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E:\BOOT CAMP\"/>
    </mc:Choice>
  </mc:AlternateContent>
  <bookViews>
    <workbookView xWindow="0" yWindow="0" windowWidth="24468" windowHeight="11580" tabRatio="744"/>
  </bookViews>
  <sheets>
    <sheet name="ORIGINAL SPREADSHEET" sheetId="1" r:id="rId1"/>
    <sheet name="SPREADSHEET1" sheetId="4" r:id="rId2"/>
    <sheet name="PIVOT TABLE1" sheetId="7" r:id="rId3"/>
    <sheet name="SPREADSHEET2" sheetId="8" r:id="rId4"/>
    <sheet name="PIVOT TABLE2" sheetId="9" r:id="rId5"/>
    <sheet name="SPREADSHEET3" sheetId="10" r:id="rId6"/>
    <sheet name="PIVOT TABLE3" sheetId="11" r:id="rId7"/>
    <sheet name="BONUS" sheetId="12" r:id="rId8"/>
  </sheets>
  <calcPr calcId="162913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2" l="1"/>
  <c r="H3" i="12"/>
  <c r="H4" i="12"/>
  <c r="H5" i="12"/>
  <c r="H6" i="12"/>
  <c r="H7" i="12"/>
  <c r="H8" i="12"/>
  <c r="H9" i="12"/>
  <c r="H10" i="12"/>
  <c r="H11" i="12"/>
  <c r="H12" i="12"/>
  <c r="H13" i="12"/>
  <c r="G3" i="12"/>
  <c r="G4" i="12"/>
  <c r="G5" i="12"/>
  <c r="G6" i="12"/>
  <c r="G7" i="12"/>
  <c r="G8" i="12"/>
  <c r="G9" i="12"/>
  <c r="G10" i="12"/>
  <c r="G11" i="12"/>
  <c r="G12" i="12"/>
  <c r="G13" i="12"/>
  <c r="F3" i="12"/>
  <c r="F4" i="12"/>
  <c r="F5" i="12"/>
  <c r="F6" i="12"/>
  <c r="F7" i="12"/>
  <c r="F8" i="12"/>
  <c r="F9" i="12"/>
  <c r="F10" i="12"/>
  <c r="F11" i="12"/>
  <c r="F12" i="12"/>
  <c r="F13" i="12"/>
  <c r="E13" i="12"/>
  <c r="E12" i="12"/>
  <c r="E11" i="12"/>
  <c r="E10" i="12"/>
  <c r="E9" i="12"/>
  <c r="E8" i="12"/>
  <c r="E7" i="12"/>
  <c r="E6" i="12"/>
  <c r="E5" i="12"/>
  <c r="E4" i="12"/>
  <c r="E3" i="12"/>
  <c r="E2" i="12"/>
  <c r="H2" i="12" s="1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D2" i="12"/>
  <c r="C2" i="12"/>
  <c r="R4115" i="10"/>
  <c r="Q4115" i="10"/>
  <c r="L4115" i="10"/>
  <c r="K4115" i="10"/>
  <c r="R4114" i="10"/>
  <c r="Q4114" i="10"/>
  <c r="L4114" i="10"/>
  <c r="K4114" i="10"/>
  <c r="R4113" i="10"/>
  <c r="Q4113" i="10"/>
  <c r="L4113" i="10"/>
  <c r="K4113" i="10"/>
  <c r="R4112" i="10"/>
  <c r="Q4112" i="10"/>
  <c r="L4112" i="10"/>
  <c r="K4112" i="10"/>
  <c r="R4111" i="10"/>
  <c r="Q4111" i="10"/>
  <c r="L4111" i="10"/>
  <c r="K4111" i="10"/>
  <c r="R4110" i="10"/>
  <c r="Q4110" i="10"/>
  <c r="L4110" i="10"/>
  <c r="K4110" i="10"/>
  <c r="R4109" i="10"/>
  <c r="Q4109" i="10"/>
  <c r="L4109" i="10"/>
  <c r="K4109" i="10"/>
  <c r="R4108" i="10"/>
  <c r="Q4108" i="10"/>
  <c r="L4108" i="10"/>
  <c r="K4108" i="10"/>
  <c r="R4107" i="10"/>
  <c r="Q4107" i="10"/>
  <c r="L4107" i="10"/>
  <c r="K4107" i="10"/>
  <c r="R4106" i="10"/>
  <c r="Q4106" i="10"/>
  <c r="L4106" i="10"/>
  <c r="K4106" i="10"/>
  <c r="R4105" i="10"/>
  <c r="Q4105" i="10"/>
  <c r="L4105" i="10"/>
  <c r="K4105" i="10"/>
  <c r="R4104" i="10"/>
  <c r="Q4104" i="10"/>
  <c r="L4104" i="10"/>
  <c r="K4104" i="10"/>
  <c r="R4103" i="10"/>
  <c r="Q4103" i="10"/>
  <c r="L4103" i="10"/>
  <c r="K4103" i="10"/>
  <c r="R4102" i="10"/>
  <c r="Q4102" i="10"/>
  <c r="L4102" i="10"/>
  <c r="K4102" i="10"/>
  <c r="R4101" i="10"/>
  <c r="Q4101" i="10"/>
  <c r="L4101" i="10"/>
  <c r="K4101" i="10"/>
  <c r="R4100" i="10"/>
  <c r="Q4100" i="10"/>
  <c r="L4100" i="10"/>
  <c r="K4100" i="10"/>
  <c r="R4099" i="10"/>
  <c r="Q4099" i="10"/>
  <c r="L4099" i="10"/>
  <c r="K4099" i="10"/>
  <c r="R4098" i="10"/>
  <c r="Q4098" i="10"/>
  <c r="L4098" i="10"/>
  <c r="K4098" i="10"/>
  <c r="R4097" i="10"/>
  <c r="Q4097" i="10"/>
  <c r="L4097" i="10"/>
  <c r="K4097" i="10"/>
  <c r="R4096" i="10"/>
  <c r="Q4096" i="10"/>
  <c r="L4096" i="10"/>
  <c r="K4096" i="10"/>
  <c r="R4095" i="10"/>
  <c r="Q4095" i="10"/>
  <c r="L4095" i="10"/>
  <c r="K4095" i="10"/>
  <c r="R4094" i="10"/>
  <c r="Q4094" i="10"/>
  <c r="L4094" i="10"/>
  <c r="K4094" i="10"/>
  <c r="R4093" i="10"/>
  <c r="Q4093" i="10"/>
  <c r="L4093" i="10"/>
  <c r="K4093" i="10"/>
  <c r="R4092" i="10"/>
  <c r="Q4092" i="10"/>
  <c r="L4092" i="10"/>
  <c r="K4092" i="10"/>
  <c r="R4091" i="10"/>
  <c r="Q4091" i="10"/>
  <c r="L4091" i="10"/>
  <c r="K4091" i="10"/>
  <c r="R4090" i="10"/>
  <c r="Q4090" i="10"/>
  <c r="L4090" i="10"/>
  <c r="K4090" i="10"/>
  <c r="R4089" i="10"/>
  <c r="Q4089" i="10"/>
  <c r="L4089" i="10"/>
  <c r="K4089" i="10"/>
  <c r="R4088" i="10"/>
  <c r="Q4088" i="10"/>
  <c r="L4088" i="10"/>
  <c r="K4088" i="10"/>
  <c r="R4087" i="10"/>
  <c r="Q4087" i="10"/>
  <c r="L4087" i="10"/>
  <c r="K4087" i="10"/>
  <c r="R4086" i="10"/>
  <c r="Q4086" i="10"/>
  <c r="L4086" i="10"/>
  <c r="K4086" i="10"/>
  <c r="R4085" i="10"/>
  <c r="Q4085" i="10"/>
  <c r="L4085" i="10"/>
  <c r="K4085" i="10"/>
  <c r="R4084" i="10"/>
  <c r="Q4084" i="10"/>
  <c r="L4084" i="10"/>
  <c r="K4084" i="10"/>
  <c r="R4083" i="10"/>
  <c r="Q4083" i="10"/>
  <c r="L4083" i="10"/>
  <c r="K4083" i="10"/>
  <c r="R4082" i="10"/>
  <c r="Q4082" i="10"/>
  <c r="L4082" i="10"/>
  <c r="K4082" i="10"/>
  <c r="R4081" i="10"/>
  <c r="Q4081" i="10"/>
  <c r="L4081" i="10"/>
  <c r="K4081" i="10"/>
  <c r="R4080" i="10"/>
  <c r="Q4080" i="10"/>
  <c r="L4080" i="10"/>
  <c r="K4080" i="10"/>
  <c r="R4079" i="10"/>
  <c r="Q4079" i="10"/>
  <c r="L4079" i="10"/>
  <c r="K4079" i="10"/>
  <c r="R4078" i="10"/>
  <c r="Q4078" i="10"/>
  <c r="L4078" i="10"/>
  <c r="K4078" i="10"/>
  <c r="R4077" i="10"/>
  <c r="Q4077" i="10"/>
  <c r="L4077" i="10"/>
  <c r="K4077" i="10"/>
  <c r="R4076" i="10"/>
  <c r="Q4076" i="10"/>
  <c r="L4076" i="10"/>
  <c r="K4076" i="10"/>
  <c r="R4075" i="10"/>
  <c r="Q4075" i="10"/>
  <c r="L4075" i="10"/>
  <c r="K4075" i="10"/>
  <c r="R4074" i="10"/>
  <c r="Q4074" i="10"/>
  <c r="L4074" i="10"/>
  <c r="K4074" i="10"/>
  <c r="R4073" i="10"/>
  <c r="Q4073" i="10"/>
  <c r="L4073" i="10"/>
  <c r="K4073" i="10"/>
  <c r="R4072" i="10"/>
  <c r="Q4072" i="10"/>
  <c r="L4072" i="10"/>
  <c r="K4072" i="10"/>
  <c r="R4071" i="10"/>
  <c r="Q4071" i="10"/>
  <c r="L4071" i="10"/>
  <c r="K4071" i="10"/>
  <c r="R4070" i="10"/>
  <c r="Q4070" i="10"/>
  <c r="L4070" i="10"/>
  <c r="K4070" i="10"/>
  <c r="R4069" i="10"/>
  <c r="Q4069" i="10"/>
  <c r="L4069" i="10"/>
  <c r="K4069" i="10"/>
  <c r="R4068" i="10"/>
  <c r="Q4068" i="10"/>
  <c r="L4068" i="10"/>
  <c r="K4068" i="10"/>
  <c r="R4067" i="10"/>
  <c r="Q4067" i="10"/>
  <c r="L4067" i="10"/>
  <c r="K4067" i="10"/>
  <c r="R4066" i="10"/>
  <c r="Q4066" i="10"/>
  <c r="L4066" i="10"/>
  <c r="K4066" i="10"/>
  <c r="R4065" i="10"/>
  <c r="Q4065" i="10"/>
  <c r="L4065" i="10"/>
  <c r="K4065" i="10"/>
  <c r="R4064" i="10"/>
  <c r="Q4064" i="10"/>
  <c r="L4064" i="10"/>
  <c r="K4064" i="10"/>
  <c r="R4063" i="10"/>
  <c r="Q4063" i="10"/>
  <c r="L4063" i="10"/>
  <c r="K4063" i="10"/>
  <c r="R4062" i="10"/>
  <c r="Q4062" i="10"/>
  <c r="L4062" i="10"/>
  <c r="K4062" i="10"/>
  <c r="R4061" i="10"/>
  <c r="Q4061" i="10"/>
  <c r="L4061" i="10"/>
  <c r="K4061" i="10"/>
  <c r="R4060" i="10"/>
  <c r="Q4060" i="10"/>
  <c r="L4060" i="10"/>
  <c r="K4060" i="10"/>
  <c r="R4059" i="10"/>
  <c r="Q4059" i="10"/>
  <c r="L4059" i="10"/>
  <c r="K4059" i="10"/>
  <c r="R4058" i="10"/>
  <c r="Q4058" i="10"/>
  <c r="L4058" i="10"/>
  <c r="K4058" i="10"/>
  <c r="R4057" i="10"/>
  <c r="Q4057" i="10"/>
  <c r="L4057" i="10"/>
  <c r="K4057" i="10"/>
  <c r="R4056" i="10"/>
  <c r="Q4056" i="10"/>
  <c r="L4056" i="10"/>
  <c r="K4056" i="10"/>
  <c r="R4055" i="10"/>
  <c r="Q4055" i="10"/>
  <c r="L4055" i="10"/>
  <c r="K4055" i="10"/>
  <c r="R4054" i="10"/>
  <c r="Q4054" i="10"/>
  <c r="L4054" i="10"/>
  <c r="K4054" i="10"/>
  <c r="R4053" i="10"/>
  <c r="Q4053" i="10"/>
  <c r="L4053" i="10"/>
  <c r="K4053" i="10"/>
  <c r="R4052" i="10"/>
  <c r="Q4052" i="10"/>
  <c r="L4052" i="10"/>
  <c r="K4052" i="10"/>
  <c r="R4051" i="10"/>
  <c r="Q4051" i="10"/>
  <c r="L4051" i="10"/>
  <c r="K4051" i="10"/>
  <c r="R4050" i="10"/>
  <c r="Q4050" i="10"/>
  <c r="L4050" i="10"/>
  <c r="K4050" i="10"/>
  <c r="R4049" i="10"/>
  <c r="Q4049" i="10"/>
  <c r="L4049" i="10"/>
  <c r="K4049" i="10"/>
  <c r="R4048" i="10"/>
  <c r="Q4048" i="10"/>
  <c r="L4048" i="10"/>
  <c r="K4048" i="10"/>
  <c r="R4047" i="10"/>
  <c r="Q4047" i="10"/>
  <c r="L4047" i="10"/>
  <c r="K4047" i="10"/>
  <c r="R4046" i="10"/>
  <c r="Q4046" i="10"/>
  <c r="L4046" i="10"/>
  <c r="K4046" i="10"/>
  <c r="R4045" i="10"/>
  <c r="Q4045" i="10"/>
  <c r="L4045" i="10"/>
  <c r="K4045" i="10"/>
  <c r="R4044" i="10"/>
  <c r="Q4044" i="10"/>
  <c r="L4044" i="10"/>
  <c r="K4044" i="10"/>
  <c r="R4043" i="10"/>
  <c r="Q4043" i="10"/>
  <c r="L4043" i="10"/>
  <c r="K4043" i="10"/>
  <c r="R4042" i="10"/>
  <c r="Q4042" i="10"/>
  <c r="L4042" i="10"/>
  <c r="K4042" i="10"/>
  <c r="R4041" i="10"/>
  <c r="Q4041" i="10"/>
  <c r="L4041" i="10"/>
  <c r="K4041" i="10"/>
  <c r="R4040" i="10"/>
  <c r="Q4040" i="10"/>
  <c r="L4040" i="10"/>
  <c r="K4040" i="10"/>
  <c r="R4039" i="10"/>
  <c r="Q4039" i="10"/>
  <c r="L4039" i="10"/>
  <c r="K4039" i="10"/>
  <c r="R4038" i="10"/>
  <c r="Q4038" i="10"/>
  <c r="L4038" i="10"/>
  <c r="K4038" i="10"/>
  <c r="R4037" i="10"/>
  <c r="Q4037" i="10"/>
  <c r="L4037" i="10"/>
  <c r="K4037" i="10"/>
  <c r="R4036" i="10"/>
  <c r="Q4036" i="10"/>
  <c r="L4036" i="10"/>
  <c r="K4036" i="10"/>
  <c r="R4035" i="10"/>
  <c r="Q4035" i="10"/>
  <c r="L4035" i="10"/>
  <c r="K4035" i="10"/>
  <c r="R4034" i="10"/>
  <c r="Q4034" i="10"/>
  <c r="L4034" i="10"/>
  <c r="K4034" i="10"/>
  <c r="R4033" i="10"/>
  <c r="Q4033" i="10"/>
  <c r="L4033" i="10"/>
  <c r="K4033" i="10"/>
  <c r="R4032" i="10"/>
  <c r="Q4032" i="10"/>
  <c r="L4032" i="10"/>
  <c r="K4032" i="10"/>
  <c r="R4031" i="10"/>
  <c r="Q4031" i="10"/>
  <c r="L4031" i="10"/>
  <c r="K4031" i="10"/>
  <c r="R4030" i="10"/>
  <c r="Q4030" i="10"/>
  <c r="L4030" i="10"/>
  <c r="K4030" i="10"/>
  <c r="R4029" i="10"/>
  <c r="Q4029" i="10"/>
  <c r="L4029" i="10"/>
  <c r="K4029" i="10"/>
  <c r="R4028" i="10"/>
  <c r="Q4028" i="10"/>
  <c r="L4028" i="10"/>
  <c r="K4028" i="10"/>
  <c r="R4027" i="10"/>
  <c r="Q4027" i="10"/>
  <c r="L4027" i="10"/>
  <c r="K4027" i="10"/>
  <c r="R4026" i="10"/>
  <c r="Q4026" i="10"/>
  <c r="L4026" i="10"/>
  <c r="K4026" i="10"/>
  <c r="R4025" i="10"/>
  <c r="Q4025" i="10"/>
  <c r="L4025" i="10"/>
  <c r="K4025" i="10"/>
  <c r="R4024" i="10"/>
  <c r="Q4024" i="10"/>
  <c r="L4024" i="10"/>
  <c r="K4024" i="10"/>
  <c r="R4023" i="10"/>
  <c r="Q4023" i="10"/>
  <c r="L4023" i="10"/>
  <c r="K4023" i="10"/>
  <c r="R4022" i="10"/>
  <c r="Q4022" i="10"/>
  <c r="L4022" i="10"/>
  <c r="K4022" i="10"/>
  <c r="R4021" i="10"/>
  <c r="Q4021" i="10"/>
  <c r="L4021" i="10"/>
  <c r="K4021" i="10"/>
  <c r="R4020" i="10"/>
  <c r="Q4020" i="10"/>
  <c r="L4020" i="10"/>
  <c r="K4020" i="10"/>
  <c r="R4019" i="10"/>
  <c r="Q4019" i="10"/>
  <c r="L4019" i="10"/>
  <c r="K4019" i="10"/>
  <c r="R4018" i="10"/>
  <c r="Q4018" i="10"/>
  <c r="L4018" i="10"/>
  <c r="K4018" i="10"/>
  <c r="R4017" i="10"/>
  <c r="Q4017" i="10"/>
  <c r="L4017" i="10"/>
  <c r="K4017" i="10"/>
  <c r="R4016" i="10"/>
  <c r="Q4016" i="10"/>
  <c r="L4016" i="10"/>
  <c r="K4016" i="10"/>
  <c r="R4015" i="10"/>
  <c r="Q4015" i="10"/>
  <c r="L4015" i="10"/>
  <c r="K4015" i="10"/>
  <c r="R4014" i="10"/>
  <c r="Q4014" i="10"/>
  <c r="L4014" i="10"/>
  <c r="K4014" i="10"/>
  <c r="R4013" i="10"/>
  <c r="Q4013" i="10"/>
  <c r="L4013" i="10"/>
  <c r="K4013" i="10"/>
  <c r="R4012" i="10"/>
  <c r="Q4012" i="10"/>
  <c r="L4012" i="10"/>
  <c r="K4012" i="10"/>
  <c r="R4011" i="10"/>
  <c r="Q4011" i="10"/>
  <c r="L4011" i="10"/>
  <c r="K4011" i="10"/>
  <c r="R4010" i="10"/>
  <c r="Q4010" i="10"/>
  <c r="L4010" i="10"/>
  <c r="K4010" i="10"/>
  <c r="R4009" i="10"/>
  <c r="Q4009" i="10"/>
  <c r="L4009" i="10"/>
  <c r="K4009" i="10"/>
  <c r="R4008" i="10"/>
  <c r="Q4008" i="10"/>
  <c r="L4008" i="10"/>
  <c r="K4008" i="10"/>
  <c r="R4007" i="10"/>
  <c r="Q4007" i="10"/>
  <c r="L4007" i="10"/>
  <c r="K4007" i="10"/>
  <c r="R4006" i="10"/>
  <c r="Q4006" i="10"/>
  <c r="L4006" i="10"/>
  <c r="K4006" i="10"/>
  <c r="R4005" i="10"/>
  <c r="Q4005" i="10"/>
  <c r="L4005" i="10"/>
  <c r="K4005" i="10"/>
  <c r="R4004" i="10"/>
  <c r="Q4004" i="10"/>
  <c r="L4004" i="10"/>
  <c r="K4004" i="10"/>
  <c r="R4003" i="10"/>
  <c r="Q4003" i="10"/>
  <c r="L4003" i="10"/>
  <c r="K4003" i="10"/>
  <c r="R4002" i="10"/>
  <c r="Q4002" i="10"/>
  <c r="L4002" i="10"/>
  <c r="K4002" i="10"/>
  <c r="R4001" i="10"/>
  <c r="Q4001" i="10"/>
  <c r="L4001" i="10"/>
  <c r="K4001" i="10"/>
  <c r="R4000" i="10"/>
  <c r="Q4000" i="10"/>
  <c r="L4000" i="10"/>
  <c r="K4000" i="10"/>
  <c r="R3999" i="10"/>
  <c r="Q3999" i="10"/>
  <c r="L3999" i="10"/>
  <c r="K3999" i="10"/>
  <c r="R3998" i="10"/>
  <c r="Q3998" i="10"/>
  <c r="L3998" i="10"/>
  <c r="K3998" i="10"/>
  <c r="R3997" i="10"/>
  <c r="Q3997" i="10"/>
  <c r="L3997" i="10"/>
  <c r="K3997" i="10"/>
  <c r="R3996" i="10"/>
  <c r="Q3996" i="10"/>
  <c r="L3996" i="10"/>
  <c r="K3996" i="10"/>
  <c r="R3995" i="10"/>
  <c r="Q3995" i="10"/>
  <c r="L3995" i="10"/>
  <c r="K3995" i="10"/>
  <c r="R3994" i="10"/>
  <c r="Q3994" i="10"/>
  <c r="L3994" i="10"/>
  <c r="K3994" i="10"/>
  <c r="R3993" i="10"/>
  <c r="Q3993" i="10"/>
  <c r="L3993" i="10"/>
  <c r="K3993" i="10"/>
  <c r="R3992" i="10"/>
  <c r="Q3992" i="10"/>
  <c r="L3992" i="10"/>
  <c r="K3992" i="10"/>
  <c r="R3991" i="10"/>
  <c r="Q3991" i="10"/>
  <c r="L3991" i="10"/>
  <c r="K3991" i="10"/>
  <c r="R3990" i="10"/>
  <c r="Q3990" i="10"/>
  <c r="L3990" i="10"/>
  <c r="K3990" i="10"/>
  <c r="R3989" i="10"/>
  <c r="Q3989" i="10"/>
  <c r="L3989" i="10"/>
  <c r="K3989" i="10"/>
  <c r="R3988" i="10"/>
  <c r="Q3988" i="10"/>
  <c r="L3988" i="10"/>
  <c r="K3988" i="10"/>
  <c r="R3987" i="10"/>
  <c r="Q3987" i="10"/>
  <c r="L3987" i="10"/>
  <c r="K3987" i="10"/>
  <c r="R3986" i="10"/>
  <c r="Q3986" i="10"/>
  <c r="L3986" i="10"/>
  <c r="K3986" i="10"/>
  <c r="R3985" i="10"/>
  <c r="Q3985" i="10"/>
  <c r="L3985" i="10"/>
  <c r="K3985" i="10"/>
  <c r="R3984" i="10"/>
  <c r="Q3984" i="10"/>
  <c r="L3984" i="10"/>
  <c r="K3984" i="10"/>
  <c r="R3983" i="10"/>
  <c r="Q3983" i="10"/>
  <c r="L3983" i="10"/>
  <c r="K3983" i="10"/>
  <c r="R3982" i="10"/>
  <c r="Q3982" i="10"/>
  <c r="L3982" i="10"/>
  <c r="K3982" i="10"/>
  <c r="R3981" i="10"/>
  <c r="Q3981" i="10"/>
  <c r="L3981" i="10"/>
  <c r="K3981" i="10"/>
  <c r="R3980" i="10"/>
  <c r="Q3980" i="10"/>
  <c r="L3980" i="10"/>
  <c r="K3980" i="10"/>
  <c r="R3979" i="10"/>
  <c r="Q3979" i="10"/>
  <c r="L3979" i="10"/>
  <c r="K3979" i="10"/>
  <c r="R3978" i="10"/>
  <c r="Q3978" i="10"/>
  <c r="L3978" i="10"/>
  <c r="K3978" i="10"/>
  <c r="R3977" i="10"/>
  <c r="Q3977" i="10"/>
  <c r="L3977" i="10"/>
  <c r="K3977" i="10"/>
  <c r="R3976" i="10"/>
  <c r="Q3976" i="10"/>
  <c r="L3976" i="10"/>
  <c r="K3976" i="10"/>
  <c r="R3975" i="10"/>
  <c r="Q3975" i="10"/>
  <c r="L3975" i="10"/>
  <c r="K3975" i="10"/>
  <c r="R3974" i="10"/>
  <c r="Q3974" i="10"/>
  <c r="L3974" i="10"/>
  <c r="K3974" i="10"/>
  <c r="R3973" i="10"/>
  <c r="Q3973" i="10"/>
  <c r="L3973" i="10"/>
  <c r="K3973" i="10"/>
  <c r="R3972" i="10"/>
  <c r="Q3972" i="10"/>
  <c r="L3972" i="10"/>
  <c r="K3972" i="10"/>
  <c r="R3971" i="10"/>
  <c r="Q3971" i="10"/>
  <c r="L3971" i="10"/>
  <c r="K3971" i="10"/>
  <c r="R3970" i="10"/>
  <c r="Q3970" i="10"/>
  <c r="L3970" i="10"/>
  <c r="K3970" i="10"/>
  <c r="R3969" i="10"/>
  <c r="Q3969" i="10"/>
  <c r="L3969" i="10"/>
  <c r="K3969" i="10"/>
  <c r="R3968" i="10"/>
  <c r="Q3968" i="10"/>
  <c r="L3968" i="10"/>
  <c r="K3968" i="10"/>
  <c r="R3967" i="10"/>
  <c r="Q3967" i="10"/>
  <c r="L3967" i="10"/>
  <c r="K3967" i="10"/>
  <c r="R3966" i="10"/>
  <c r="Q3966" i="10"/>
  <c r="L3966" i="10"/>
  <c r="K3966" i="10"/>
  <c r="R3965" i="10"/>
  <c r="Q3965" i="10"/>
  <c r="L3965" i="10"/>
  <c r="K3965" i="10"/>
  <c r="R3964" i="10"/>
  <c r="Q3964" i="10"/>
  <c r="L3964" i="10"/>
  <c r="K3964" i="10"/>
  <c r="R3963" i="10"/>
  <c r="Q3963" i="10"/>
  <c r="L3963" i="10"/>
  <c r="K3963" i="10"/>
  <c r="R3962" i="10"/>
  <c r="Q3962" i="10"/>
  <c r="L3962" i="10"/>
  <c r="K3962" i="10"/>
  <c r="R3961" i="10"/>
  <c r="Q3961" i="10"/>
  <c r="L3961" i="10"/>
  <c r="K3961" i="10"/>
  <c r="R3960" i="10"/>
  <c r="Q3960" i="10"/>
  <c r="L3960" i="10"/>
  <c r="K3960" i="10"/>
  <c r="R3959" i="10"/>
  <c r="Q3959" i="10"/>
  <c r="L3959" i="10"/>
  <c r="K3959" i="10"/>
  <c r="R3958" i="10"/>
  <c r="Q3958" i="10"/>
  <c r="L3958" i="10"/>
  <c r="K3958" i="10"/>
  <c r="R3957" i="10"/>
  <c r="Q3957" i="10"/>
  <c r="L3957" i="10"/>
  <c r="K3957" i="10"/>
  <c r="R3956" i="10"/>
  <c r="Q3956" i="10"/>
  <c r="L3956" i="10"/>
  <c r="K3956" i="10"/>
  <c r="R3955" i="10"/>
  <c r="Q3955" i="10"/>
  <c r="L3955" i="10"/>
  <c r="K3955" i="10"/>
  <c r="R3954" i="10"/>
  <c r="Q3954" i="10"/>
  <c r="L3954" i="10"/>
  <c r="K3954" i="10"/>
  <c r="R3953" i="10"/>
  <c r="Q3953" i="10"/>
  <c r="L3953" i="10"/>
  <c r="K3953" i="10"/>
  <c r="R3952" i="10"/>
  <c r="Q3952" i="10"/>
  <c r="L3952" i="10"/>
  <c r="K3952" i="10"/>
  <c r="R3951" i="10"/>
  <c r="Q3951" i="10"/>
  <c r="L3951" i="10"/>
  <c r="K3951" i="10"/>
  <c r="R3950" i="10"/>
  <c r="Q3950" i="10"/>
  <c r="L3950" i="10"/>
  <c r="K3950" i="10"/>
  <c r="R3949" i="10"/>
  <c r="Q3949" i="10"/>
  <c r="L3949" i="10"/>
  <c r="K3949" i="10"/>
  <c r="R3948" i="10"/>
  <c r="Q3948" i="10"/>
  <c r="L3948" i="10"/>
  <c r="K3948" i="10"/>
  <c r="R3947" i="10"/>
  <c r="Q3947" i="10"/>
  <c r="L3947" i="10"/>
  <c r="K3947" i="10"/>
  <c r="R3946" i="10"/>
  <c r="Q3946" i="10"/>
  <c r="L3946" i="10"/>
  <c r="K3946" i="10"/>
  <c r="R3945" i="10"/>
  <c r="Q3945" i="10"/>
  <c r="L3945" i="10"/>
  <c r="K3945" i="10"/>
  <c r="R3944" i="10"/>
  <c r="Q3944" i="10"/>
  <c r="L3944" i="10"/>
  <c r="K3944" i="10"/>
  <c r="R3943" i="10"/>
  <c r="Q3943" i="10"/>
  <c r="L3943" i="10"/>
  <c r="K3943" i="10"/>
  <c r="R3942" i="10"/>
  <c r="Q3942" i="10"/>
  <c r="L3942" i="10"/>
  <c r="K3942" i="10"/>
  <c r="R3941" i="10"/>
  <c r="Q3941" i="10"/>
  <c r="L3941" i="10"/>
  <c r="K3941" i="10"/>
  <c r="R3940" i="10"/>
  <c r="Q3940" i="10"/>
  <c r="L3940" i="10"/>
  <c r="K3940" i="10"/>
  <c r="R3939" i="10"/>
  <c r="Q3939" i="10"/>
  <c r="L3939" i="10"/>
  <c r="K3939" i="10"/>
  <c r="R3938" i="10"/>
  <c r="Q3938" i="10"/>
  <c r="L3938" i="10"/>
  <c r="K3938" i="10"/>
  <c r="R3937" i="10"/>
  <c r="Q3937" i="10"/>
  <c r="L3937" i="10"/>
  <c r="K3937" i="10"/>
  <c r="R3936" i="10"/>
  <c r="Q3936" i="10"/>
  <c r="L3936" i="10"/>
  <c r="K3936" i="10"/>
  <c r="R3935" i="10"/>
  <c r="Q3935" i="10"/>
  <c r="L3935" i="10"/>
  <c r="K3935" i="10"/>
  <c r="R3934" i="10"/>
  <c r="Q3934" i="10"/>
  <c r="L3934" i="10"/>
  <c r="K3934" i="10"/>
  <c r="R3933" i="10"/>
  <c r="Q3933" i="10"/>
  <c r="L3933" i="10"/>
  <c r="K3933" i="10"/>
  <c r="R3932" i="10"/>
  <c r="Q3932" i="10"/>
  <c r="L3932" i="10"/>
  <c r="K3932" i="10"/>
  <c r="R3931" i="10"/>
  <c r="Q3931" i="10"/>
  <c r="L3931" i="10"/>
  <c r="K3931" i="10"/>
  <c r="R3930" i="10"/>
  <c r="Q3930" i="10"/>
  <c r="L3930" i="10"/>
  <c r="K3930" i="10"/>
  <c r="R3929" i="10"/>
  <c r="Q3929" i="10"/>
  <c r="L3929" i="10"/>
  <c r="K3929" i="10"/>
  <c r="R3928" i="10"/>
  <c r="Q3928" i="10"/>
  <c r="L3928" i="10"/>
  <c r="K3928" i="10"/>
  <c r="R3927" i="10"/>
  <c r="Q3927" i="10"/>
  <c r="L3927" i="10"/>
  <c r="K3927" i="10"/>
  <c r="R3926" i="10"/>
  <c r="Q3926" i="10"/>
  <c r="L3926" i="10"/>
  <c r="K3926" i="10"/>
  <c r="R3925" i="10"/>
  <c r="Q3925" i="10"/>
  <c r="L3925" i="10"/>
  <c r="K3925" i="10"/>
  <c r="R3924" i="10"/>
  <c r="Q3924" i="10"/>
  <c r="L3924" i="10"/>
  <c r="K3924" i="10"/>
  <c r="R3923" i="10"/>
  <c r="Q3923" i="10"/>
  <c r="L3923" i="10"/>
  <c r="K3923" i="10"/>
  <c r="R3922" i="10"/>
  <c r="Q3922" i="10"/>
  <c r="L3922" i="10"/>
  <c r="K3922" i="10"/>
  <c r="R3921" i="10"/>
  <c r="Q3921" i="10"/>
  <c r="L3921" i="10"/>
  <c r="K3921" i="10"/>
  <c r="R3920" i="10"/>
  <c r="Q3920" i="10"/>
  <c r="L3920" i="10"/>
  <c r="K3920" i="10"/>
  <c r="R3919" i="10"/>
  <c r="Q3919" i="10"/>
  <c r="L3919" i="10"/>
  <c r="K3919" i="10"/>
  <c r="R3918" i="10"/>
  <c r="Q3918" i="10"/>
  <c r="L3918" i="10"/>
  <c r="K3918" i="10"/>
  <c r="R3917" i="10"/>
  <c r="Q3917" i="10"/>
  <c r="L3917" i="10"/>
  <c r="K3917" i="10"/>
  <c r="R3916" i="10"/>
  <c r="Q3916" i="10"/>
  <c r="L3916" i="10"/>
  <c r="K3916" i="10"/>
  <c r="R3915" i="10"/>
  <c r="Q3915" i="10"/>
  <c r="L3915" i="10"/>
  <c r="K3915" i="10"/>
  <c r="R3914" i="10"/>
  <c r="Q3914" i="10"/>
  <c r="L3914" i="10"/>
  <c r="K3914" i="10"/>
  <c r="R3913" i="10"/>
  <c r="Q3913" i="10"/>
  <c r="L3913" i="10"/>
  <c r="K3913" i="10"/>
  <c r="R3912" i="10"/>
  <c r="Q3912" i="10"/>
  <c r="L3912" i="10"/>
  <c r="K3912" i="10"/>
  <c r="R3911" i="10"/>
  <c r="Q3911" i="10"/>
  <c r="L3911" i="10"/>
  <c r="K3911" i="10"/>
  <c r="R3910" i="10"/>
  <c r="Q3910" i="10"/>
  <c r="L3910" i="10"/>
  <c r="K3910" i="10"/>
  <c r="R3909" i="10"/>
  <c r="Q3909" i="10"/>
  <c r="L3909" i="10"/>
  <c r="K3909" i="10"/>
  <c r="R3908" i="10"/>
  <c r="Q3908" i="10"/>
  <c r="L3908" i="10"/>
  <c r="K3908" i="10"/>
  <c r="R3907" i="10"/>
  <c r="Q3907" i="10"/>
  <c r="L3907" i="10"/>
  <c r="K3907" i="10"/>
  <c r="R3906" i="10"/>
  <c r="Q3906" i="10"/>
  <c r="L3906" i="10"/>
  <c r="K3906" i="10"/>
  <c r="R3905" i="10"/>
  <c r="Q3905" i="10"/>
  <c r="L3905" i="10"/>
  <c r="K3905" i="10"/>
  <c r="R3904" i="10"/>
  <c r="Q3904" i="10"/>
  <c r="L3904" i="10"/>
  <c r="K3904" i="10"/>
  <c r="R3903" i="10"/>
  <c r="Q3903" i="10"/>
  <c r="L3903" i="10"/>
  <c r="K3903" i="10"/>
  <c r="R3902" i="10"/>
  <c r="Q3902" i="10"/>
  <c r="L3902" i="10"/>
  <c r="K3902" i="10"/>
  <c r="R3901" i="10"/>
  <c r="Q3901" i="10"/>
  <c r="L3901" i="10"/>
  <c r="K3901" i="10"/>
  <c r="R3900" i="10"/>
  <c r="Q3900" i="10"/>
  <c r="L3900" i="10"/>
  <c r="K3900" i="10"/>
  <c r="R3899" i="10"/>
  <c r="Q3899" i="10"/>
  <c r="L3899" i="10"/>
  <c r="K3899" i="10"/>
  <c r="R3898" i="10"/>
  <c r="Q3898" i="10"/>
  <c r="L3898" i="10"/>
  <c r="K3898" i="10"/>
  <c r="R3897" i="10"/>
  <c r="Q3897" i="10"/>
  <c r="L3897" i="10"/>
  <c r="K3897" i="10"/>
  <c r="R3896" i="10"/>
  <c r="Q3896" i="10"/>
  <c r="L3896" i="10"/>
  <c r="K3896" i="10"/>
  <c r="R3895" i="10"/>
  <c r="Q3895" i="10"/>
  <c r="L3895" i="10"/>
  <c r="K3895" i="10"/>
  <c r="R3894" i="10"/>
  <c r="Q3894" i="10"/>
  <c r="L3894" i="10"/>
  <c r="K3894" i="10"/>
  <c r="R3893" i="10"/>
  <c r="Q3893" i="10"/>
  <c r="L3893" i="10"/>
  <c r="K3893" i="10"/>
  <c r="R3892" i="10"/>
  <c r="Q3892" i="10"/>
  <c r="L3892" i="10"/>
  <c r="K3892" i="10"/>
  <c r="R3891" i="10"/>
  <c r="Q3891" i="10"/>
  <c r="L3891" i="10"/>
  <c r="K3891" i="10"/>
  <c r="R3890" i="10"/>
  <c r="Q3890" i="10"/>
  <c r="L3890" i="10"/>
  <c r="K3890" i="10"/>
  <c r="R3889" i="10"/>
  <c r="Q3889" i="10"/>
  <c r="L3889" i="10"/>
  <c r="K3889" i="10"/>
  <c r="R3888" i="10"/>
  <c r="Q3888" i="10"/>
  <c r="L3888" i="10"/>
  <c r="K3888" i="10"/>
  <c r="R3887" i="10"/>
  <c r="Q3887" i="10"/>
  <c r="L3887" i="10"/>
  <c r="K3887" i="10"/>
  <c r="R3886" i="10"/>
  <c r="Q3886" i="10"/>
  <c r="L3886" i="10"/>
  <c r="K3886" i="10"/>
  <c r="R3885" i="10"/>
  <c r="Q3885" i="10"/>
  <c r="L3885" i="10"/>
  <c r="K3885" i="10"/>
  <c r="R3884" i="10"/>
  <c r="Q3884" i="10"/>
  <c r="L3884" i="10"/>
  <c r="K3884" i="10"/>
  <c r="R3883" i="10"/>
  <c r="Q3883" i="10"/>
  <c r="L3883" i="10"/>
  <c r="K3883" i="10"/>
  <c r="R3882" i="10"/>
  <c r="Q3882" i="10"/>
  <c r="L3882" i="10"/>
  <c r="K3882" i="10"/>
  <c r="R3881" i="10"/>
  <c r="Q3881" i="10"/>
  <c r="L3881" i="10"/>
  <c r="K3881" i="10"/>
  <c r="R3880" i="10"/>
  <c r="Q3880" i="10"/>
  <c r="L3880" i="10"/>
  <c r="K3880" i="10"/>
  <c r="R3879" i="10"/>
  <c r="Q3879" i="10"/>
  <c r="L3879" i="10"/>
  <c r="K3879" i="10"/>
  <c r="R3878" i="10"/>
  <c r="Q3878" i="10"/>
  <c r="L3878" i="10"/>
  <c r="K3878" i="10"/>
  <c r="R3877" i="10"/>
  <c r="Q3877" i="10"/>
  <c r="L3877" i="10"/>
  <c r="K3877" i="10"/>
  <c r="R3876" i="10"/>
  <c r="Q3876" i="10"/>
  <c r="L3876" i="10"/>
  <c r="K3876" i="10"/>
  <c r="R3875" i="10"/>
  <c r="Q3875" i="10"/>
  <c r="L3875" i="10"/>
  <c r="K3875" i="10"/>
  <c r="R3874" i="10"/>
  <c r="Q3874" i="10"/>
  <c r="L3874" i="10"/>
  <c r="K3874" i="10"/>
  <c r="R3873" i="10"/>
  <c r="Q3873" i="10"/>
  <c r="L3873" i="10"/>
  <c r="K3873" i="10"/>
  <c r="R3872" i="10"/>
  <c r="Q3872" i="10"/>
  <c r="L3872" i="10"/>
  <c r="K3872" i="10"/>
  <c r="R3871" i="10"/>
  <c r="Q3871" i="10"/>
  <c r="L3871" i="10"/>
  <c r="K3871" i="10"/>
  <c r="R3870" i="10"/>
  <c r="Q3870" i="10"/>
  <c r="L3870" i="10"/>
  <c r="K3870" i="10"/>
  <c r="R3869" i="10"/>
  <c r="Q3869" i="10"/>
  <c r="L3869" i="10"/>
  <c r="K3869" i="10"/>
  <c r="R3868" i="10"/>
  <c r="Q3868" i="10"/>
  <c r="L3868" i="10"/>
  <c r="K3868" i="10"/>
  <c r="R3867" i="10"/>
  <c r="Q3867" i="10"/>
  <c r="L3867" i="10"/>
  <c r="K3867" i="10"/>
  <c r="R3866" i="10"/>
  <c r="Q3866" i="10"/>
  <c r="L3866" i="10"/>
  <c r="K3866" i="10"/>
  <c r="R3865" i="10"/>
  <c r="Q3865" i="10"/>
  <c r="L3865" i="10"/>
  <c r="K3865" i="10"/>
  <c r="R3864" i="10"/>
  <c r="Q3864" i="10"/>
  <c r="L3864" i="10"/>
  <c r="K3864" i="10"/>
  <c r="R3863" i="10"/>
  <c r="Q3863" i="10"/>
  <c r="L3863" i="10"/>
  <c r="K3863" i="10"/>
  <c r="R3862" i="10"/>
  <c r="Q3862" i="10"/>
  <c r="L3862" i="10"/>
  <c r="K3862" i="10"/>
  <c r="R3861" i="10"/>
  <c r="Q3861" i="10"/>
  <c r="L3861" i="10"/>
  <c r="K3861" i="10"/>
  <c r="R3860" i="10"/>
  <c r="Q3860" i="10"/>
  <c r="L3860" i="10"/>
  <c r="K3860" i="10"/>
  <c r="R3859" i="10"/>
  <c r="Q3859" i="10"/>
  <c r="L3859" i="10"/>
  <c r="K3859" i="10"/>
  <c r="R3858" i="10"/>
  <c r="Q3858" i="10"/>
  <c r="L3858" i="10"/>
  <c r="K3858" i="10"/>
  <c r="R3857" i="10"/>
  <c r="Q3857" i="10"/>
  <c r="L3857" i="10"/>
  <c r="K3857" i="10"/>
  <c r="R3856" i="10"/>
  <c r="Q3856" i="10"/>
  <c r="L3856" i="10"/>
  <c r="K3856" i="10"/>
  <c r="R3855" i="10"/>
  <c r="Q3855" i="10"/>
  <c r="L3855" i="10"/>
  <c r="K3855" i="10"/>
  <c r="R3854" i="10"/>
  <c r="Q3854" i="10"/>
  <c r="L3854" i="10"/>
  <c r="K3854" i="10"/>
  <c r="R3853" i="10"/>
  <c r="Q3853" i="10"/>
  <c r="L3853" i="10"/>
  <c r="K3853" i="10"/>
  <c r="R3852" i="10"/>
  <c r="Q3852" i="10"/>
  <c r="L3852" i="10"/>
  <c r="K3852" i="10"/>
  <c r="R3851" i="10"/>
  <c r="Q3851" i="10"/>
  <c r="L3851" i="10"/>
  <c r="K3851" i="10"/>
  <c r="R3850" i="10"/>
  <c r="Q3850" i="10"/>
  <c r="L3850" i="10"/>
  <c r="K3850" i="10"/>
  <c r="R3849" i="10"/>
  <c r="Q3849" i="10"/>
  <c r="L3849" i="10"/>
  <c r="K3849" i="10"/>
  <c r="R3848" i="10"/>
  <c r="Q3848" i="10"/>
  <c r="L3848" i="10"/>
  <c r="K3848" i="10"/>
  <c r="R3847" i="10"/>
  <c r="Q3847" i="10"/>
  <c r="L3847" i="10"/>
  <c r="K3847" i="10"/>
  <c r="R3846" i="10"/>
  <c r="Q3846" i="10"/>
  <c r="L3846" i="10"/>
  <c r="K3846" i="10"/>
  <c r="R3845" i="10"/>
  <c r="Q3845" i="10"/>
  <c r="L3845" i="10"/>
  <c r="K3845" i="10"/>
  <c r="R3844" i="10"/>
  <c r="Q3844" i="10"/>
  <c r="L3844" i="10"/>
  <c r="K3844" i="10"/>
  <c r="R3843" i="10"/>
  <c r="Q3843" i="10"/>
  <c r="L3843" i="10"/>
  <c r="K3843" i="10"/>
  <c r="R3842" i="10"/>
  <c r="Q3842" i="10"/>
  <c r="L3842" i="10"/>
  <c r="K3842" i="10"/>
  <c r="R3841" i="10"/>
  <c r="Q3841" i="10"/>
  <c r="L3841" i="10"/>
  <c r="K3841" i="10"/>
  <c r="R3840" i="10"/>
  <c r="Q3840" i="10"/>
  <c r="L3840" i="10"/>
  <c r="K3840" i="10"/>
  <c r="R3839" i="10"/>
  <c r="Q3839" i="10"/>
  <c r="L3839" i="10"/>
  <c r="K3839" i="10"/>
  <c r="R3838" i="10"/>
  <c r="Q3838" i="10"/>
  <c r="L3838" i="10"/>
  <c r="K3838" i="10"/>
  <c r="R3837" i="10"/>
  <c r="Q3837" i="10"/>
  <c r="L3837" i="10"/>
  <c r="K3837" i="10"/>
  <c r="R3836" i="10"/>
  <c r="Q3836" i="10"/>
  <c r="L3836" i="10"/>
  <c r="K3836" i="10"/>
  <c r="R3835" i="10"/>
  <c r="Q3835" i="10"/>
  <c r="L3835" i="10"/>
  <c r="K3835" i="10"/>
  <c r="R3834" i="10"/>
  <c r="Q3834" i="10"/>
  <c r="L3834" i="10"/>
  <c r="K3834" i="10"/>
  <c r="R3833" i="10"/>
  <c r="Q3833" i="10"/>
  <c r="L3833" i="10"/>
  <c r="K3833" i="10"/>
  <c r="R3832" i="10"/>
  <c r="Q3832" i="10"/>
  <c r="L3832" i="10"/>
  <c r="K3832" i="10"/>
  <c r="R3831" i="10"/>
  <c r="Q3831" i="10"/>
  <c r="L3831" i="10"/>
  <c r="K3831" i="10"/>
  <c r="R3830" i="10"/>
  <c r="Q3830" i="10"/>
  <c r="L3830" i="10"/>
  <c r="K3830" i="10"/>
  <c r="R3829" i="10"/>
  <c r="Q3829" i="10"/>
  <c r="L3829" i="10"/>
  <c r="K3829" i="10"/>
  <c r="R3828" i="10"/>
  <c r="Q3828" i="10"/>
  <c r="L3828" i="10"/>
  <c r="K3828" i="10"/>
  <c r="R3827" i="10"/>
  <c r="Q3827" i="10"/>
  <c r="L3827" i="10"/>
  <c r="K3827" i="10"/>
  <c r="R3826" i="10"/>
  <c r="Q3826" i="10"/>
  <c r="L3826" i="10"/>
  <c r="K3826" i="10"/>
  <c r="R3825" i="10"/>
  <c r="Q3825" i="10"/>
  <c r="L3825" i="10"/>
  <c r="K3825" i="10"/>
  <c r="R3824" i="10"/>
  <c r="Q3824" i="10"/>
  <c r="L3824" i="10"/>
  <c r="K3824" i="10"/>
  <c r="R3823" i="10"/>
  <c r="Q3823" i="10"/>
  <c r="L3823" i="10"/>
  <c r="K3823" i="10"/>
  <c r="R3822" i="10"/>
  <c r="Q3822" i="10"/>
  <c r="L3822" i="10"/>
  <c r="K3822" i="10"/>
  <c r="R3821" i="10"/>
  <c r="Q3821" i="10"/>
  <c r="L3821" i="10"/>
  <c r="K3821" i="10"/>
  <c r="R3820" i="10"/>
  <c r="Q3820" i="10"/>
  <c r="L3820" i="10"/>
  <c r="K3820" i="10"/>
  <c r="R3819" i="10"/>
  <c r="Q3819" i="10"/>
  <c r="L3819" i="10"/>
  <c r="K3819" i="10"/>
  <c r="R3818" i="10"/>
  <c r="Q3818" i="10"/>
  <c r="L3818" i="10"/>
  <c r="K3818" i="10"/>
  <c r="R3817" i="10"/>
  <c r="Q3817" i="10"/>
  <c r="L3817" i="10"/>
  <c r="K3817" i="10"/>
  <c r="R3816" i="10"/>
  <c r="Q3816" i="10"/>
  <c r="L3816" i="10"/>
  <c r="K3816" i="10"/>
  <c r="R3815" i="10"/>
  <c r="Q3815" i="10"/>
  <c r="L3815" i="10"/>
  <c r="K3815" i="10"/>
  <c r="R3814" i="10"/>
  <c r="Q3814" i="10"/>
  <c r="L3814" i="10"/>
  <c r="K3814" i="10"/>
  <c r="R3813" i="10"/>
  <c r="Q3813" i="10"/>
  <c r="L3813" i="10"/>
  <c r="K3813" i="10"/>
  <c r="R3812" i="10"/>
  <c r="Q3812" i="10"/>
  <c r="L3812" i="10"/>
  <c r="K3812" i="10"/>
  <c r="R3811" i="10"/>
  <c r="Q3811" i="10"/>
  <c r="L3811" i="10"/>
  <c r="K3811" i="10"/>
  <c r="R3810" i="10"/>
  <c r="Q3810" i="10"/>
  <c r="L3810" i="10"/>
  <c r="K3810" i="10"/>
  <c r="R3809" i="10"/>
  <c r="Q3809" i="10"/>
  <c r="L3809" i="10"/>
  <c r="K3809" i="10"/>
  <c r="R3808" i="10"/>
  <c r="Q3808" i="10"/>
  <c r="L3808" i="10"/>
  <c r="K3808" i="10"/>
  <c r="R3807" i="10"/>
  <c r="Q3807" i="10"/>
  <c r="L3807" i="10"/>
  <c r="K3807" i="10"/>
  <c r="R3806" i="10"/>
  <c r="Q3806" i="10"/>
  <c r="L3806" i="10"/>
  <c r="K3806" i="10"/>
  <c r="R3805" i="10"/>
  <c r="Q3805" i="10"/>
  <c r="L3805" i="10"/>
  <c r="K3805" i="10"/>
  <c r="R3804" i="10"/>
  <c r="Q3804" i="10"/>
  <c r="L3804" i="10"/>
  <c r="K3804" i="10"/>
  <c r="R3803" i="10"/>
  <c r="Q3803" i="10"/>
  <c r="L3803" i="10"/>
  <c r="K3803" i="10"/>
  <c r="R3802" i="10"/>
  <c r="Q3802" i="10"/>
  <c r="L3802" i="10"/>
  <c r="K3802" i="10"/>
  <c r="R3801" i="10"/>
  <c r="Q3801" i="10"/>
  <c r="L3801" i="10"/>
  <c r="K3801" i="10"/>
  <c r="R3800" i="10"/>
  <c r="Q3800" i="10"/>
  <c r="L3800" i="10"/>
  <c r="K3800" i="10"/>
  <c r="R3799" i="10"/>
  <c r="Q3799" i="10"/>
  <c r="L3799" i="10"/>
  <c r="K3799" i="10"/>
  <c r="R3798" i="10"/>
  <c r="Q3798" i="10"/>
  <c r="L3798" i="10"/>
  <c r="K3798" i="10"/>
  <c r="R3797" i="10"/>
  <c r="Q3797" i="10"/>
  <c r="L3797" i="10"/>
  <c r="K3797" i="10"/>
  <c r="R3796" i="10"/>
  <c r="Q3796" i="10"/>
  <c r="L3796" i="10"/>
  <c r="K3796" i="10"/>
  <c r="R3795" i="10"/>
  <c r="Q3795" i="10"/>
  <c r="L3795" i="10"/>
  <c r="K3795" i="10"/>
  <c r="R3794" i="10"/>
  <c r="Q3794" i="10"/>
  <c r="L3794" i="10"/>
  <c r="K3794" i="10"/>
  <c r="R3793" i="10"/>
  <c r="Q3793" i="10"/>
  <c r="L3793" i="10"/>
  <c r="K3793" i="10"/>
  <c r="R3792" i="10"/>
  <c r="Q3792" i="10"/>
  <c r="L3792" i="10"/>
  <c r="K3792" i="10"/>
  <c r="R3791" i="10"/>
  <c r="Q3791" i="10"/>
  <c r="L3791" i="10"/>
  <c r="K3791" i="10"/>
  <c r="R3790" i="10"/>
  <c r="Q3790" i="10"/>
  <c r="L3790" i="10"/>
  <c r="K3790" i="10"/>
  <c r="R3789" i="10"/>
  <c r="Q3789" i="10"/>
  <c r="L3789" i="10"/>
  <c r="K3789" i="10"/>
  <c r="R3788" i="10"/>
  <c r="Q3788" i="10"/>
  <c r="L3788" i="10"/>
  <c r="K3788" i="10"/>
  <c r="R3787" i="10"/>
  <c r="Q3787" i="10"/>
  <c r="L3787" i="10"/>
  <c r="K3787" i="10"/>
  <c r="R3786" i="10"/>
  <c r="Q3786" i="10"/>
  <c r="L3786" i="10"/>
  <c r="K3786" i="10"/>
  <c r="R3785" i="10"/>
  <c r="Q3785" i="10"/>
  <c r="L3785" i="10"/>
  <c r="K3785" i="10"/>
  <c r="R3784" i="10"/>
  <c r="Q3784" i="10"/>
  <c r="L3784" i="10"/>
  <c r="K3784" i="10"/>
  <c r="R3783" i="10"/>
  <c r="Q3783" i="10"/>
  <c r="L3783" i="10"/>
  <c r="K3783" i="10"/>
  <c r="R3782" i="10"/>
  <c r="Q3782" i="10"/>
  <c r="L3782" i="10"/>
  <c r="K3782" i="10"/>
  <c r="R3781" i="10"/>
  <c r="Q3781" i="10"/>
  <c r="L3781" i="10"/>
  <c r="K3781" i="10"/>
  <c r="R3780" i="10"/>
  <c r="Q3780" i="10"/>
  <c r="L3780" i="10"/>
  <c r="K3780" i="10"/>
  <c r="R3779" i="10"/>
  <c r="Q3779" i="10"/>
  <c r="L3779" i="10"/>
  <c r="K3779" i="10"/>
  <c r="R3778" i="10"/>
  <c r="Q3778" i="10"/>
  <c r="L3778" i="10"/>
  <c r="K3778" i="10"/>
  <c r="R3777" i="10"/>
  <c r="Q3777" i="10"/>
  <c r="L3777" i="10"/>
  <c r="K3777" i="10"/>
  <c r="R3776" i="10"/>
  <c r="Q3776" i="10"/>
  <c r="L3776" i="10"/>
  <c r="K3776" i="10"/>
  <c r="R3775" i="10"/>
  <c r="Q3775" i="10"/>
  <c r="L3775" i="10"/>
  <c r="K3775" i="10"/>
  <c r="R3774" i="10"/>
  <c r="Q3774" i="10"/>
  <c r="L3774" i="10"/>
  <c r="K3774" i="10"/>
  <c r="R3773" i="10"/>
  <c r="Q3773" i="10"/>
  <c r="L3773" i="10"/>
  <c r="K3773" i="10"/>
  <c r="R3772" i="10"/>
  <c r="Q3772" i="10"/>
  <c r="L3772" i="10"/>
  <c r="K3772" i="10"/>
  <c r="R3771" i="10"/>
  <c r="Q3771" i="10"/>
  <c r="L3771" i="10"/>
  <c r="K3771" i="10"/>
  <c r="R3770" i="10"/>
  <c r="Q3770" i="10"/>
  <c r="L3770" i="10"/>
  <c r="K3770" i="10"/>
  <c r="R3769" i="10"/>
  <c r="Q3769" i="10"/>
  <c r="L3769" i="10"/>
  <c r="K3769" i="10"/>
  <c r="R3768" i="10"/>
  <c r="Q3768" i="10"/>
  <c r="L3768" i="10"/>
  <c r="K3768" i="10"/>
  <c r="R3767" i="10"/>
  <c r="Q3767" i="10"/>
  <c r="L3767" i="10"/>
  <c r="K3767" i="10"/>
  <c r="R3766" i="10"/>
  <c r="Q3766" i="10"/>
  <c r="L3766" i="10"/>
  <c r="K3766" i="10"/>
  <c r="R3765" i="10"/>
  <c r="Q3765" i="10"/>
  <c r="L3765" i="10"/>
  <c r="K3765" i="10"/>
  <c r="R3764" i="10"/>
  <c r="Q3764" i="10"/>
  <c r="L3764" i="10"/>
  <c r="K3764" i="10"/>
  <c r="R3763" i="10"/>
  <c r="Q3763" i="10"/>
  <c r="L3763" i="10"/>
  <c r="K3763" i="10"/>
  <c r="R3762" i="10"/>
  <c r="Q3762" i="10"/>
  <c r="L3762" i="10"/>
  <c r="K3762" i="10"/>
  <c r="R3761" i="10"/>
  <c r="Q3761" i="10"/>
  <c r="L3761" i="10"/>
  <c r="K3761" i="10"/>
  <c r="R3760" i="10"/>
  <c r="Q3760" i="10"/>
  <c r="L3760" i="10"/>
  <c r="K3760" i="10"/>
  <c r="R3759" i="10"/>
  <c r="Q3759" i="10"/>
  <c r="L3759" i="10"/>
  <c r="K3759" i="10"/>
  <c r="R3758" i="10"/>
  <c r="Q3758" i="10"/>
  <c r="L3758" i="10"/>
  <c r="K3758" i="10"/>
  <c r="R3757" i="10"/>
  <c r="Q3757" i="10"/>
  <c r="L3757" i="10"/>
  <c r="K3757" i="10"/>
  <c r="R3756" i="10"/>
  <c r="Q3756" i="10"/>
  <c r="L3756" i="10"/>
  <c r="K3756" i="10"/>
  <c r="R3755" i="10"/>
  <c r="Q3755" i="10"/>
  <c r="L3755" i="10"/>
  <c r="K3755" i="10"/>
  <c r="R3754" i="10"/>
  <c r="Q3754" i="10"/>
  <c r="L3754" i="10"/>
  <c r="K3754" i="10"/>
  <c r="R3753" i="10"/>
  <c r="Q3753" i="10"/>
  <c r="L3753" i="10"/>
  <c r="K3753" i="10"/>
  <c r="R3752" i="10"/>
  <c r="Q3752" i="10"/>
  <c r="L3752" i="10"/>
  <c r="K3752" i="10"/>
  <c r="R3751" i="10"/>
  <c r="Q3751" i="10"/>
  <c r="L3751" i="10"/>
  <c r="K3751" i="10"/>
  <c r="R3750" i="10"/>
  <c r="Q3750" i="10"/>
  <c r="L3750" i="10"/>
  <c r="K3750" i="10"/>
  <c r="R3749" i="10"/>
  <c r="Q3749" i="10"/>
  <c r="L3749" i="10"/>
  <c r="K3749" i="10"/>
  <c r="R3748" i="10"/>
  <c r="Q3748" i="10"/>
  <c r="L3748" i="10"/>
  <c r="K3748" i="10"/>
  <c r="R3747" i="10"/>
  <c r="Q3747" i="10"/>
  <c r="L3747" i="10"/>
  <c r="K3747" i="10"/>
  <c r="R3746" i="10"/>
  <c r="Q3746" i="10"/>
  <c r="L3746" i="10"/>
  <c r="K3746" i="10"/>
  <c r="R3745" i="10"/>
  <c r="Q3745" i="10"/>
  <c r="L3745" i="10"/>
  <c r="K3745" i="10"/>
  <c r="R3744" i="10"/>
  <c r="Q3744" i="10"/>
  <c r="L3744" i="10"/>
  <c r="K3744" i="10"/>
  <c r="R3743" i="10"/>
  <c r="Q3743" i="10"/>
  <c r="L3743" i="10"/>
  <c r="K3743" i="10"/>
  <c r="R3742" i="10"/>
  <c r="Q3742" i="10"/>
  <c r="L3742" i="10"/>
  <c r="K3742" i="10"/>
  <c r="R3741" i="10"/>
  <c r="Q3741" i="10"/>
  <c r="L3741" i="10"/>
  <c r="K3741" i="10"/>
  <c r="R3740" i="10"/>
  <c r="Q3740" i="10"/>
  <c r="L3740" i="10"/>
  <c r="K3740" i="10"/>
  <c r="R3739" i="10"/>
  <c r="Q3739" i="10"/>
  <c r="L3739" i="10"/>
  <c r="K3739" i="10"/>
  <c r="R3738" i="10"/>
  <c r="Q3738" i="10"/>
  <c r="L3738" i="10"/>
  <c r="K3738" i="10"/>
  <c r="R3737" i="10"/>
  <c r="Q3737" i="10"/>
  <c r="L3737" i="10"/>
  <c r="K3737" i="10"/>
  <c r="R3736" i="10"/>
  <c r="Q3736" i="10"/>
  <c r="L3736" i="10"/>
  <c r="K3736" i="10"/>
  <c r="R3735" i="10"/>
  <c r="Q3735" i="10"/>
  <c r="L3735" i="10"/>
  <c r="K3735" i="10"/>
  <c r="R3734" i="10"/>
  <c r="Q3734" i="10"/>
  <c r="L3734" i="10"/>
  <c r="K3734" i="10"/>
  <c r="R3733" i="10"/>
  <c r="Q3733" i="10"/>
  <c r="L3733" i="10"/>
  <c r="K3733" i="10"/>
  <c r="R3732" i="10"/>
  <c r="Q3732" i="10"/>
  <c r="L3732" i="10"/>
  <c r="K3732" i="10"/>
  <c r="R3731" i="10"/>
  <c r="Q3731" i="10"/>
  <c r="L3731" i="10"/>
  <c r="K3731" i="10"/>
  <c r="R3730" i="10"/>
  <c r="Q3730" i="10"/>
  <c r="L3730" i="10"/>
  <c r="K3730" i="10"/>
  <c r="R3729" i="10"/>
  <c r="Q3729" i="10"/>
  <c r="L3729" i="10"/>
  <c r="K3729" i="10"/>
  <c r="R3728" i="10"/>
  <c r="Q3728" i="10"/>
  <c r="L3728" i="10"/>
  <c r="K3728" i="10"/>
  <c r="R3727" i="10"/>
  <c r="Q3727" i="10"/>
  <c r="L3727" i="10"/>
  <c r="K3727" i="10"/>
  <c r="R3726" i="10"/>
  <c r="Q3726" i="10"/>
  <c r="L3726" i="10"/>
  <c r="K3726" i="10"/>
  <c r="R3725" i="10"/>
  <c r="Q3725" i="10"/>
  <c r="L3725" i="10"/>
  <c r="K3725" i="10"/>
  <c r="R3724" i="10"/>
  <c r="Q3724" i="10"/>
  <c r="L3724" i="10"/>
  <c r="K3724" i="10"/>
  <c r="R3723" i="10"/>
  <c r="Q3723" i="10"/>
  <c r="L3723" i="10"/>
  <c r="K3723" i="10"/>
  <c r="R3722" i="10"/>
  <c r="Q3722" i="10"/>
  <c r="L3722" i="10"/>
  <c r="K3722" i="10"/>
  <c r="R3721" i="10"/>
  <c r="Q3721" i="10"/>
  <c r="L3721" i="10"/>
  <c r="K3721" i="10"/>
  <c r="R3720" i="10"/>
  <c r="Q3720" i="10"/>
  <c r="L3720" i="10"/>
  <c r="K3720" i="10"/>
  <c r="R3719" i="10"/>
  <c r="Q3719" i="10"/>
  <c r="L3719" i="10"/>
  <c r="K3719" i="10"/>
  <c r="R3718" i="10"/>
  <c r="Q3718" i="10"/>
  <c r="L3718" i="10"/>
  <c r="K3718" i="10"/>
  <c r="R3717" i="10"/>
  <c r="Q3717" i="10"/>
  <c r="L3717" i="10"/>
  <c r="K3717" i="10"/>
  <c r="R3716" i="10"/>
  <c r="Q3716" i="10"/>
  <c r="L3716" i="10"/>
  <c r="K3716" i="10"/>
  <c r="R3715" i="10"/>
  <c r="Q3715" i="10"/>
  <c r="L3715" i="10"/>
  <c r="K3715" i="10"/>
  <c r="R3714" i="10"/>
  <c r="Q3714" i="10"/>
  <c r="L3714" i="10"/>
  <c r="K3714" i="10"/>
  <c r="R3713" i="10"/>
  <c r="Q3713" i="10"/>
  <c r="L3713" i="10"/>
  <c r="K3713" i="10"/>
  <c r="R3712" i="10"/>
  <c r="Q3712" i="10"/>
  <c r="L3712" i="10"/>
  <c r="K3712" i="10"/>
  <c r="R3711" i="10"/>
  <c r="Q3711" i="10"/>
  <c r="L3711" i="10"/>
  <c r="K3711" i="10"/>
  <c r="R3710" i="10"/>
  <c r="Q3710" i="10"/>
  <c r="L3710" i="10"/>
  <c r="K3710" i="10"/>
  <c r="R3709" i="10"/>
  <c r="Q3709" i="10"/>
  <c r="L3709" i="10"/>
  <c r="K3709" i="10"/>
  <c r="R3708" i="10"/>
  <c r="Q3708" i="10"/>
  <c r="L3708" i="10"/>
  <c r="K3708" i="10"/>
  <c r="R3707" i="10"/>
  <c r="Q3707" i="10"/>
  <c r="L3707" i="10"/>
  <c r="K3707" i="10"/>
  <c r="R3706" i="10"/>
  <c r="Q3706" i="10"/>
  <c r="L3706" i="10"/>
  <c r="K3706" i="10"/>
  <c r="R3705" i="10"/>
  <c r="Q3705" i="10"/>
  <c r="L3705" i="10"/>
  <c r="K3705" i="10"/>
  <c r="R3704" i="10"/>
  <c r="Q3704" i="10"/>
  <c r="L3704" i="10"/>
  <c r="K3704" i="10"/>
  <c r="R3703" i="10"/>
  <c r="Q3703" i="10"/>
  <c r="L3703" i="10"/>
  <c r="K3703" i="10"/>
  <c r="R3702" i="10"/>
  <c r="Q3702" i="10"/>
  <c r="L3702" i="10"/>
  <c r="K3702" i="10"/>
  <c r="R3701" i="10"/>
  <c r="Q3701" i="10"/>
  <c r="L3701" i="10"/>
  <c r="K3701" i="10"/>
  <c r="R3700" i="10"/>
  <c r="Q3700" i="10"/>
  <c r="L3700" i="10"/>
  <c r="K3700" i="10"/>
  <c r="R3699" i="10"/>
  <c r="Q3699" i="10"/>
  <c r="L3699" i="10"/>
  <c r="K3699" i="10"/>
  <c r="R3698" i="10"/>
  <c r="Q3698" i="10"/>
  <c r="L3698" i="10"/>
  <c r="K3698" i="10"/>
  <c r="R3697" i="10"/>
  <c r="Q3697" i="10"/>
  <c r="L3697" i="10"/>
  <c r="K3697" i="10"/>
  <c r="R3696" i="10"/>
  <c r="Q3696" i="10"/>
  <c r="L3696" i="10"/>
  <c r="K3696" i="10"/>
  <c r="R3695" i="10"/>
  <c r="Q3695" i="10"/>
  <c r="L3695" i="10"/>
  <c r="K3695" i="10"/>
  <c r="R3694" i="10"/>
  <c r="Q3694" i="10"/>
  <c r="L3694" i="10"/>
  <c r="K3694" i="10"/>
  <c r="R3693" i="10"/>
  <c r="Q3693" i="10"/>
  <c r="L3693" i="10"/>
  <c r="K3693" i="10"/>
  <c r="R3692" i="10"/>
  <c r="Q3692" i="10"/>
  <c r="L3692" i="10"/>
  <c r="K3692" i="10"/>
  <c r="R3691" i="10"/>
  <c r="Q3691" i="10"/>
  <c r="L3691" i="10"/>
  <c r="K3691" i="10"/>
  <c r="R3690" i="10"/>
  <c r="Q3690" i="10"/>
  <c r="L3690" i="10"/>
  <c r="K3690" i="10"/>
  <c r="R3689" i="10"/>
  <c r="Q3689" i="10"/>
  <c r="L3689" i="10"/>
  <c r="K3689" i="10"/>
  <c r="R3688" i="10"/>
  <c r="Q3688" i="10"/>
  <c r="L3688" i="10"/>
  <c r="K3688" i="10"/>
  <c r="R3687" i="10"/>
  <c r="Q3687" i="10"/>
  <c r="L3687" i="10"/>
  <c r="K3687" i="10"/>
  <c r="R3686" i="10"/>
  <c r="Q3686" i="10"/>
  <c r="L3686" i="10"/>
  <c r="K3686" i="10"/>
  <c r="R3685" i="10"/>
  <c r="Q3685" i="10"/>
  <c r="L3685" i="10"/>
  <c r="K3685" i="10"/>
  <c r="R3684" i="10"/>
  <c r="Q3684" i="10"/>
  <c r="L3684" i="10"/>
  <c r="K3684" i="10"/>
  <c r="R3683" i="10"/>
  <c r="Q3683" i="10"/>
  <c r="L3683" i="10"/>
  <c r="K3683" i="10"/>
  <c r="R3682" i="10"/>
  <c r="Q3682" i="10"/>
  <c r="L3682" i="10"/>
  <c r="K3682" i="10"/>
  <c r="R3681" i="10"/>
  <c r="Q3681" i="10"/>
  <c r="L3681" i="10"/>
  <c r="K3681" i="10"/>
  <c r="R3680" i="10"/>
  <c r="Q3680" i="10"/>
  <c r="L3680" i="10"/>
  <c r="K3680" i="10"/>
  <c r="R3679" i="10"/>
  <c r="Q3679" i="10"/>
  <c r="L3679" i="10"/>
  <c r="K3679" i="10"/>
  <c r="R3678" i="10"/>
  <c r="Q3678" i="10"/>
  <c r="L3678" i="10"/>
  <c r="K3678" i="10"/>
  <c r="R3677" i="10"/>
  <c r="Q3677" i="10"/>
  <c r="L3677" i="10"/>
  <c r="K3677" i="10"/>
  <c r="R3676" i="10"/>
  <c r="Q3676" i="10"/>
  <c r="L3676" i="10"/>
  <c r="K3676" i="10"/>
  <c r="R3675" i="10"/>
  <c r="Q3675" i="10"/>
  <c r="L3675" i="10"/>
  <c r="K3675" i="10"/>
  <c r="R3674" i="10"/>
  <c r="Q3674" i="10"/>
  <c r="L3674" i="10"/>
  <c r="K3674" i="10"/>
  <c r="R3673" i="10"/>
  <c r="Q3673" i="10"/>
  <c r="L3673" i="10"/>
  <c r="K3673" i="10"/>
  <c r="R3672" i="10"/>
  <c r="Q3672" i="10"/>
  <c r="L3672" i="10"/>
  <c r="K3672" i="10"/>
  <c r="R3671" i="10"/>
  <c r="Q3671" i="10"/>
  <c r="L3671" i="10"/>
  <c r="K3671" i="10"/>
  <c r="R3670" i="10"/>
  <c r="Q3670" i="10"/>
  <c r="L3670" i="10"/>
  <c r="K3670" i="10"/>
  <c r="R3669" i="10"/>
  <c r="Q3669" i="10"/>
  <c r="L3669" i="10"/>
  <c r="K3669" i="10"/>
  <c r="R3668" i="10"/>
  <c r="Q3668" i="10"/>
  <c r="L3668" i="10"/>
  <c r="K3668" i="10"/>
  <c r="R3667" i="10"/>
  <c r="Q3667" i="10"/>
  <c r="L3667" i="10"/>
  <c r="K3667" i="10"/>
  <c r="R3666" i="10"/>
  <c r="Q3666" i="10"/>
  <c r="L3666" i="10"/>
  <c r="K3666" i="10"/>
  <c r="R3665" i="10"/>
  <c r="Q3665" i="10"/>
  <c r="L3665" i="10"/>
  <c r="K3665" i="10"/>
  <c r="R3664" i="10"/>
  <c r="Q3664" i="10"/>
  <c r="L3664" i="10"/>
  <c r="K3664" i="10"/>
  <c r="R3663" i="10"/>
  <c r="Q3663" i="10"/>
  <c r="L3663" i="10"/>
  <c r="K3663" i="10"/>
  <c r="R3662" i="10"/>
  <c r="Q3662" i="10"/>
  <c r="L3662" i="10"/>
  <c r="K3662" i="10"/>
  <c r="R3661" i="10"/>
  <c r="Q3661" i="10"/>
  <c r="L3661" i="10"/>
  <c r="K3661" i="10"/>
  <c r="R3660" i="10"/>
  <c r="Q3660" i="10"/>
  <c r="L3660" i="10"/>
  <c r="K3660" i="10"/>
  <c r="R3659" i="10"/>
  <c r="Q3659" i="10"/>
  <c r="L3659" i="10"/>
  <c r="K3659" i="10"/>
  <c r="R3658" i="10"/>
  <c r="Q3658" i="10"/>
  <c r="L3658" i="10"/>
  <c r="K3658" i="10"/>
  <c r="R3657" i="10"/>
  <c r="Q3657" i="10"/>
  <c r="L3657" i="10"/>
  <c r="K3657" i="10"/>
  <c r="R3656" i="10"/>
  <c r="Q3656" i="10"/>
  <c r="L3656" i="10"/>
  <c r="K3656" i="10"/>
  <c r="R3655" i="10"/>
  <c r="Q3655" i="10"/>
  <c r="L3655" i="10"/>
  <c r="K3655" i="10"/>
  <c r="R3654" i="10"/>
  <c r="Q3654" i="10"/>
  <c r="L3654" i="10"/>
  <c r="K3654" i="10"/>
  <c r="R3653" i="10"/>
  <c r="Q3653" i="10"/>
  <c r="L3653" i="10"/>
  <c r="K3653" i="10"/>
  <c r="R3652" i="10"/>
  <c r="Q3652" i="10"/>
  <c r="L3652" i="10"/>
  <c r="K3652" i="10"/>
  <c r="R3651" i="10"/>
  <c r="Q3651" i="10"/>
  <c r="L3651" i="10"/>
  <c r="K3651" i="10"/>
  <c r="R3650" i="10"/>
  <c r="Q3650" i="10"/>
  <c r="L3650" i="10"/>
  <c r="K3650" i="10"/>
  <c r="R3649" i="10"/>
  <c r="Q3649" i="10"/>
  <c r="L3649" i="10"/>
  <c r="K3649" i="10"/>
  <c r="R3648" i="10"/>
  <c r="Q3648" i="10"/>
  <c r="L3648" i="10"/>
  <c r="K3648" i="10"/>
  <c r="R3647" i="10"/>
  <c r="Q3647" i="10"/>
  <c r="L3647" i="10"/>
  <c r="K3647" i="10"/>
  <c r="R3646" i="10"/>
  <c r="Q3646" i="10"/>
  <c r="L3646" i="10"/>
  <c r="K3646" i="10"/>
  <c r="R3645" i="10"/>
  <c r="Q3645" i="10"/>
  <c r="L3645" i="10"/>
  <c r="K3645" i="10"/>
  <c r="R3644" i="10"/>
  <c r="Q3644" i="10"/>
  <c r="L3644" i="10"/>
  <c r="K3644" i="10"/>
  <c r="R3643" i="10"/>
  <c r="Q3643" i="10"/>
  <c r="L3643" i="10"/>
  <c r="K3643" i="10"/>
  <c r="R3642" i="10"/>
  <c r="Q3642" i="10"/>
  <c r="L3642" i="10"/>
  <c r="K3642" i="10"/>
  <c r="R3641" i="10"/>
  <c r="Q3641" i="10"/>
  <c r="L3641" i="10"/>
  <c r="K3641" i="10"/>
  <c r="R3640" i="10"/>
  <c r="Q3640" i="10"/>
  <c r="L3640" i="10"/>
  <c r="K3640" i="10"/>
  <c r="R3639" i="10"/>
  <c r="Q3639" i="10"/>
  <c r="L3639" i="10"/>
  <c r="K3639" i="10"/>
  <c r="R3638" i="10"/>
  <c r="Q3638" i="10"/>
  <c r="L3638" i="10"/>
  <c r="K3638" i="10"/>
  <c r="R3637" i="10"/>
  <c r="Q3637" i="10"/>
  <c r="L3637" i="10"/>
  <c r="K3637" i="10"/>
  <c r="R3636" i="10"/>
  <c r="Q3636" i="10"/>
  <c r="L3636" i="10"/>
  <c r="K3636" i="10"/>
  <c r="R3635" i="10"/>
  <c r="Q3635" i="10"/>
  <c r="L3635" i="10"/>
  <c r="K3635" i="10"/>
  <c r="R3634" i="10"/>
  <c r="Q3634" i="10"/>
  <c r="L3634" i="10"/>
  <c r="K3634" i="10"/>
  <c r="R3633" i="10"/>
  <c r="Q3633" i="10"/>
  <c r="L3633" i="10"/>
  <c r="K3633" i="10"/>
  <c r="R3632" i="10"/>
  <c r="Q3632" i="10"/>
  <c r="L3632" i="10"/>
  <c r="K3632" i="10"/>
  <c r="R3631" i="10"/>
  <c r="Q3631" i="10"/>
  <c r="L3631" i="10"/>
  <c r="K3631" i="10"/>
  <c r="R3630" i="10"/>
  <c r="Q3630" i="10"/>
  <c r="L3630" i="10"/>
  <c r="K3630" i="10"/>
  <c r="R3629" i="10"/>
  <c r="Q3629" i="10"/>
  <c r="L3629" i="10"/>
  <c r="K3629" i="10"/>
  <c r="R3628" i="10"/>
  <c r="Q3628" i="10"/>
  <c r="L3628" i="10"/>
  <c r="K3628" i="10"/>
  <c r="R3627" i="10"/>
  <c r="Q3627" i="10"/>
  <c r="L3627" i="10"/>
  <c r="K3627" i="10"/>
  <c r="R3626" i="10"/>
  <c r="Q3626" i="10"/>
  <c r="L3626" i="10"/>
  <c r="K3626" i="10"/>
  <c r="R3625" i="10"/>
  <c r="Q3625" i="10"/>
  <c r="L3625" i="10"/>
  <c r="K3625" i="10"/>
  <c r="R3624" i="10"/>
  <c r="Q3624" i="10"/>
  <c r="L3624" i="10"/>
  <c r="K3624" i="10"/>
  <c r="R3623" i="10"/>
  <c r="Q3623" i="10"/>
  <c r="L3623" i="10"/>
  <c r="K3623" i="10"/>
  <c r="R3622" i="10"/>
  <c r="Q3622" i="10"/>
  <c r="L3622" i="10"/>
  <c r="K3622" i="10"/>
  <c r="R3621" i="10"/>
  <c r="Q3621" i="10"/>
  <c r="L3621" i="10"/>
  <c r="K3621" i="10"/>
  <c r="R3620" i="10"/>
  <c r="Q3620" i="10"/>
  <c r="L3620" i="10"/>
  <c r="K3620" i="10"/>
  <c r="R3619" i="10"/>
  <c r="Q3619" i="10"/>
  <c r="L3619" i="10"/>
  <c r="K3619" i="10"/>
  <c r="R3618" i="10"/>
  <c r="Q3618" i="10"/>
  <c r="L3618" i="10"/>
  <c r="K3618" i="10"/>
  <c r="R3617" i="10"/>
  <c r="Q3617" i="10"/>
  <c r="L3617" i="10"/>
  <c r="K3617" i="10"/>
  <c r="R3616" i="10"/>
  <c r="Q3616" i="10"/>
  <c r="L3616" i="10"/>
  <c r="K3616" i="10"/>
  <c r="R3615" i="10"/>
  <c r="Q3615" i="10"/>
  <c r="L3615" i="10"/>
  <c r="K3615" i="10"/>
  <c r="R3614" i="10"/>
  <c r="Q3614" i="10"/>
  <c r="L3614" i="10"/>
  <c r="K3614" i="10"/>
  <c r="R3613" i="10"/>
  <c r="Q3613" i="10"/>
  <c r="L3613" i="10"/>
  <c r="K3613" i="10"/>
  <c r="R3612" i="10"/>
  <c r="Q3612" i="10"/>
  <c r="L3612" i="10"/>
  <c r="K3612" i="10"/>
  <c r="R3611" i="10"/>
  <c r="Q3611" i="10"/>
  <c r="L3611" i="10"/>
  <c r="K3611" i="10"/>
  <c r="R3610" i="10"/>
  <c r="Q3610" i="10"/>
  <c r="L3610" i="10"/>
  <c r="K3610" i="10"/>
  <c r="R3609" i="10"/>
  <c r="Q3609" i="10"/>
  <c r="L3609" i="10"/>
  <c r="K3609" i="10"/>
  <c r="R3608" i="10"/>
  <c r="Q3608" i="10"/>
  <c r="L3608" i="10"/>
  <c r="K3608" i="10"/>
  <c r="R3607" i="10"/>
  <c r="Q3607" i="10"/>
  <c r="L3607" i="10"/>
  <c r="K3607" i="10"/>
  <c r="R3606" i="10"/>
  <c r="Q3606" i="10"/>
  <c r="L3606" i="10"/>
  <c r="K3606" i="10"/>
  <c r="R3605" i="10"/>
  <c r="Q3605" i="10"/>
  <c r="L3605" i="10"/>
  <c r="K3605" i="10"/>
  <c r="R3604" i="10"/>
  <c r="Q3604" i="10"/>
  <c r="L3604" i="10"/>
  <c r="K3604" i="10"/>
  <c r="R3603" i="10"/>
  <c r="Q3603" i="10"/>
  <c r="L3603" i="10"/>
  <c r="K3603" i="10"/>
  <c r="R3602" i="10"/>
  <c r="Q3602" i="10"/>
  <c r="L3602" i="10"/>
  <c r="K3602" i="10"/>
  <c r="R3601" i="10"/>
  <c r="Q3601" i="10"/>
  <c r="L3601" i="10"/>
  <c r="K3601" i="10"/>
  <c r="R3600" i="10"/>
  <c r="Q3600" i="10"/>
  <c r="L3600" i="10"/>
  <c r="K3600" i="10"/>
  <c r="R3599" i="10"/>
  <c r="Q3599" i="10"/>
  <c r="L3599" i="10"/>
  <c r="K3599" i="10"/>
  <c r="R3598" i="10"/>
  <c r="Q3598" i="10"/>
  <c r="L3598" i="10"/>
  <c r="K3598" i="10"/>
  <c r="R3597" i="10"/>
  <c r="Q3597" i="10"/>
  <c r="L3597" i="10"/>
  <c r="K3597" i="10"/>
  <c r="R3596" i="10"/>
  <c r="Q3596" i="10"/>
  <c r="L3596" i="10"/>
  <c r="K3596" i="10"/>
  <c r="R3595" i="10"/>
  <c r="Q3595" i="10"/>
  <c r="L3595" i="10"/>
  <c r="K3595" i="10"/>
  <c r="R3594" i="10"/>
  <c r="Q3594" i="10"/>
  <c r="L3594" i="10"/>
  <c r="K3594" i="10"/>
  <c r="R3593" i="10"/>
  <c r="Q3593" i="10"/>
  <c r="L3593" i="10"/>
  <c r="K3593" i="10"/>
  <c r="R3592" i="10"/>
  <c r="Q3592" i="10"/>
  <c r="L3592" i="10"/>
  <c r="K3592" i="10"/>
  <c r="R3591" i="10"/>
  <c r="Q3591" i="10"/>
  <c r="L3591" i="10"/>
  <c r="K3591" i="10"/>
  <c r="R3590" i="10"/>
  <c r="Q3590" i="10"/>
  <c r="L3590" i="10"/>
  <c r="K3590" i="10"/>
  <c r="R3589" i="10"/>
  <c r="Q3589" i="10"/>
  <c r="L3589" i="10"/>
  <c r="K3589" i="10"/>
  <c r="R3588" i="10"/>
  <c r="Q3588" i="10"/>
  <c r="L3588" i="10"/>
  <c r="K3588" i="10"/>
  <c r="R3587" i="10"/>
  <c r="Q3587" i="10"/>
  <c r="L3587" i="10"/>
  <c r="K3587" i="10"/>
  <c r="R3586" i="10"/>
  <c r="Q3586" i="10"/>
  <c r="L3586" i="10"/>
  <c r="K3586" i="10"/>
  <c r="R3585" i="10"/>
  <c r="Q3585" i="10"/>
  <c r="L3585" i="10"/>
  <c r="K3585" i="10"/>
  <c r="R3584" i="10"/>
  <c r="Q3584" i="10"/>
  <c r="L3584" i="10"/>
  <c r="K3584" i="10"/>
  <c r="R3583" i="10"/>
  <c r="Q3583" i="10"/>
  <c r="L3583" i="10"/>
  <c r="K3583" i="10"/>
  <c r="R3582" i="10"/>
  <c r="Q3582" i="10"/>
  <c r="L3582" i="10"/>
  <c r="K3582" i="10"/>
  <c r="R3581" i="10"/>
  <c r="Q3581" i="10"/>
  <c r="L3581" i="10"/>
  <c r="K3581" i="10"/>
  <c r="R3580" i="10"/>
  <c r="Q3580" i="10"/>
  <c r="L3580" i="10"/>
  <c r="K3580" i="10"/>
  <c r="R3579" i="10"/>
  <c r="Q3579" i="10"/>
  <c r="L3579" i="10"/>
  <c r="K3579" i="10"/>
  <c r="R3578" i="10"/>
  <c r="Q3578" i="10"/>
  <c r="L3578" i="10"/>
  <c r="K3578" i="10"/>
  <c r="R3577" i="10"/>
  <c r="Q3577" i="10"/>
  <c r="L3577" i="10"/>
  <c r="K3577" i="10"/>
  <c r="R3576" i="10"/>
  <c r="Q3576" i="10"/>
  <c r="L3576" i="10"/>
  <c r="K3576" i="10"/>
  <c r="R3575" i="10"/>
  <c r="Q3575" i="10"/>
  <c r="L3575" i="10"/>
  <c r="K3575" i="10"/>
  <c r="R3574" i="10"/>
  <c r="Q3574" i="10"/>
  <c r="L3574" i="10"/>
  <c r="K3574" i="10"/>
  <c r="R3573" i="10"/>
  <c r="Q3573" i="10"/>
  <c r="L3573" i="10"/>
  <c r="K3573" i="10"/>
  <c r="R3572" i="10"/>
  <c r="Q3572" i="10"/>
  <c r="L3572" i="10"/>
  <c r="K3572" i="10"/>
  <c r="R3571" i="10"/>
  <c r="Q3571" i="10"/>
  <c r="L3571" i="10"/>
  <c r="K3571" i="10"/>
  <c r="R3570" i="10"/>
  <c r="Q3570" i="10"/>
  <c r="L3570" i="10"/>
  <c r="K3570" i="10"/>
  <c r="R3569" i="10"/>
  <c r="Q3569" i="10"/>
  <c r="L3569" i="10"/>
  <c r="K3569" i="10"/>
  <c r="R3568" i="10"/>
  <c r="Q3568" i="10"/>
  <c r="L3568" i="10"/>
  <c r="K3568" i="10"/>
  <c r="R3567" i="10"/>
  <c r="Q3567" i="10"/>
  <c r="L3567" i="10"/>
  <c r="K3567" i="10"/>
  <c r="R3566" i="10"/>
  <c r="Q3566" i="10"/>
  <c r="L3566" i="10"/>
  <c r="K3566" i="10"/>
  <c r="R3565" i="10"/>
  <c r="Q3565" i="10"/>
  <c r="L3565" i="10"/>
  <c r="K3565" i="10"/>
  <c r="R3564" i="10"/>
  <c r="Q3564" i="10"/>
  <c r="L3564" i="10"/>
  <c r="K3564" i="10"/>
  <c r="R3563" i="10"/>
  <c r="Q3563" i="10"/>
  <c r="L3563" i="10"/>
  <c r="K3563" i="10"/>
  <c r="R3562" i="10"/>
  <c r="Q3562" i="10"/>
  <c r="L3562" i="10"/>
  <c r="K3562" i="10"/>
  <c r="R3561" i="10"/>
  <c r="Q3561" i="10"/>
  <c r="L3561" i="10"/>
  <c r="K3561" i="10"/>
  <c r="R3560" i="10"/>
  <c r="Q3560" i="10"/>
  <c r="L3560" i="10"/>
  <c r="K3560" i="10"/>
  <c r="R3559" i="10"/>
  <c r="Q3559" i="10"/>
  <c r="L3559" i="10"/>
  <c r="K3559" i="10"/>
  <c r="R3558" i="10"/>
  <c r="Q3558" i="10"/>
  <c r="L3558" i="10"/>
  <c r="K3558" i="10"/>
  <c r="R3557" i="10"/>
  <c r="Q3557" i="10"/>
  <c r="L3557" i="10"/>
  <c r="K3557" i="10"/>
  <c r="R3556" i="10"/>
  <c r="Q3556" i="10"/>
  <c r="L3556" i="10"/>
  <c r="K3556" i="10"/>
  <c r="R3555" i="10"/>
  <c r="Q3555" i="10"/>
  <c r="L3555" i="10"/>
  <c r="K3555" i="10"/>
  <c r="R3554" i="10"/>
  <c r="Q3554" i="10"/>
  <c r="L3554" i="10"/>
  <c r="K3554" i="10"/>
  <c r="R3553" i="10"/>
  <c r="Q3553" i="10"/>
  <c r="L3553" i="10"/>
  <c r="K3553" i="10"/>
  <c r="R3552" i="10"/>
  <c r="Q3552" i="10"/>
  <c r="L3552" i="10"/>
  <c r="K3552" i="10"/>
  <c r="R3551" i="10"/>
  <c r="Q3551" i="10"/>
  <c r="L3551" i="10"/>
  <c r="K3551" i="10"/>
  <c r="R3550" i="10"/>
  <c r="Q3550" i="10"/>
  <c r="L3550" i="10"/>
  <c r="K3550" i="10"/>
  <c r="R3549" i="10"/>
  <c r="Q3549" i="10"/>
  <c r="L3549" i="10"/>
  <c r="K3549" i="10"/>
  <c r="R3548" i="10"/>
  <c r="Q3548" i="10"/>
  <c r="L3548" i="10"/>
  <c r="K3548" i="10"/>
  <c r="R3547" i="10"/>
  <c r="Q3547" i="10"/>
  <c r="L3547" i="10"/>
  <c r="K3547" i="10"/>
  <c r="R3546" i="10"/>
  <c r="Q3546" i="10"/>
  <c r="L3546" i="10"/>
  <c r="K3546" i="10"/>
  <c r="R3545" i="10"/>
  <c r="Q3545" i="10"/>
  <c r="L3545" i="10"/>
  <c r="K3545" i="10"/>
  <c r="R3544" i="10"/>
  <c r="Q3544" i="10"/>
  <c r="L3544" i="10"/>
  <c r="K3544" i="10"/>
  <c r="R3543" i="10"/>
  <c r="Q3543" i="10"/>
  <c r="L3543" i="10"/>
  <c r="K3543" i="10"/>
  <c r="R3542" i="10"/>
  <c r="Q3542" i="10"/>
  <c r="L3542" i="10"/>
  <c r="K3542" i="10"/>
  <c r="R3541" i="10"/>
  <c r="Q3541" i="10"/>
  <c r="L3541" i="10"/>
  <c r="K3541" i="10"/>
  <c r="R3540" i="10"/>
  <c r="Q3540" i="10"/>
  <c r="L3540" i="10"/>
  <c r="K3540" i="10"/>
  <c r="R3539" i="10"/>
  <c r="Q3539" i="10"/>
  <c r="L3539" i="10"/>
  <c r="K3539" i="10"/>
  <c r="R3538" i="10"/>
  <c r="Q3538" i="10"/>
  <c r="L3538" i="10"/>
  <c r="K3538" i="10"/>
  <c r="R3537" i="10"/>
  <c r="Q3537" i="10"/>
  <c r="L3537" i="10"/>
  <c r="K3537" i="10"/>
  <c r="R3536" i="10"/>
  <c r="Q3536" i="10"/>
  <c r="L3536" i="10"/>
  <c r="K3536" i="10"/>
  <c r="R3535" i="10"/>
  <c r="Q3535" i="10"/>
  <c r="L3535" i="10"/>
  <c r="K3535" i="10"/>
  <c r="R3534" i="10"/>
  <c r="Q3534" i="10"/>
  <c r="L3534" i="10"/>
  <c r="K3534" i="10"/>
  <c r="R3533" i="10"/>
  <c r="Q3533" i="10"/>
  <c r="L3533" i="10"/>
  <c r="K3533" i="10"/>
  <c r="R3532" i="10"/>
  <c r="Q3532" i="10"/>
  <c r="L3532" i="10"/>
  <c r="K3532" i="10"/>
  <c r="R3531" i="10"/>
  <c r="Q3531" i="10"/>
  <c r="L3531" i="10"/>
  <c r="K3531" i="10"/>
  <c r="R3530" i="10"/>
  <c r="Q3530" i="10"/>
  <c r="L3530" i="10"/>
  <c r="K3530" i="10"/>
  <c r="R3529" i="10"/>
  <c r="Q3529" i="10"/>
  <c r="L3529" i="10"/>
  <c r="K3529" i="10"/>
  <c r="R3528" i="10"/>
  <c r="Q3528" i="10"/>
  <c r="L3528" i="10"/>
  <c r="K3528" i="10"/>
  <c r="R3527" i="10"/>
  <c r="Q3527" i="10"/>
  <c r="L3527" i="10"/>
  <c r="K3527" i="10"/>
  <c r="R3526" i="10"/>
  <c r="Q3526" i="10"/>
  <c r="L3526" i="10"/>
  <c r="K3526" i="10"/>
  <c r="R3525" i="10"/>
  <c r="Q3525" i="10"/>
  <c r="L3525" i="10"/>
  <c r="K3525" i="10"/>
  <c r="R3524" i="10"/>
  <c r="Q3524" i="10"/>
  <c r="L3524" i="10"/>
  <c r="K3524" i="10"/>
  <c r="R3523" i="10"/>
  <c r="Q3523" i="10"/>
  <c r="L3523" i="10"/>
  <c r="K3523" i="10"/>
  <c r="R3522" i="10"/>
  <c r="Q3522" i="10"/>
  <c r="L3522" i="10"/>
  <c r="K3522" i="10"/>
  <c r="R3521" i="10"/>
  <c r="Q3521" i="10"/>
  <c r="L3521" i="10"/>
  <c r="K3521" i="10"/>
  <c r="R3520" i="10"/>
  <c r="Q3520" i="10"/>
  <c r="L3520" i="10"/>
  <c r="K3520" i="10"/>
  <c r="R3519" i="10"/>
  <c r="Q3519" i="10"/>
  <c r="L3519" i="10"/>
  <c r="K3519" i="10"/>
  <c r="R3518" i="10"/>
  <c r="Q3518" i="10"/>
  <c r="L3518" i="10"/>
  <c r="K3518" i="10"/>
  <c r="R3517" i="10"/>
  <c r="Q3517" i="10"/>
  <c r="L3517" i="10"/>
  <c r="K3517" i="10"/>
  <c r="R3516" i="10"/>
  <c r="Q3516" i="10"/>
  <c r="L3516" i="10"/>
  <c r="K3516" i="10"/>
  <c r="R3515" i="10"/>
  <c r="Q3515" i="10"/>
  <c r="L3515" i="10"/>
  <c r="K3515" i="10"/>
  <c r="R3514" i="10"/>
  <c r="Q3514" i="10"/>
  <c r="L3514" i="10"/>
  <c r="K3514" i="10"/>
  <c r="R3513" i="10"/>
  <c r="Q3513" i="10"/>
  <c r="L3513" i="10"/>
  <c r="K3513" i="10"/>
  <c r="R3512" i="10"/>
  <c r="Q3512" i="10"/>
  <c r="L3512" i="10"/>
  <c r="K3512" i="10"/>
  <c r="R3511" i="10"/>
  <c r="Q3511" i="10"/>
  <c r="L3511" i="10"/>
  <c r="K3511" i="10"/>
  <c r="R3510" i="10"/>
  <c r="Q3510" i="10"/>
  <c r="L3510" i="10"/>
  <c r="K3510" i="10"/>
  <c r="R3509" i="10"/>
  <c r="Q3509" i="10"/>
  <c r="L3509" i="10"/>
  <c r="K3509" i="10"/>
  <c r="R3508" i="10"/>
  <c r="Q3508" i="10"/>
  <c r="L3508" i="10"/>
  <c r="K3508" i="10"/>
  <c r="R3507" i="10"/>
  <c r="Q3507" i="10"/>
  <c r="L3507" i="10"/>
  <c r="K3507" i="10"/>
  <c r="R3506" i="10"/>
  <c r="Q3506" i="10"/>
  <c r="L3506" i="10"/>
  <c r="K3506" i="10"/>
  <c r="R3505" i="10"/>
  <c r="Q3505" i="10"/>
  <c r="L3505" i="10"/>
  <c r="K3505" i="10"/>
  <c r="R3504" i="10"/>
  <c r="Q3504" i="10"/>
  <c r="L3504" i="10"/>
  <c r="K3504" i="10"/>
  <c r="R3503" i="10"/>
  <c r="Q3503" i="10"/>
  <c r="L3503" i="10"/>
  <c r="K3503" i="10"/>
  <c r="R3502" i="10"/>
  <c r="Q3502" i="10"/>
  <c r="L3502" i="10"/>
  <c r="K3502" i="10"/>
  <c r="R3501" i="10"/>
  <c r="Q3501" i="10"/>
  <c r="L3501" i="10"/>
  <c r="K3501" i="10"/>
  <c r="R3500" i="10"/>
  <c r="Q3500" i="10"/>
  <c r="L3500" i="10"/>
  <c r="K3500" i="10"/>
  <c r="R3499" i="10"/>
  <c r="Q3499" i="10"/>
  <c r="L3499" i="10"/>
  <c r="K3499" i="10"/>
  <c r="R3498" i="10"/>
  <c r="Q3498" i="10"/>
  <c r="L3498" i="10"/>
  <c r="K3498" i="10"/>
  <c r="R3497" i="10"/>
  <c r="Q3497" i="10"/>
  <c r="L3497" i="10"/>
  <c r="K3497" i="10"/>
  <c r="R3496" i="10"/>
  <c r="Q3496" i="10"/>
  <c r="L3496" i="10"/>
  <c r="K3496" i="10"/>
  <c r="R3495" i="10"/>
  <c r="Q3495" i="10"/>
  <c r="L3495" i="10"/>
  <c r="K3495" i="10"/>
  <c r="R3494" i="10"/>
  <c r="Q3494" i="10"/>
  <c r="L3494" i="10"/>
  <c r="K3494" i="10"/>
  <c r="R3493" i="10"/>
  <c r="Q3493" i="10"/>
  <c r="L3493" i="10"/>
  <c r="K3493" i="10"/>
  <c r="R3492" i="10"/>
  <c r="Q3492" i="10"/>
  <c r="L3492" i="10"/>
  <c r="K3492" i="10"/>
  <c r="R3491" i="10"/>
  <c r="Q3491" i="10"/>
  <c r="L3491" i="10"/>
  <c r="K3491" i="10"/>
  <c r="R3490" i="10"/>
  <c r="Q3490" i="10"/>
  <c r="L3490" i="10"/>
  <c r="K3490" i="10"/>
  <c r="R3489" i="10"/>
  <c r="Q3489" i="10"/>
  <c r="L3489" i="10"/>
  <c r="K3489" i="10"/>
  <c r="R3488" i="10"/>
  <c r="Q3488" i="10"/>
  <c r="L3488" i="10"/>
  <c r="K3488" i="10"/>
  <c r="R3487" i="10"/>
  <c r="Q3487" i="10"/>
  <c r="L3487" i="10"/>
  <c r="K3487" i="10"/>
  <c r="R3486" i="10"/>
  <c r="Q3486" i="10"/>
  <c r="L3486" i="10"/>
  <c r="K3486" i="10"/>
  <c r="R3485" i="10"/>
  <c r="Q3485" i="10"/>
  <c r="L3485" i="10"/>
  <c r="K3485" i="10"/>
  <c r="R3484" i="10"/>
  <c r="Q3484" i="10"/>
  <c r="L3484" i="10"/>
  <c r="K3484" i="10"/>
  <c r="R3483" i="10"/>
  <c r="Q3483" i="10"/>
  <c r="L3483" i="10"/>
  <c r="K3483" i="10"/>
  <c r="R3482" i="10"/>
  <c r="Q3482" i="10"/>
  <c r="L3482" i="10"/>
  <c r="K3482" i="10"/>
  <c r="R3481" i="10"/>
  <c r="Q3481" i="10"/>
  <c r="L3481" i="10"/>
  <c r="K3481" i="10"/>
  <c r="R3480" i="10"/>
  <c r="Q3480" i="10"/>
  <c r="L3480" i="10"/>
  <c r="K3480" i="10"/>
  <c r="R3479" i="10"/>
  <c r="Q3479" i="10"/>
  <c r="L3479" i="10"/>
  <c r="K3479" i="10"/>
  <c r="R3478" i="10"/>
  <c r="Q3478" i="10"/>
  <c r="L3478" i="10"/>
  <c r="K3478" i="10"/>
  <c r="R3477" i="10"/>
  <c r="Q3477" i="10"/>
  <c r="L3477" i="10"/>
  <c r="K3477" i="10"/>
  <c r="R3476" i="10"/>
  <c r="Q3476" i="10"/>
  <c r="L3476" i="10"/>
  <c r="K3476" i="10"/>
  <c r="R3475" i="10"/>
  <c r="Q3475" i="10"/>
  <c r="L3475" i="10"/>
  <c r="K3475" i="10"/>
  <c r="R3474" i="10"/>
  <c r="Q3474" i="10"/>
  <c r="L3474" i="10"/>
  <c r="K3474" i="10"/>
  <c r="R3473" i="10"/>
  <c r="Q3473" i="10"/>
  <c r="L3473" i="10"/>
  <c r="K3473" i="10"/>
  <c r="R3472" i="10"/>
  <c r="Q3472" i="10"/>
  <c r="L3472" i="10"/>
  <c r="K3472" i="10"/>
  <c r="R3471" i="10"/>
  <c r="Q3471" i="10"/>
  <c r="L3471" i="10"/>
  <c r="K3471" i="10"/>
  <c r="R3470" i="10"/>
  <c r="Q3470" i="10"/>
  <c r="L3470" i="10"/>
  <c r="K3470" i="10"/>
  <c r="R3469" i="10"/>
  <c r="Q3469" i="10"/>
  <c r="L3469" i="10"/>
  <c r="K3469" i="10"/>
  <c r="R3468" i="10"/>
  <c r="Q3468" i="10"/>
  <c r="L3468" i="10"/>
  <c r="K3468" i="10"/>
  <c r="R3467" i="10"/>
  <c r="Q3467" i="10"/>
  <c r="L3467" i="10"/>
  <c r="K3467" i="10"/>
  <c r="R3466" i="10"/>
  <c r="Q3466" i="10"/>
  <c r="L3466" i="10"/>
  <c r="K3466" i="10"/>
  <c r="R3465" i="10"/>
  <c r="Q3465" i="10"/>
  <c r="L3465" i="10"/>
  <c r="K3465" i="10"/>
  <c r="R3464" i="10"/>
  <c r="Q3464" i="10"/>
  <c r="L3464" i="10"/>
  <c r="K3464" i="10"/>
  <c r="R3463" i="10"/>
  <c r="Q3463" i="10"/>
  <c r="L3463" i="10"/>
  <c r="K3463" i="10"/>
  <c r="R3462" i="10"/>
  <c r="Q3462" i="10"/>
  <c r="L3462" i="10"/>
  <c r="K3462" i="10"/>
  <c r="R3461" i="10"/>
  <c r="Q3461" i="10"/>
  <c r="L3461" i="10"/>
  <c r="K3461" i="10"/>
  <c r="R3460" i="10"/>
  <c r="Q3460" i="10"/>
  <c r="L3460" i="10"/>
  <c r="K3460" i="10"/>
  <c r="R3459" i="10"/>
  <c r="Q3459" i="10"/>
  <c r="L3459" i="10"/>
  <c r="K3459" i="10"/>
  <c r="R3458" i="10"/>
  <c r="Q3458" i="10"/>
  <c r="L3458" i="10"/>
  <c r="K3458" i="10"/>
  <c r="R3457" i="10"/>
  <c r="Q3457" i="10"/>
  <c r="L3457" i="10"/>
  <c r="K3457" i="10"/>
  <c r="R3456" i="10"/>
  <c r="Q3456" i="10"/>
  <c r="L3456" i="10"/>
  <c r="K3456" i="10"/>
  <c r="R3455" i="10"/>
  <c r="Q3455" i="10"/>
  <c r="L3455" i="10"/>
  <c r="K3455" i="10"/>
  <c r="R3454" i="10"/>
  <c r="Q3454" i="10"/>
  <c r="L3454" i="10"/>
  <c r="K3454" i="10"/>
  <c r="R3453" i="10"/>
  <c r="Q3453" i="10"/>
  <c r="L3453" i="10"/>
  <c r="K3453" i="10"/>
  <c r="R3452" i="10"/>
  <c r="Q3452" i="10"/>
  <c r="L3452" i="10"/>
  <c r="K3452" i="10"/>
  <c r="R3451" i="10"/>
  <c r="Q3451" i="10"/>
  <c r="L3451" i="10"/>
  <c r="K3451" i="10"/>
  <c r="R3450" i="10"/>
  <c r="Q3450" i="10"/>
  <c r="L3450" i="10"/>
  <c r="K3450" i="10"/>
  <c r="R3449" i="10"/>
  <c r="Q3449" i="10"/>
  <c r="L3449" i="10"/>
  <c r="K3449" i="10"/>
  <c r="R3448" i="10"/>
  <c r="Q3448" i="10"/>
  <c r="L3448" i="10"/>
  <c r="K3448" i="10"/>
  <c r="R3447" i="10"/>
  <c r="Q3447" i="10"/>
  <c r="L3447" i="10"/>
  <c r="K3447" i="10"/>
  <c r="R3446" i="10"/>
  <c r="Q3446" i="10"/>
  <c r="L3446" i="10"/>
  <c r="K3446" i="10"/>
  <c r="R3445" i="10"/>
  <c r="Q3445" i="10"/>
  <c r="L3445" i="10"/>
  <c r="K3445" i="10"/>
  <c r="R3444" i="10"/>
  <c r="Q3444" i="10"/>
  <c r="L3444" i="10"/>
  <c r="K3444" i="10"/>
  <c r="R3443" i="10"/>
  <c r="Q3443" i="10"/>
  <c r="L3443" i="10"/>
  <c r="K3443" i="10"/>
  <c r="R3442" i="10"/>
  <c r="Q3442" i="10"/>
  <c r="L3442" i="10"/>
  <c r="K3442" i="10"/>
  <c r="R3441" i="10"/>
  <c r="Q3441" i="10"/>
  <c r="L3441" i="10"/>
  <c r="K3441" i="10"/>
  <c r="R3440" i="10"/>
  <c r="Q3440" i="10"/>
  <c r="L3440" i="10"/>
  <c r="K3440" i="10"/>
  <c r="R3439" i="10"/>
  <c r="Q3439" i="10"/>
  <c r="L3439" i="10"/>
  <c r="K3439" i="10"/>
  <c r="R3438" i="10"/>
  <c r="Q3438" i="10"/>
  <c r="L3438" i="10"/>
  <c r="K3438" i="10"/>
  <c r="R3437" i="10"/>
  <c r="Q3437" i="10"/>
  <c r="L3437" i="10"/>
  <c r="K3437" i="10"/>
  <c r="R3436" i="10"/>
  <c r="Q3436" i="10"/>
  <c r="L3436" i="10"/>
  <c r="K3436" i="10"/>
  <c r="R3435" i="10"/>
  <c r="Q3435" i="10"/>
  <c r="L3435" i="10"/>
  <c r="K3435" i="10"/>
  <c r="R3434" i="10"/>
  <c r="Q3434" i="10"/>
  <c r="L3434" i="10"/>
  <c r="K3434" i="10"/>
  <c r="R3433" i="10"/>
  <c r="Q3433" i="10"/>
  <c r="L3433" i="10"/>
  <c r="K3433" i="10"/>
  <c r="R3432" i="10"/>
  <c r="Q3432" i="10"/>
  <c r="L3432" i="10"/>
  <c r="K3432" i="10"/>
  <c r="R3431" i="10"/>
  <c r="Q3431" i="10"/>
  <c r="L3431" i="10"/>
  <c r="K3431" i="10"/>
  <c r="R3430" i="10"/>
  <c r="Q3430" i="10"/>
  <c r="L3430" i="10"/>
  <c r="K3430" i="10"/>
  <c r="R3429" i="10"/>
  <c r="Q3429" i="10"/>
  <c r="L3429" i="10"/>
  <c r="K3429" i="10"/>
  <c r="R3428" i="10"/>
  <c r="Q3428" i="10"/>
  <c r="L3428" i="10"/>
  <c r="K3428" i="10"/>
  <c r="R3427" i="10"/>
  <c r="Q3427" i="10"/>
  <c r="L3427" i="10"/>
  <c r="K3427" i="10"/>
  <c r="R3426" i="10"/>
  <c r="Q3426" i="10"/>
  <c r="L3426" i="10"/>
  <c r="K3426" i="10"/>
  <c r="R3425" i="10"/>
  <c r="Q3425" i="10"/>
  <c r="L3425" i="10"/>
  <c r="K3425" i="10"/>
  <c r="R3424" i="10"/>
  <c r="Q3424" i="10"/>
  <c r="L3424" i="10"/>
  <c r="K3424" i="10"/>
  <c r="R3423" i="10"/>
  <c r="Q3423" i="10"/>
  <c r="L3423" i="10"/>
  <c r="K3423" i="10"/>
  <c r="R3422" i="10"/>
  <c r="Q3422" i="10"/>
  <c r="L3422" i="10"/>
  <c r="K3422" i="10"/>
  <c r="R3421" i="10"/>
  <c r="Q3421" i="10"/>
  <c r="L3421" i="10"/>
  <c r="K3421" i="10"/>
  <c r="R3420" i="10"/>
  <c r="Q3420" i="10"/>
  <c r="L3420" i="10"/>
  <c r="K3420" i="10"/>
  <c r="R3419" i="10"/>
  <c r="Q3419" i="10"/>
  <c r="L3419" i="10"/>
  <c r="K3419" i="10"/>
  <c r="R3418" i="10"/>
  <c r="Q3418" i="10"/>
  <c r="L3418" i="10"/>
  <c r="K3418" i="10"/>
  <c r="R3417" i="10"/>
  <c r="Q3417" i="10"/>
  <c r="L3417" i="10"/>
  <c r="K3417" i="10"/>
  <c r="R3416" i="10"/>
  <c r="Q3416" i="10"/>
  <c r="L3416" i="10"/>
  <c r="K3416" i="10"/>
  <c r="R3415" i="10"/>
  <c r="Q3415" i="10"/>
  <c r="L3415" i="10"/>
  <c r="K3415" i="10"/>
  <c r="R3414" i="10"/>
  <c r="Q3414" i="10"/>
  <c r="L3414" i="10"/>
  <c r="K3414" i="10"/>
  <c r="R3413" i="10"/>
  <c r="Q3413" i="10"/>
  <c r="L3413" i="10"/>
  <c r="K3413" i="10"/>
  <c r="R3412" i="10"/>
  <c r="Q3412" i="10"/>
  <c r="L3412" i="10"/>
  <c r="K3412" i="10"/>
  <c r="R3411" i="10"/>
  <c r="Q3411" i="10"/>
  <c r="L3411" i="10"/>
  <c r="K3411" i="10"/>
  <c r="R3410" i="10"/>
  <c r="Q3410" i="10"/>
  <c r="L3410" i="10"/>
  <c r="K3410" i="10"/>
  <c r="R3409" i="10"/>
  <c r="Q3409" i="10"/>
  <c r="L3409" i="10"/>
  <c r="K3409" i="10"/>
  <c r="R3408" i="10"/>
  <c r="Q3408" i="10"/>
  <c r="L3408" i="10"/>
  <c r="K3408" i="10"/>
  <c r="R3407" i="10"/>
  <c r="Q3407" i="10"/>
  <c r="L3407" i="10"/>
  <c r="K3407" i="10"/>
  <c r="R3406" i="10"/>
  <c r="Q3406" i="10"/>
  <c r="L3406" i="10"/>
  <c r="K3406" i="10"/>
  <c r="R3405" i="10"/>
  <c r="Q3405" i="10"/>
  <c r="L3405" i="10"/>
  <c r="K3405" i="10"/>
  <c r="R3404" i="10"/>
  <c r="Q3404" i="10"/>
  <c r="L3404" i="10"/>
  <c r="K3404" i="10"/>
  <c r="R3403" i="10"/>
  <c r="Q3403" i="10"/>
  <c r="L3403" i="10"/>
  <c r="K3403" i="10"/>
  <c r="R3402" i="10"/>
  <c r="Q3402" i="10"/>
  <c r="L3402" i="10"/>
  <c r="K3402" i="10"/>
  <c r="R3401" i="10"/>
  <c r="Q3401" i="10"/>
  <c r="L3401" i="10"/>
  <c r="K3401" i="10"/>
  <c r="R3400" i="10"/>
  <c r="Q3400" i="10"/>
  <c r="L3400" i="10"/>
  <c r="K3400" i="10"/>
  <c r="R3399" i="10"/>
  <c r="Q3399" i="10"/>
  <c r="L3399" i="10"/>
  <c r="K3399" i="10"/>
  <c r="R3398" i="10"/>
  <c r="Q3398" i="10"/>
  <c r="L3398" i="10"/>
  <c r="K3398" i="10"/>
  <c r="R3397" i="10"/>
  <c r="Q3397" i="10"/>
  <c r="L3397" i="10"/>
  <c r="K3397" i="10"/>
  <c r="R3396" i="10"/>
  <c r="Q3396" i="10"/>
  <c r="L3396" i="10"/>
  <c r="K3396" i="10"/>
  <c r="R3395" i="10"/>
  <c r="Q3395" i="10"/>
  <c r="L3395" i="10"/>
  <c r="K3395" i="10"/>
  <c r="R3394" i="10"/>
  <c r="Q3394" i="10"/>
  <c r="L3394" i="10"/>
  <c r="K3394" i="10"/>
  <c r="R3393" i="10"/>
  <c r="Q3393" i="10"/>
  <c r="L3393" i="10"/>
  <c r="K3393" i="10"/>
  <c r="R3392" i="10"/>
  <c r="Q3392" i="10"/>
  <c r="L3392" i="10"/>
  <c r="K3392" i="10"/>
  <c r="R3391" i="10"/>
  <c r="Q3391" i="10"/>
  <c r="L3391" i="10"/>
  <c r="K3391" i="10"/>
  <c r="R3390" i="10"/>
  <c r="Q3390" i="10"/>
  <c r="L3390" i="10"/>
  <c r="K3390" i="10"/>
  <c r="R3389" i="10"/>
  <c r="Q3389" i="10"/>
  <c r="L3389" i="10"/>
  <c r="K3389" i="10"/>
  <c r="R3388" i="10"/>
  <c r="Q3388" i="10"/>
  <c r="L3388" i="10"/>
  <c r="K3388" i="10"/>
  <c r="R3387" i="10"/>
  <c r="Q3387" i="10"/>
  <c r="L3387" i="10"/>
  <c r="K3387" i="10"/>
  <c r="R3386" i="10"/>
  <c r="Q3386" i="10"/>
  <c r="L3386" i="10"/>
  <c r="K3386" i="10"/>
  <c r="R3385" i="10"/>
  <c r="Q3385" i="10"/>
  <c r="L3385" i="10"/>
  <c r="K3385" i="10"/>
  <c r="R3384" i="10"/>
  <c r="Q3384" i="10"/>
  <c r="L3384" i="10"/>
  <c r="K3384" i="10"/>
  <c r="R3383" i="10"/>
  <c r="Q3383" i="10"/>
  <c r="L3383" i="10"/>
  <c r="K3383" i="10"/>
  <c r="R3382" i="10"/>
  <c r="Q3382" i="10"/>
  <c r="L3382" i="10"/>
  <c r="K3382" i="10"/>
  <c r="R3381" i="10"/>
  <c r="Q3381" i="10"/>
  <c r="L3381" i="10"/>
  <c r="K3381" i="10"/>
  <c r="R3380" i="10"/>
  <c r="Q3380" i="10"/>
  <c r="L3380" i="10"/>
  <c r="K3380" i="10"/>
  <c r="R3379" i="10"/>
  <c r="Q3379" i="10"/>
  <c r="L3379" i="10"/>
  <c r="K3379" i="10"/>
  <c r="R3378" i="10"/>
  <c r="Q3378" i="10"/>
  <c r="L3378" i="10"/>
  <c r="K3378" i="10"/>
  <c r="R3377" i="10"/>
  <c r="Q3377" i="10"/>
  <c r="L3377" i="10"/>
  <c r="K3377" i="10"/>
  <c r="R3376" i="10"/>
  <c r="Q3376" i="10"/>
  <c r="L3376" i="10"/>
  <c r="K3376" i="10"/>
  <c r="R3375" i="10"/>
  <c r="Q3375" i="10"/>
  <c r="L3375" i="10"/>
  <c r="K3375" i="10"/>
  <c r="R3374" i="10"/>
  <c r="Q3374" i="10"/>
  <c r="L3374" i="10"/>
  <c r="K3374" i="10"/>
  <c r="R3373" i="10"/>
  <c r="Q3373" i="10"/>
  <c r="L3373" i="10"/>
  <c r="K3373" i="10"/>
  <c r="R3372" i="10"/>
  <c r="Q3372" i="10"/>
  <c r="L3372" i="10"/>
  <c r="K3372" i="10"/>
  <c r="R3371" i="10"/>
  <c r="Q3371" i="10"/>
  <c r="L3371" i="10"/>
  <c r="K3371" i="10"/>
  <c r="R3370" i="10"/>
  <c r="Q3370" i="10"/>
  <c r="L3370" i="10"/>
  <c r="K3370" i="10"/>
  <c r="R3369" i="10"/>
  <c r="Q3369" i="10"/>
  <c r="L3369" i="10"/>
  <c r="K3369" i="10"/>
  <c r="R3368" i="10"/>
  <c r="Q3368" i="10"/>
  <c r="L3368" i="10"/>
  <c r="K3368" i="10"/>
  <c r="R3367" i="10"/>
  <c r="Q3367" i="10"/>
  <c r="L3367" i="10"/>
  <c r="K3367" i="10"/>
  <c r="R3366" i="10"/>
  <c r="Q3366" i="10"/>
  <c r="L3366" i="10"/>
  <c r="K3366" i="10"/>
  <c r="R3365" i="10"/>
  <c r="Q3365" i="10"/>
  <c r="L3365" i="10"/>
  <c r="K3365" i="10"/>
  <c r="R3364" i="10"/>
  <c r="Q3364" i="10"/>
  <c r="L3364" i="10"/>
  <c r="K3364" i="10"/>
  <c r="R3363" i="10"/>
  <c r="Q3363" i="10"/>
  <c r="L3363" i="10"/>
  <c r="K3363" i="10"/>
  <c r="R3362" i="10"/>
  <c r="Q3362" i="10"/>
  <c r="L3362" i="10"/>
  <c r="K3362" i="10"/>
  <c r="R3361" i="10"/>
  <c r="Q3361" i="10"/>
  <c r="L3361" i="10"/>
  <c r="K3361" i="10"/>
  <c r="R3360" i="10"/>
  <c r="Q3360" i="10"/>
  <c r="L3360" i="10"/>
  <c r="K3360" i="10"/>
  <c r="R3359" i="10"/>
  <c r="Q3359" i="10"/>
  <c r="L3359" i="10"/>
  <c r="K3359" i="10"/>
  <c r="R3358" i="10"/>
  <c r="Q3358" i="10"/>
  <c r="L3358" i="10"/>
  <c r="K3358" i="10"/>
  <c r="R3357" i="10"/>
  <c r="Q3357" i="10"/>
  <c r="L3357" i="10"/>
  <c r="K3357" i="10"/>
  <c r="R3356" i="10"/>
  <c r="Q3356" i="10"/>
  <c r="L3356" i="10"/>
  <c r="K3356" i="10"/>
  <c r="R3355" i="10"/>
  <c r="Q3355" i="10"/>
  <c r="L3355" i="10"/>
  <c r="K3355" i="10"/>
  <c r="R3354" i="10"/>
  <c r="Q3354" i="10"/>
  <c r="L3354" i="10"/>
  <c r="K3354" i="10"/>
  <c r="R3353" i="10"/>
  <c r="Q3353" i="10"/>
  <c r="L3353" i="10"/>
  <c r="K3353" i="10"/>
  <c r="R3352" i="10"/>
  <c r="Q3352" i="10"/>
  <c r="L3352" i="10"/>
  <c r="K3352" i="10"/>
  <c r="R3351" i="10"/>
  <c r="Q3351" i="10"/>
  <c r="L3351" i="10"/>
  <c r="K3351" i="10"/>
  <c r="R3350" i="10"/>
  <c r="Q3350" i="10"/>
  <c r="L3350" i="10"/>
  <c r="K3350" i="10"/>
  <c r="R3349" i="10"/>
  <c r="Q3349" i="10"/>
  <c r="L3349" i="10"/>
  <c r="K3349" i="10"/>
  <c r="R3348" i="10"/>
  <c r="Q3348" i="10"/>
  <c r="L3348" i="10"/>
  <c r="K3348" i="10"/>
  <c r="R3347" i="10"/>
  <c r="Q3347" i="10"/>
  <c r="L3347" i="10"/>
  <c r="K3347" i="10"/>
  <c r="R3346" i="10"/>
  <c r="Q3346" i="10"/>
  <c r="L3346" i="10"/>
  <c r="K3346" i="10"/>
  <c r="R3345" i="10"/>
  <c r="Q3345" i="10"/>
  <c r="L3345" i="10"/>
  <c r="K3345" i="10"/>
  <c r="R3344" i="10"/>
  <c r="Q3344" i="10"/>
  <c r="L3344" i="10"/>
  <c r="K3344" i="10"/>
  <c r="R3343" i="10"/>
  <c r="Q3343" i="10"/>
  <c r="L3343" i="10"/>
  <c r="K3343" i="10"/>
  <c r="R3342" i="10"/>
  <c r="Q3342" i="10"/>
  <c r="L3342" i="10"/>
  <c r="K3342" i="10"/>
  <c r="R3341" i="10"/>
  <c r="Q3341" i="10"/>
  <c r="L3341" i="10"/>
  <c r="K3341" i="10"/>
  <c r="R3340" i="10"/>
  <c r="Q3340" i="10"/>
  <c r="L3340" i="10"/>
  <c r="K3340" i="10"/>
  <c r="R3339" i="10"/>
  <c r="Q3339" i="10"/>
  <c r="L3339" i="10"/>
  <c r="K3339" i="10"/>
  <c r="R3338" i="10"/>
  <c r="Q3338" i="10"/>
  <c r="L3338" i="10"/>
  <c r="K3338" i="10"/>
  <c r="R3337" i="10"/>
  <c r="Q3337" i="10"/>
  <c r="L3337" i="10"/>
  <c r="K3337" i="10"/>
  <c r="R3336" i="10"/>
  <c r="Q3336" i="10"/>
  <c r="L3336" i="10"/>
  <c r="K3336" i="10"/>
  <c r="R3335" i="10"/>
  <c r="Q3335" i="10"/>
  <c r="L3335" i="10"/>
  <c r="K3335" i="10"/>
  <c r="R3334" i="10"/>
  <c r="Q3334" i="10"/>
  <c r="L3334" i="10"/>
  <c r="K3334" i="10"/>
  <c r="R3333" i="10"/>
  <c r="Q3333" i="10"/>
  <c r="L3333" i="10"/>
  <c r="K3333" i="10"/>
  <c r="R3332" i="10"/>
  <c r="Q3332" i="10"/>
  <c r="L3332" i="10"/>
  <c r="K3332" i="10"/>
  <c r="R3331" i="10"/>
  <c r="Q3331" i="10"/>
  <c r="L3331" i="10"/>
  <c r="K3331" i="10"/>
  <c r="R3330" i="10"/>
  <c r="Q3330" i="10"/>
  <c r="L3330" i="10"/>
  <c r="K3330" i="10"/>
  <c r="R3329" i="10"/>
  <c r="Q3329" i="10"/>
  <c r="L3329" i="10"/>
  <c r="K3329" i="10"/>
  <c r="R3328" i="10"/>
  <c r="Q3328" i="10"/>
  <c r="L3328" i="10"/>
  <c r="K3328" i="10"/>
  <c r="R3327" i="10"/>
  <c r="Q3327" i="10"/>
  <c r="L3327" i="10"/>
  <c r="K3327" i="10"/>
  <c r="R3326" i="10"/>
  <c r="Q3326" i="10"/>
  <c r="L3326" i="10"/>
  <c r="K3326" i="10"/>
  <c r="R3325" i="10"/>
  <c r="Q3325" i="10"/>
  <c r="L3325" i="10"/>
  <c r="K3325" i="10"/>
  <c r="R3324" i="10"/>
  <c r="Q3324" i="10"/>
  <c r="L3324" i="10"/>
  <c r="K3324" i="10"/>
  <c r="R3323" i="10"/>
  <c r="Q3323" i="10"/>
  <c r="L3323" i="10"/>
  <c r="K3323" i="10"/>
  <c r="R3322" i="10"/>
  <c r="Q3322" i="10"/>
  <c r="L3322" i="10"/>
  <c r="K3322" i="10"/>
  <c r="R3321" i="10"/>
  <c r="Q3321" i="10"/>
  <c r="L3321" i="10"/>
  <c r="K3321" i="10"/>
  <c r="R3320" i="10"/>
  <c r="Q3320" i="10"/>
  <c r="L3320" i="10"/>
  <c r="K3320" i="10"/>
  <c r="R3319" i="10"/>
  <c r="Q3319" i="10"/>
  <c r="L3319" i="10"/>
  <c r="K3319" i="10"/>
  <c r="R3318" i="10"/>
  <c r="Q3318" i="10"/>
  <c r="L3318" i="10"/>
  <c r="K3318" i="10"/>
  <c r="R3317" i="10"/>
  <c r="Q3317" i="10"/>
  <c r="L3317" i="10"/>
  <c r="K3317" i="10"/>
  <c r="R3316" i="10"/>
  <c r="Q3316" i="10"/>
  <c r="L3316" i="10"/>
  <c r="K3316" i="10"/>
  <c r="R3315" i="10"/>
  <c r="Q3315" i="10"/>
  <c r="L3315" i="10"/>
  <c r="K3315" i="10"/>
  <c r="R3314" i="10"/>
  <c r="Q3314" i="10"/>
  <c r="L3314" i="10"/>
  <c r="K3314" i="10"/>
  <c r="R3313" i="10"/>
  <c r="Q3313" i="10"/>
  <c r="L3313" i="10"/>
  <c r="K3313" i="10"/>
  <c r="R3312" i="10"/>
  <c r="Q3312" i="10"/>
  <c r="L3312" i="10"/>
  <c r="K3312" i="10"/>
  <c r="R3311" i="10"/>
  <c r="Q3311" i="10"/>
  <c r="L3311" i="10"/>
  <c r="K3311" i="10"/>
  <c r="R3310" i="10"/>
  <c r="Q3310" i="10"/>
  <c r="L3310" i="10"/>
  <c r="K3310" i="10"/>
  <c r="R3309" i="10"/>
  <c r="Q3309" i="10"/>
  <c r="L3309" i="10"/>
  <c r="K3309" i="10"/>
  <c r="R3308" i="10"/>
  <c r="Q3308" i="10"/>
  <c r="L3308" i="10"/>
  <c r="K3308" i="10"/>
  <c r="R3307" i="10"/>
  <c r="Q3307" i="10"/>
  <c r="L3307" i="10"/>
  <c r="K3307" i="10"/>
  <c r="R3306" i="10"/>
  <c r="Q3306" i="10"/>
  <c r="L3306" i="10"/>
  <c r="K3306" i="10"/>
  <c r="R3305" i="10"/>
  <c r="Q3305" i="10"/>
  <c r="L3305" i="10"/>
  <c r="K3305" i="10"/>
  <c r="R3304" i="10"/>
  <c r="Q3304" i="10"/>
  <c r="L3304" i="10"/>
  <c r="K3304" i="10"/>
  <c r="R3303" i="10"/>
  <c r="Q3303" i="10"/>
  <c r="L3303" i="10"/>
  <c r="K3303" i="10"/>
  <c r="R3302" i="10"/>
  <c r="Q3302" i="10"/>
  <c r="L3302" i="10"/>
  <c r="K3302" i="10"/>
  <c r="R3301" i="10"/>
  <c r="Q3301" i="10"/>
  <c r="L3301" i="10"/>
  <c r="K3301" i="10"/>
  <c r="R3300" i="10"/>
  <c r="Q3300" i="10"/>
  <c r="L3300" i="10"/>
  <c r="K3300" i="10"/>
  <c r="R3299" i="10"/>
  <c r="Q3299" i="10"/>
  <c r="L3299" i="10"/>
  <c r="K3299" i="10"/>
  <c r="R3298" i="10"/>
  <c r="Q3298" i="10"/>
  <c r="L3298" i="10"/>
  <c r="K3298" i="10"/>
  <c r="R3297" i="10"/>
  <c r="Q3297" i="10"/>
  <c r="L3297" i="10"/>
  <c r="K3297" i="10"/>
  <c r="R3296" i="10"/>
  <c r="Q3296" i="10"/>
  <c r="L3296" i="10"/>
  <c r="K3296" i="10"/>
  <c r="R3295" i="10"/>
  <c r="Q3295" i="10"/>
  <c r="L3295" i="10"/>
  <c r="K3295" i="10"/>
  <c r="R3294" i="10"/>
  <c r="Q3294" i="10"/>
  <c r="L3294" i="10"/>
  <c r="K3294" i="10"/>
  <c r="R3293" i="10"/>
  <c r="Q3293" i="10"/>
  <c r="L3293" i="10"/>
  <c r="K3293" i="10"/>
  <c r="R3292" i="10"/>
  <c r="Q3292" i="10"/>
  <c r="L3292" i="10"/>
  <c r="K3292" i="10"/>
  <c r="R3291" i="10"/>
  <c r="Q3291" i="10"/>
  <c r="L3291" i="10"/>
  <c r="K3291" i="10"/>
  <c r="R3290" i="10"/>
  <c r="Q3290" i="10"/>
  <c r="L3290" i="10"/>
  <c r="K3290" i="10"/>
  <c r="R3289" i="10"/>
  <c r="Q3289" i="10"/>
  <c r="L3289" i="10"/>
  <c r="K3289" i="10"/>
  <c r="R3288" i="10"/>
  <c r="Q3288" i="10"/>
  <c r="L3288" i="10"/>
  <c r="K3288" i="10"/>
  <c r="R3287" i="10"/>
  <c r="Q3287" i="10"/>
  <c r="L3287" i="10"/>
  <c r="K3287" i="10"/>
  <c r="R3286" i="10"/>
  <c r="Q3286" i="10"/>
  <c r="L3286" i="10"/>
  <c r="K3286" i="10"/>
  <c r="R3285" i="10"/>
  <c r="Q3285" i="10"/>
  <c r="L3285" i="10"/>
  <c r="K3285" i="10"/>
  <c r="R3284" i="10"/>
  <c r="Q3284" i="10"/>
  <c r="L3284" i="10"/>
  <c r="K3284" i="10"/>
  <c r="R3283" i="10"/>
  <c r="Q3283" i="10"/>
  <c r="L3283" i="10"/>
  <c r="K3283" i="10"/>
  <c r="R3282" i="10"/>
  <c r="Q3282" i="10"/>
  <c r="L3282" i="10"/>
  <c r="K3282" i="10"/>
  <c r="R3281" i="10"/>
  <c r="Q3281" i="10"/>
  <c r="L3281" i="10"/>
  <c r="K3281" i="10"/>
  <c r="R3280" i="10"/>
  <c r="Q3280" i="10"/>
  <c r="L3280" i="10"/>
  <c r="K3280" i="10"/>
  <c r="R3279" i="10"/>
  <c r="Q3279" i="10"/>
  <c r="L3279" i="10"/>
  <c r="K3279" i="10"/>
  <c r="R3278" i="10"/>
  <c r="Q3278" i="10"/>
  <c r="L3278" i="10"/>
  <c r="K3278" i="10"/>
  <c r="R3277" i="10"/>
  <c r="Q3277" i="10"/>
  <c r="L3277" i="10"/>
  <c r="K3277" i="10"/>
  <c r="R3276" i="10"/>
  <c r="Q3276" i="10"/>
  <c r="L3276" i="10"/>
  <c r="K3276" i="10"/>
  <c r="R3275" i="10"/>
  <c r="Q3275" i="10"/>
  <c r="L3275" i="10"/>
  <c r="K3275" i="10"/>
  <c r="R3274" i="10"/>
  <c r="Q3274" i="10"/>
  <c r="L3274" i="10"/>
  <c r="K3274" i="10"/>
  <c r="R3273" i="10"/>
  <c r="Q3273" i="10"/>
  <c r="L3273" i="10"/>
  <c r="K3273" i="10"/>
  <c r="R3272" i="10"/>
  <c r="Q3272" i="10"/>
  <c r="L3272" i="10"/>
  <c r="K3272" i="10"/>
  <c r="R3271" i="10"/>
  <c r="Q3271" i="10"/>
  <c r="L3271" i="10"/>
  <c r="K3271" i="10"/>
  <c r="R3270" i="10"/>
  <c r="Q3270" i="10"/>
  <c r="L3270" i="10"/>
  <c r="K3270" i="10"/>
  <c r="R3269" i="10"/>
  <c r="Q3269" i="10"/>
  <c r="L3269" i="10"/>
  <c r="K3269" i="10"/>
  <c r="R3268" i="10"/>
  <c r="Q3268" i="10"/>
  <c r="L3268" i="10"/>
  <c r="K3268" i="10"/>
  <c r="R3267" i="10"/>
  <c r="Q3267" i="10"/>
  <c r="L3267" i="10"/>
  <c r="K3267" i="10"/>
  <c r="R3266" i="10"/>
  <c r="Q3266" i="10"/>
  <c r="L3266" i="10"/>
  <c r="K3266" i="10"/>
  <c r="R3265" i="10"/>
  <c r="Q3265" i="10"/>
  <c r="L3265" i="10"/>
  <c r="K3265" i="10"/>
  <c r="R3264" i="10"/>
  <c r="Q3264" i="10"/>
  <c r="L3264" i="10"/>
  <c r="K3264" i="10"/>
  <c r="R3263" i="10"/>
  <c r="Q3263" i="10"/>
  <c r="L3263" i="10"/>
  <c r="K3263" i="10"/>
  <c r="R3262" i="10"/>
  <c r="Q3262" i="10"/>
  <c r="L3262" i="10"/>
  <c r="K3262" i="10"/>
  <c r="R3261" i="10"/>
  <c r="Q3261" i="10"/>
  <c r="L3261" i="10"/>
  <c r="K3261" i="10"/>
  <c r="R3260" i="10"/>
  <c r="Q3260" i="10"/>
  <c r="L3260" i="10"/>
  <c r="K3260" i="10"/>
  <c r="R3259" i="10"/>
  <c r="Q3259" i="10"/>
  <c r="L3259" i="10"/>
  <c r="K3259" i="10"/>
  <c r="R3258" i="10"/>
  <c r="Q3258" i="10"/>
  <c r="L3258" i="10"/>
  <c r="K3258" i="10"/>
  <c r="R3257" i="10"/>
  <c r="Q3257" i="10"/>
  <c r="L3257" i="10"/>
  <c r="K3257" i="10"/>
  <c r="R3256" i="10"/>
  <c r="Q3256" i="10"/>
  <c r="L3256" i="10"/>
  <c r="K3256" i="10"/>
  <c r="R3255" i="10"/>
  <c r="Q3255" i="10"/>
  <c r="L3255" i="10"/>
  <c r="K3255" i="10"/>
  <c r="R3254" i="10"/>
  <c r="Q3254" i="10"/>
  <c r="L3254" i="10"/>
  <c r="K3254" i="10"/>
  <c r="R3253" i="10"/>
  <c r="Q3253" i="10"/>
  <c r="L3253" i="10"/>
  <c r="K3253" i="10"/>
  <c r="R3252" i="10"/>
  <c r="Q3252" i="10"/>
  <c r="L3252" i="10"/>
  <c r="K3252" i="10"/>
  <c r="R3251" i="10"/>
  <c r="Q3251" i="10"/>
  <c r="L3251" i="10"/>
  <c r="K3251" i="10"/>
  <c r="R3250" i="10"/>
  <c r="Q3250" i="10"/>
  <c r="L3250" i="10"/>
  <c r="K3250" i="10"/>
  <c r="R3249" i="10"/>
  <c r="Q3249" i="10"/>
  <c r="L3249" i="10"/>
  <c r="K3249" i="10"/>
  <c r="R3248" i="10"/>
  <c r="Q3248" i="10"/>
  <c r="L3248" i="10"/>
  <c r="K3248" i="10"/>
  <c r="R3247" i="10"/>
  <c r="Q3247" i="10"/>
  <c r="L3247" i="10"/>
  <c r="K3247" i="10"/>
  <c r="R3246" i="10"/>
  <c r="Q3246" i="10"/>
  <c r="L3246" i="10"/>
  <c r="K3246" i="10"/>
  <c r="R3245" i="10"/>
  <c r="Q3245" i="10"/>
  <c r="L3245" i="10"/>
  <c r="K3245" i="10"/>
  <c r="R3244" i="10"/>
  <c r="Q3244" i="10"/>
  <c r="L3244" i="10"/>
  <c r="K3244" i="10"/>
  <c r="R3243" i="10"/>
  <c r="Q3243" i="10"/>
  <c r="L3243" i="10"/>
  <c r="K3243" i="10"/>
  <c r="R3242" i="10"/>
  <c r="Q3242" i="10"/>
  <c r="L3242" i="10"/>
  <c r="K3242" i="10"/>
  <c r="R3241" i="10"/>
  <c r="Q3241" i="10"/>
  <c r="L3241" i="10"/>
  <c r="K3241" i="10"/>
  <c r="R3240" i="10"/>
  <c r="Q3240" i="10"/>
  <c r="L3240" i="10"/>
  <c r="K3240" i="10"/>
  <c r="R3239" i="10"/>
  <c r="Q3239" i="10"/>
  <c r="L3239" i="10"/>
  <c r="K3239" i="10"/>
  <c r="R3238" i="10"/>
  <c r="Q3238" i="10"/>
  <c r="L3238" i="10"/>
  <c r="K3238" i="10"/>
  <c r="R3237" i="10"/>
  <c r="Q3237" i="10"/>
  <c r="L3237" i="10"/>
  <c r="K3237" i="10"/>
  <c r="R3236" i="10"/>
  <c r="Q3236" i="10"/>
  <c r="L3236" i="10"/>
  <c r="K3236" i="10"/>
  <c r="R3235" i="10"/>
  <c r="Q3235" i="10"/>
  <c r="L3235" i="10"/>
  <c r="K3235" i="10"/>
  <c r="R3234" i="10"/>
  <c r="Q3234" i="10"/>
  <c r="L3234" i="10"/>
  <c r="K3234" i="10"/>
  <c r="R3233" i="10"/>
  <c r="Q3233" i="10"/>
  <c r="L3233" i="10"/>
  <c r="K3233" i="10"/>
  <c r="R3232" i="10"/>
  <c r="Q3232" i="10"/>
  <c r="L3232" i="10"/>
  <c r="K3232" i="10"/>
  <c r="R3231" i="10"/>
  <c r="Q3231" i="10"/>
  <c r="L3231" i="10"/>
  <c r="K3231" i="10"/>
  <c r="R3230" i="10"/>
  <c r="Q3230" i="10"/>
  <c r="L3230" i="10"/>
  <c r="K3230" i="10"/>
  <c r="R3229" i="10"/>
  <c r="Q3229" i="10"/>
  <c r="L3229" i="10"/>
  <c r="K3229" i="10"/>
  <c r="R3228" i="10"/>
  <c r="Q3228" i="10"/>
  <c r="L3228" i="10"/>
  <c r="K3228" i="10"/>
  <c r="R3227" i="10"/>
  <c r="Q3227" i="10"/>
  <c r="L3227" i="10"/>
  <c r="K3227" i="10"/>
  <c r="R3226" i="10"/>
  <c r="Q3226" i="10"/>
  <c r="L3226" i="10"/>
  <c r="K3226" i="10"/>
  <c r="R3225" i="10"/>
  <c r="Q3225" i="10"/>
  <c r="L3225" i="10"/>
  <c r="K3225" i="10"/>
  <c r="R3224" i="10"/>
  <c r="Q3224" i="10"/>
  <c r="L3224" i="10"/>
  <c r="K3224" i="10"/>
  <c r="R3223" i="10"/>
  <c r="Q3223" i="10"/>
  <c r="L3223" i="10"/>
  <c r="K3223" i="10"/>
  <c r="R3222" i="10"/>
  <c r="Q3222" i="10"/>
  <c r="L3222" i="10"/>
  <c r="K3222" i="10"/>
  <c r="R3221" i="10"/>
  <c r="Q3221" i="10"/>
  <c r="L3221" i="10"/>
  <c r="K3221" i="10"/>
  <c r="R3220" i="10"/>
  <c r="Q3220" i="10"/>
  <c r="L3220" i="10"/>
  <c r="K3220" i="10"/>
  <c r="R3219" i="10"/>
  <c r="Q3219" i="10"/>
  <c r="L3219" i="10"/>
  <c r="K3219" i="10"/>
  <c r="R3218" i="10"/>
  <c r="Q3218" i="10"/>
  <c r="L3218" i="10"/>
  <c r="K3218" i="10"/>
  <c r="R3217" i="10"/>
  <c r="Q3217" i="10"/>
  <c r="L3217" i="10"/>
  <c r="K3217" i="10"/>
  <c r="R3216" i="10"/>
  <c r="Q3216" i="10"/>
  <c r="L3216" i="10"/>
  <c r="K3216" i="10"/>
  <c r="R3215" i="10"/>
  <c r="Q3215" i="10"/>
  <c r="L3215" i="10"/>
  <c r="K3215" i="10"/>
  <c r="R3214" i="10"/>
  <c r="Q3214" i="10"/>
  <c r="L3214" i="10"/>
  <c r="K3214" i="10"/>
  <c r="R3213" i="10"/>
  <c r="Q3213" i="10"/>
  <c r="L3213" i="10"/>
  <c r="K3213" i="10"/>
  <c r="R3212" i="10"/>
  <c r="Q3212" i="10"/>
  <c r="L3212" i="10"/>
  <c r="K3212" i="10"/>
  <c r="R3211" i="10"/>
  <c r="Q3211" i="10"/>
  <c r="L3211" i="10"/>
  <c r="K3211" i="10"/>
  <c r="R3210" i="10"/>
  <c r="Q3210" i="10"/>
  <c r="L3210" i="10"/>
  <c r="K3210" i="10"/>
  <c r="R3209" i="10"/>
  <c r="Q3209" i="10"/>
  <c r="L3209" i="10"/>
  <c r="K3209" i="10"/>
  <c r="R3208" i="10"/>
  <c r="Q3208" i="10"/>
  <c r="L3208" i="10"/>
  <c r="K3208" i="10"/>
  <c r="R3207" i="10"/>
  <c r="Q3207" i="10"/>
  <c r="L3207" i="10"/>
  <c r="K3207" i="10"/>
  <c r="R3206" i="10"/>
  <c r="Q3206" i="10"/>
  <c r="L3206" i="10"/>
  <c r="K3206" i="10"/>
  <c r="R3205" i="10"/>
  <c r="Q3205" i="10"/>
  <c r="L3205" i="10"/>
  <c r="K3205" i="10"/>
  <c r="R3204" i="10"/>
  <c r="Q3204" i="10"/>
  <c r="L3204" i="10"/>
  <c r="K3204" i="10"/>
  <c r="R3203" i="10"/>
  <c r="Q3203" i="10"/>
  <c r="L3203" i="10"/>
  <c r="K3203" i="10"/>
  <c r="R3202" i="10"/>
  <c r="Q3202" i="10"/>
  <c r="L3202" i="10"/>
  <c r="K3202" i="10"/>
  <c r="R3201" i="10"/>
  <c r="Q3201" i="10"/>
  <c r="L3201" i="10"/>
  <c r="K3201" i="10"/>
  <c r="R3200" i="10"/>
  <c r="Q3200" i="10"/>
  <c r="L3200" i="10"/>
  <c r="K3200" i="10"/>
  <c r="R3199" i="10"/>
  <c r="Q3199" i="10"/>
  <c r="L3199" i="10"/>
  <c r="K3199" i="10"/>
  <c r="R3198" i="10"/>
  <c r="Q3198" i="10"/>
  <c r="L3198" i="10"/>
  <c r="K3198" i="10"/>
  <c r="R3197" i="10"/>
  <c r="Q3197" i="10"/>
  <c r="L3197" i="10"/>
  <c r="K3197" i="10"/>
  <c r="R3196" i="10"/>
  <c r="Q3196" i="10"/>
  <c r="L3196" i="10"/>
  <c r="K3196" i="10"/>
  <c r="R3195" i="10"/>
  <c r="Q3195" i="10"/>
  <c r="L3195" i="10"/>
  <c r="K3195" i="10"/>
  <c r="R3194" i="10"/>
  <c r="Q3194" i="10"/>
  <c r="L3194" i="10"/>
  <c r="K3194" i="10"/>
  <c r="R3193" i="10"/>
  <c r="Q3193" i="10"/>
  <c r="L3193" i="10"/>
  <c r="K3193" i="10"/>
  <c r="R3192" i="10"/>
  <c r="Q3192" i="10"/>
  <c r="L3192" i="10"/>
  <c r="K3192" i="10"/>
  <c r="R3191" i="10"/>
  <c r="Q3191" i="10"/>
  <c r="L3191" i="10"/>
  <c r="K3191" i="10"/>
  <c r="R3190" i="10"/>
  <c r="Q3190" i="10"/>
  <c r="L3190" i="10"/>
  <c r="K3190" i="10"/>
  <c r="R3189" i="10"/>
  <c r="Q3189" i="10"/>
  <c r="L3189" i="10"/>
  <c r="K3189" i="10"/>
  <c r="R3188" i="10"/>
  <c r="Q3188" i="10"/>
  <c r="L3188" i="10"/>
  <c r="K3188" i="10"/>
  <c r="R3187" i="10"/>
  <c r="Q3187" i="10"/>
  <c r="L3187" i="10"/>
  <c r="K3187" i="10"/>
  <c r="R3186" i="10"/>
  <c r="Q3186" i="10"/>
  <c r="L3186" i="10"/>
  <c r="K3186" i="10"/>
  <c r="R3185" i="10"/>
  <c r="Q3185" i="10"/>
  <c r="L3185" i="10"/>
  <c r="K3185" i="10"/>
  <c r="R3184" i="10"/>
  <c r="Q3184" i="10"/>
  <c r="L3184" i="10"/>
  <c r="K3184" i="10"/>
  <c r="R3183" i="10"/>
  <c r="Q3183" i="10"/>
  <c r="L3183" i="10"/>
  <c r="K3183" i="10"/>
  <c r="R3182" i="10"/>
  <c r="Q3182" i="10"/>
  <c r="L3182" i="10"/>
  <c r="K3182" i="10"/>
  <c r="R3181" i="10"/>
  <c r="Q3181" i="10"/>
  <c r="L3181" i="10"/>
  <c r="K3181" i="10"/>
  <c r="R3180" i="10"/>
  <c r="Q3180" i="10"/>
  <c r="L3180" i="10"/>
  <c r="K3180" i="10"/>
  <c r="R3179" i="10"/>
  <c r="Q3179" i="10"/>
  <c r="L3179" i="10"/>
  <c r="K3179" i="10"/>
  <c r="R3178" i="10"/>
  <c r="Q3178" i="10"/>
  <c r="L3178" i="10"/>
  <c r="K3178" i="10"/>
  <c r="R3177" i="10"/>
  <c r="Q3177" i="10"/>
  <c r="L3177" i="10"/>
  <c r="K3177" i="10"/>
  <c r="R3176" i="10"/>
  <c r="Q3176" i="10"/>
  <c r="L3176" i="10"/>
  <c r="K3176" i="10"/>
  <c r="R3175" i="10"/>
  <c r="Q3175" i="10"/>
  <c r="L3175" i="10"/>
  <c r="K3175" i="10"/>
  <c r="R3174" i="10"/>
  <c r="Q3174" i="10"/>
  <c r="L3174" i="10"/>
  <c r="K3174" i="10"/>
  <c r="R3173" i="10"/>
  <c r="Q3173" i="10"/>
  <c r="L3173" i="10"/>
  <c r="K3173" i="10"/>
  <c r="R3172" i="10"/>
  <c r="Q3172" i="10"/>
  <c r="L3172" i="10"/>
  <c r="K3172" i="10"/>
  <c r="R3171" i="10"/>
  <c r="Q3171" i="10"/>
  <c r="L3171" i="10"/>
  <c r="K3171" i="10"/>
  <c r="R3170" i="10"/>
  <c r="Q3170" i="10"/>
  <c r="L3170" i="10"/>
  <c r="K3170" i="10"/>
  <c r="R3169" i="10"/>
  <c r="Q3169" i="10"/>
  <c r="L3169" i="10"/>
  <c r="K3169" i="10"/>
  <c r="R3168" i="10"/>
  <c r="Q3168" i="10"/>
  <c r="L3168" i="10"/>
  <c r="K3168" i="10"/>
  <c r="R3167" i="10"/>
  <c r="Q3167" i="10"/>
  <c r="L3167" i="10"/>
  <c r="K3167" i="10"/>
  <c r="R3166" i="10"/>
  <c r="Q3166" i="10"/>
  <c r="L3166" i="10"/>
  <c r="K3166" i="10"/>
  <c r="R3165" i="10"/>
  <c r="Q3165" i="10"/>
  <c r="L3165" i="10"/>
  <c r="K3165" i="10"/>
  <c r="R3164" i="10"/>
  <c r="Q3164" i="10"/>
  <c r="L3164" i="10"/>
  <c r="K3164" i="10"/>
  <c r="R3163" i="10"/>
  <c r="Q3163" i="10"/>
  <c r="L3163" i="10"/>
  <c r="K3163" i="10"/>
  <c r="R3162" i="10"/>
  <c r="Q3162" i="10"/>
  <c r="L3162" i="10"/>
  <c r="K3162" i="10"/>
  <c r="R3161" i="10"/>
  <c r="Q3161" i="10"/>
  <c r="L3161" i="10"/>
  <c r="K3161" i="10"/>
  <c r="R3160" i="10"/>
  <c r="Q3160" i="10"/>
  <c r="L3160" i="10"/>
  <c r="K3160" i="10"/>
  <c r="R3159" i="10"/>
  <c r="Q3159" i="10"/>
  <c r="L3159" i="10"/>
  <c r="K3159" i="10"/>
  <c r="R3158" i="10"/>
  <c r="Q3158" i="10"/>
  <c r="L3158" i="10"/>
  <c r="K3158" i="10"/>
  <c r="R3157" i="10"/>
  <c r="Q3157" i="10"/>
  <c r="L3157" i="10"/>
  <c r="K3157" i="10"/>
  <c r="R3156" i="10"/>
  <c r="Q3156" i="10"/>
  <c r="L3156" i="10"/>
  <c r="K3156" i="10"/>
  <c r="R3155" i="10"/>
  <c r="Q3155" i="10"/>
  <c r="L3155" i="10"/>
  <c r="K3155" i="10"/>
  <c r="R3154" i="10"/>
  <c r="Q3154" i="10"/>
  <c r="L3154" i="10"/>
  <c r="K3154" i="10"/>
  <c r="R3153" i="10"/>
  <c r="Q3153" i="10"/>
  <c r="L3153" i="10"/>
  <c r="K3153" i="10"/>
  <c r="R3152" i="10"/>
  <c r="Q3152" i="10"/>
  <c r="L3152" i="10"/>
  <c r="K3152" i="10"/>
  <c r="R3151" i="10"/>
  <c r="Q3151" i="10"/>
  <c r="L3151" i="10"/>
  <c r="K3151" i="10"/>
  <c r="R3150" i="10"/>
  <c r="Q3150" i="10"/>
  <c r="L3150" i="10"/>
  <c r="K3150" i="10"/>
  <c r="R3149" i="10"/>
  <c r="Q3149" i="10"/>
  <c r="L3149" i="10"/>
  <c r="K3149" i="10"/>
  <c r="R3148" i="10"/>
  <c r="Q3148" i="10"/>
  <c r="L3148" i="10"/>
  <c r="K3148" i="10"/>
  <c r="R3147" i="10"/>
  <c r="Q3147" i="10"/>
  <c r="L3147" i="10"/>
  <c r="K3147" i="10"/>
  <c r="R3146" i="10"/>
  <c r="Q3146" i="10"/>
  <c r="L3146" i="10"/>
  <c r="K3146" i="10"/>
  <c r="R3145" i="10"/>
  <c r="Q3145" i="10"/>
  <c r="L3145" i="10"/>
  <c r="K3145" i="10"/>
  <c r="R3144" i="10"/>
  <c r="Q3144" i="10"/>
  <c r="L3144" i="10"/>
  <c r="K3144" i="10"/>
  <c r="R3143" i="10"/>
  <c r="Q3143" i="10"/>
  <c r="L3143" i="10"/>
  <c r="K3143" i="10"/>
  <c r="R3142" i="10"/>
  <c r="Q3142" i="10"/>
  <c r="L3142" i="10"/>
  <c r="K3142" i="10"/>
  <c r="R3141" i="10"/>
  <c r="Q3141" i="10"/>
  <c r="L3141" i="10"/>
  <c r="K3141" i="10"/>
  <c r="R3140" i="10"/>
  <c r="Q3140" i="10"/>
  <c r="L3140" i="10"/>
  <c r="K3140" i="10"/>
  <c r="R3139" i="10"/>
  <c r="Q3139" i="10"/>
  <c r="L3139" i="10"/>
  <c r="K3139" i="10"/>
  <c r="R3138" i="10"/>
  <c r="Q3138" i="10"/>
  <c r="L3138" i="10"/>
  <c r="K3138" i="10"/>
  <c r="R3137" i="10"/>
  <c r="Q3137" i="10"/>
  <c r="L3137" i="10"/>
  <c r="K3137" i="10"/>
  <c r="R3136" i="10"/>
  <c r="Q3136" i="10"/>
  <c r="L3136" i="10"/>
  <c r="K3136" i="10"/>
  <c r="R3135" i="10"/>
  <c r="Q3135" i="10"/>
  <c r="L3135" i="10"/>
  <c r="K3135" i="10"/>
  <c r="R3134" i="10"/>
  <c r="Q3134" i="10"/>
  <c r="L3134" i="10"/>
  <c r="K3134" i="10"/>
  <c r="R3133" i="10"/>
  <c r="Q3133" i="10"/>
  <c r="L3133" i="10"/>
  <c r="K3133" i="10"/>
  <c r="R3132" i="10"/>
  <c r="Q3132" i="10"/>
  <c r="L3132" i="10"/>
  <c r="K3132" i="10"/>
  <c r="R3131" i="10"/>
  <c r="Q3131" i="10"/>
  <c r="L3131" i="10"/>
  <c r="K3131" i="10"/>
  <c r="R3130" i="10"/>
  <c r="Q3130" i="10"/>
  <c r="L3130" i="10"/>
  <c r="K3130" i="10"/>
  <c r="R3129" i="10"/>
  <c r="Q3129" i="10"/>
  <c r="L3129" i="10"/>
  <c r="K3129" i="10"/>
  <c r="R3128" i="10"/>
  <c r="Q3128" i="10"/>
  <c r="L3128" i="10"/>
  <c r="K3128" i="10"/>
  <c r="R3127" i="10"/>
  <c r="Q3127" i="10"/>
  <c r="L3127" i="10"/>
  <c r="K3127" i="10"/>
  <c r="R3126" i="10"/>
  <c r="Q3126" i="10"/>
  <c r="L3126" i="10"/>
  <c r="K3126" i="10"/>
  <c r="R3125" i="10"/>
  <c r="Q3125" i="10"/>
  <c r="L3125" i="10"/>
  <c r="K3125" i="10"/>
  <c r="R3124" i="10"/>
  <c r="Q3124" i="10"/>
  <c r="L3124" i="10"/>
  <c r="K3124" i="10"/>
  <c r="R3123" i="10"/>
  <c r="Q3123" i="10"/>
  <c r="L3123" i="10"/>
  <c r="K3123" i="10"/>
  <c r="R3122" i="10"/>
  <c r="Q3122" i="10"/>
  <c r="L3122" i="10"/>
  <c r="K3122" i="10"/>
  <c r="R3121" i="10"/>
  <c r="Q3121" i="10"/>
  <c r="L3121" i="10"/>
  <c r="K3121" i="10"/>
  <c r="R3120" i="10"/>
  <c r="Q3120" i="10"/>
  <c r="L3120" i="10"/>
  <c r="K3120" i="10"/>
  <c r="R3119" i="10"/>
  <c r="Q3119" i="10"/>
  <c r="L3119" i="10"/>
  <c r="K3119" i="10"/>
  <c r="R3118" i="10"/>
  <c r="Q3118" i="10"/>
  <c r="L3118" i="10"/>
  <c r="K3118" i="10"/>
  <c r="R3117" i="10"/>
  <c r="Q3117" i="10"/>
  <c r="L3117" i="10"/>
  <c r="K3117" i="10"/>
  <c r="R3116" i="10"/>
  <c r="Q3116" i="10"/>
  <c r="L3116" i="10"/>
  <c r="K3116" i="10"/>
  <c r="R3115" i="10"/>
  <c r="Q3115" i="10"/>
  <c r="L3115" i="10"/>
  <c r="K3115" i="10"/>
  <c r="R3114" i="10"/>
  <c r="Q3114" i="10"/>
  <c r="L3114" i="10"/>
  <c r="K3114" i="10"/>
  <c r="R3113" i="10"/>
  <c r="Q3113" i="10"/>
  <c r="L3113" i="10"/>
  <c r="K3113" i="10"/>
  <c r="R3112" i="10"/>
  <c r="Q3112" i="10"/>
  <c r="L3112" i="10"/>
  <c r="K3112" i="10"/>
  <c r="R3111" i="10"/>
  <c r="Q3111" i="10"/>
  <c r="L3111" i="10"/>
  <c r="K3111" i="10"/>
  <c r="R3110" i="10"/>
  <c r="Q3110" i="10"/>
  <c r="L3110" i="10"/>
  <c r="K3110" i="10"/>
  <c r="R3109" i="10"/>
  <c r="Q3109" i="10"/>
  <c r="L3109" i="10"/>
  <c r="K3109" i="10"/>
  <c r="R3108" i="10"/>
  <c r="Q3108" i="10"/>
  <c r="L3108" i="10"/>
  <c r="K3108" i="10"/>
  <c r="R3107" i="10"/>
  <c r="Q3107" i="10"/>
  <c r="L3107" i="10"/>
  <c r="K3107" i="10"/>
  <c r="R3106" i="10"/>
  <c r="Q3106" i="10"/>
  <c r="L3106" i="10"/>
  <c r="K3106" i="10"/>
  <c r="R3105" i="10"/>
  <c r="Q3105" i="10"/>
  <c r="L3105" i="10"/>
  <c r="K3105" i="10"/>
  <c r="R3104" i="10"/>
  <c r="Q3104" i="10"/>
  <c r="L3104" i="10"/>
  <c r="K3104" i="10"/>
  <c r="R3103" i="10"/>
  <c r="Q3103" i="10"/>
  <c r="L3103" i="10"/>
  <c r="K3103" i="10"/>
  <c r="R3102" i="10"/>
  <c r="Q3102" i="10"/>
  <c r="L3102" i="10"/>
  <c r="K3102" i="10"/>
  <c r="R3101" i="10"/>
  <c r="Q3101" i="10"/>
  <c r="L3101" i="10"/>
  <c r="K3101" i="10"/>
  <c r="R3100" i="10"/>
  <c r="Q3100" i="10"/>
  <c r="L3100" i="10"/>
  <c r="K3100" i="10"/>
  <c r="R3099" i="10"/>
  <c r="Q3099" i="10"/>
  <c r="L3099" i="10"/>
  <c r="K3099" i="10"/>
  <c r="R3098" i="10"/>
  <c r="Q3098" i="10"/>
  <c r="L3098" i="10"/>
  <c r="K3098" i="10"/>
  <c r="R3097" i="10"/>
  <c r="Q3097" i="10"/>
  <c r="L3097" i="10"/>
  <c r="K3097" i="10"/>
  <c r="R3096" i="10"/>
  <c r="Q3096" i="10"/>
  <c r="L3096" i="10"/>
  <c r="K3096" i="10"/>
  <c r="R3095" i="10"/>
  <c r="Q3095" i="10"/>
  <c r="L3095" i="10"/>
  <c r="K3095" i="10"/>
  <c r="R3094" i="10"/>
  <c r="Q3094" i="10"/>
  <c r="L3094" i="10"/>
  <c r="K3094" i="10"/>
  <c r="R3093" i="10"/>
  <c r="Q3093" i="10"/>
  <c r="L3093" i="10"/>
  <c r="K3093" i="10"/>
  <c r="R3092" i="10"/>
  <c r="Q3092" i="10"/>
  <c r="L3092" i="10"/>
  <c r="K3092" i="10"/>
  <c r="R3091" i="10"/>
  <c r="Q3091" i="10"/>
  <c r="L3091" i="10"/>
  <c r="K3091" i="10"/>
  <c r="R3090" i="10"/>
  <c r="Q3090" i="10"/>
  <c r="L3090" i="10"/>
  <c r="K3090" i="10"/>
  <c r="R3089" i="10"/>
  <c r="Q3089" i="10"/>
  <c r="L3089" i="10"/>
  <c r="K3089" i="10"/>
  <c r="R3088" i="10"/>
  <c r="Q3088" i="10"/>
  <c r="L3088" i="10"/>
  <c r="K3088" i="10"/>
  <c r="R3087" i="10"/>
  <c r="Q3087" i="10"/>
  <c r="L3087" i="10"/>
  <c r="K3087" i="10"/>
  <c r="R3086" i="10"/>
  <c r="Q3086" i="10"/>
  <c r="L3086" i="10"/>
  <c r="K3086" i="10"/>
  <c r="R3085" i="10"/>
  <c r="Q3085" i="10"/>
  <c r="L3085" i="10"/>
  <c r="K3085" i="10"/>
  <c r="R3084" i="10"/>
  <c r="Q3084" i="10"/>
  <c r="L3084" i="10"/>
  <c r="K3084" i="10"/>
  <c r="R3083" i="10"/>
  <c r="Q3083" i="10"/>
  <c r="L3083" i="10"/>
  <c r="K3083" i="10"/>
  <c r="R3082" i="10"/>
  <c r="Q3082" i="10"/>
  <c r="L3082" i="10"/>
  <c r="K3082" i="10"/>
  <c r="R3081" i="10"/>
  <c r="Q3081" i="10"/>
  <c r="L3081" i="10"/>
  <c r="K3081" i="10"/>
  <c r="R3080" i="10"/>
  <c r="Q3080" i="10"/>
  <c r="L3080" i="10"/>
  <c r="K3080" i="10"/>
  <c r="R3079" i="10"/>
  <c r="Q3079" i="10"/>
  <c r="L3079" i="10"/>
  <c r="K3079" i="10"/>
  <c r="R3078" i="10"/>
  <c r="Q3078" i="10"/>
  <c r="L3078" i="10"/>
  <c r="K3078" i="10"/>
  <c r="R3077" i="10"/>
  <c r="Q3077" i="10"/>
  <c r="L3077" i="10"/>
  <c r="K3077" i="10"/>
  <c r="R3076" i="10"/>
  <c r="Q3076" i="10"/>
  <c r="L3076" i="10"/>
  <c r="K3076" i="10"/>
  <c r="R3075" i="10"/>
  <c r="Q3075" i="10"/>
  <c r="L3075" i="10"/>
  <c r="K3075" i="10"/>
  <c r="R3074" i="10"/>
  <c r="Q3074" i="10"/>
  <c r="L3074" i="10"/>
  <c r="K3074" i="10"/>
  <c r="R3073" i="10"/>
  <c r="Q3073" i="10"/>
  <c r="L3073" i="10"/>
  <c r="K3073" i="10"/>
  <c r="R3072" i="10"/>
  <c r="Q3072" i="10"/>
  <c r="L3072" i="10"/>
  <c r="K3072" i="10"/>
  <c r="R3071" i="10"/>
  <c r="Q3071" i="10"/>
  <c r="L3071" i="10"/>
  <c r="K3071" i="10"/>
  <c r="R3070" i="10"/>
  <c r="Q3070" i="10"/>
  <c r="L3070" i="10"/>
  <c r="K3070" i="10"/>
  <c r="R3069" i="10"/>
  <c r="Q3069" i="10"/>
  <c r="L3069" i="10"/>
  <c r="K3069" i="10"/>
  <c r="R3068" i="10"/>
  <c r="Q3068" i="10"/>
  <c r="L3068" i="10"/>
  <c r="K3068" i="10"/>
  <c r="R3067" i="10"/>
  <c r="Q3067" i="10"/>
  <c r="L3067" i="10"/>
  <c r="K3067" i="10"/>
  <c r="R3066" i="10"/>
  <c r="Q3066" i="10"/>
  <c r="L3066" i="10"/>
  <c r="K3066" i="10"/>
  <c r="R3065" i="10"/>
  <c r="Q3065" i="10"/>
  <c r="L3065" i="10"/>
  <c r="K3065" i="10"/>
  <c r="R3064" i="10"/>
  <c r="Q3064" i="10"/>
  <c r="L3064" i="10"/>
  <c r="K3064" i="10"/>
  <c r="R3063" i="10"/>
  <c r="Q3063" i="10"/>
  <c r="L3063" i="10"/>
  <c r="K3063" i="10"/>
  <c r="R3062" i="10"/>
  <c r="Q3062" i="10"/>
  <c r="L3062" i="10"/>
  <c r="K3062" i="10"/>
  <c r="R3061" i="10"/>
  <c r="Q3061" i="10"/>
  <c r="L3061" i="10"/>
  <c r="K3061" i="10"/>
  <c r="R3060" i="10"/>
  <c r="Q3060" i="10"/>
  <c r="L3060" i="10"/>
  <c r="K3060" i="10"/>
  <c r="R3059" i="10"/>
  <c r="Q3059" i="10"/>
  <c r="L3059" i="10"/>
  <c r="K3059" i="10"/>
  <c r="R3058" i="10"/>
  <c r="Q3058" i="10"/>
  <c r="L3058" i="10"/>
  <c r="K3058" i="10"/>
  <c r="R3057" i="10"/>
  <c r="Q3057" i="10"/>
  <c r="L3057" i="10"/>
  <c r="K3057" i="10"/>
  <c r="R3056" i="10"/>
  <c r="Q3056" i="10"/>
  <c r="L3056" i="10"/>
  <c r="K3056" i="10"/>
  <c r="R3055" i="10"/>
  <c r="Q3055" i="10"/>
  <c r="L3055" i="10"/>
  <c r="K3055" i="10"/>
  <c r="R3054" i="10"/>
  <c r="Q3054" i="10"/>
  <c r="L3054" i="10"/>
  <c r="K3054" i="10"/>
  <c r="R3053" i="10"/>
  <c r="Q3053" i="10"/>
  <c r="L3053" i="10"/>
  <c r="K3053" i="10"/>
  <c r="R3052" i="10"/>
  <c r="Q3052" i="10"/>
  <c r="L3052" i="10"/>
  <c r="K3052" i="10"/>
  <c r="R3051" i="10"/>
  <c r="Q3051" i="10"/>
  <c r="L3051" i="10"/>
  <c r="K3051" i="10"/>
  <c r="R3050" i="10"/>
  <c r="Q3050" i="10"/>
  <c r="L3050" i="10"/>
  <c r="K3050" i="10"/>
  <c r="R3049" i="10"/>
  <c r="Q3049" i="10"/>
  <c r="L3049" i="10"/>
  <c r="K3049" i="10"/>
  <c r="R3048" i="10"/>
  <c r="Q3048" i="10"/>
  <c r="L3048" i="10"/>
  <c r="K3048" i="10"/>
  <c r="R3047" i="10"/>
  <c r="Q3047" i="10"/>
  <c r="L3047" i="10"/>
  <c r="K3047" i="10"/>
  <c r="R3046" i="10"/>
  <c r="Q3046" i="10"/>
  <c r="L3046" i="10"/>
  <c r="K3046" i="10"/>
  <c r="R3045" i="10"/>
  <c r="Q3045" i="10"/>
  <c r="L3045" i="10"/>
  <c r="K3045" i="10"/>
  <c r="R3044" i="10"/>
  <c r="Q3044" i="10"/>
  <c r="L3044" i="10"/>
  <c r="K3044" i="10"/>
  <c r="R3043" i="10"/>
  <c r="Q3043" i="10"/>
  <c r="L3043" i="10"/>
  <c r="K3043" i="10"/>
  <c r="R3042" i="10"/>
  <c r="Q3042" i="10"/>
  <c r="L3042" i="10"/>
  <c r="K3042" i="10"/>
  <c r="R3041" i="10"/>
  <c r="Q3041" i="10"/>
  <c r="L3041" i="10"/>
  <c r="K3041" i="10"/>
  <c r="R3040" i="10"/>
  <c r="Q3040" i="10"/>
  <c r="L3040" i="10"/>
  <c r="K3040" i="10"/>
  <c r="R3039" i="10"/>
  <c r="Q3039" i="10"/>
  <c r="L3039" i="10"/>
  <c r="K3039" i="10"/>
  <c r="R3038" i="10"/>
  <c r="Q3038" i="10"/>
  <c r="L3038" i="10"/>
  <c r="K3038" i="10"/>
  <c r="R3037" i="10"/>
  <c r="Q3037" i="10"/>
  <c r="L3037" i="10"/>
  <c r="K3037" i="10"/>
  <c r="R3036" i="10"/>
  <c r="Q3036" i="10"/>
  <c r="L3036" i="10"/>
  <c r="K3036" i="10"/>
  <c r="R3035" i="10"/>
  <c r="Q3035" i="10"/>
  <c r="L3035" i="10"/>
  <c r="K3035" i="10"/>
  <c r="R3034" i="10"/>
  <c r="Q3034" i="10"/>
  <c r="L3034" i="10"/>
  <c r="K3034" i="10"/>
  <c r="R3033" i="10"/>
  <c r="Q3033" i="10"/>
  <c r="L3033" i="10"/>
  <c r="K3033" i="10"/>
  <c r="R3032" i="10"/>
  <c r="Q3032" i="10"/>
  <c r="L3032" i="10"/>
  <c r="K3032" i="10"/>
  <c r="R3031" i="10"/>
  <c r="Q3031" i="10"/>
  <c r="L3031" i="10"/>
  <c r="K3031" i="10"/>
  <c r="R3030" i="10"/>
  <c r="Q3030" i="10"/>
  <c r="L3030" i="10"/>
  <c r="K3030" i="10"/>
  <c r="R3029" i="10"/>
  <c r="Q3029" i="10"/>
  <c r="L3029" i="10"/>
  <c r="K3029" i="10"/>
  <c r="R3028" i="10"/>
  <c r="Q3028" i="10"/>
  <c r="L3028" i="10"/>
  <c r="K3028" i="10"/>
  <c r="R3027" i="10"/>
  <c r="Q3027" i="10"/>
  <c r="L3027" i="10"/>
  <c r="K3027" i="10"/>
  <c r="R3026" i="10"/>
  <c r="Q3026" i="10"/>
  <c r="L3026" i="10"/>
  <c r="K3026" i="10"/>
  <c r="R3025" i="10"/>
  <c r="Q3025" i="10"/>
  <c r="L3025" i="10"/>
  <c r="K3025" i="10"/>
  <c r="R3024" i="10"/>
  <c r="Q3024" i="10"/>
  <c r="L3024" i="10"/>
  <c r="K3024" i="10"/>
  <c r="R3023" i="10"/>
  <c r="Q3023" i="10"/>
  <c r="L3023" i="10"/>
  <c r="K3023" i="10"/>
  <c r="R3022" i="10"/>
  <c r="Q3022" i="10"/>
  <c r="L3022" i="10"/>
  <c r="K3022" i="10"/>
  <c r="R3021" i="10"/>
  <c r="Q3021" i="10"/>
  <c r="L3021" i="10"/>
  <c r="K3021" i="10"/>
  <c r="R3020" i="10"/>
  <c r="Q3020" i="10"/>
  <c r="L3020" i="10"/>
  <c r="K3020" i="10"/>
  <c r="R3019" i="10"/>
  <c r="Q3019" i="10"/>
  <c r="L3019" i="10"/>
  <c r="K3019" i="10"/>
  <c r="R3018" i="10"/>
  <c r="Q3018" i="10"/>
  <c r="L3018" i="10"/>
  <c r="K3018" i="10"/>
  <c r="R3017" i="10"/>
  <c r="Q3017" i="10"/>
  <c r="L3017" i="10"/>
  <c r="K3017" i="10"/>
  <c r="R3016" i="10"/>
  <c r="Q3016" i="10"/>
  <c r="L3016" i="10"/>
  <c r="K3016" i="10"/>
  <c r="R3015" i="10"/>
  <c r="Q3015" i="10"/>
  <c r="L3015" i="10"/>
  <c r="K3015" i="10"/>
  <c r="R3014" i="10"/>
  <c r="Q3014" i="10"/>
  <c r="L3014" i="10"/>
  <c r="K3014" i="10"/>
  <c r="R3013" i="10"/>
  <c r="Q3013" i="10"/>
  <c r="L3013" i="10"/>
  <c r="K3013" i="10"/>
  <c r="R3012" i="10"/>
  <c r="Q3012" i="10"/>
  <c r="L3012" i="10"/>
  <c r="K3012" i="10"/>
  <c r="R3011" i="10"/>
  <c r="Q3011" i="10"/>
  <c r="L3011" i="10"/>
  <c r="K3011" i="10"/>
  <c r="R3010" i="10"/>
  <c r="Q3010" i="10"/>
  <c r="L3010" i="10"/>
  <c r="K3010" i="10"/>
  <c r="R3009" i="10"/>
  <c r="Q3009" i="10"/>
  <c r="L3009" i="10"/>
  <c r="K3009" i="10"/>
  <c r="R3008" i="10"/>
  <c r="Q3008" i="10"/>
  <c r="L3008" i="10"/>
  <c r="K3008" i="10"/>
  <c r="R3007" i="10"/>
  <c r="Q3007" i="10"/>
  <c r="L3007" i="10"/>
  <c r="K3007" i="10"/>
  <c r="R3006" i="10"/>
  <c r="Q3006" i="10"/>
  <c r="L3006" i="10"/>
  <c r="K3006" i="10"/>
  <c r="R3005" i="10"/>
  <c r="Q3005" i="10"/>
  <c r="L3005" i="10"/>
  <c r="K3005" i="10"/>
  <c r="R3004" i="10"/>
  <c r="Q3004" i="10"/>
  <c r="L3004" i="10"/>
  <c r="K3004" i="10"/>
  <c r="R3003" i="10"/>
  <c r="Q3003" i="10"/>
  <c r="L3003" i="10"/>
  <c r="K3003" i="10"/>
  <c r="R3002" i="10"/>
  <c r="Q3002" i="10"/>
  <c r="L3002" i="10"/>
  <c r="K3002" i="10"/>
  <c r="R3001" i="10"/>
  <c r="Q3001" i="10"/>
  <c r="L3001" i="10"/>
  <c r="K3001" i="10"/>
  <c r="R3000" i="10"/>
  <c r="Q3000" i="10"/>
  <c r="L3000" i="10"/>
  <c r="K3000" i="10"/>
  <c r="R2999" i="10"/>
  <c r="Q2999" i="10"/>
  <c r="L2999" i="10"/>
  <c r="K2999" i="10"/>
  <c r="R2998" i="10"/>
  <c r="Q2998" i="10"/>
  <c r="L2998" i="10"/>
  <c r="K2998" i="10"/>
  <c r="R2997" i="10"/>
  <c r="Q2997" i="10"/>
  <c r="L2997" i="10"/>
  <c r="K2997" i="10"/>
  <c r="R2996" i="10"/>
  <c r="Q2996" i="10"/>
  <c r="L2996" i="10"/>
  <c r="K2996" i="10"/>
  <c r="R2995" i="10"/>
  <c r="Q2995" i="10"/>
  <c r="L2995" i="10"/>
  <c r="K2995" i="10"/>
  <c r="R2994" i="10"/>
  <c r="Q2994" i="10"/>
  <c r="L2994" i="10"/>
  <c r="K2994" i="10"/>
  <c r="R2993" i="10"/>
  <c r="Q2993" i="10"/>
  <c r="L2993" i="10"/>
  <c r="K2993" i="10"/>
  <c r="R2992" i="10"/>
  <c r="Q2992" i="10"/>
  <c r="L2992" i="10"/>
  <c r="K2992" i="10"/>
  <c r="R2991" i="10"/>
  <c r="Q2991" i="10"/>
  <c r="L2991" i="10"/>
  <c r="K2991" i="10"/>
  <c r="R2990" i="10"/>
  <c r="Q2990" i="10"/>
  <c r="L2990" i="10"/>
  <c r="K2990" i="10"/>
  <c r="R2989" i="10"/>
  <c r="Q2989" i="10"/>
  <c r="L2989" i="10"/>
  <c r="K2989" i="10"/>
  <c r="R2988" i="10"/>
  <c r="Q2988" i="10"/>
  <c r="L2988" i="10"/>
  <c r="K2988" i="10"/>
  <c r="R2987" i="10"/>
  <c r="Q2987" i="10"/>
  <c r="L2987" i="10"/>
  <c r="K2987" i="10"/>
  <c r="R2986" i="10"/>
  <c r="Q2986" i="10"/>
  <c r="L2986" i="10"/>
  <c r="K2986" i="10"/>
  <c r="R2985" i="10"/>
  <c r="Q2985" i="10"/>
  <c r="L2985" i="10"/>
  <c r="K2985" i="10"/>
  <c r="R2984" i="10"/>
  <c r="Q2984" i="10"/>
  <c r="L2984" i="10"/>
  <c r="K2984" i="10"/>
  <c r="R2983" i="10"/>
  <c r="Q2983" i="10"/>
  <c r="L2983" i="10"/>
  <c r="K2983" i="10"/>
  <c r="R2982" i="10"/>
  <c r="Q2982" i="10"/>
  <c r="L2982" i="10"/>
  <c r="K2982" i="10"/>
  <c r="R2981" i="10"/>
  <c r="Q2981" i="10"/>
  <c r="L2981" i="10"/>
  <c r="K2981" i="10"/>
  <c r="R2980" i="10"/>
  <c r="Q2980" i="10"/>
  <c r="L2980" i="10"/>
  <c r="K2980" i="10"/>
  <c r="R2979" i="10"/>
  <c r="Q2979" i="10"/>
  <c r="L2979" i="10"/>
  <c r="K2979" i="10"/>
  <c r="R2978" i="10"/>
  <c r="Q2978" i="10"/>
  <c r="L2978" i="10"/>
  <c r="K2978" i="10"/>
  <c r="R2977" i="10"/>
  <c r="Q2977" i="10"/>
  <c r="L2977" i="10"/>
  <c r="K2977" i="10"/>
  <c r="R2976" i="10"/>
  <c r="Q2976" i="10"/>
  <c r="L2976" i="10"/>
  <c r="K2976" i="10"/>
  <c r="R2975" i="10"/>
  <c r="Q2975" i="10"/>
  <c r="L2975" i="10"/>
  <c r="K2975" i="10"/>
  <c r="R2974" i="10"/>
  <c r="Q2974" i="10"/>
  <c r="L2974" i="10"/>
  <c r="K2974" i="10"/>
  <c r="R2973" i="10"/>
  <c r="Q2973" i="10"/>
  <c r="L2973" i="10"/>
  <c r="K2973" i="10"/>
  <c r="R2972" i="10"/>
  <c r="Q2972" i="10"/>
  <c r="L2972" i="10"/>
  <c r="K2972" i="10"/>
  <c r="R2971" i="10"/>
  <c r="Q2971" i="10"/>
  <c r="L2971" i="10"/>
  <c r="K2971" i="10"/>
  <c r="R2970" i="10"/>
  <c r="Q2970" i="10"/>
  <c r="L2970" i="10"/>
  <c r="K2970" i="10"/>
  <c r="R2969" i="10"/>
  <c r="Q2969" i="10"/>
  <c r="L2969" i="10"/>
  <c r="K2969" i="10"/>
  <c r="R2968" i="10"/>
  <c r="Q2968" i="10"/>
  <c r="L2968" i="10"/>
  <c r="K2968" i="10"/>
  <c r="R2967" i="10"/>
  <c r="Q2967" i="10"/>
  <c r="L2967" i="10"/>
  <c r="K2967" i="10"/>
  <c r="R2966" i="10"/>
  <c r="Q2966" i="10"/>
  <c r="L2966" i="10"/>
  <c r="K2966" i="10"/>
  <c r="R2965" i="10"/>
  <c r="Q2965" i="10"/>
  <c r="L2965" i="10"/>
  <c r="K2965" i="10"/>
  <c r="R2964" i="10"/>
  <c r="Q2964" i="10"/>
  <c r="L2964" i="10"/>
  <c r="K2964" i="10"/>
  <c r="R2963" i="10"/>
  <c r="Q2963" i="10"/>
  <c r="L2963" i="10"/>
  <c r="K2963" i="10"/>
  <c r="R2962" i="10"/>
  <c r="Q2962" i="10"/>
  <c r="L2962" i="10"/>
  <c r="K2962" i="10"/>
  <c r="R2961" i="10"/>
  <c r="Q2961" i="10"/>
  <c r="L2961" i="10"/>
  <c r="K2961" i="10"/>
  <c r="R2960" i="10"/>
  <c r="Q2960" i="10"/>
  <c r="L2960" i="10"/>
  <c r="K2960" i="10"/>
  <c r="R2959" i="10"/>
  <c r="Q2959" i="10"/>
  <c r="L2959" i="10"/>
  <c r="K2959" i="10"/>
  <c r="R2958" i="10"/>
  <c r="Q2958" i="10"/>
  <c r="L2958" i="10"/>
  <c r="K2958" i="10"/>
  <c r="R2957" i="10"/>
  <c r="Q2957" i="10"/>
  <c r="L2957" i="10"/>
  <c r="K2957" i="10"/>
  <c r="R2956" i="10"/>
  <c r="Q2956" i="10"/>
  <c r="L2956" i="10"/>
  <c r="K2956" i="10"/>
  <c r="R2955" i="10"/>
  <c r="Q2955" i="10"/>
  <c r="L2955" i="10"/>
  <c r="K2955" i="10"/>
  <c r="R2954" i="10"/>
  <c r="Q2954" i="10"/>
  <c r="L2954" i="10"/>
  <c r="K2954" i="10"/>
  <c r="R2953" i="10"/>
  <c r="Q2953" i="10"/>
  <c r="L2953" i="10"/>
  <c r="K2953" i="10"/>
  <c r="R2952" i="10"/>
  <c r="Q2952" i="10"/>
  <c r="L2952" i="10"/>
  <c r="K2952" i="10"/>
  <c r="R2951" i="10"/>
  <c r="Q2951" i="10"/>
  <c r="L2951" i="10"/>
  <c r="K2951" i="10"/>
  <c r="R2950" i="10"/>
  <c r="Q2950" i="10"/>
  <c r="L2950" i="10"/>
  <c r="K2950" i="10"/>
  <c r="R2949" i="10"/>
  <c r="Q2949" i="10"/>
  <c r="L2949" i="10"/>
  <c r="K2949" i="10"/>
  <c r="R2948" i="10"/>
  <c r="Q2948" i="10"/>
  <c r="L2948" i="10"/>
  <c r="K2948" i="10"/>
  <c r="R2947" i="10"/>
  <c r="Q2947" i="10"/>
  <c r="L2947" i="10"/>
  <c r="K2947" i="10"/>
  <c r="R2946" i="10"/>
  <c r="Q2946" i="10"/>
  <c r="L2946" i="10"/>
  <c r="K2946" i="10"/>
  <c r="R2945" i="10"/>
  <c r="Q2945" i="10"/>
  <c r="L2945" i="10"/>
  <c r="K2945" i="10"/>
  <c r="R2944" i="10"/>
  <c r="Q2944" i="10"/>
  <c r="L2944" i="10"/>
  <c r="K2944" i="10"/>
  <c r="R2943" i="10"/>
  <c r="Q2943" i="10"/>
  <c r="L2943" i="10"/>
  <c r="K2943" i="10"/>
  <c r="R2942" i="10"/>
  <c r="Q2942" i="10"/>
  <c r="L2942" i="10"/>
  <c r="K2942" i="10"/>
  <c r="R2941" i="10"/>
  <c r="Q2941" i="10"/>
  <c r="L2941" i="10"/>
  <c r="K2941" i="10"/>
  <c r="R2940" i="10"/>
  <c r="Q2940" i="10"/>
  <c r="L2940" i="10"/>
  <c r="K2940" i="10"/>
  <c r="R2939" i="10"/>
  <c r="Q2939" i="10"/>
  <c r="L2939" i="10"/>
  <c r="K2939" i="10"/>
  <c r="R2938" i="10"/>
  <c r="Q2938" i="10"/>
  <c r="L2938" i="10"/>
  <c r="K2938" i="10"/>
  <c r="R2937" i="10"/>
  <c r="Q2937" i="10"/>
  <c r="L2937" i="10"/>
  <c r="K2937" i="10"/>
  <c r="R2936" i="10"/>
  <c r="Q2936" i="10"/>
  <c r="L2936" i="10"/>
  <c r="K2936" i="10"/>
  <c r="R2935" i="10"/>
  <c r="Q2935" i="10"/>
  <c r="L2935" i="10"/>
  <c r="K2935" i="10"/>
  <c r="R2934" i="10"/>
  <c r="Q2934" i="10"/>
  <c r="L2934" i="10"/>
  <c r="K2934" i="10"/>
  <c r="R2933" i="10"/>
  <c r="Q2933" i="10"/>
  <c r="L2933" i="10"/>
  <c r="K2933" i="10"/>
  <c r="R2932" i="10"/>
  <c r="Q2932" i="10"/>
  <c r="L2932" i="10"/>
  <c r="K2932" i="10"/>
  <c r="R2931" i="10"/>
  <c r="Q2931" i="10"/>
  <c r="L2931" i="10"/>
  <c r="K2931" i="10"/>
  <c r="R2930" i="10"/>
  <c r="Q2930" i="10"/>
  <c r="L2930" i="10"/>
  <c r="K2930" i="10"/>
  <c r="R2929" i="10"/>
  <c r="Q2929" i="10"/>
  <c r="L2929" i="10"/>
  <c r="K2929" i="10"/>
  <c r="R2928" i="10"/>
  <c r="Q2928" i="10"/>
  <c r="L2928" i="10"/>
  <c r="K2928" i="10"/>
  <c r="R2927" i="10"/>
  <c r="Q2927" i="10"/>
  <c r="L2927" i="10"/>
  <c r="K2927" i="10"/>
  <c r="R2926" i="10"/>
  <c r="Q2926" i="10"/>
  <c r="L2926" i="10"/>
  <c r="K2926" i="10"/>
  <c r="R2925" i="10"/>
  <c r="Q2925" i="10"/>
  <c r="L2925" i="10"/>
  <c r="K2925" i="10"/>
  <c r="R2924" i="10"/>
  <c r="Q2924" i="10"/>
  <c r="L2924" i="10"/>
  <c r="K2924" i="10"/>
  <c r="R2923" i="10"/>
  <c r="Q2923" i="10"/>
  <c r="L2923" i="10"/>
  <c r="K2923" i="10"/>
  <c r="R2922" i="10"/>
  <c r="Q2922" i="10"/>
  <c r="L2922" i="10"/>
  <c r="K2922" i="10"/>
  <c r="R2921" i="10"/>
  <c r="Q2921" i="10"/>
  <c r="L2921" i="10"/>
  <c r="K2921" i="10"/>
  <c r="R2920" i="10"/>
  <c r="Q2920" i="10"/>
  <c r="L2920" i="10"/>
  <c r="K2920" i="10"/>
  <c r="R2919" i="10"/>
  <c r="Q2919" i="10"/>
  <c r="L2919" i="10"/>
  <c r="K2919" i="10"/>
  <c r="R2918" i="10"/>
  <c r="Q2918" i="10"/>
  <c r="L2918" i="10"/>
  <c r="K2918" i="10"/>
  <c r="R2917" i="10"/>
  <c r="Q2917" i="10"/>
  <c r="L2917" i="10"/>
  <c r="K2917" i="10"/>
  <c r="R2916" i="10"/>
  <c r="Q2916" i="10"/>
  <c r="L2916" i="10"/>
  <c r="K2916" i="10"/>
  <c r="R2915" i="10"/>
  <c r="Q2915" i="10"/>
  <c r="L2915" i="10"/>
  <c r="K2915" i="10"/>
  <c r="R2914" i="10"/>
  <c r="Q2914" i="10"/>
  <c r="L2914" i="10"/>
  <c r="K2914" i="10"/>
  <c r="R2913" i="10"/>
  <c r="Q2913" i="10"/>
  <c r="L2913" i="10"/>
  <c r="K2913" i="10"/>
  <c r="R2912" i="10"/>
  <c r="Q2912" i="10"/>
  <c r="L2912" i="10"/>
  <c r="K2912" i="10"/>
  <c r="R2911" i="10"/>
  <c r="Q2911" i="10"/>
  <c r="L2911" i="10"/>
  <c r="K2911" i="10"/>
  <c r="R2910" i="10"/>
  <c r="Q2910" i="10"/>
  <c r="L2910" i="10"/>
  <c r="K2910" i="10"/>
  <c r="R2909" i="10"/>
  <c r="Q2909" i="10"/>
  <c r="L2909" i="10"/>
  <c r="K2909" i="10"/>
  <c r="R2908" i="10"/>
  <c r="Q2908" i="10"/>
  <c r="L2908" i="10"/>
  <c r="K2908" i="10"/>
  <c r="R2907" i="10"/>
  <c r="Q2907" i="10"/>
  <c r="L2907" i="10"/>
  <c r="K2907" i="10"/>
  <c r="R2906" i="10"/>
  <c r="Q2906" i="10"/>
  <c r="L2906" i="10"/>
  <c r="K2906" i="10"/>
  <c r="R2905" i="10"/>
  <c r="Q2905" i="10"/>
  <c r="L2905" i="10"/>
  <c r="K2905" i="10"/>
  <c r="R2904" i="10"/>
  <c r="Q2904" i="10"/>
  <c r="L2904" i="10"/>
  <c r="K2904" i="10"/>
  <c r="R2903" i="10"/>
  <c r="Q2903" i="10"/>
  <c r="L2903" i="10"/>
  <c r="K2903" i="10"/>
  <c r="R2902" i="10"/>
  <c r="Q2902" i="10"/>
  <c r="L2902" i="10"/>
  <c r="K2902" i="10"/>
  <c r="R2901" i="10"/>
  <c r="Q2901" i="10"/>
  <c r="L2901" i="10"/>
  <c r="K2901" i="10"/>
  <c r="R2900" i="10"/>
  <c r="Q2900" i="10"/>
  <c r="L2900" i="10"/>
  <c r="K2900" i="10"/>
  <c r="R2899" i="10"/>
  <c r="Q2899" i="10"/>
  <c r="L2899" i="10"/>
  <c r="K2899" i="10"/>
  <c r="R2898" i="10"/>
  <c r="Q2898" i="10"/>
  <c r="L2898" i="10"/>
  <c r="K2898" i="10"/>
  <c r="R2897" i="10"/>
  <c r="Q2897" i="10"/>
  <c r="L2897" i="10"/>
  <c r="K2897" i="10"/>
  <c r="R2896" i="10"/>
  <c r="Q2896" i="10"/>
  <c r="L2896" i="10"/>
  <c r="K2896" i="10"/>
  <c r="R2895" i="10"/>
  <c r="Q2895" i="10"/>
  <c r="L2895" i="10"/>
  <c r="K2895" i="10"/>
  <c r="R2894" i="10"/>
  <c r="Q2894" i="10"/>
  <c r="L2894" i="10"/>
  <c r="K2894" i="10"/>
  <c r="R2893" i="10"/>
  <c r="Q2893" i="10"/>
  <c r="L2893" i="10"/>
  <c r="K2893" i="10"/>
  <c r="R2892" i="10"/>
  <c r="Q2892" i="10"/>
  <c r="L2892" i="10"/>
  <c r="K2892" i="10"/>
  <c r="R2891" i="10"/>
  <c r="Q2891" i="10"/>
  <c r="L2891" i="10"/>
  <c r="K2891" i="10"/>
  <c r="R2890" i="10"/>
  <c r="Q2890" i="10"/>
  <c r="L2890" i="10"/>
  <c r="K2890" i="10"/>
  <c r="R2889" i="10"/>
  <c r="Q2889" i="10"/>
  <c r="L2889" i="10"/>
  <c r="K2889" i="10"/>
  <c r="R2888" i="10"/>
  <c r="Q2888" i="10"/>
  <c r="L2888" i="10"/>
  <c r="K2888" i="10"/>
  <c r="R2887" i="10"/>
  <c r="Q2887" i="10"/>
  <c r="L2887" i="10"/>
  <c r="K2887" i="10"/>
  <c r="R2886" i="10"/>
  <c r="Q2886" i="10"/>
  <c r="L2886" i="10"/>
  <c r="K2886" i="10"/>
  <c r="R2885" i="10"/>
  <c r="Q2885" i="10"/>
  <c r="L2885" i="10"/>
  <c r="K2885" i="10"/>
  <c r="R2884" i="10"/>
  <c r="Q2884" i="10"/>
  <c r="L2884" i="10"/>
  <c r="K2884" i="10"/>
  <c r="R2883" i="10"/>
  <c r="Q2883" i="10"/>
  <c r="L2883" i="10"/>
  <c r="K2883" i="10"/>
  <c r="R2882" i="10"/>
  <c r="Q2882" i="10"/>
  <c r="L2882" i="10"/>
  <c r="K2882" i="10"/>
  <c r="R2881" i="10"/>
  <c r="Q2881" i="10"/>
  <c r="L2881" i="10"/>
  <c r="K2881" i="10"/>
  <c r="R2880" i="10"/>
  <c r="Q2880" i="10"/>
  <c r="L2880" i="10"/>
  <c r="K2880" i="10"/>
  <c r="R2879" i="10"/>
  <c r="Q2879" i="10"/>
  <c r="L2879" i="10"/>
  <c r="K2879" i="10"/>
  <c r="R2878" i="10"/>
  <c r="Q2878" i="10"/>
  <c r="L2878" i="10"/>
  <c r="K2878" i="10"/>
  <c r="R2877" i="10"/>
  <c r="Q2877" i="10"/>
  <c r="L2877" i="10"/>
  <c r="K2877" i="10"/>
  <c r="R2876" i="10"/>
  <c r="Q2876" i="10"/>
  <c r="L2876" i="10"/>
  <c r="K2876" i="10"/>
  <c r="R2875" i="10"/>
  <c r="Q2875" i="10"/>
  <c r="L2875" i="10"/>
  <c r="K2875" i="10"/>
  <c r="R2874" i="10"/>
  <c r="Q2874" i="10"/>
  <c r="L2874" i="10"/>
  <c r="K2874" i="10"/>
  <c r="R2873" i="10"/>
  <c r="Q2873" i="10"/>
  <c r="L2873" i="10"/>
  <c r="K2873" i="10"/>
  <c r="R2872" i="10"/>
  <c r="Q2872" i="10"/>
  <c r="L2872" i="10"/>
  <c r="K2872" i="10"/>
  <c r="R2871" i="10"/>
  <c r="Q2871" i="10"/>
  <c r="L2871" i="10"/>
  <c r="K2871" i="10"/>
  <c r="R2870" i="10"/>
  <c r="Q2870" i="10"/>
  <c r="L2870" i="10"/>
  <c r="K2870" i="10"/>
  <c r="R2869" i="10"/>
  <c r="Q2869" i="10"/>
  <c r="L2869" i="10"/>
  <c r="K2869" i="10"/>
  <c r="R2868" i="10"/>
  <c r="Q2868" i="10"/>
  <c r="L2868" i="10"/>
  <c r="K2868" i="10"/>
  <c r="R2867" i="10"/>
  <c r="Q2867" i="10"/>
  <c r="L2867" i="10"/>
  <c r="K2867" i="10"/>
  <c r="R2866" i="10"/>
  <c r="Q2866" i="10"/>
  <c r="L2866" i="10"/>
  <c r="K2866" i="10"/>
  <c r="R2865" i="10"/>
  <c r="Q2865" i="10"/>
  <c r="L2865" i="10"/>
  <c r="K2865" i="10"/>
  <c r="R2864" i="10"/>
  <c r="Q2864" i="10"/>
  <c r="L2864" i="10"/>
  <c r="K2864" i="10"/>
  <c r="R2863" i="10"/>
  <c r="Q2863" i="10"/>
  <c r="L2863" i="10"/>
  <c r="K2863" i="10"/>
  <c r="R2862" i="10"/>
  <c r="Q2862" i="10"/>
  <c r="L2862" i="10"/>
  <c r="K2862" i="10"/>
  <c r="R2861" i="10"/>
  <c r="Q2861" i="10"/>
  <c r="L2861" i="10"/>
  <c r="K2861" i="10"/>
  <c r="R2860" i="10"/>
  <c r="Q2860" i="10"/>
  <c r="L2860" i="10"/>
  <c r="K2860" i="10"/>
  <c r="R2859" i="10"/>
  <c r="Q2859" i="10"/>
  <c r="L2859" i="10"/>
  <c r="K2859" i="10"/>
  <c r="R2858" i="10"/>
  <c r="Q2858" i="10"/>
  <c r="L2858" i="10"/>
  <c r="K2858" i="10"/>
  <c r="R2857" i="10"/>
  <c r="Q2857" i="10"/>
  <c r="L2857" i="10"/>
  <c r="K2857" i="10"/>
  <c r="R2856" i="10"/>
  <c r="Q2856" i="10"/>
  <c r="L2856" i="10"/>
  <c r="K2856" i="10"/>
  <c r="R2855" i="10"/>
  <c r="Q2855" i="10"/>
  <c r="L2855" i="10"/>
  <c r="K2855" i="10"/>
  <c r="R2854" i="10"/>
  <c r="Q2854" i="10"/>
  <c r="L2854" i="10"/>
  <c r="K2854" i="10"/>
  <c r="R2853" i="10"/>
  <c r="Q2853" i="10"/>
  <c r="L2853" i="10"/>
  <c r="K2853" i="10"/>
  <c r="R2852" i="10"/>
  <c r="Q2852" i="10"/>
  <c r="L2852" i="10"/>
  <c r="K2852" i="10"/>
  <c r="R2851" i="10"/>
  <c r="Q2851" i="10"/>
  <c r="L2851" i="10"/>
  <c r="K2851" i="10"/>
  <c r="R2850" i="10"/>
  <c r="Q2850" i="10"/>
  <c r="L2850" i="10"/>
  <c r="K2850" i="10"/>
  <c r="R2849" i="10"/>
  <c r="Q2849" i="10"/>
  <c r="L2849" i="10"/>
  <c r="K2849" i="10"/>
  <c r="R2848" i="10"/>
  <c r="Q2848" i="10"/>
  <c r="L2848" i="10"/>
  <c r="K2848" i="10"/>
  <c r="R2847" i="10"/>
  <c r="Q2847" i="10"/>
  <c r="L2847" i="10"/>
  <c r="K2847" i="10"/>
  <c r="R2846" i="10"/>
  <c r="Q2846" i="10"/>
  <c r="L2846" i="10"/>
  <c r="K2846" i="10"/>
  <c r="R2845" i="10"/>
  <c r="Q2845" i="10"/>
  <c r="L2845" i="10"/>
  <c r="K2845" i="10"/>
  <c r="R2844" i="10"/>
  <c r="Q2844" i="10"/>
  <c r="L2844" i="10"/>
  <c r="K2844" i="10"/>
  <c r="R2843" i="10"/>
  <c r="Q2843" i="10"/>
  <c r="L2843" i="10"/>
  <c r="K2843" i="10"/>
  <c r="R2842" i="10"/>
  <c r="Q2842" i="10"/>
  <c r="L2842" i="10"/>
  <c r="K2842" i="10"/>
  <c r="R2841" i="10"/>
  <c r="Q2841" i="10"/>
  <c r="L2841" i="10"/>
  <c r="K2841" i="10"/>
  <c r="R2840" i="10"/>
  <c r="Q2840" i="10"/>
  <c r="L2840" i="10"/>
  <c r="K2840" i="10"/>
  <c r="R2839" i="10"/>
  <c r="Q2839" i="10"/>
  <c r="L2839" i="10"/>
  <c r="K2839" i="10"/>
  <c r="R2838" i="10"/>
  <c r="Q2838" i="10"/>
  <c r="L2838" i="10"/>
  <c r="K2838" i="10"/>
  <c r="R2837" i="10"/>
  <c r="Q2837" i="10"/>
  <c r="L2837" i="10"/>
  <c r="K2837" i="10"/>
  <c r="R2836" i="10"/>
  <c r="Q2836" i="10"/>
  <c r="L2836" i="10"/>
  <c r="K2836" i="10"/>
  <c r="R2835" i="10"/>
  <c r="Q2835" i="10"/>
  <c r="L2835" i="10"/>
  <c r="K2835" i="10"/>
  <c r="R2834" i="10"/>
  <c r="Q2834" i="10"/>
  <c r="L2834" i="10"/>
  <c r="K2834" i="10"/>
  <c r="R2833" i="10"/>
  <c r="Q2833" i="10"/>
  <c r="L2833" i="10"/>
  <c r="K2833" i="10"/>
  <c r="R2832" i="10"/>
  <c r="Q2832" i="10"/>
  <c r="L2832" i="10"/>
  <c r="K2832" i="10"/>
  <c r="R2831" i="10"/>
  <c r="Q2831" i="10"/>
  <c r="L2831" i="10"/>
  <c r="K2831" i="10"/>
  <c r="R2830" i="10"/>
  <c r="Q2830" i="10"/>
  <c r="L2830" i="10"/>
  <c r="K2830" i="10"/>
  <c r="R2829" i="10"/>
  <c r="Q2829" i="10"/>
  <c r="L2829" i="10"/>
  <c r="K2829" i="10"/>
  <c r="R2828" i="10"/>
  <c r="Q2828" i="10"/>
  <c r="L2828" i="10"/>
  <c r="K2828" i="10"/>
  <c r="R2827" i="10"/>
  <c r="Q2827" i="10"/>
  <c r="L2827" i="10"/>
  <c r="K2827" i="10"/>
  <c r="R2826" i="10"/>
  <c r="Q2826" i="10"/>
  <c r="L2826" i="10"/>
  <c r="K2826" i="10"/>
  <c r="R2825" i="10"/>
  <c r="Q2825" i="10"/>
  <c r="L2825" i="10"/>
  <c r="K2825" i="10"/>
  <c r="R2824" i="10"/>
  <c r="Q2824" i="10"/>
  <c r="L2824" i="10"/>
  <c r="K2824" i="10"/>
  <c r="R2823" i="10"/>
  <c r="Q2823" i="10"/>
  <c r="L2823" i="10"/>
  <c r="K2823" i="10"/>
  <c r="R2822" i="10"/>
  <c r="Q2822" i="10"/>
  <c r="L2822" i="10"/>
  <c r="K2822" i="10"/>
  <c r="R2821" i="10"/>
  <c r="Q2821" i="10"/>
  <c r="L2821" i="10"/>
  <c r="K2821" i="10"/>
  <c r="R2820" i="10"/>
  <c r="Q2820" i="10"/>
  <c r="L2820" i="10"/>
  <c r="K2820" i="10"/>
  <c r="R2819" i="10"/>
  <c r="Q2819" i="10"/>
  <c r="L2819" i="10"/>
  <c r="K2819" i="10"/>
  <c r="R2818" i="10"/>
  <c r="Q2818" i="10"/>
  <c r="L2818" i="10"/>
  <c r="K2818" i="10"/>
  <c r="R2817" i="10"/>
  <c r="Q2817" i="10"/>
  <c r="L2817" i="10"/>
  <c r="K2817" i="10"/>
  <c r="R2816" i="10"/>
  <c r="Q2816" i="10"/>
  <c r="L2816" i="10"/>
  <c r="K2816" i="10"/>
  <c r="R2815" i="10"/>
  <c r="Q2815" i="10"/>
  <c r="L2815" i="10"/>
  <c r="K2815" i="10"/>
  <c r="R2814" i="10"/>
  <c r="Q2814" i="10"/>
  <c r="L2814" i="10"/>
  <c r="K2814" i="10"/>
  <c r="R2813" i="10"/>
  <c r="Q2813" i="10"/>
  <c r="L2813" i="10"/>
  <c r="K2813" i="10"/>
  <c r="R2812" i="10"/>
  <c r="Q2812" i="10"/>
  <c r="L2812" i="10"/>
  <c r="K2812" i="10"/>
  <c r="R2811" i="10"/>
  <c r="Q2811" i="10"/>
  <c r="L2811" i="10"/>
  <c r="K2811" i="10"/>
  <c r="R2810" i="10"/>
  <c r="Q2810" i="10"/>
  <c r="L2810" i="10"/>
  <c r="K2810" i="10"/>
  <c r="R2809" i="10"/>
  <c r="Q2809" i="10"/>
  <c r="L2809" i="10"/>
  <c r="K2809" i="10"/>
  <c r="R2808" i="10"/>
  <c r="Q2808" i="10"/>
  <c r="L2808" i="10"/>
  <c r="K2808" i="10"/>
  <c r="R2807" i="10"/>
  <c r="Q2807" i="10"/>
  <c r="L2807" i="10"/>
  <c r="K2807" i="10"/>
  <c r="R2806" i="10"/>
  <c r="Q2806" i="10"/>
  <c r="L2806" i="10"/>
  <c r="K2806" i="10"/>
  <c r="R2805" i="10"/>
  <c r="Q2805" i="10"/>
  <c r="L2805" i="10"/>
  <c r="K2805" i="10"/>
  <c r="R2804" i="10"/>
  <c r="Q2804" i="10"/>
  <c r="L2804" i="10"/>
  <c r="K2804" i="10"/>
  <c r="R2803" i="10"/>
  <c r="Q2803" i="10"/>
  <c r="L2803" i="10"/>
  <c r="K2803" i="10"/>
  <c r="R2802" i="10"/>
  <c r="Q2802" i="10"/>
  <c r="L2802" i="10"/>
  <c r="K2802" i="10"/>
  <c r="R2801" i="10"/>
  <c r="Q2801" i="10"/>
  <c r="L2801" i="10"/>
  <c r="K2801" i="10"/>
  <c r="R2800" i="10"/>
  <c r="Q2800" i="10"/>
  <c r="L2800" i="10"/>
  <c r="K2800" i="10"/>
  <c r="R2799" i="10"/>
  <c r="Q2799" i="10"/>
  <c r="L2799" i="10"/>
  <c r="K2799" i="10"/>
  <c r="R2798" i="10"/>
  <c r="Q2798" i="10"/>
  <c r="L2798" i="10"/>
  <c r="K2798" i="10"/>
  <c r="R2797" i="10"/>
  <c r="Q2797" i="10"/>
  <c r="L2797" i="10"/>
  <c r="K2797" i="10"/>
  <c r="R2796" i="10"/>
  <c r="Q2796" i="10"/>
  <c r="L2796" i="10"/>
  <c r="K2796" i="10"/>
  <c r="R2795" i="10"/>
  <c r="Q2795" i="10"/>
  <c r="L2795" i="10"/>
  <c r="K2795" i="10"/>
  <c r="R2794" i="10"/>
  <c r="Q2794" i="10"/>
  <c r="L2794" i="10"/>
  <c r="K2794" i="10"/>
  <c r="R2793" i="10"/>
  <c r="Q2793" i="10"/>
  <c r="L2793" i="10"/>
  <c r="K2793" i="10"/>
  <c r="R2792" i="10"/>
  <c r="Q2792" i="10"/>
  <c r="L2792" i="10"/>
  <c r="K2792" i="10"/>
  <c r="R2791" i="10"/>
  <c r="Q2791" i="10"/>
  <c r="L2791" i="10"/>
  <c r="K2791" i="10"/>
  <c r="R2790" i="10"/>
  <c r="Q2790" i="10"/>
  <c r="L2790" i="10"/>
  <c r="K2790" i="10"/>
  <c r="R2789" i="10"/>
  <c r="Q2789" i="10"/>
  <c r="L2789" i="10"/>
  <c r="K2789" i="10"/>
  <c r="R2788" i="10"/>
  <c r="Q2788" i="10"/>
  <c r="L2788" i="10"/>
  <c r="K2788" i="10"/>
  <c r="R2787" i="10"/>
  <c r="Q2787" i="10"/>
  <c r="L2787" i="10"/>
  <c r="K2787" i="10"/>
  <c r="R2786" i="10"/>
  <c r="Q2786" i="10"/>
  <c r="L2786" i="10"/>
  <c r="K2786" i="10"/>
  <c r="R2785" i="10"/>
  <c r="Q2785" i="10"/>
  <c r="L2785" i="10"/>
  <c r="K2785" i="10"/>
  <c r="R2784" i="10"/>
  <c r="Q2784" i="10"/>
  <c r="L2784" i="10"/>
  <c r="K2784" i="10"/>
  <c r="R2783" i="10"/>
  <c r="Q2783" i="10"/>
  <c r="L2783" i="10"/>
  <c r="K2783" i="10"/>
  <c r="R2782" i="10"/>
  <c r="Q2782" i="10"/>
  <c r="L2782" i="10"/>
  <c r="K2782" i="10"/>
  <c r="R2781" i="10"/>
  <c r="Q2781" i="10"/>
  <c r="L2781" i="10"/>
  <c r="K2781" i="10"/>
  <c r="R2780" i="10"/>
  <c r="Q2780" i="10"/>
  <c r="L2780" i="10"/>
  <c r="K2780" i="10"/>
  <c r="R2779" i="10"/>
  <c r="Q2779" i="10"/>
  <c r="L2779" i="10"/>
  <c r="K2779" i="10"/>
  <c r="R2778" i="10"/>
  <c r="Q2778" i="10"/>
  <c r="L2778" i="10"/>
  <c r="K2778" i="10"/>
  <c r="R2777" i="10"/>
  <c r="Q2777" i="10"/>
  <c r="L2777" i="10"/>
  <c r="K2777" i="10"/>
  <c r="R2776" i="10"/>
  <c r="Q2776" i="10"/>
  <c r="L2776" i="10"/>
  <c r="K2776" i="10"/>
  <c r="R2775" i="10"/>
  <c r="Q2775" i="10"/>
  <c r="L2775" i="10"/>
  <c r="K2775" i="10"/>
  <c r="R2774" i="10"/>
  <c r="Q2774" i="10"/>
  <c r="L2774" i="10"/>
  <c r="K2774" i="10"/>
  <c r="R2773" i="10"/>
  <c r="Q2773" i="10"/>
  <c r="L2773" i="10"/>
  <c r="K2773" i="10"/>
  <c r="R2772" i="10"/>
  <c r="Q2772" i="10"/>
  <c r="L2772" i="10"/>
  <c r="K2772" i="10"/>
  <c r="R2771" i="10"/>
  <c r="Q2771" i="10"/>
  <c r="L2771" i="10"/>
  <c r="K2771" i="10"/>
  <c r="R2770" i="10"/>
  <c r="Q2770" i="10"/>
  <c r="L2770" i="10"/>
  <c r="K2770" i="10"/>
  <c r="R2769" i="10"/>
  <c r="Q2769" i="10"/>
  <c r="L2769" i="10"/>
  <c r="K2769" i="10"/>
  <c r="R2768" i="10"/>
  <c r="Q2768" i="10"/>
  <c r="L2768" i="10"/>
  <c r="K2768" i="10"/>
  <c r="R2767" i="10"/>
  <c r="Q2767" i="10"/>
  <c r="L2767" i="10"/>
  <c r="K2767" i="10"/>
  <c r="R2766" i="10"/>
  <c r="Q2766" i="10"/>
  <c r="L2766" i="10"/>
  <c r="K2766" i="10"/>
  <c r="R2765" i="10"/>
  <c r="Q2765" i="10"/>
  <c r="L2765" i="10"/>
  <c r="K2765" i="10"/>
  <c r="R2764" i="10"/>
  <c r="Q2764" i="10"/>
  <c r="L2764" i="10"/>
  <c r="K2764" i="10"/>
  <c r="R2763" i="10"/>
  <c r="Q2763" i="10"/>
  <c r="L2763" i="10"/>
  <c r="K2763" i="10"/>
  <c r="R2762" i="10"/>
  <c r="Q2762" i="10"/>
  <c r="L2762" i="10"/>
  <c r="K2762" i="10"/>
  <c r="R2761" i="10"/>
  <c r="Q2761" i="10"/>
  <c r="L2761" i="10"/>
  <c r="K2761" i="10"/>
  <c r="R2760" i="10"/>
  <c r="Q2760" i="10"/>
  <c r="L2760" i="10"/>
  <c r="K2760" i="10"/>
  <c r="R2759" i="10"/>
  <c r="Q2759" i="10"/>
  <c r="L2759" i="10"/>
  <c r="K2759" i="10"/>
  <c r="R2758" i="10"/>
  <c r="Q2758" i="10"/>
  <c r="L2758" i="10"/>
  <c r="K2758" i="10"/>
  <c r="R2757" i="10"/>
  <c r="Q2757" i="10"/>
  <c r="L2757" i="10"/>
  <c r="K2757" i="10"/>
  <c r="R2756" i="10"/>
  <c r="Q2756" i="10"/>
  <c r="L2756" i="10"/>
  <c r="K2756" i="10"/>
  <c r="R2755" i="10"/>
  <c r="Q2755" i="10"/>
  <c r="L2755" i="10"/>
  <c r="K2755" i="10"/>
  <c r="R2754" i="10"/>
  <c r="Q2754" i="10"/>
  <c r="L2754" i="10"/>
  <c r="K2754" i="10"/>
  <c r="R2753" i="10"/>
  <c r="Q2753" i="10"/>
  <c r="L2753" i="10"/>
  <c r="K2753" i="10"/>
  <c r="R2752" i="10"/>
  <c r="Q2752" i="10"/>
  <c r="L2752" i="10"/>
  <c r="K2752" i="10"/>
  <c r="R2751" i="10"/>
  <c r="Q2751" i="10"/>
  <c r="L2751" i="10"/>
  <c r="K2751" i="10"/>
  <c r="R2750" i="10"/>
  <c r="Q2750" i="10"/>
  <c r="L2750" i="10"/>
  <c r="K2750" i="10"/>
  <c r="R2749" i="10"/>
  <c r="Q2749" i="10"/>
  <c r="L2749" i="10"/>
  <c r="K2749" i="10"/>
  <c r="R2748" i="10"/>
  <c r="Q2748" i="10"/>
  <c r="L2748" i="10"/>
  <c r="K2748" i="10"/>
  <c r="R2747" i="10"/>
  <c r="Q2747" i="10"/>
  <c r="L2747" i="10"/>
  <c r="K2747" i="10"/>
  <c r="R2746" i="10"/>
  <c r="Q2746" i="10"/>
  <c r="L2746" i="10"/>
  <c r="K2746" i="10"/>
  <c r="R2745" i="10"/>
  <c r="Q2745" i="10"/>
  <c r="L2745" i="10"/>
  <c r="K2745" i="10"/>
  <c r="R2744" i="10"/>
  <c r="Q2744" i="10"/>
  <c r="L2744" i="10"/>
  <c r="K2744" i="10"/>
  <c r="R2743" i="10"/>
  <c r="Q2743" i="10"/>
  <c r="L2743" i="10"/>
  <c r="K2743" i="10"/>
  <c r="R2742" i="10"/>
  <c r="Q2742" i="10"/>
  <c r="L2742" i="10"/>
  <c r="K2742" i="10"/>
  <c r="R2741" i="10"/>
  <c r="Q2741" i="10"/>
  <c r="L2741" i="10"/>
  <c r="K2741" i="10"/>
  <c r="R2740" i="10"/>
  <c r="Q2740" i="10"/>
  <c r="L2740" i="10"/>
  <c r="K2740" i="10"/>
  <c r="R2739" i="10"/>
  <c r="Q2739" i="10"/>
  <c r="L2739" i="10"/>
  <c r="K2739" i="10"/>
  <c r="R2738" i="10"/>
  <c r="Q2738" i="10"/>
  <c r="L2738" i="10"/>
  <c r="K2738" i="10"/>
  <c r="R2737" i="10"/>
  <c r="Q2737" i="10"/>
  <c r="L2737" i="10"/>
  <c r="K2737" i="10"/>
  <c r="R2736" i="10"/>
  <c r="Q2736" i="10"/>
  <c r="L2736" i="10"/>
  <c r="K2736" i="10"/>
  <c r="R2735" i="10"/>
  <c r="Q2735" i="10"/>
  <c r="L2735" i="10"/>
  <c r="K2735" i="10"/>
  <c r="R2734" i="10"/>
  <c r="Q2734" i="10"/>
  <c r="L2734" i="10"/>
  <c r="K2734" i="10"/>
  <c r="R2733" i="10"/>
  <c r="Q2733" i="10"/>
  <c r="L2733" i="10"/>
  <c r="K2733" i="10"/>
  <c r="R2732" i="10"/>
  <c r="Q2732" i="10"/>
  <c r="L2732" i="10"/>
  <c r="K2732" i="10"/>
  <c r="R2731" i="10"/>
  <c r="Q2731" i="10"/>
  <c r="L2731" i="10"/>
  <c r="K2731" i="10"/>
  <c r="R2730" i="10"/>
  <c r="Q2730" i="10"/>
  <c r="L2730" i="10"/>
  <c r="K2730" i="10"/>
  <c r="R2729" i="10"/>
  <c r="Q2729" i="10"/>
  <c r="L2729" i="10"/>
  <c r="K2729" i="10"/>
  <c r="R2728" i="10"/>
  <c r="Q2728" i="10"/>
  <c r="L2728" i="10"/>
  <c r="K2728" i="10"/>
  <c r="R2727" i="10"/>
  <c r="Q2727" i="10"/>
  <c r="L2727" i="10"/>
  <c r="K2727" i="10"/>
  <c r="R2726" i="10"/>
  <c r="Q2726" i="10"/>
  <c r="L2726" i="10"/>
  <c r="K2726" i="10"/>
  <c r="R2725" i="10"/>
  <c r="Q2725" i="10"/>
  <c r="L2725" i="10"/>
  <c r="K2725" i="10"/>
  <c r="R2724" i="10"/>
  <c r="Q2724" i="10"/>
  <c r="L2724" i="10"/>
  <c r="K2724" i="10"/>
  <c r="R2723" i="10"/>
  <c r="Q2723" i="10"/>
  <c r="L2723" i="10"/>
  <c r="K2723" i="10"/>
  <c r="R2722" i="10"/>
  <c r="Q2722" i="10"/>
  <c r="L2722" i="10"/>
  <c r="K2722" i="10"/>
  <c r="R2721" i="10"/>
  <c r="Q2721" i="10"/>
  <c r="L2721" i="10"/>
  <c r="K2721" i="10"/>
  <c r="R2720" i="10"/>
  <c r="Q2720" i="10"/>
  <c r="L2720" i="10"/>
  <c r="K2720" i="10"/>
  <c r="R2719" i="10"/>
  <c r="Q2719" i="10"/>
  <c r="L2719" i="10"/>
  <c r="K2719" i="10"/>
  <c r="R2718" i="10"/>
  <c r="Q2718" i="10"/>
  <c r="L2718" i="10"/>
  <c r="K2718" i="10"/>
  <c r="R2717" i="10"/>
  <c r="Q2717" i="10"/>
  <c r="L2717" i="10"/>
  <c r="K2717" i="10"/>
  <c r="R2716" i="10"/>
  <c r="Q2716" i="10"/>
  <c r="L2716" i="10"/>
  <c r="K2716" i="10"/>
  <c r="R2715" i="10"/>
  <c r="Q2715" i="10"/>
  <c r="L2715" i="10"/>
  <c r="K2715" i="10"/>
  <c r="R2714" i="10"/>
  <c r="Q2714" i="10"/>
  <c r="L2714" i="10"/>
  <c r="K2714" i="10"/>
  <c r="R2713" i="10"/>
  <c r="Q2713" i="10"/>
  <c r="L2713" i="10"/>
  <c r="K2713" i="10"/>
  <c r="R2712" i="10"/>
  <c r="Q2712" i="10"/>
  <c r="L2712" i="10"/>
  <c r="K2712" i="10"/>
  <c r="R2711" i="10"/>
  <c r="Q2711" i="10"/>
  <c r="L2711" i="10"/>
  <c r="K2711" i="10"/>
  <c r="R2710" i="10"/>
  <c r="Q2710" i="10"/>
  <c r="L2710" i="10"/>
  <c r="K2710" i="10"/>
  <c r="R2709" i="10"/>
  <c r="Q2709" i="10"/>
  <c r="L2709" i="10"/>
  <c r="K2709" i="10"/>
  <c r="R2708" i="10"/>
  <c r="Q2708" i="10"/>
  <c r="L2708" i="10"/>
  <c r="K2708" i="10"/>
  <c r="R2707" i="10"/>
  <c r="Q2707" i="10"/>
  <c r="L2707" i="10"/>
  <c r="K2707" i="10"/>
  <c r="R2706" i="10"/>
  <c r="Q2706" i="10"/>
  <c r="L2706" i="10"/>
  <c r="K2706" i="10"/>
  <c r="R2705" i="10"/>
  <c r="Q2705" i="10"/>
  <c r="L2705" i="10"/>
  <c r="K2705" i="10"/>
  <c r="R2704" i="10"/>
  <c r="Q2704" i="10"/>
  <c r="L2704" i="10"/>
  <c r="K2704" i="10"/>
  <c r="R2703" i="10"/>
  <c r="Q2703" i="10"/>
  <c r="L2703" i="10"/>
  <c r="K2703" i="10"/>
  <c r="R2702" i="10"/>
  <c r="Q2702" i="10"/>
  <c r="L2702" i="10"/>
  <c r="K2702" i="10"/>
  <c r="R2701" i="10"/>
  <c r="Q2701" i="10"/>
  <c r="L2701" i="10"/>
  <c r="K2701" i="10"/>
  <c r="R2700" i="10"/>
  <c r="Q2700" i="10"/>
  <c r="L2700" i="10"/>
  <c r="K2700" i="10"/>
  <c r="R2699" i="10"/>
  <c r="Q2699" i="10"/>
  <c r="L2699" i="10"/>
  <c r="K2699" i="10"/>
  <c r="R2698" i="10"/>
  <c r="Q2698" i="10"/>
  <c r="L2698" i="10"/>
  <c r="K2698" i="10"/>
  <c r="R2697" i="10"/>
  <c r="Q2697" i="10"/>
  <c r="L2697" i="10"/>
  <c r="K2697" i="10"/>
  <c r="R2696" i="10"/>
  <c r="Q2696" i="10"/>
  <c r="L2696" i="10"/>
  <c r="K2696" i="10"/>
  <c r="R2695" i="10"/>
  <c r="Q2695" i="10"/>
  <c r="L2695" i="10"/>
  <c r="K2695" i="10"/>
  <c r="R2694" i="10"/>
  <c r="Q2694" i="10"/>
  <c r="L2694" i="10"/>
  <c r="K2694" i="10"/>
  <c r="R2693" i="10"/>
  <c r="Q2693" i="10"/>
  <c r="L2693" i="10"/>
  <c r="K2693" i="10"/>
  <c r="R2692" i="10"/>
  <c r="Q2692" i="10"/>
  <c r="L2692" i="10"/>
  <c r="K2692" i="10"/>
  <c r="R2691" i="10"/>
  <c r="Q2691" i="10"/>
  <c r="L2691" i="10"/>
  <c r="K2691" i="10"/>
  <c r="R2690" i="10"/>
  <c r="Q2690" i="10"/>
  <c r="L2690" i="10"/>
  <c r="K2690" i="10"/>
  <c r="R2689" i="10"/>
  <c r="Q2689" i="10"/>
  <c r="L2689" i="10"/>
  <c r="K2689" i="10"/>
  <c r="R2688" i="10"/>
  <c r="Q2688" i="10"/>
  <c r="L2688" i="10"/>
  <c r="K2688" i="10"/>
  <c r="R2687" i="10"/>
  <c r="Q2687" i="10"/>
  <c r="L2687" i="10"/>
  <c r="K2687" i="10"/>
  <c r="R2686" i="10"/>
  <c r="Q2686" i="10"/>
  <c r="L2686" i="10"/>
  <c r="K2686" i="10"/>
  <c r="R2685" i="10"/>
  <c r="Q2685" i="10"/>
  <c r="L2685" i="10"/>
  <c r="K2685" i="10"/>
  <c r="R2684" i="10"/>
  <c r="Q2684" i="10"/>
  <c r="L2684" i="10"/>
  <c r="K2684" i="10"/>
  <c r="R2683" i="10"/>
  <c r="Q2683" i="10"/>
  <c r="L2683" i="10"/>
  <c r="K2683" i="10"/>
  <c r="R2682" i="10"/>
  <c r="Q2682" i="10"/>
  <c r="L2682" i="10"/>
  <c r="K2682" i="10"/>
  <c r="R2681" i="10"/>
  <c r="Q2681" i="10"/>
  <c r="L2681" i="10"/>
  <c r="K2681" i="10"/>
  <c r="R2680" i="10"/>
  <c r="Q2680" i="10"/>
  <c r="L2680" i="10"/>
  <c r="K2680" i="10"/>
  <c r="R2679" i="10"/>
  <c r="Q2679" i="10"/>
  <c r="L2679" i="10"/>
  <c r="K2679" i="10"/>
  <c r="R2678" i="10"/>
  <c r="Q2678" i="10"/>
  <c r="L2678" i="10"/>
  <c r="K2678" i="10"/>
  <c r="R2677" i="10"/>
  <c r="Q2677" i="10"/>
  <c r="L2677" i="10"/>
  <c r="K2677" i="10"/>
  <c r="R2676" i="10"/>
  <c r="Q2676" i="10"/>
  <c r="L2676" i="10"/>
  <c r="K2676" i="10"/>
  <c r="R2675" i="10"/>
  <c r="Q2675" i="10"/>
  <c r="L2675" i="10"/>
  <c r="K2675" i="10"/>
  <c r="R2674" i="10"/>
  <c r="Q2674" i="10"/>
  <c r="L2674" i="10"/>
  <c r="K2674" i="10"/>
  <c r="R2673" i="10"/>
  <c r="Q2673" i="10"/>
  <c r="L2673" i="10"/>
  <c r="K2673" i="10"/>
  <c r="R2672" i="10"/>
  <c r="Q2672" i="10"/>
  <c r="L2672" i="10"/>
  <c r="K2672" i="10"/>
  <c r="R2671" i="10"/>
  <c r="Q2671" i="10"/>
  <c r="L2671" i="10"/>
  <c r="K2671" i="10"/>
  <c r="R2670" i="10"/>
  <c r="Q2670" i="10"/>
  <c r="L2670" i="10"/>
  <c r="K2670" i="10"/>
  <c r="R2669" i="10"/>
  <c r="Q2669" i="10"/>
  <c r="L2669" i="10"/>
  <c r="K2669" i="10"/>
  <c r="R2668" i="10"/>
  <c r="Q2668" i="10"/>
  <c r="L2668" i="10"/>
  <c r="K2668" i="10"/>
  <c r="R2667" i="10"/>
  <c r="Q2667" i="10"/>
  <c r="L2667" i="10"/>
  <c r="K2667" i="10"/>
  <c r="R2666" i="10"/>
  <c r="Q2666" i="10"/>
  <c r="L2666" i="10"/>
  <c r="K2666" i="10"/>
  <c r="R2665" i="10"/>
  <c r="Q2665" i="10"/>
  <c r="L2665" i="10"/>
  <c r="K2665" i="10"/>
  <c r="R2664" i="10"/>
  <c r="Q2664" i="10"/>
  <c r="L2664" i="10"/>
  <c r="K2664" i="10"/>
  <c r="R2663" i="10"/>
  <c r="Q2663" i="10"/>
  <c r="L2663" i="10"/>
  <c r="K2663" i="10"/>
  <c r="R2662" i="10"/>
  <c r="Q2662" i="10"/>
  <c r="L2662" i="10"/>
  <c r="K2662" i="10"/>
  <c r="R2661" i="10"/>
  <c r="Q2661" i="10"/>
  <c r="L2661" i="10"/>
  <c r="K2661" i="10"/>
  <c r="R2660" i="10"/>
  <c r="Q2660" i="10"/>
  <c r="L2660" i="10"/>
  <c r="K2660" i="10"/>
  <c r="R2659" i="10"/>
  <c r="Q2659" i="10"/>
  <c r="L2659" i="10"/>
  <c r="K2659" i="10"/>
  <c r="R2658" i="10"/>
  <c r="Q2658" i="10"/>
  <c r="L2658" i="10"/>
  <c r="K2658" i="10"/>
  <c r="R2657" i="10"/>
  <c r="Q2657" i="10"/>
  <c r="L2657" i="10"/>
  <c r="K2657" i="10"/>
  <c r="R2656" i="10"/>
  <c r="Q2656" i="10"/>
  <c r="L2656" i="10"/>
  <c r="K2656" i="10"/>
  <c r="R2655" i="10"/>
  <c r="Q2655" i="10"/>
  <c r="L2655" i="10"/>
  <c r="K2655" i="10"/>
  <c r="R2654" i="10"/>
  <c r="Q2654" i="10"/>
  <c r="L2654" i="10"/>
  <c r="K2654" i="10"/>
  <c r="R2653" i="10"/>
  <c r="Q2653" i="10"/>
  <c r="L2653" i="10"/>
  <c r="K2653" i="10"/>
  <c r="R2652" i="10"/>
  <c r="Q2652" i="10"/>
  <c r="L2652" i="10"/>
  <c r="K2652" i="10"/>
  <c r="R2651" i="10"/>
  <c r="Q2651" i="10"/>
  <c r="L2651" i="10"/>
  <c r="K2651" i="10"/>
  <c r="R2650" i="10"/>
  <c r="Q2650" i="10"/>
  <c r="L2650" i="10"/>
  <c r="K2650" i="10"/>
  <c r="R2649" i="10"/>
  <c r="Q2649" i="10"/>
  <c r="L2649" i="10"/>
  <c r="K2649" i="10"/>
  <c r="R2648" i="10"/>
  <c r="Q2648" i="10"/>
  <c r="L2648" i="10"/>
  <c r="K2648" i="10"/>
  <c r="R2647" i="10"/>
  <c r="Q2647" i="10"/>
  <c r="L2647" i="10"/>
  <c r="K2647" i="10"/>
  <c r="R2646" i="10"/>
  <c r="Q2646" i="10"/>
  <c r="L2646" i="10"/>
  <c r="K2646" i="10"/>
  <c r="R2645" i="10"/>
  <c r="Q2645" i="10"/>
  <c r="L2645" i="10"/>
  <c r="K2645" i="10"/>
  <c r="R2644" i="10"/>
  <c r="Q2644" i="10"/>
  <c r="L2644" i="10"/>
  <c r="K2644" i="10"/>
  <c r="R2643" i="10"/>
  <c r="Q2643" i="10"/>
  <c r="L2643" i="10"/>
  <c r="K2643" i="10"/>
  <c r="R2642" i="10"/>
  <c r="Q2642" i="10"/>
  <c r="L2642" i="10"/>
  <c r="K2642" i="10"/>
  <c r="R2641" i="10"/>
  <c r="Q2641" i="10"/>
  <c r="L2641" i="10"/>
  <c r="K2641" i="10"/>
  <c r="R2640" i="10"/>
  <c r="Q2640" i="10"/>
  <c r="L2640" i="10"/>
  <c r="K2640" i="10"/>
  <c r="R2639" i="10"/>
  <c r="Q2639" i="10"/>
  <c r="L2639" i="10"/>
  <c r="K2639" i="10"/>
  <c r="R2638" i="10"/>
  <c r="Q2638" i="10"/>
  <c r="L2638" i="10"/>
  <c r="K2638" i="10"/>
  <c r="R2637" i="10"/>
  <c r="Q2637" i="10"/>
  <c r="L2637" i="10"/>
  <c r="K2637" i="10"/>
  <c r="R2636" i="10"/>
  <c r="Q2636" i="10"/>
  <c r="L2636" i="10"/>
  <c r="K2636" i="10"/>
  <c r="R2635" i="10"/>
  <c r="Q2635" i="10"/>
  <c r="L2635" i="10"/>
  <c r="K2635" i="10"/>
  <c r="R2634" i="10"/>
  <c r="Q2634" i="10"/>
  <c r="L2634" i="10"/>
  <c r="K2634" i="10"/>
  <c r="R2633" i="10"/>
  <c r="Q2633" i="10"/>
  <c r="L2633" i="10"/>
  <c r="K2633" i="10"/>
  <c r="R2632" i="10"/>
  <c r="Q2632" i="10"/>
  <c r="L2632" i="10"/>
  <c r="K2632" i="10"/>
  <c r="R2631" i="10"/>
  <c r="Q2631" i="10"/>
  <c r="L2631" i="10"/>
  <c r="K2631" i="10"/>
  <c r="R2630" i="10"/>
  <c r="Q2630" i="10"/>
  <c r="L2630" i="10"/>
  <c r="K2630" i="10"/>
  <c r="R2629" i="10"/>
  <c r="Q2629" i="10"/>
  <c r="L2629" i="10"/>
  <c r="K2629" i="10"/>
  <c r="R2628" i="10"/>
  <c r="Q2628" i="10"/>
  <c r="L2628" i="10"/>
  <c r="K2628" i="10"/>
  <c r="R2627" i="10"/>
  <c r="Q2627" i="10"/>
  <c r="L2627" i="10"/>
  <c r="K2627" i="10"/>
  <c r="R2626" i="10"/>
  <c r="Q2626" i="10"/>
  <c r="L2626" i="10"/>
  <c r="K2626" i="10"/>
  <c r="R2625" i="10"/>
  <c r="Q2625" i="10"/>
  <c r="L2625" i="10"/>
  <c r="K2625" i="10"/>
  <c r="R2624" i="10"/>
  <c r="Q2624" i="10"/>
  <c r="L2624" i="10"/>
  <c r="K2624" i="10"/>
  <c r="R2623" i="10"/>
  <c r="Q2623" i="10"/>
  <c r="L2623" i="10"/>
  <c r="K2623" i="10"/>
  <c r="R2622" i="10"/>
  <c r="Q2622" i="10"/>
  <c r="L2622" i="10"/>
  <c r="K2622" i="10"/>
  <c r="R2621" i="10"/>
  <c r="Q2621" i="10"/>
  <c r="L2621" i="10"/>
  <c r="K2621" i="10"/>
  <c r="R2620" i="10"/>
  <c r="Q2620" i="10"/>
  <c r="L2620" i="10"/>
  <c r="K2620" i="10"/>
  <c r="R2619" i="10"/>
  <c r="Q2619" i="10"/>
  <c r="L2619" i="10"/>
  <c r="K2619" i="10"/>
  <c r="R2618" i="10"/>
  <c r="Q2618" i="10"/>
  <c r="L2618" i="10"/>
  <c r="K2618" i="10"/>
  <c r="R2617" i="10"/>
  <c r="Q2617" i="10"/>
  <c r="L2617" i="10"/>
  <c r="K2617" i="10"/>
  <c r="R2616" i="10"/>
  <c r="Q2616" i="10"/>
  <c r="L2616" i="10"/>
  <c r="K2616" i="10"/>
  <c r="R2615" i="10"/>
  <c r="Q2615" i="10"/>
  <c r="L2615" i="10"/>
  <c r="K2615" i="10"/>
  <c r="R2614" i="10"/>
  <c r="Q2614" i="10"/>
  <c r="L2614" i="10"/>
  <c r="K2614" i="10"/>
  <c r="R2613" i="10"/>
  <c r="Q2613" i="10"/>
  <c r="L2613" i="10"/>
  <c r="K2613" i="10"/>
  <c r="R2612" i="10"/>
  <c r="Q2612" i="10"/>
  <c r="L2612" i="10"/>
  <c r="K2612" i="10"/>
  <c r="R2611" i="10"/>
  <c r="Q2611" i="10"/>
  <c r="L2611" i="10"/>
  <c r="K2611" i="10"/>
  <c r="R2610" i="10"/>
  <c r="Q2610" i="10"/>
  <c r="L2610" i="10"/>
  <c r="K2610" i="10"/>
  <c r="R2609" i="10"/>
  <c r="Q2609" i="10"/>
  <c r="L2609" i="10"/>
  <c r="K2609" i="10"/>
  <c r="R2608" i="10"/>
  <c r="Q2608" i="10"/>
  <c r="L2608" i="10"/>
  <c r="K2608" i="10"/>
  <c r="R2607" i="10"/>
  <c r="Q2607" i="10"/>
  <c r="L2607" i="10"/>
  <c r="K2607" i="10"/>
  <c r="R2606" i="10"/>
  <c r="Q2606" i="10"/>
  <c r="L2606" i="10"/>
  <c r="K2606" i="10"/>
  <c r="R2605" i="10"/>
  <c r="Q2605" i="10"/>
  <c r="L2605" i="10"/>
  <c r="K2605" i="10"/>
  <c r="R2604" i="10"/>
  <c r="Q2604" i="10"/>
  <c r="L2604" i="10"/>
  <c r="K2604" i="10"/>
  <c r="R2603" i="10"/>
  <c r="Q2603" i="10"/>
  <c r="L2603" i="10"/>
  <c r="K2603" i="10"/>
  <c r="R2602" i="10"/>
  <c r="Q2602" i="10"/>
  <c r="L2602" i="10"/>
  <c r="K2602" i="10"/>
  <c r="R2601" i="10"/>
  <c r="Q2601" i="10"/>
  <c r="L2601" i="10"/>
  <c r="K2601" i="10"/>
  <c r="R2600" i="10"/>
  <c r="Q2600" i="10"/>
  <c r="L2600" i="10"/>
  <c r="K2600" i="10"/>
  <c r="R2599" i="10"/>
  <c r="Q2599" i="10"/>
  <c r="L2599" i="10"/>
  <c r="K2599" i="10"/>
  <c r="R2598" i="10"/>
  <c r="Q2598" i="10"/>
  <c r="L2598" i="10"/>
  <c r="K2598" i="10"/>
  <c r="R2597" i="10"/>
  <c r="Q2597" i="10"/>
  <c r="L2597" i="10"/>
  <c r="K2597" i="10"/>
  <c r="R2596" i="10"/>
  <c r="Q2596" i="10"/>
  <c r="L2596" i="10"/>
  <c r="K2596" i="10"/>
  <c r="R2595" i="10"/>
  <c r="Q2595" i="10"/>
  <c r="L2595" i="10"/>
  <c r="K2595" i="10"/>
  <c r="R2594" i="10"/>
  <c r="Q2594" i="10"/>
  <c r="L2594" i="10"/>
  <c r="K2594" i="10"/>
  <c r="R2593" i="10"/>
  <c r="Q2593" i="10"/>
  <c r="L2593" i="10"/>
  <c r="K2593" i="10"/>
  <c r="R2592" i="10"/>
  <c r="Q2592" i="10"/>
  <c r="L2592" i="10"/>
  <c r="K2592" i="10"/>
  <c r="R2591" i="10"/>
  <c r="Q2591" i="10"/>
  <c r="L2591" i="10"/>
  <c r="K2591" i="10"/>
  <c r="R2590" i="10"/>
  <c r="Q2590" i="10"/>
  <c r="L2590" i="10"/>
  <c r="K2590" i="10"/>
  <c r="R2589" i="10"/>
  <c r="Q2589" i="10"/>
  <c r="L2589" i="10"/>
  <c r="K2589" i="10"/>
  <c r="R2588" i="10"/>
  <c r="Q2588" i="10"/>
  <c r="L2588" i="10"/>
  <c r="K2588" i="10"/>
  <c r="R2587" i="10"/>
  <c r="Q2587" i="10"/>
  <c r="L2587" i="10"/>
  <c r="K2587" i="10"/>
  <c r="R2586" i="10"/>
  <c r="Q2586" i="10"/>
  <c r="L2586" i="10"/>
  <c r="K2586" i="10"/>
  <c r="R2585" i="10"/>
  <c r="Q2585" i="10"/>
  <c r="L2585" i="10"/>
  <c r="K2585" i="10"/>
  <c r="R2584" i="10"/>
  <c r="Q2584" i="10"/>
  <c r="L2584" i="10"/>
  <c r="K2584" i="10"/>
  <c r="R2583" i="10"/>
  <c r="Q2583" i="10"/>
  <c r="L2583" i="10"/>
  <c r="K2583" i="10"/>
  <c r="R2582" i="10"/>
  <c r="Q2582" i="10"/>
  <c r="L2582" i="10"/>
  <c r="K2582" i="10"/>
  <c r="R2581" i="10"/>
  <c r="Q2581" i="10"/>
  <c r="L2581" i="10"/>
  <c r="K2581" i="10"/>
  <c r="R2580" i="10"/>
  <c r="Q2580" i="10"/>
  <c r="L2580" i="10"/>
  <c r="K2580" i="10"/>
  <c r="R2579" i="10"/>
  <c r="Q2579" i="10"/>
  <c r="L2579" i="10"/>
  <c r="K2579" i="10"/>
  <c r="R2578" i="10"/>
  <c r="Q2578" i="10"/>
  <c r="L2578" i="10"/>
  <c r="K2578" i="10"/>
  <c r="R2577" i="10"/>
  <c r="Q2577" i="10"/>
  <c r="L2577" i="10"/>
  <c r="K2577" i="10"/>
  <c r="R2576" i="10"/>
  <c r="Q2576" i="10"/>
  <c r="L2576" i="10"/>
  <c r="K2576" i="10"/>
  <c r="R2575" i="10"/>
  <c r="Q2575" i="10"/>
  <c r="L2575" i="10"/>
  <c r="K2575" i="10"/>
  <c r="R2574" i="10"/>
  <c r="Q2574" i="10"/>
  <c r="L2574" i="10"/>
  <c r="K2574" i="10"/>
  <c r="R2573" i="10"/>
  <c r="Q2573" i="10"/>
  <c r="L2573" i="10"/>
  <c r="K2573" i="10"/>
  <c r="R2572" i="10"/>
  <c r="Q2572" i="10"/>
  <c r="L2572" i="10"/>
  <c r="K2572" i="10"/>
  <c r="R2571" i="10"/>
  <c r="Q2571" i="10"/>
  <c r="L2571" i="10"/>
  <c r="K2571" i="10"/>
  <c r="R2570" i="10"/>
  <c r="Q2570" i="10"/>
  <c r="L2570" i="10"/>
  <c r="K2570" i="10"/>
  <c r="R2569" i="10"/>
  <c r="Q2569" i="10"/>
  <c r="L2569" i="10"/>
  <c r="K2569" i="10"/>
  <c r="R2568" i="10"/>
  <c r="Q2568" i="10"/>
  <c r="L2568" i="10"/>
  <c r="K2568" i="10"/>
  <c r="R2567" i="10"/>
  <c r="Q2567" i="10"/>
  <c r="L2567" i="10"/>
  <c r="K2567" i="10"/>
  <c r="R2566" i="10"/>
  <c r="Q2566" i="10"/>
  <c r="L2566" i="10"/>
  <c r="K2566" i="10"/>
  <c r="R2565" i="10"/>
  <c r="Q2565" i="10"/>
  <c r="L2565" i="10"/>
  <c r="K2565" i="10"/>
  <c r="R2564" i="10"/>
  <c r="Q2564" i="10"/>
  <c r="L2564" i="10"/>
  <c r="K2564" i="10"/>
  <c r="R2563" i="10"/>
  <c r="Q2563" i="10"/>
  <c r="L2563" i="10"/>
  <c r="K2563" i="10"/>
  <c r="R2562" i="10"/>
  <c r="Q2562" i="10"/>
  <c r="L2562" i="10"/>
  <c r="K2562" i="10"/>
  <c r="R2561" i="10"/>
  <c r="Q2561" i="10"/>
  <c r="L2561" i="10"/>
  <c r="K2561" i="10"/>
  <c r="R2560" i="10"/>
  <c r="Q2560" i="10"/>
  <c r="L2560" i="10"/>
  <c r="K2560" i="10"/>
  <c r="R2559" i="10"/>
  <c r="Q2559" i="10"/>
  <c r="L2559" i="10"/>
  <c r="K2559" i="10"/>
  <c r="R2558" i="10"/>
  <c r="Q2558" i="10"/>
  <c r="L2558" i="10"/>
  <c r="K2558" i="10"/>
  <c r="R2557" i="10"/>
  <c r="Q2557" i="10"/>
  <c r="L2557" i="10"/>
  <c r="K2557" i="10"/>
  <c r="R2556" i="10"/>
  <c r="Q2556" i="10"/>
  <c r="L2556" i="10"/>
  <c r="K2556" i="10"/>
  <c r="R2555" i="10"/>
  <c r="Q2555" i="10"/>
  <c r="L2555" i="10"/>
  <c r="K2555" i="10"/>
  <c r="R2554" i="10"/>
  <c r="Q2554" i="10"/>
  <c r="L2554" i="10"/>
  <c r="K2554" i="10"/>
  <c r="R2553" i="10"/>
  <c r="Q2553" i="10"/>
  <c r="L2553" i="10"/>
  <c r="K2553" i="10"/>
  <c r="R2552" i="10"/>
  <c r="Q2552" i="10"/>
  <c r="L2552" i="10"/>
  <c r="K2552" i="10"/>
  <c r="R2551" i="10"/>
  <c r="Q2551" i="10"/>
  <c r="L2551" i="10"/>
  <c r="K2551" i="10"/>
  <c r="R2550" i="10"/>
  <c r="Q2550" i="10"/>
  <c r="L2550" i="10"/>
  <c r="K2550" i="10"/>
  <c r="R2549" i="10"/>
  <c r="Q2549" i="10"/>
  <c r="L2549" i="10"/>
  <c r="K2549" i="10"/>
  <c r="R2548" i="10"/>
  <c r="Q2548" i="10"/>
  <c r="L2548" i="10"/>
  <c r="K2548" i="10"/>
  <c r="R2547" i="10"/>
  <c r="Q2547" i="10"/>
  <c r="L2547" i="10"/>
  <c r="K2547" i="10"/>
  <c r="R2546" i="10"/>
  <c r="Q2546" i="10"/>
  <c r="L2546" i="10"/>
  <c r="K2546" i="10"/>
  <c r="R2545" i="10"/>
  <c r="Q2545" i="10"/>
  <c r="L2545" i="10"/>
  <c r="K2545" i="10"/>
  <c r="R2544" i="10"/>
  <c r="Q2544" i="10"/>
  <c r="L2544" i="10"/>
  <c r="K2544" i="10"/>
  <c r="R2543" i="10"/>
  <c r="Q2543" i="10"/>
  <c r="L2543" i="10"/>
  <c r="K2543" i="10"/>
  <c r="R2542" i="10"/>
  <c r="Q2542" i="10"/>
  <c r="L2542" i="10"/>
  <c r="K2542" i="10"/>
  <c r="R2541" i="10"/>
  <c r="Q2541" i="10"/>
  <c r="L2541" i="10"/>
  <c r="K2541" i="10"/>
  <c r="R2540" i="10"/>
  <c r="Q2540" i="10"/>
  <c r="L2540" i="10"/>
  <c r="K2540" i="10"/>
  <c r="R2539" i="10"/>
  <c r="Q2539" i="10"/>
  <c r="L2539" i="10"/>
  <c r="K2539" i="10"/>
  <c r="R2538" i="10"/>
  <c r="Q2538" i="10"/>
  <c r="L2538" i="10"/>
  <c r="K2538" i="10"/>
  <c r="R2537" i="10"/>
  <c r="Q2537" i="10"/>
  <c r="L2537" i="10"/>
  <c r="K2537" i="10"/>
  <c r="R2536" i="10"/>
  <c r="Q2536" i="10"/>
  <c r="L2536" i="10"/>
  <c r="K2536" i="10"/>
  <c r="R2535" i="10"/>
  <c r="Q2535" i="10"/>
  <c r="L2535" i="10"/>
  <c r="K2535" i="10"/>
  <c r="R2534" i="10"/>
  <c r="Q2534" i="10"/>
  <c r="L2534" i="10"/>
  <c r="K2534" i="10"/>
  <c r="R2533" i="10"/>
  <c r="Q2533" i="10"/>
  <c r="L2533" i="10"/>
  <c r="K2533" i="10"/>
  <c r="R2532" i="10"/>
  <c r="Q2532" i="10"/>
  <c r="L2532" i="10"/>
  <c r="K2532" i="10"/>
  <c r="R2531" i="10"/>
  <c r="Q2531" i="10"/>
  <c r="L2531" i="10"/>
  <c r="K2531" i="10"/>
  <c r="R2530" i="10"/>
  <c r="Q2530" i="10"/>
  <c r="L2530" i="10"/>
  <c r="K2530" i="10"/>
  <c r="R2529" i="10"/>
  <c r="Q2529" i="10"/>
  <c r="L2529" i="10"/>
  <c r="K2529" i="10"/>
  <c r="R2528" i="10"/>
  <c r="Q2528" i="10"/>
  <c r="L2528" i="10"/>
  <c r="K2528" i="10"/>
  <c r="R2527" i="10"/>
  <c r="Q2527" i="10"/>
  <c r="L2527" i="10"/>
  <c r="K2527" i="10"/>
  <c r="R2526" i="10"/>
  <c r="Q2526" i="10"/>
  <c r="L2526" i="10"/>
  <c r="K2526" i="10"/>
  <c r="R2525" i="10"/>
  <c r="Q2525" i="10"/>
  <c r="L2525" i="10"/>
  <c r="K2525" i="10"/>
  <c r="R2524" i="10"/>
  <c r="Q2524" i="10"/>
  <c r="L2524" i="10"/>
  <c r="K2524" i="10"/>
  <c r="R2523" i="10"/>
  <c r="Q2523" i="10"/>
  <c r="L2523" i="10"/>
  <c r="K2523" i="10"/>
  <c r="R2522" i="10"/>
  <c r="Q2522" i="10"/>
  <c r="L2522" i="10"/>
  <c r="K2522" i="10"/>
  <c r="R2521" i="10"/>
  <c r="Q2521" i="10"/>
  <c r="L2521" i="10"/>
  <c r="K2521" i="10"/>
  <c r="R2520" i="10"/>
  <c r="Q2520" i="10"/>
  <c r="L2520" i="10"/>
  <c r="K2520" i="10"/>
  <c r="R2519" i="10"/>
  <c r="Q2519" i="10"/>
  <c r="L2519" i="10"/>
  <c r="K2519" i="10"/>
  <c r="R2518" i="10"/>
  <c r="Q2518" i="10"/>
  <c r="L2518" i="10"/>
  <c r="K2518" i="10"/>
  <c r="R2517" i="10"/>
  <c r="Q2517" i="10"/>
  <c r="L2517" i="10"/>
  <c r="K2517" i="10"/>
  <c r="R2516" i="10"/>
  <c r="Q2516" i="10"/>
  <c r="L2516" i="10"/>
  <c r="K2516" i="10"/>
  <c r="R2515" i="10"/>
  <c r="Q2515" i="10"/>
  <c r="L2515" i="10"/>
  <c r="K2515" i="10"/>
  <c r="R2514" i="10"/>
  <c r="Q2514" i="10"/>
  <c r="L2514" i="10"/>
  <c r="K2514" i="10"/>
  <c r="R2513" i="10"/>
  <c r="Q2513" i="10"/>
  <c r="L2513" i="10"/>
  <c r="K2513" i="10"/>
  <c r="R2512" i="10"/>
  <c r="Q2512" i="10"/>
  <c r="L2512" i="10"/>
  <c r="K2512" i="10"/>
  <c r="R2511" i="10"/>
  <c r="Q2511" i="10"/>
  <c r="L2511" i="10"/>
  <c r="K2511" i="10"/>
  <c r="R2510" i="10"/>
  <c r="Q2510" i="10"/>
  <c r="L2510" i="10"/>
  <c r="K2510" i="10"/>
  <c r="R2509" i="10"/>
  <c r="Q2509" i="10"/>
  <c r="L2509" i="10"/>
  <c r="K2509" i="10"/>
  <c r="R2508" i="10"/>
  <c r="Q2508" i="10"/>
  <c r="L2508" i="10"/>
  <c r="K2508" i="10"/>
  <c r="R2507" i="10"/>
  <c r="Q2507" i="10"/>
  <c r="L2507" i="10"/>
  <c r="K2507" i="10"/>
  <c r="R2506" i="10"/>
  <c r="Q2506" i="10"/>
  <c r="L2506" i="10"/>
  <c r="K2506" i="10"/>
  <c r="R2505" i="10"/>
  <c r="Q2505" i="10"/>
  <c r="L2505" i="10"/>
  <c r="K2505" i="10"/>
  <c r="R2504" i="10"/>
  <c r="Q2504" i="10"/>
  <c r="L2504" i="10"/>
  <c r="K2504" i="10"/>
  <c r="R2503" i="10"/>
  <c r="Q2503" i="10"/>
  <c r="L2503" i="10"/>
  <c r="K2503" i="10"/>
  <c r="R2502" i="10"/>
  <c r="Q2502" i="10"/>
  <c r="L2502" i="10"/>
  <c r="K2502" i="10"/>
  <c r="R2501" i="10"/>
  <c r="Q2501" i="10"/>
  <c r="L2501" i="10"/>
  <c r="K2501" i="10"/>
  <c r="R2500" i="10"/>
  <c r="Q2500" i="10"/>
  <c r="L2500" i="10"/>
  <c r="K2500" i="10"/>
  <c r="R2499" i="10"/>
  <c r="Q2499" i="10"/>
  <c r="L2499" i="10"/>
  <c r="K2499" i="10"/>
  <c r="R2498" i="10"/>
  <c r="Q2498" i="10"/>
  <c r="L2498" i="10"/>
  <c r="K2498" i="10"/>
  <c r="R2497" i="10"/>
  <c r="Q2497" i="10"/>
  <c r="L2497" i="10"/>
  <c r="K2497" i="10"/>
  <c r="R2496" i="10"/>
  <c r="Q2496" i="10"/>
  <c r="L2496" i="10"/>
  <c r="K2496" i="10"/>
  <c r="R2495" i="10"/>
  <c r="Q2495" i="10"/>
  <c r="L2495" i="10"/>
  <c r="K2495" i="10"/>
  <c r="R2494" i="10"/>
  <c r="Q2494" i="10"/>
  <c r="L2494" i="10"/>
  <c r="K2494" i="10"/>
  <c r="R2493" i="10"/>
  <c r="Q2493" i="10"/>
  <c r="L2493" i="10"/>
  <c r="K2493" i="10"/>
  <c r="R2492" i="10"/>
  <c r="Q2492" i="10"/>
  <c r="L2492" i="10"/>
  <c r="K2492" i="10"/>
  <c r="R2491" i="10"/>
  <c r="Q2491" i="10"/>
  <c r="L2491" i="10"/>
  <c r="K2491" i="10"/>
  <c r="R2490" i="10"/>
  <c r="Q2490" i="10"/>
  <c r="L2490" i="10"/>
  <c r="K2490" i="10"/>
  <c r="R2489" i="10"/>
  <c r="Q2489" i="10"/>
  <c r="L2489" i="10"/>
  <c r="K2489" i="10"/>
  <c r="R2488" i="10"/>
  <c r="Q2488" i="10"/>
  <c r="L2488" i="10"/>
  <c r="K2488" i="10"/>
  <c r="R2487" i="10"/>
  <c r="Q2487" i="10"/>
  <c r="L2487" i="10"/>
  <c r="K2487" i="10"/>
  <c r="R2486" i="10"/>
  <c r="Q2486" i="10"/>
  <c r="L2486" i="10"/>
  <c r="K2486" i="10"/>
  <c r="R2485" i="10"/>
  <c r="Q2485" i="10"/>
  <c r="L2485" i="10"/>
  <c r="K2485" i="10"/>
  <c r="R2484" i="10"/>
  <c r="Q2484" i="10"/>
  <c r="L2484" i="10"/>
  <c r="K2484" i="10"/>
  <c r="R2483" i="10"/>
  <c r="Q2483" i="10"/>
  <c r="L2483" i="10"/>
  <c r="K2483" i="10"/>
  <c r="R2482" i="10"/>
  <c r="Q2482" i="10"/>
  <c r="L2482" i="10"/>
  <c r="K2482" i="10"/>
  <c r="R2481" i="10"/>
  <c r="Q2481" i="10"/>
  <c r="L2481" i="10"/>
  <c r="K2481" i="10"/>
  <c r="R2480" i="10"/>
  <c r="Q2480" i="10"/>
  <c r="L2480" i="10"/>
  <c r="K2480" i="10"/>
  <c r="R2479" i="10"/>
  <c r="Q2479" i="10"/>
  <c r="L2479" i="10"/>
  <c r="K2479" i="10"/>
  <c r="R2478" i="10"/>
  <c r="Q2478" i="10"/>
  <c r="L2478" i="10"/>
  <c r="K2478" i="10"/>
  <c r="R2477" i="10"/>
  <c r="Q2477" i="10"/>
  <c r="L2477" i="10"/>
  <c r="K2477" i="10"/>
  <c r="R2476" i="10"/>
  <c r="Q2476" i="10"/>
  <c r="L2476" i="10"/>
  <c r="K2476" i="10"/>
  <c r="R2475" i="10"/>
  <c r="Q2475" i="10"/>
  <c r="L2475" i="10"/>
  <c r="K2475" i="10"/>
  <c r="R2474" i="10"/>
  <c r="Q2474" i="10"/>
  <c r="L2474" i="10"/>
  <c r="K2474" i="10"/>
  <c r="R2473" i="10"/>
  <c r="Q2473" i="10"/>
  <c r="L2473" i="10"/>
  <c r="K2473" i="10"/>
  <c r="R2472" i="10"/>
  <c r="Q2472" i="10"/>
  <c r="L2472" i="10"/>
  <c r="K2472" i="10"/>
  <c r="R2471" i="10"/>
  <c r="Q2471" i="10"/>
  <c r="L2471" i="10"/>
  <c r="K2471" i="10"/>
  <c r="R2470" i="10"/>
  <c r="Q2470" i="10"/>
  <c r="L2470" i="10"/>
  <c r="K2470" i="10"/>
  <c r="R2469" i="10"/>
  <c r="Q2469" i="10"/>
  <c r="L2469" i="10"/>
  <c r="K2469" i="10"/>
  <c r="R2468" i="10"/>
  <c r="Q2468" i="10"/>
  <c r="L2468" i="10"/>
  <c r="K2468" i="10"/>
  <c r="R2467" i="10"/>
  <c r="Q2467" i="10"/>
  <c r="L2467" i="10"/>
  <c r="K2467" i="10"/>
  <c r="R2466" i="10"/>
  <c r="Q2466" i="10"/>
  <c r="L2466" i="10"/>
  <c r="K2466" i="10"/>
  <c r="R2465" i="10"/>
  <c r="Q2465" i="10"/>
  <c r="L2465" i="10"/>
  <c r="K2465" i="10"/>
  <c r="R2464" i="10"/>
  <c r="Q2464" i="10"/>
  <c r="L2464" i="10"/>
  <c r="K2464" i="10"/>
  <c r="R2463" i="10"/>
  <c r="Q2463" i="10"/>
  <c r="L2463" i="10"/>
  <c r="K2463" i="10"/>
  <c r="R2462" i="10"/>
  <c r="Q2462" i="10"/>
  <c r="L2462" i="10"/>
  <c r="K2462" i="10"/>
  <c r="R2461" i="10"/>
  <c r="Q2461" i="10"/>
  <c r="L2461" i="10"/>
  <c r="K2461" i="10"/>
  <c r="R2460" i="10"/>
  <c r="Q2460" i="10"/>
  <c r="L2460" i="10"/>
  <c r="K2460" i="10"/>
  <c r="R2459" i="10"/>
  <c r="Q2459" i="10"/>
  <c r="L2459" i="10"/>
  <c r="K2459" i="10"/>
  <c r="R2458" i="10"/>
  <c r="Q2458" i="10"/>
  <c r="L2458" i="10"/>
  <c r="K2458" i="10"/>
  <c r="R2457" i="10"/>
  <c r="Q2457" i="10"/>
  <c r="L2457" i="10"/>
  <c r="K2457" i="10"/>
  <c r="R2456" i="10"/>
  <c r="Q2456" i="10"/>
  <c r="L2456" i="10"/>
  <c r="K2456" i="10"/>
  <c r="R2455" i="10"/>
  <c r="Q2455" i="10"/>
  <c r="L2455" i="10"/>
  <c r="K2455" i="10"/>
  <c r="R2454" i="10"/>
  <c r="Q2454" i="10"/>
  <c r="L2454" i="10"/>
  <c r="K2454" i="10"/>
  <c r="R2453" i="10"/>
  <c r="Q2453" i="10"/>
  <c r="L2453" i="10"/>
  <c r="K2453" i="10"/>
  <c r="R2452" i="10"/>
  <c r="Q2452" i="10"/>
  <c r="L2452" i="10"/>
  <c r="K2452" i="10"/>
  <c r="R2451" i="10"/>
  <c r="Q2451" i="10"/>
  <c r="L2451" i="10"/>
  <c r="K2451" i="10"/>
  <c r="R2450" i="10"/>
  <c r="Q2450" i="10"/>
  <c r="L2450" i="10"/>
  <c r="K2450" i="10"/>
  <c r="R2449" i="10"/>
  <c r="Q2449" i="10"/>
  <c r="L2449" i="10"/>
  <c r="K2449" i="10"/>
  <c r="R2448" i="10"/>
  <c r="Q2448" i="10"/>
  <c r="L2448" i="10"/>
  <c r="K2448" i="10"/>
  <c r="R2447" i="10"/>
  <c r="Q2447" i="10"/>
  <c r="L2447" i="10"/>
  <c r="K2447" i="10"/>
  <c r="R2446" i="10"/>
  <c r="Q2446" i="10"/>
  <c r="L2446" i="10"/>
  <c r="K2446" i="10"/>
  <c r="R2445" i="10"/>
  <c r="Q2445" i="10"/>
  <c r="L2445" i="10"/>
  <c r="K2445" i="10"/>
  <c r="R2444" i="10"/>
  <c r="Q2444" i="10"/>
  <c r="L2444" i="10"/>
  <c r="K2444" i="10"/>
  <c r="R2443" i="10"/>
  <c r="Q2443" i="10"/>
  <c r="L2443" i="10"/>
  <c r="K2443" i="10"/>
  <c r="R2442" i="10"/>
  <c r="Q2442" i="10"/>
  <c r="L2442" i="10"/>
  <c r="K2442" i="10"/>
  <c r="R2441" i="10"/>
  <c r="Q2441" i="10"/>
  <c r="L2441" i="10"/>
  <c r="K2441" i="10"/>
  <c r="R2440" i="10"/>
  <c r="Q2440" i="10"/>
  <c r="L2440" i="10"/>
  <c r="K2440" i="10"/>
  <c r="R2439" i="10"/>
  <c r="Q2439" i="10"/>
  <c r="L2439" i="10"/>
  <c r="K2439" i="10"/>
  <c r="R2438" i="10"/>
  <c r="Q2438" i="10"/>
  <c r="L2438" i="10"/>
  <c r="K2438" i="10"/>
  <c r="R2437" i="10"/>
  <c r="Q2437" i="10"/>
  <c r="L2437" i="10"/>
  <c r="K2437" i="10"/>
  <c r="R2436" i="10"/>
  <c r="Q2436" i="10"/>
  <c r="L2436" i="10"/>
  <c r="K2436" i="10"/>
  <c r="R2435" i="10"/>
  <c r="Q2435" i="10"/>
  <c r="L2435" i="10"/>
  <c r="K2435" i="10"/>
  <c r="R2434" i="10"/>
  <c r="Q2434" i="10"/>
  <c r="L2434" i="10"/>
  <c r="K2434" i="10"/>
  <c r="R2433" i="10"/>
  <c r="Q2433" i="10"/>
  <c r="L2433" i="10"/>
  <c r="K2433" i="10"/>
  <c r="R2432" i="10"/>
  <c r="Q2432" i="10"/>
  <c r="L2432" i="10"/>
  <c r="K2432" i="10"/>
  <c r="R2431" i="10"/>
  <c r="Q2431" i="10"/>
  <c r="L2431" i="10"/>
  <c r="K2431" i="10"/>
  <c r="R2430" i="10"/>
  <c r="Q2430" i="10"/>
  <c r="L2430" i="10"/>
  <c r="K2430" i="10"/>
  <c r="R2429" i="10"/>
  <c r="Q2429" i="10"/>
  <c r="L2429" i="10"/>
  <c r="K2429" i="10"/>
  <c r="R2428" i="10"/>
  <c r="Q2428" i="10"/>
  <c r="L2428" i="10"/>
  <c r="K2428" i="10"/>
  <c r="R2427" i="10"/>
  <c r="Q2427" i="10"/>
  <c r="L2427" i="10"/>
  <c r="K2427" i="10"/>
  <c r="R2426" i="10"/>
  <c r="Q2426" i="10"/>
  <c r="L2426" i="10"/>
  <c r="K2426" i="10"/>
  <c r="R2425" i="10"/>
  <c r="Q2425" i="10"/>
  <c r="L2425" i="10"/>
  <c r="K2425" i="10"/>
  <c r="R2424" i="10"/>
  <c r="Q2424" i="10"/>
  <c r="L2424" i="10"/>
  <c r="K2424" i="10"/>
  <c r="R2423" i="10"/>
  <c r="Q2423" i="10"/>
  <c r="L2423" i="10"/>
  <c r="K2423" i="10"/>
  <c r="R2422" i="10"/>
  <c r="Q2422" i="10"/>
  <c r="L2422" i="10"/>
  <c r="K2422" i="10"/>
  <c r="R2421" i="10"/>
  <c r="Q2421" i="10"/>
  <c r="L2421" i="10"/>
  <c r="K2421" i="10"/>
  <c r="R2420" i="10"/>
  <c r="Q2420" i="10"/>
  <c r="L2420" i="10"/>
  <c r="K2420" i="10"/>
  <c r="R2419" i="10"/>
  <c r="Q2419" i="10"/>
  <c r="L2419" i="10"/>
  <c r="K2419" i="10"/>
  <c r="R2418" i="10"/>
  <c r="Q2418" i="10"/>
  <c r="L2418" i="10"/>
  <c r="K2418" i="10"/>
  <c r="R2417" i="10"/>
  <c r="Q2417" i="10"/>
  <c r="L2417" i="10"/>
  <c r="K2417" i="10"/>
  <c r="R2416" i="10"/>
  <c r="Q2416" i="10"/>
  <c r="L2416" i="10"/>
  <c r="K2416" i="10"/>
  <c r="R2415" i="10"/>
  <c r="Q2415" i="10"/>
  <c r="L2415" i="10"/>
  <c r="K2415" i="10"/>
  <c r="R2414" i="10"/>
  <c r="Q2414" i="10"/>
  <c r="L2414" i="10"/>
  <c r="K2414" i="10"/>
  <c r="R2413" i="10"/>
  <c r="Q2413" i="10"/>
  <c r="L2413" i="10"/>
  <c r="K2413" i="10"/>
  <c r="R2412" i="10"/>
  <c r="Q2412" i="10"/>
  <c r="L2412" i="10"/>
  <c r="K2412" i="10"/>
  <c r="R2411" i="10"/>
  <c r="Q2411" i="10"/>
  <c r="L2411" i="10"/>
  <c r="K2411" i="10"/>
  <c r="R2410" i="10"/>
  <c r="Q2410" i="10"/>
  <c r="L2410" i="10"/>
  <c r="K2410" i="10"/>
  <c r="R2409" i="10"/>
  <c r="Q2409" i="10"/>
  <c r="L2409" i="10"/>
  <c r="K2409" i="10"/>
  <c r="R2408" i="10"/>
  <c r="Q2408" i="10"/>
  <c r="L2408" i="10"/>
  <c r="K2408" i="10"/>
  <c r="R2407" i="10"/>
  <c r="Q2407" i="10"/>
  <c r="L2407" i="10"/>
  <c r="K2407" i="10"/>
  <c r="R2406" i="10"/>
  <c r="Q2406" i="10"/>
  <c r="L2406" i="10"/>
  <c r="K2406" i="10"/>
  <c r="R2405" i="10"/>
  <c r="Q2405" i="10"/>
  <c r="L2405" i="10"/>
  <c r="K2405" i="10"/>
  <c r="R2404" i="10"/>
  <c r="Q2404" i="10"/>
  <c r="L2404" i="10"/>
  <c r="K2404" i="10"/>
  <c r="R2403" i="10"/>
  <c r="Q2403" i="10"/>
  <c r="L2403" i="10"/>
  <c r="K2403" i="10"/>
  <c r="R2402" i="10"/>
  <c r="Q2402" i="10"/>
  <c r="L2402" i="10"/>
  <c r="K2402" i="10"/>
  <c r="R2401" i="10"/>
  <c r="Q2401" i="10"/>
  <c r="L2401" i="10"/>
  <c r="K2401" i="10"/>
  <c r="R2400" i="10"/>
  <c r="Q2400" i="10"/>
  <c r="L2400" i="10"/>
  <c r="K2400" i="10"/>
  <c r="R2399" i="10"/>
  <c r="Q2399" i="10"/>
  <c r="L2399" i="10"/>
  <c r="K2399" i="10"/>
  <c r="R2398" i="10"/>
  <c r="Q2398" i="10"/>
  <c r="L2398" i="10"/>
  <c r="K2398" i="10"/>
  <c r="R2397" i="10"/>
  <c r="Q2397" i="10"/>
  <c r="L2397" i="10"/>
  <c r="K2397" i="10"/>
  <c r="R2396" i="10"/>
  <c r="Q2396" i="10"/>
  <c r="L2396" i="10"/>
  <c r="K2396" i="10"/>
  <c r="R2395" i="10"/>
  <c r="Q2395" i="10"/>
  <c r="L2395" i="10"/>
  <c r="K2395" i="10"/>
  <c r="R2394" i="10"/>
  <c r="Q2394" i="10"/>
  <c r="L2394" i="10"/>
  <c r="K2394" i="10"/>
  <c r="R2393" i="10"/>
  <c r="Q2393" i="10"/>
  <c r="L2393" i="10"/>
  <c r="K2393" i="10"/>
  <c r="R2392" i="10"/>
  <c r="Q2392" i="10"/>
  <c r="L2392" i="10"/>
  <c r="K2392" i="10"/>
  <c r="R2391" i="10"/>
  <c r="Q2391" i="10"/>
  <c r="L2391" i="10"/>
  <c r="K2391" i="10"/>
  <c r="R2390" i="10"/>
  <c r="Q2390" i="10"/>
  <c r="L2390" i="10"/>
  <c r="K2390" i="10"/>
  <c r="R2389" i="10"/>
  <c r="Q2389" i="10"/>
  <c r="L2389" i="10"/>
  <c r="K2389" i="10"/>
  <c r="R2388" i="10"/>
  <c r="Q2388" i="10"/>
  <c r="L2388" i="10"/>
  <c r="K2388" i="10"/>
  <c r="R2387" i="10"/>
  <c r="Q2387" i="10"/>
  <c r="L2387" i="10"/>
  <c r="K2387" i="10"/>
  <c r="R2386" i="10"/>
  <c r="Q2386" i="10"/>
  <c r="L2386" i="10"/>
  <c r="K2386" i="10"/>
  <c r="R2385" i="10"/>
  <c r="Q2385" i="10"/>
  <c r="L2385" i="10"/>
  <c r="K2385" i="10"/>
  <c r="R2384" i="10"/>
  <c r="Q2384" i="10"/>
  <c r="L2384" i="10"/>
  <c r="K2384" i="10"/>
  <c r="R2383" i="10"/>
  <c r="Q2383" i="10"/>
  <c r="L2383" i="10"/>
  <c r="K2383" i="10"/>
  <c r="R2382" i="10"/>
  <c r="Q2382" i="10"/>
  <c r="L2382" i="10"/>
  <c r="K2382" i="10"/>
  <c r="R2381" i="10"/>
  <c r="Q2381" i="10"/>
  <c r="L2381" i="10"/>
  <c r="K2381" i="10"/>
  <c r="R2380" i="10"/>
  <c r="Q2380" i="10"/>
  <c r="L2380" i="10"/>
  <c r="K2380" i="10"/>
  <c r="R2379" i="10"/>
  <c r="Q2379" i="10"/>
  <c r="L2379" i="10"/>
  <c r="K2379" i="10"/>
  <c r="R2378" i="10"/>
  <c r="Q2378" i="10"/>
  <c r="L2378" i="10"/>
  <c r="K2378" i="10"/>
  <c r="R2377" i="10"/>
  <c r="Q2377" i="10"/>
  <c r="L2377" i="10"/>
  <c r="K2377" i="10"/>
  <c r="R2376" i="10"/>
  <c r="Q2376" i="10"/>
  <c r="L2376" i="10"/>
  <c r="K2376" i="10"/>
  <c r="R2375" i="10"/>
  <c r="Q2375" i="10"/>
  <c r="L2375" i="10"/>
  <c r="K2375" i="10"/>
  <c r="R2374" i="10"/>
  <c r="Q2374" i="10"/>
  <c r="L2374" i="10"/>
  <c r="K2374" i="10"/>
  <c r="R2373" i="10"/>
  <c r="Q2373" i="10"/>
  <c r="L2373" i="10"/>
  <c r="K2373" i="10"/>
  <c r="R2372" i="10"/>
  <c r="Q2372" i="10"/>
  <c r="L2372" i="10"/>
  <c r="K2372" i="10"/>
  <c r="R2371" i="10"/>
  <c r="Q2371" i="10"/>
  <c r="L2371" i="10"/>
  <c r="K2371" i="10"/>
  <c r="R2370" i="10"/>
  <c r="Q2370" i="10"/>
  <c r="L2370" i="10"/>
  <c r="K2370" i="10"/>
  <c r="R2369" i="10"/>
  <c r="Q2369" i="10"/>
  <c r="L2369" i="10"/>
  <c r="K2369" i="10"/>
  <c r="R2368" i="10"/>
  <c r="Q2368" i="10"/>
  <c r="L2368" i="10"/>
  <c r="K2368" i="10"/>
  <c r="R2367" i="10"/>
  <c r="Q2367" i="10"/>
  <c r="L2367" i="10"/>
  <c r="K2367" i="10"/>
  <c r="R2366" i="10"/>
  <c r="Q2366" i="10"/>
  <c r="L2366" i="10"/>
  <c r="K2366" i="10"/>
  <c r="R2365" i="10"/>
  <c r="Q2365" i="10"/>
  <c r="L2365" i="10"/>
  <c r="K2365" i="10"/>
  <c r="R2364" i="10"/>
  <c r="Q2364" i="10"/>
  <c r="L2364" i="10"/>
  <c r="K2364" i="10"/>
  <c r="R2363" i="10"/>
  <c r="Q2363" i="10"/>
  <c r="L2363" i="10"/>
  <c r="K2363" i="10"/>
  <c r="R2362" i="10"/>
  <c r="Q2362" i="10"/>
  <c r="L2362" i="10"/>
  <c r="K2362" i="10"/>
  <c r="R2361" i="10"/>
  <c r="Q2361" i="10"/>
  <c r="L2361" i="10"/>
  <c r="K2361" i="10"/>
  <c r="R2360" i="10"/>
  <c r="Q2360" i="10"/>
  <c r="L2360" i="10"/>
  <c r="K2360" i="10"/>
  <c r="R2359" i="10"/>
  <c r="Q2359" i="10"/>
  <c r="L2359" i="10"/>
  <c r="K2359" i="10"/>
  <c r="R2358" i="10"/>
  <c r="Q2358" i="10"/>
  <c r="L2358" i="10"/>
  <c r="K2358" i="10"/>
  <c r="R2357" i="10"/>
  <c r="Q2357" i="10"/>
  <c r="L2357" i="10"/>
  <c r="K2357" i="10"/>
  <c r="R2356" i="10"/>
  <c r="Q2356" i="10"/>
  <c r="L2356" i="10"/>
  <c r="K2356" i="10"/>
  <c r="R2355" i="10"/>
  <c r="Q2355" i="10"/>
  <c r="L2355" i="10"/>
  <c r="K2355" i="10"/>
  <c r="R2354" i="10"/>
  <c r="Q2354" i="10"/>
  <c r="L2354" i="10"/>
  <c r="K2354" i="10"/>
  <c r="R2353" i="10"/>
  <c r="Q2353" i="10"/>
  <c r="L2353" i="10"/>
  <c r="K2353" i="10"/>
  <c r="R2352" i="10"/>
  <c r="Q2352" i="10"/>
  <c r="L2352" i="10"/>
  <c r="K2352" i="10"/>
  <c r="R2351" i="10"/>
  <c r="Q2351" i="10"/>
  <c r="L2351" i="10"/>
  <c r="K2351" i="10"/>
  <c r="R2350" i="10"/>
  <c r="Q2350" i="10"/>
  <c r="L2350" i="10"/>
  <c r="K2350" i="10"/>
  <c r="R2349" i="10"/>
  <c r="Q2349" i="10"/>
  <c r="L2349" i="10"/>
  <c r="K2349" i="10"/>
  <c r="R2348" i="10"/>
  <c r="Q2348" i="10"/>
  <c r="L2348" i="10"/>
  <c r="K2348" i="10"/>
  <c r="R2347" i="10"/>
  <c r="Q2347" i="10"/>
  <c r="L2347" i="10"/>
  <c r="K2347" i="10"/>
  <c r="R2346" i="10"/>
  <c r="Q2346" i="10"/>
  <c r="L2346" i="10"/>
  <c r="K2346" i="10"/>
  <c r="R2345" i="10"/>
  <c r="Q2345" i="10"/>
  <c r="L2345" i="10"/>
  <c r="K2345" i="10"/>
  <c r="R2344" i="10"/>
  <c r="Q2344" i="10"/>
  <c r="L2344" i="10"/>
  <c r="K2344" i="10"/>
  <c r="R2343" i="10"/>
  <c r="Q2343" i="10"/>
  <c r="L2343" i="10"/>
  <c r="K2343" i="10"/>
  <c r="R2342" i="10"/>
  <c r="Q2342" i="10"/>
  <c r="L2342" i="10"/>
  <c r="K2342" i="10"/>
  <c r="R2341" i="10"/>
  <c r="Q2341" i="10"/>
  <c r="L2341" i="10"/>
  <c r="K2341" i="10"/>
  <c r="R2340" i="10"/>
  <c r="Q2340" i="10"/>
  <c r="L2340" i="10"/>
  <c r="K2340" i="10"/>
  <c r="R2339" i="10"/>
  <c r="Q2339" i="10"/>
  <c r="L2339" i="10"/>
  <c r="K2339" i="10"/>
  <c r="R2338" i="10"/>
  <c r="Q2338" i="10"/>
  <c r="L2338" i="10"/>
  <c r="K2338" i="10"/>
  <c r="R2337" i="10"/>
  <c r="Q2337" i="10"/>
  <c r="L2337" i="10"/>
  <c r="K2337" i="10"/>
  <c r="R2336" i="10"/>
  <c r="Q2336" i="10"/>
  <c r="L2336" i="10"/>
  <c r="K2336" i="10"/>
  <c r="R2335" i="10"/>
  <c r="Q2335" i="10"/>
  <c r="L2335" i="10"/>
  <c r="K2335" i="10"/>
  <c r="R2334" i="10"/>
  <c r="Q2334" i="10"/>
  <c r="L2334" i="10"/>
  <c r="K2334" i="10"/>
  <c r="R2333" i="10"/>
  <c r="Q2333" i="10"/>
  <c r="L2333" i="10"/>
  <c r="K2333" i="10"/>
  <c r="R2332" i="10"/>
  <c r="Q2332" i="10"/>
  <c r="L2332" i="10"/>
  <c r="K2332" i="10"/>
  <c r="R2331" i="10"/>
  <c r="Q2331" i="10"/>
  <c r="L2331" i="10"/>
  <c r="K2331" i="10"/>
  <c r="R2330" i="10"/>
  <c r="Q2330" i="10"/>
  <c r="L2330" i="10"/>
  <c r="K2330" i="10"/>
  <c r="R2329" i="10"/>
  <c r="Q2329" i="10"/>
  <c r="L2329" i="10"/>
  <c r="K2329" i="10"/>
  <c r="R2328" i="10"/>
  <c r="Q2328" i="10"/>
  <c r="L2328" i="10"/>
  <c r="K2328" i="10"/>
  <c r="R2327" i="10"/>
  <c r="Q2327" i="10"/>
  <c r="L2327" i="10"/>
  <c r="K2327" i="10"/>
  <c r="R2326" i="10"/>
  <c r="Q2326" i="10"/>
  <c r="L2326" i="10"/>
  <c r="K2326" i="10"/>
  <c r="R2325" i="10"/>
  <c r="Q2325" i="10"/>
  <c r="L2325" i="10"/>
  <c r="K2325" i="10"/>
  <c r="R2324" i="10"/>
  <c r="Q2324" i="10"/>
  <c r="L2324" i="10"/>
  <c r="K2324" i="10"/>
  <c r="R2323" i="10"/>
  <c r="Q2323" i="10"/>
  <c r="L2323" i="10"/>
  <c r="K2323" i="10"/>
  <c r="R2322" i="10"/>
  <c r="Q2322" i="10"/>
  <c r="L2322" i="10"/>
  <c r="K2322" i="10"/>
  <c r="R2321" i="10"/>
  <c r="Q2321" i="10"/>
  <c r="L2321" i="10"/>
  <c r="K2321" i="10"/>
  <c r="R2320" i="10"/>
  <c r="Q2320" i="10"/>
  <c r="L2320" i="10"/>
  <c r="K2320" i="10"/>
  <c r="R2319" i="10"/>
  <c r="Q2319" i="10"/>
  <c r="L2319" i="10"/>
  <c r="K2319" i="10"/>
  <c r="R2318" i="10"/>
  <c r="Q2318" i="10"/>
  <c r="L2318" i="10"/>
  <c r="K2318" i="10"/>
  <c r="R2317" i="10"/>
  <c r="Q2317" i="10"/>
  <c r="L2317" i="10"/>
  <c r="K2317" i="10"/>
  <c r="R2316" i="10"/>
  <c r="Q2316" i="10"/>
  <c r="L2316" i="10"/>
  <c r="K2316" i="10"/>
  <c r="R2315" i="10"/>
  <c r="Q2315" i="10"/>
  <c r="L2315" i="10"/>
  <c r="K2315" i="10"/>
  <c r="R2314" i="10"/>
  <c r="Q2314" i="10"/>
  <c r="L2314" i="10"/>
  <c r="K2314" i="10"/>
  <c r="R2313" i="10"/>
  <c r="Q2313" i="10"/>
  <c r="L2313" i="10"/>
  <c r="K2313" i="10"/>
  <c r="R2312" i="10"/>
  <c r="Q2312" i="10"/>
  <c r="L2312" i="10"/>
  <c r="K2312" i="10"/>
  <c r="R2311" i="10"/>
  <c r="Q2311" i="10"/>
  <c r="L2311" i="10"/>
  <c r="K2311" i="10"/>
  <c r="R2310" i="10"/>
  <c r="Q2310" i="10"/>
  <c r="L2310" i="10"/>
  <c r="K2310" i="10"/>
  <c r="R2309" i="10"/>
  <c r="Q2309" i="10"/>
  <c r="L2309" i="10"/>
  <c r="K2309" i="10"/>
  <c r="R2308" i="10"/>
  <c r="Q2308" i="10"/>
  <c r="L2308" i="10"/>
  <c r="K2308" i="10"/>
  <c r="R2307" i="10"/>
  <c r="Q2307" i="10"/>
  <c r="L2307" i="10"/>
  <c r="K2307" i="10"/>
  <c r="R2306" i="10"/>
  <c r="Q2306" i="10"/>
  <c r="L2306" i="10"/>
  <c r="K2306" i="10"/>
  <c r="R2305" i="10"/>
  <c r="Q2305" i="10"/>
  <c r="L2305" i="10"/>
  <c r="K2305" i="10"/>
  <c r="R2304" i="10"/>
  <c r="Q2304" i="10"/>
  <c r="L2304" i="10"/>
  <c r="K2304" i="10"/>
  <c r="R2303" i="10"/>
  <c r="Q2303" i="10"/>
  <c r="L2303" i="10"/>
  <c r="K2303" i="10"/>
  <c r="R2302" i="10"/>
  <c r="Q2302" i="10"/>
  <c r="L2302" i="10"/>
  <c r="K2302" i="10"/>
  <c r="R2301" i="10"/>
  <c r="Q2301" i="10"/>
  <c r="L2301" i="10"/>
  <c r="K2301" i="10"/>
  <c r="R2300" i="10"/>
  <c r="Q2300" i="10"/>
  <c r="L2300" i="10"/>
  <c r="K2300" i="10"/>
  <c r="R2299" i="10"/>
  <c r="Q2299" i="10"/>
  <c r="L2299" i="10"/>
  <c r="K2299" i="10"/>
  <c r="R2298" i="10"/>
  <c r="Q2298" i="10"/>
  <c r="L2298" i="10"/>
  <c r="K2298" i="10"/>
  <c r="R2297" i="10"/>
  <c r="Q2297" i="10"/>
  <c r="L2297" i="10"/>
  <c r="K2297" i="10"/>
  <c r="R2296" i="10"/>
  <c r="Q2296" i="10"/>
  <c r="L2296" i="10"/>
  <c r="K2296" i="10"/>
  <c r="R2295" i="10"/>
  <c r="Q2295" i="10"/>
  <c r="L2295" i="10"/>
  <c r="K2295" i="10"/>
  <c r="R2294" i="10"/>
  <c r="Q2294" i="10"/>
  <c r="L2294" i="10"/>
  <c r="K2294" i="10"/>
  <c r="R2293" i="10"/>
  <c r="Q2293" i="10"/>
  <c r="L2293" i="10"/>
  <c r="K2293" i="10"/>
  <c r="R2292" i="10"/>
  <c r="Q2292" i="10"/>
  <c r="L2292" i="10"/>
  <c r="K2292" i="10"/>
  <c r="R2291" i="10"/>
  <c r="Q2291" i="10"/>
  <c r="L2291" i="10"/>
  <c r="K2291" i="10"/>
  <c r="R2290" i="10"/>
  <c r="Q2290" i="10"/>
  <c r="L2290" i="10"/>
  <c r="K2290" i="10"/>
  <c r="R2289" i="10"/>
  <c r="Q2289" i="10"/>
  <c r="L2289" i="10"/>
  <c r="K2289" i="10"/>
  <c r="R2288" i="10"/>
  <c r="Q2288" i="10"/>
  <c r="L2288" i="10"/>
  <c r="K2288" i="10"/>
  <c r="R2287" i="10"/>
  <c r="Q2287" i="10"/>
  <c r="L2287" i="10"/>
  <c r="K2287" i="10"/>
  <c r="R2286" i="10"/>
  <c r="Q2286" i="10"/>
  <c r="L2286" i="10"/>
  <c r="K2286" i="10"/>
  <c r="R2285" i="10"/>
  <c r="Q2285" i="10"/>
  <c r="L2285" i="10"/>
  <c r="K2285" i="10"/>
  <c r="R2284" i="10"/>
  <c r="Q2284" i="10"/>
  <c r="L2284" i="10"/>
  <c r="K2284" i="10"/>
  <c r="R2283" i="10"/>
  <c r="Q2283" i="10"/>
  <c r="L2283" i="10"/>
  <c r="K2283" i="10"/>
  <c r="R2282" i="10"/>
  <c r="Q2282" i="10"/>
  <c r="L2282" i="10"/>
  <c r="K2282" i="10"/>
  <c r="R2281" i="10"/>
  <c r="Q2281" i="10"/>
  <c r="L2281" i="10"/>
  <c r="K2281" i="10"/>
  <c r="R2280" i="10"/>
  <c r="Q2280" i="10"/>
  <c r="L2280" i="10"/>
  <c r="K2280" i="10"/>
  <c r="R2279" i="10"/>
  <c r="Q2279" i="10"/>
  <c r="L2279" i="10"/>
  <c r="K2279" i="10"/>
  <c r="R2278" i="10"/>
  <c r="Q2278" i="10"/>
  <c r="L2278" i="10"/>
  <c r="K2278" i="10"/>
  <c r="R2277" i="10"/>
  <c r="Q2277" i="10"/>
  <c r="L2277" i="10"/>
  <c r="K2277" i="10"/>
  <c r="R2276" i="10"/>
  <c r="Q2276" i="10"/>
  <c r="L2276" i="10"/>
  <c r="K2276" i="10"/>
  <c r="R2275" i="10"/>
  <c r="Q2275" i="10"/>
  <c r="L2275" i="10"/>
  <c r="K2275" i="10"/>
  <c r="R2274" i="10"/>
  <c r="Q2274" i="10"/>
  <c r="L2274" i="10"/>
  <c r="K2274" i="10"/>
  <c r="R2273" i="10"/>
  <c r="Q2273" i="10"/>
  <c r="L2273" i="10"/>
  <c r="K2273" i="10"/>
  <c r="R2272" i="10"/>
  <c r="Q2272" i="10"/>
  <c r="L2272" i="10"/>
  <c r="K2272" i="10"/>
  <c r="R2271" i="10"/>
  <c r="Q2271" i="10"/>
  <c r="L2271" i="10"/>
  <c r="K2271" i="10"/>
  <c r="R2270" i="10"/>
  <c r="Q2270" i="10"/>
  <c r="L2270" i="10"/>
  <c r="K2270" i="10"/>
  <c r="R2269" i="10"/>
  <c r="Q2269" i="10"/>
  <c r="L2269" i="10"/>
  <c r="K2269" i="10"/>
  <c r="R2268" i="10"/>
  <c r="Q2268" i="10"/>
  <c r="L2268" i="10"/>
  <c r="K2268" i="10"/>
  <c r="R2267" i="10"/>
  <c r="Q2267" i="10"/>
  <c r="L2267" i="10"/>
  <c r="K2267" i="10"/>
  <c r="R2266" i="10"/>
  <c r="Q2266" i="10"/>
  <c r="L2266" i="10"/>
  <c r="K2266" i="10"/>
  <c r="R2265" i="10"/>
  <c r="Q2265" i="10"/>
  <c r="L2265" i="10"/>
  <c r="K2265" i="10"/>
  <c r="R2264" i="10"/>
  <c r="Q2264" i="10"/>
  <c r="L2264" i="10"/>
  <c r="K2264" i="10"/>
  <c r="R2263" i="10"/>
  <c r="Q2263" i="10"/>
  <c r="L2263" i="10"/>
  <c r="K2263" i="10"/>
  <c r="R2262" i="10"/>
  <c r="Q2262" i="10"/>
  <c r="L2262" i="10"/>
  <c r="K2262" i="10"/>
  <c r="R2261" i="10"/>
  <c r="Q2261" i="10"/>
  <c r="L2261" i="10"/>
  <c r="K2261" i="10"/>
  <c r="R2260" i="10"/>
  <c r="Q2260" i="10"/>
  <c r="L2260" i="10"/>
  <c r="K2260" i="10"/>
  <c r="R2259" i="10"/>
  <c r="Q2259" i="10"/>
  <c r="L2259" i="10"/>
  <c r="K2259" i="10"/>
  <c r="R2258" i="10"/>
  <c r="Q2258" i="10"/>
  <c r="L2258" i="10"/>
  <c r="K2258" i="10"/>
  <c r="R2257" i="10"/>
  <c r="Q2257" i="10"/>
  <c r="L2257" i="10"/>
  <c r="K2257" i="10"/>
  <c r="R2256" i="10"/>
  <c r="Q2256" i="10"/>
  <c r="L2256" i="10"/>
  <c r="K2256" i="10"/>
  <c r="R2255" i="10"/>
  <c r="Q2255" i="10"/>
  <c r="L2255" i="10"/>
  <c r="K2255" i="10"/>
  <c r="R2254" i="10"/>
  <c r="Q2254" i="10"/>
  <c r="L2254" i="10"/>
  <c r="K2254" i="10"/>
  <c r="R2253" i="10"/>
  <c r="Q2253" i="10"/>
  <c r="L2253" i="10"/>
  <c r="K2253" i="10"/>
  <c r="R2252" i="10"/>
  <c r="Q2252" i="10"/>
  <c r="L2252" i="10"/>
  <c r="K2252" i="10"/>
  <c r="R2251" i="10"/>
  <c r="Q2251" i="10"/>
  <c r="L2251" i="10"/>
  <c r="K2251" i="10"/>
  <c r="R2250" i="10"/>
  <c r="Q2250" i="10"/>
  <c r="L2250" i="10"/>
  <c r="K2250" i="10"/>
  <c r="R2249" i="10"/>
  <c r="Q2249" i="10"/>
  <c r="L2249" i="10"/>
  <c r="K2249" i="10"/>
  <c r="R2248" i="10"/>
  <c r="Q2248" i="10"/>
  <c r="L2248" i="10"/>
  <c r="K2248" i="10"/>
  <c r="R2247" i="10"/>
  <c r="Q2247" i="10"/>
  <c r="L2247" i="10"/>
  <c r="K2247" i="10"/>
  <c r="R2246" i="10"/>
  <c r="Q2246" i="10"/>
  <c r="L2246" i="10"/>
  <c r="K2246" i="10"/>
  <c r="R2245" i="10"/>
  <c r="Q2245" i="10"/>
  <c r="L2245" i="10"/>
  <c r="K2245" i="10"/>
  <c r="R2244" i="10"/>
  <c r="Q2244" i="10"/>
  <c r="L2244" i="10"/>
  <c r="K2244" i="10"/>
  <c r="R2243" i="10"/>
  <c r="Q2243" i="10"/>
  <c r="L2243" i="10"/>
  <c r="K2243" i="10"/>
  <c r="R2242" i="10"/>
  <c r="Q2242" i="10"/>
  <c r="L2242" i="10"/>
  <c r="K2242" i="10"/>
  <c r="R2241" i="10"/>
  <c r="Q2241" i="10"/>
  <c r="L2241" i="10"/>
  <c r="K2241" i="10"/>
  <c r="R2240" i="10"/>
  <c r="Q2240" i="10"/>
  <c r="L2240" i="10"/>
  <c r="K2240" i="10"/>
  <c r="R2239" i="10"/>
  <c r="Q2239" i="10"/>
  <c r="L2239" i="10"/>
  <c r="K2239" i="10"/>
  <c r="R2238" i="10"/>
  <c r="Q2238" i="10"/>
  <c r="L2238" i="10"/>
  <c r="K2238" i="10"/>
  <c r="R2237" i="10"/>
  <c r="Q2237" i="10"/>
  <c r="L2237" i="10"/>
  <c r="K2237" i="10"/>
  <c r="R2236" i="10"/>
  <c r="Q2236" i="10"/>
  <c r="L2236" i="10"/>
  <c r="K2236" i="10"/>
  <c r="R2235" i="10"/>
  <c r="Q2235" i="10"/>
  <c r="L2235" i="10"/>
  <c r="K2235" i="10"/>
  <c r="R2234" i="10"/>
  <c r="Q2234" i="10"/>
  <c r="L2234" i="10"/>
  <c r="K2234" i="10"/>
  <c r="R2233" i="10"/>
  <c r="Q2233" i="10"/>
  <c r="L2233" i="10"/>
  <c r="K2233" i="10"/>
  <c r="R2232" i="10"/>
  <c r="Q2232" i="10"/>
  <c r="L2232" i="10"/>
  <c r="K2232" i="10"/>
  <c r="R2231" i="10"/>
  <c r="Q2231" i="10"/>
  <c r="L2231" i="10"/>
  <c r="K2231" i="10"/>
  <c r="R2230" i="10"/>
  <c r="Q2230" i="10"/>
  <c r="L2230" i="10"/>
  <c r="K2230" i="10"/>
  <c r="R2229" i="10"/>
  <c r="Q2229" i="10"/>
  <c r="L2229" i="10"/>
  <c r="K2229" i="10"/>
  <c r="R2228" i="10"/>
  <c r="Q2228" i="10"/>
  <c r="L2228" i="10"/>
  <c r="K2228" i="10"/>
  <c r="R2227" i="10"/>
  <c r="Q2227" i="10"/>
  <c r="L2227" i="10"/>
  <c r="K2227" i="10"/>
  <c r="R2226" i="10"/>
  <c r="Q2226" i="10"/>
  <c r="L2226" i="10"/>
  <c r="K2226" i="10"/>
  <c r="R2225" i="10"/>
  <c r="Q2225" i="10"/>
  <c r="L2225" i="10"/>
  <c r="K2225" i="10"/>
  <c r="R2224" i="10"/>
  <c r="Q2224" i="10"/>
  <c r="L2224" i="10"/>
  <c r="K2224" i="10"/>
  <c r="R2223" i="10"/>
  <c r="Q2223" i="10"/>
  <c r="L2223" i="10"/>
  <c r="K2223" i="10"/>
  <c r="R2222" i="10"/>
  <c r="Q2222" i="10"/>
  <c r="L2222" i="10"/>
  <c r="K2222" i="10"/>
  <c r="R2221" i="10"/>
  <c r="Q2221" i="10"/>
  <c r="L2221" i="10"/>
  <c r="K2221" i="10"/>
  <c r="R2220" i="10"/>
  <c r="Q2220" i="10"/>
  <c r="L2220" i="10"/>
  <c r="K2220" i="10"/>
  <c r="R2219" i="10"/>
  <c r="Q2219" i="10"/>
  <c r="L2219" i="10"/>
  <c r="K2219" i="10"/>
  <c r="R2218" i="10"/>
  <c r="Q2218" i="10"/>
  <c r="L2218" i="10"/>
  <c r="K2218" i="10"/>
  <c r="R2217" i="10"/>
  <c r="Q2217" i="10"/>
  <c r="L2217" i="10"/>
  <c r="K2217" i="10"/>
  <c r="R2216" i="10"/>
  <c r="Q2216" i="10"/>
  <c r="L2216" i="10"/>
  <c r="K2216" i="10"/>
  <c r="R2215" i="10"/>
  <c r="Q2215" i="10"/>
  <c r="L2215" i="10"/>
  <c r="K2215" i="10"/>
  <c r="R2214" i="10"/>
  <c r="Q2214" i="10"/>
  <c r="L2214" i="10"/>
  <c r="K2214" i="10"/>
  <c r="R2213" i="10"/>
  <c r="Q2213" i="10"/>
  <c r="L2213" i="10"/>
  <c r="K2213" i="10"/>
  <c r="R2212" i="10"/>
  <c r="Q2212" i="10"/>
  <c r="L2212" i="10"/>
  <c r="K2212" i="10"/>
  <c r="R2211" i="10"/>
  <c r="Q2211" i="10"/>
  <c r="L2211" i="10"/>
  <c r="K2211" i="10"/>
  <c r="R2210" i="10"/>
  <c r="Q2210" i="10"/>
  <c r="L2210" i="10"/>
  <c r="K2210" i="10"/>
  <c r="R2209" i="10"/>
  <c r="Q2209" i="10"/>
  <c r="L2209" i="10"/>
  <c r="K2209" i="10"/>
  <c r="R2208" i="10"/>
  <c r="Q2208" i="10"/>
  <c r="L2208" i="10"/>
  <c r="K2208" i="10"/>
  <c r="R2207" i="10"/>
  <c r="Q2207" i="10"/>
  <c r="L2207" i="10"/>
  <c r="K2207" i="10"/>
  <c r="R2206" i="10"/>
  <c r="Q2206" i="10"/>
  <c r="L2206" i="10"/>
  <c r="K2206" i="10"/>
  <c r="R2205" i="10"/>
  <c r="Q2205" i="10"/>
  <c r="L2205" i="10"/>
  <c r="K2205" i="10"/>
  <c r="R2204" i="10"/>
  <c r="Q2204" i="10"/>
  <c r="L2204" i="10"/>
  <c r="K2204" i="10"/>
  <c r="R2203" i="10"/>
  <c r="Q2203" i="10"/>
  <c r="L2203" i="10"/>
  <c r="K2203" i="10"/>
  <c r="R2202" i="10"/>
  <c r="Q2202" i="10"/>
  <c r="L2202" i="10"/>
  <c r="K2202" i="10"/>
  <c r="R2201" i="10"/>
  <c r="Q2201" i="10"/>
  <c r="L2201" i="10"/>
  <c r="K2201" i="10"/>
  <c r="R2200" i="10"/>
  <c r="Q2200" i="10"/>
  <c r="L2200" i="10"/>
  <c r="K2200" i="10"/>
  <c r="R2199" i="10"/>
  <c r="Q2199" i="10"/>
  <c r="L2199" i="10"/>
  <c r="K2199" i="10"/>
  <c r="R2198" i="10"/>
  <c r="Q2198" i="10"/>
  <c r="L2198" i="10"/>
  <c r="K2198" i="10"/>
  <c r="R2197" i="10"/>
  <c r="Q2197" i="10"/>
  <c r="L2197" i="10"/>
  <c r="K2197" i="10"/>
  <c r="R2196" i="10"/>
  <c r="Q2196" i="10"/>
  <c r="L2196" i="10"/>
  <c r="K2196" i="10"/>
  <c r="R2195" i="10"/>
  <c r="Q2195" i="10"/>
  <c r="L2195" i="10"/>
  <c r="K2195" i="10"/>
  <c r="R2194" i="10"/>
  <c r="Q2194" i="10"/>
  <c r="L2194" i="10"/>
  <c r="K2194" i="10"/>
  <c r="R2193" i="10"/>
  <c r="Q2193" i="10"/>
  <c r="L2193" i="10"/>
  <c r="K2193" i="10"/>
  <c r="R2192" i="10"/>
  <c r="Q2192" i="10"/>
  <c r="L2192" i="10"/>
  <c r="K2192" i="10"/>
  <c r="R2191" i="10"/>
  <c r="Q2191" i="10"/>
  <c r="L2191" i="10"/>
  <c r="K2191" i="10"/>
  <c r="R2190" i="10"/>
  <c r="Q2190" i="10"/>
  <c r="L2190" i="10"/>
  <c r="K2190" i="10"/>
  <c r="R2189" i="10"/>
  <c r="Q2189" i="10"/>
  <c r="L2189" i="10"/>
  <c r="K2189" i="10"/>
  <c r="R2188" i="10"/>
  <c r="Q2188" i="10"/>
  <c r="L2188" i="10"/>
  <c r="K2188" i="10"/>
  <c r="R2187" i="10"/>
  <c r="Q2187" i="10"/>
  <c r="L2187" i="10"/>
  <c r="K2187" i="10"/>
  <c r="R2186" i="10"/>
  <c r="Q2186" i="10"/>
  <c r="L2186" i="10"/>
  <c r="K2186" i="10"/>
  <c r="R2185" i="10"/>
  <c r="Q2185" i="10"/>
  <c r="L2185" i="10"/>
  <c r="K2185" i="10"/>
  <c r="R2184" i="10"/>
  <c r="Q2184" i="10"/>
  <c r="L2184" i="10"/>
  <c r="K2184" i="10"/>
  <c r="R2183" i="10"/>
  <c r="Q2183" i="10"/>
  <c r="L2183" i="10"/>
  <c r="K2183" i="10"/>
  <c r="R2182" i="10"/>
  <c r="Q2182" i="10"/>
  <c r="L2182" i="10"/>
  <c r="K2182" i="10"/>
  <c r="R2181" i="10"/>
  <c r="Q2181" i="10"/>
  <c r="L2181" i="10"/>
  <c r="K2181" i="10"/>
  <c r="R2180" i="10"/>
  <c r="Q2180" i="10"/>
  <c r="L2180" i="10"/>
  <c r="K2180" i="10"/>
  <c r="R2179" i="10"/>
  <c r="Q2179" i="10"/>
  <c r="L2179" i="10"/>
  <c r="K2179" i="10"/>
  <c r="R2178" i="10"/>
  <c r="Q2178" i="10"/>
  <c r="L2178" i="10"/>
  <c r="K2178" i="10"/>
  <c r="R2177" i="10"/>
  <c r="Q2177" i="10"/>
  <c r="L2177" i="10"/>
  <c r="K2177" i="10"/>
  <c r="R2176" i="10"/>
  <c r="Q2176" i="10"/>
  <c r="L2176" i="10"/>
  <c r="K2176" i="10"/>
  <c r="R2175" i="10"/>
  <c r="Q2175" i="10"/>
  <c r="L2175" i="10"/>
  <c r="K2175" i="10"/>
  <c r="R2174" i="10"/>
  <c r="Q2174" i="10"/>
  <c r="L2174" i="10"/>
  <c r="K2174" i="10"/>
  <c r="R2173" i="10"/>
  <c r="Q2173" i="10"/>
  <c r="L2173" i="10"/>
  <c r="K2173" i="10"/>
  <c r="R2172" i="10"/>
  <c r="Q2172" i="10"/>
  <c r="L2172" i="10"/>
  <c r="K2172" i="10"/>
  <c r="R2171" i="10"/>
  <c r="Q2171" i="10"/>
  <c r="L2171" i="10"/>
  <c r="K2171" i="10"/>
  <c r="R2170" i="10"/>
  <c r="Q2170" i="10"/>
  <c r="L2170" i="10"/>
  <c r="K2170" i="10"/>
  <c r="R2169" i="10"/>
  <c r="Q2169" i="10"/>
  <c r="L2169" i="10"/>
  <c r="K2169" i="10"/>
  <c r="R2168" i="10"/>
  <c r="Q2168" i="10"/>
  <c r="L2168" i="10"/>
  <c r="K2168" i="10"/>
  <c r="R2167" i="10"/>
  <c r="Q2167" i="10"/>
  <c r="L2167" i="10"/>
  <c r="K2167" i="10"/>
  <c r="R2166" i="10"/>
  <c r="Q2166" i="10"/>
  <c r="L2166" i="10"/>
  <c r="K2166" i="10"/>
  <c r="R2165" i="10"/>
  <c r="Q2165" i="10"/>
  <c r="L2165" i="10"/>
  <c r="K2165" i="10"/>
  <c r="R2164" i="10"/>
  <c r="Q2164" i="10"/>
  <c r="L2164" i="10"/>
  <c r="K2164" i="10"/>
  <c r="R2163" i="10"/>
  <c r="Q2163" i="10"/>
  <c r="L2163" i="10"/>
  <c r="K2163" i="10"/>
  <c r="R2162" i="10"/>
  <c r="Q2162" i="10"/>
  <c r="L2162" i="10"/>
  <c r="K2162" i="10"/>
  <c r="R2161" i="10"/>
  <c r="Q2161" i="10"/>
  <c r="L2161" i="10"/>
  <c r="K2161" i="10"/>
  <c r="R2160" i="10"/>
  <c r="Q2160" i="10"/>
  <c r="L2160" i="10"/>
  <c r="K2160" i="10"/>
  <c r="R2159" i="10"/>
  <c r="Q2159" i="10"/>
  <c r="L2159" i="10"/>
  <c r="K2159" i="10"/>
  <c r="R2158" i="10"/>
  <c r="Q2158" i="10"/>
  <c r="L2158" i="10"/>
  <c r="K2158" i="10"/>
  <c r="R2157" i="10"/>
  <c r="Q2157" i="10"/>
  <c r="L2157" i="10"/>
  <c r="K2157" i="10"/>
  <c r="R2156" i="10"/>
  <c r="Q2156" i="10"/>
  <c r="L2156" i="10"/>
  <c r="K2156" i="10"/>
  <c r="R2155" i="10"/>
  <c r="Q2155" i="10"/>
  <c r="L2155" i="10"/>
  <c r="K2155" i="10"/>
  <c r="R2154" i="10"/>
  <c r="Q2154" i="10"/>
  <c r="L2154" i="10"/>
  <c r="K2154" i="10"/>
  <c r="R2153" i="10"/>
  <c r="Q2153" i="10"/>
  <c r="L2153" i="10"/>
  <c r="K2153" i="10"/>
  <c r="R2152" i="10"/>
  <c r="Q2152" i="10"/>
  <c r="L2152" i="10"/>
  <c r="K2152" i="10"/>
  <c r="R2151" i="10"/>
  <c r="Q2151" i="10"/>
  <c r="L2151" i="10"/>
  <c r="K2151" i="10"/>
  <c r="R2150" i="10"/>
  <c r="Q2150" i="10"/>
  <c r="L2150" i="10"/>
  <c r="K2150" i="10"/>
  <c r="R2149" i="10"/>
  <c r="Q2149" i="10"/>
  <c r="L2149" i="10"/>
  <c r="K2149" i="10"/>
  <c r="R2148" i="10"/>
  <c r="Q2148" i="10"/>
  <c r="L2148" i="10"/>
  <c r="K2148" i="10"/>
  <c r="R2147" i="10"/>
  <c r="Q2147" i="10"/>
  <c r="L2147" i="10"/>
  <c r="K2147" i="10"/>
  <c r="R2146" i="10"/>
  <c r="Q2146" i="10"/>
  <c r="L2146" i="10"/>
  <c r="K2146" i="10"/>
  <c r="R2145" i="10"/>
  <c r="Q2145" i="10"/>
  <c r="L2145" i="10"/>
  <c r="K2145" i="10"/>
  <c r="R2144" i="10"/>
  <c r="Q2144" i="10"/>
  <c r="L2144" i="10"/>
  <c r="K2144" i="10"/>
  <c r="R2143" i="10"/>
  <c r="Q2143" i="10"/>
  <c r="L2143" i="10"/>
  <c r="K2143" i="10"/>
  <c r="R2142" i="10"/>
  <c r="Q2142" i="10"/>
  <c r="L2142" i="10"/>
  <c r="K2142" i="10"/>
  <c r="R2141" i="10"/>
  <c r="Q2141" i="10"/>
  <c r="L2141" i="10"/>
  <c r="K2141" i="10"/>
  <c r="R2140" i="10"/>
  <c r="Q2140" i="10"/>
  <c r="L2140" i="10"/>
  <c r="K2140" i="10"/>
  <c r="R2139" i="10"/>
  <c r="Q2139" i="10"/>
  <c r="L2139" i="10"/>
  <c r="K2139" i="10"/>
  <c r="R2138" i="10"/>
  <c r="Q2138" i="10"/>
  <c r="L2138" i="10"/>
  <c r="K2138" i="10"/>
  <c r="R2137" i="10"/>
  <c r="Q2137" i="10"/>
  <c r="L2137" i="10"/>
  <c r="K2137" i="10"/>
  <c r="R2136" i="10"/>
  <c r="Q2136" i="10"/>
  <c r="L2136" i="10"/>
  <c r="K2136" i="10"/>
  <c r="R2135" i="10"/>
  <c r="Q2135" i="10"/>
  <c r="L2135" i="10"/>
  <c r="K2135" i="10"/>
  <c r="R2134" i="10"/>
  <c r="Q2134" i="10"/>
  <c r="L2134" i="10"/>
  <c r="K2134" i="10"/>
  <c r="R2133" i="10"/>
  <c r="Q2133" i="10"/>
  <c r="L2133" i="10"/>
  <c r="K2133" i="10"/>
  <c r="R2132" i="10"/>
  <c r="Q2132" i="10"/>
  <c r="L2132" i="10"/>
  <c r="K2132" i="10"/>
  <c r="R2131" i="10"/>
  <c r="Q2131" i="10"/>
  <c r="L2131" i="10"/>
  <c r="K2131" i="10"/>
  <c r="R2130" i="10"/>
  <c r="Q2130" i="10"/>
  <c r="L2130" i="10"/>
  <c r="K2130" i="10"/>
  <c r="R2129" i="10"/>
  <c r="Q2129" i="10"/>
  <c r="L2129" i="10"/>
  <c r="K2129" i="10"/>
  <c r="R2128" i="10"/>
  <c r="Q2128" i="10"/>
  <c r="L2128" i="10"/>
  <c r="K2128" i="10"/>
  <c r="R2127" i="10"/>
  <c r="Q2127" i="10"/>
  <c r="L2127" i="10"/>
  <c r="K2127" i="10"/>
  <c r="R2126" i="10"/>
  <c r="Q2126" i="10"/>
  <c r="L2126" i="10"/>
  <c r="K2126" i="10"/>
  <c r="R2125" i="10"/>
  <c r="Q2125" i="10"/>
  <c r="L2125" i="10"/>
  <c r="K2125" i="10"/>
  <c r="R2124" i="10"/>
  <c r="Q2124" i="10"/>
  <c r="L2124" i="10"/>
  <c r="K2124" i="10"/>
  <c r="R2123" i="10"/>
  <c r="Q2123" i="10"/>
  <c r="L2123" i="10"/>
  <c r="K2123" i="10"/>
  <c r="R2122" i="10"/>
  <c r="Q2122" i="10"/>
  <c r="L2122" i="10"/>
  <c r="K2122" i="10"/>
  <c r="R2121" i="10"/>
  <c r="Q2121" i="10"/>
  <c r="L2121" i="10"/>
  <c r="K2121" i="10"/>
  <c r="R2120" i="10"/>
  <c r="Q2120" i="10"/>
  <c r="L2120" i="10"/>
  <c r="K2120" i="10"/>
  <c r="R2119" i="10"/>
  <c r="Q2119" i="10"/>
  <c r="L2119" i="10"/>
  <c r="K2119" i="10"/>
  <c r="R2118" i="10"/>
  <c r="Q2118" i="10"/>
  <c r="L2118" i="10"/>
  <c r="K2118" i="10"/>
  <c r="R2117" i="10"/>
  <c r="Q2117" i="10"/>
  <c r="L2117" i="10"/>
  <c r="K2117" i="10"/>
  <c r="R2116" i="10"/>
  <c r="Q2116" i="10"/>
  <c r="L2116" i="10"/>
  <c r="K2116" i="10"/>
  <c r="R2115" i="10"/>
  <c r="Q2115" i="10"/>
  <c r="L2115" i="10"/>
  <c r="K2115" i="10"/>
  <c r="R2114" i="10"/>
  <c r="Q2114" i="10"/>
  <c r="L2114" i="10"/>
  <c r="K2114" i="10"/>
  <c r="R2113" i="10"/>
  <c r="Q2113" i="10"/>
  <c r="L2113" i="10"/>
  <c r="K2113" i="10"/>
  <c r="R2112" i="10"/>
  <c r="Q2112" i="10"/>
  <c r="L2112" i="10"/>
  <c r="K2112" i="10"/>
  <c r="R2111" i="10"/>
  <c r="Q2111" i="10"/>
  <c r="L2111" i="10"/>
  <c r="K2111" i="10"/>
  <c r="R2110" i="10"/>
  <c r="Q2110" i="10"/>
  <c r="L2110" i="10"/>
  <c r="K2110" i="10"/>
  <c r="R2109" i="10"/>
  <c r="Q2109" i="10"/>
  <c r="L2109" i="10"/>
  <c r="K2109" i="10"/>
  <c r="R2108" i="10"/>
  <c r="Q2108" i="10"/>
  <c r="L2108" i="10"/>
  <c r="K2108" i="10"/>
  <c r="R2107" i="10"/>
  <c r="Q2107" i="10"/>
  <c r="L2107" i="10"/>
  <c r="K2107" i="10"/>
  <c r="R2106" i="10"/>
  <c r="Q2106" i="10"/>
  <c r="L2106" i="10"/>
  <c r="K2106" i="10"/>
  <c r="R2105" i="10"/>
  <c r="Q2105" i="10"/>
  <c r="L2105" i="10"/>
  <c r="K2105" i="10"/>
  <c r="R2104" i="10"/>
  <c r="Q2104" i="10"/>
  <c r="L2104" i="10"/>
  <c r="K2104" i="10"/>
  <c r="R2103" i="10"/>
  <c r="Q2103" i="10"/>
  <c r="L2103" i="10"/>
  <c r="K2103" i="10"/>
  <c r="R2102" i="10"/>
  <c r="Q2102" i="10"/>
  <c r="L2102" i="10"/>
  <c r="K2102" i="10"/>
  <c r="R2101" i="10"/>
  <c r="Q2101" i="10"/>
  <c r="L2101" i="10"/>
  <c r="K2101" i="10"/>
  <c r="R2100" i="10"/>
  <c r="Q2100" i="10"/>
  <c r="L2100" i="10"/>
  <c r="K2100" i="10"/>
  <c r="R2099" i="10"/>
  <c r="Q2099" i="10"/>
  <c r="L2099" i="10"/>
  <c r="K2099" i="10"/>
  <c r="R2098" i="10"/>
  <c r="Q2098" i="10"/>
  <c r="L2098" i="10"/>
  <c r="K2098" i="10"/>
  <c r="R2097" i="10"/>
  <c r="Q2097" i="10"/>
  <c r="L2097" i="10"/>
  <c r="K2097" i="10"/>
  <c r="R2096" i="10"/>
  <c r="Q2096" i="10"/>
  <c r="L2096" i="10"/>
  <c r="K2096" i="10"/>
  <c r="R2095" i="10"/>
  <c r="Q2095" i="10"/>
  <c r="L2095" i="10"/>
  <c r="K2095" i="10"/>
  <c r="R2094" i="10"/>
  <c r="Q2094" i="10"/>
  <c r="L2094" i="10"/>
  <c r="K2094" i="10"/>
  <c r="R2093" i="10"/>
  <c r="Q2093" i="10"/>
  <c r="L2093" i="10"/>
  <c r="K2093" i="10"/>
  <c r="R2092" i="10"/>
  <c r="Q2092" i="10"/>
  <c r="L2092" i="10"/>
  <c r="K2092" i="10"/>
  <c r="R2091" i="10"/>
  <c r="Q2091" i="10"/>
  <c r="L2091" i="10"/>
  <c r="K2091" i="10"/>
  <c r="R2090" i="10"/>
  <c r="Q2090" i="10"/>
  <c r="L2090" i="10"/>
  <c r="K2090" i="10"/>
  <c r="R2089" i="10"/>
  <c r="Q2089" i="10"/>
  <c r="L2089" i="10"/>
  <c r="K2089" i="10"/>
  <c r="R2088" i="10"/>
  <c r="Q2088" i="10"/>
  <c r="L2088" i="10"/>
  <c r="K2088" i="10"/>
  <c r="R2087" i="10"/>
  <c r="Q2087" i="10"/>
  <c r="L2087" i="10"/>
  <c r="K2087" i="10"/>
  <c r="R2086" i="10"/>
  <c r="Q2086" i="10"/>
  <c r="L2086" i="10"/>
  <c r="K2086" i="10"/>
  <c r="R2085" i="10"/>
  <c r="Q2085" i="10"/>
  <c r="L2085" i="10"/>
  <c r="K2085" i="10"/>
  <c r="R2084" i="10"/>
  <c r="Q2084" i="10"/>
  <c r="L2084" i="10"/>
  <c r="K2084" i="10"/>
  <c r="R2083" i="10"/>
  <c r="Q2083" i="10"/>
  <c r="L2083" i="10"/>
  <c r="K2083" i="10"/>
  <c r="R2082" i="10"/>
  <c r="Q2082" i="10"/>
  <c r="L2082" i="10"/>
  <c r="K2082" i="10"/>
  <c r="R2081" i="10"/>
  <c r="Q2081" i="10"/>
  <c r="L2081" i="10"/>
  <c r="K2081" i="10"/>
  <c r="R2080" i="10"/>
  <c r="Q2080" i="10"/>
  <c r="L2080" i="10"/>
  <c r="K2080" i="10"/>
  <c r="R2079" i="10"/>
  <c r="Q2079" i="10"/>
  <c r="L2079" i="10"/>
  <c r="K2079" i="10"/>
  <c r="R2078" i="10"/>
  <c r="Q2078" i="10"/>
  <c r="L2078" i="10"/>
  <c r="K2078" i="10"/>
  <c r="R2077" i="10"/>
  <c r="Q2077" i="10"/>
  <c r="L2077" i="10"/>
  <c r="K2077" i="10"/>
  <c r="R2076" i="10"/>
  <c r="Q2076" i="10"/>
  <c r="L2076" i="10"/>
  <c r="K2076" i="10"/>
  <c r="R2075" i="10"/>
  <c r="Q2075" i="10"/>
  <c r="L2075" i="10"/>
  <c r="K2075" i="10"/>
  <c r="R2074" i="10"/>
  <c r="Q2074" i="10"/>
  <c r="L2074" i="10"/>
  <c r="K2074" i="10"/>
  <c r="R2073" i="10"/>
  <c r="Q2073" i="10"/>
  <c r="L2073" i="10"/>
  <c r="K2073" i="10"/>
  <c r="R2072" i="10"/>
  <c r="Q2072" i="10"/>
  <c r="L2072" i="10"/>
  <c r="K2072" i="10"/>
  <c r="R2071" i="10"/>
  <c r="Q2071" i="10"/>
  <c r="L2071" i="10"/>
  <c r="K2071" i="10"/>
  <c r="R2070" i="10"/>
  <c r="Q2070" i="10"/>
  <c r="L2070" i="10"/>
  <c r="K2070" i="10"/>
  <c r="R2069" i="10"/>
  <c r="Q2069" i="10"/>
  <c r="L2069" i="10"/>
  <c r="K2069" i="10"/>
  <c r="R2068" i="10"/>
  <c r="Q2068" i="10"/>
  <c r="L2068" i="10"/>
  <c r="K2068" i="10"/>
  <c r="R2067" i="10"/>
  <c r="Q2067" i="10"/>
  <c r="L2067" i="10"/>
  <c r="K2067" i="10"/>
  <c r="R2066" i="10"/>
  <c r="Q2066" i="10"/>
  <c r="L2066" i="10"/>
  <c r="K2066" i="10"/>
  <c r="R2065" i="10"/>
  <c r="Q2065" i="10"/>
  <c r="L2065" i="10"/>
  <c r="K2065" i="10"/>
  <c r="R2064" i="10"/>
  <c r="Q2064" i="10"/>
  <c r="L2064" i="10"/>
  <c r="K2064" i="10"/>
  <c r="R2063" i="10"/>
  <c r="Q2063" i="10"/>
  <c r="L2063" i="10"/>
  <c r="K2063" i="10"/>
  <c r="R2062" i="10"/>
  <c r="Q2062" i="10"/>
  <c r="L2062" i="10"/>
  <c r="K2062" i="10"/>
  <c r="R2061" i="10"/>
  <c r="Q2061" i="10"/>
  <c r="L2061" i="10"/>
  <c r="K2061" i="10"/>
  <c r="R2060" i="10"/>
  <c r="Q2060" i="10"/>
  <c r="L2060" i="10"/>
  <c r="K2060" i="10"/>
  <c r="R2059" i="10"/>
  <c r="Q2059" i="10"/>
  <c r="L2059" i="10"/>
  <c r="K2059" i="10"/>
  <c r="R2058" i="10"/>
  <c r="Q2058" i="10"/>
  <c r="L2058" i="10"/>
  <c r="K2058" i="10"/>
  <c r="R2057" i="10"/>
  <c r="Q2057" i="10"/>
  <c r="L2057" i="10"/>
  <c r="K2057" i="10"/>
  <c r="R2056" i="10"/>
  <c r="Q2056" i="10"/>
  <c r="L2056" i="10"/>
  <c r="K2056" i="10"/>
  <c r="R2055" i="10"/>
  <c r="Q2055" i="10"/>
  <c r="L2055" i="10"/>
  <c r="K2055" i="10"/>
  <c r="R2054" i="10"/>
  <c r="Q2054" i="10"/>
  <c r="L2054" i="10"/>
  <c r="K2054" i="10"/>
  <c r="R2053" i="10"/>
  <c r="Q2053" i="10"/>
  <c r="L2053" i="10"/>
  <c r="K2053" i="10"/>
  <c r="R2052" i="10"/>
  <c r="Q2052" i="10"/>
  <c r="L2052" i="10"/>
  <c r="K2052" i="10"/>
  <c r="R2051" i="10"/>
  <c r="Q2051" i="10"/>
  <c r="L2051" i="10"/>
  <c r="K2051" i="10"/>
  <c r="R2050" i="10"/>
  <c r="Q2050" i="10"/>
  <c r="L2050" i="10"/>
  <c r="K2050" i="10"/>
  <c r="R2049" i="10"/>
  <c r="Q2049" i="10"/>
  <c r="L2049" i="10"/>
  <c r="K2049" i="10"/>
  <c r="R2048" i="10"/>
  <c r="Q2048" i="10"/>
  <c r="L2048" i="10"/>
  <c r="K2048" i="10"/>
  <c r="R2047" i="10"/>
  <c r="Q2047" i="10"/>
  <c r="L2047" i="10"/>
  <c r="K2047" i="10"/>
  <c r="R2046" i="10"/>
  <c r="Q2046" i="10"/>
  <c r="L2046" i="10"/>
  <c r="K2046" i="10"/>
  <c r="R2045" i="10"/>
  <c r="Q2045" i="10"/>
  <c r="L2045" i="10"/>
  <c r="K2045" i="10"/>
  <c r="R2044" i="10"/>
  <c r="Q2044" i="10"/>
  <c r="L2044" i="10"/>
  <c r="K2044" i="10"/>
  <c r="R2043" i="10"/>
  <c r="Q2043" i="10"/>
  <c r="L2043" i="10"/>
  <c r="K2043" i="10"/>
  <c r="R2042" i="10"/>
  <c r="Q2042" i="10"/>
  <c r="L2042" i="10"/>
  <c r="K2042" i="10"/>
  <c r="R2041" i="10"/>
  <c r="Q2041" i="10"/>
  <c r="L2041" i="10"/>
  <c r="K2041" i="10"/>
  <c r="R2040" i="10"/>
  <c r="Q2040" i="10"/>
  <c r="L2040" i="10"/>
  <c r="K2040" i="10"/>
  <c r="R2039" i="10"/>
  <c r="Q2039" i="10"/>
  <c r="L2039" i="10"/>
  <c r="K2039" i="10"/>
  <c r="R2038" i="10"/>
  <c r="Q2038" i="10"/>
  <c r="L2038" i="10"/>
  <c r="K2038" i="10"/>
  <c r="R2037" i="10"/>
  <c r="Q2037" i="10"/>
  <c r="L2037" i="10"/>
  <c r="K2037" i="10"/>
  <c r="R2036" i="10"/>
  <c r="Q2036" i="10"/>
  <c r="L2036" i="10"/>
  <c r="K2036" i="10"/>
  <c r="R2035" i="10"/>
  <c r="Q2035" i="10"/>
  <c r="L2035" i="10"/>
  <c r="K2035" i="10"/>
  <c r="R2034" i="10"/>
  <c r="Q2034" i="10"/>
  <c r="L2034" i="10"/>
  <c r="K2034" i="10"/>
  <c r="R2033" i="10"/>
  <c r="Q2033" i="10"/>
  <c r="L2033" i="10"/>
  <c r="K2033" i="10"/>
  <c r="R2032" i="10"/>
  <c r="Q2032" i="10"/>
  <c r="L2032" i="10"/>
  <c r="K2032" i="10"/>
  <c r="R2031" i="10"/>
  <c r="Q2031" i="10"/>
  <c r="L2031" i="10"/>
  <c r="K2031" i="10"/>
  <c r="R2030" i="10"/>
  <c r="Q2030" i="10"/>
  <c r="L2030" i="10"/>
  <c r="K2030" i="10"/>
  <c r="R2029" i="10"/>
  <c r="Q2029" i="10"/>
  <c r="L2029" i="10"/>
  <c r="K2029" i="10"/>
  <c r="R2028" i="10"/>
  <c r="Q2028" i="10"/>
  <c r="L2028" i="10"/>
  <c r="K2028" i="10"/>
  <c r="R2027" i="10"/>
  <c r="Q2027" i="10"/>
  <c r="L2027" i="10"/>
  <c r="K2027" i="10"/>
  <c r="R2026" i="10"/>
  <c r="Q2026" i="10"/>
  <c r="L2026" i="10"/>
  <c r="K2026" i="10"/>
  <c r="R2025" i="10"/>
  <c r="Q2025" i="10"/>
  <c r="L2025" i="10"/>
  <c r="K2025" i="10"/>
  <c r="R2024" i="10"/>
  <c r="Q2024" i="10"/>
  <c r="L2024" i="10"/>
  <c r="K2024" i="10"/>
  <c r="R2023" i="10"/>
  <c r="Q2023" i="10"/>
  <c r="L2023" i="10"/>
  <c r="K2023" i="10"/>
  <c r="R2022" i="10"/>
  <c r="Q2022" i="10"/>
  <c r="L2022" i="10"/>
  <c r="K2022" i="10"/>
  <c r="R2021" i="10"/>
  <c r="Q2021" i="10"/>
  <c r="L2021" i="10"/>
  <c r="K2021" i="10"/>
  <c r="R2020" i="10"/>
  <c r="Q2020" i="10"/>
  <c r="L2020" i="10"/>
  <c r="K2020" i="10"/>
  <c r="R2019" i="10"/>
  <c r="Q2019" i="10"/>
  <c r="L2019" i="10"/>
  <c r="K2019" i="10"/>
  <c r="R2018" i="10"/>
  <c r="Q2018" i="10"/>
  <c r="L2018" i="10"/>
  <c r="K2018" i="10"/>
  <c r="R2017" i="10"/>
  <c r="Q2017" i="10"/>
  <c r="L2017" i="10"/>
  <c r="K2017" i="10"/>
  <c r="R2016" i="10"/>
  <c r="Q2016" i="10"/>
  <c r="L2016" i="10"/>
  <c r="K2016" i="10"/>
  <c r="R2015" i="10"/>
  <c r="Q2015" i="10"/>
  <c r="L2015" i="10"/>
  <c r="K2015" i="10"/>
  <c r="R2014" i="10"/>
  <c r="Q2014" i="10"/>
  <c r="L2014" i="10"/>
  <c r="K2014" i="10"/>
  <c r="R2013" i="10"/>
  <c r="Q2013" i="10"/>
  <c r="L2013" i="10"/>
  <c r="K2013" i="10"/>
  <c r="R2012" i="10"/>
  <c r="Q2012" i="10"/>
  <c r="L2012" i="10"/>
  <c r="K2012" i="10"/>
  <c r="R2011" i="10"/>
  <c r="Q2011" i="10"/>
  <c r="L2011" i="10"/>
  <c r="K2011" i="10"/>
  <c r="R2010" i="10"/>
  <c r="Q2010" i="10"/>
  <c r="L2010" i="10"/>
  <c r="K2010" i="10"/>
  <c r="R2009" i="10"/>
  <c r="Q2009" i="10"/>
  <c r="L2009" i="10"/>
  <c r="K2009" i="10"/>
  <c r="R2008" i="10"/>
  <c r="Q2008" i="10"/>
  <c r="L2008" i="10"/>
  <c r="K2008" i="10"/>
  <c r="R2007" i="10"/>
  <c r="Q2007" i="10"/>
  <c r="L2007" i="10"/>
  <c r="K2007" i="10"/>
  <c r="R2006" i="10"/>
  <c r="Q2006" i="10"/>
  <c r="L2006" i="10"/>
  <c r="K2006" i="10"/>
  <c r="R2005" i="10"/>
  <c r="Q2005" i="10"/>
  <c r="L2005" i="10"/>
  <c r="K2005" i="10"/>
  <c r="R2004" i="10"/>
  <c r="Q2004" i="10"/>
  <c r="L2004" i="10"/>
  <c r="K2004" i="10"/>
  <c r="R2003" i="10"/>
  <c r="Q2003" i="10"/>
  <c r="L2003" i="10"/>
  <c r="K2003" i="10"/>
  <c r="R2002" i="10"/>
  <c r="Q2002" i="10"/>
  <c r="L2002" i="10"/>
  <c r="K2002" i="10"/>
  <c r="R2001" i="10"/>
  <c r="Q2001" i="10"/>
  <c r="L2001" i="10"/>
  <c r="K2001" i="10"/>
  <c r="R2000" i="10"/>
  <c r="Q2000" i="10"/>
  <c r="L2000" i="10"/>
  <c r="K2000" i="10"/>
  <c r="R1999" i="10"/>
  <c r="Q1999" i="10"/>
  <c r="L1999" i="10"/>
  <c r="K1999" i="10"/>
  <c r="R1998" i="10"/>
  <c r="Q1998" i="10"/>
  <c r="L1998" i="10"/>
  <c r="K1998" i="10"/>
  <c r="R1997" i="10"/>
  <c r="Q1997" i="10"/>
  <c r="L1997" i="10"/>
  <c r="K1997" i="10"/>
  <c r="R1996" i="10"/>
  <c r="Q1996" i="10"/>
  <c r="L1996" i="10"/>
  <c r="K1996" i="10"/>
  <c r="R1995" i="10"/>
  <c r="Q1995" i="10"/>
  <c r="L1995" i="10"/>
  <c r="K1995" i="10"/>
  <c r="R1994" i="10"/>
  <c r="Q1994" i="10"/>
  <c r="L1994" i="10"/>
  <c r="K1994" i="10"/>
  <c r="R1993" i="10"/>
  <c r="Q1993" i="10"/>
  <c r="L1993" i="10"/>
  <c r="K1993" i="10"/>
  <c r="R1992" i="10"/>
  <c r="Q1992" i="10"/>
  <c r="L1992" i="10"/>
  <c r="K1992" i="10"/>
  <c r="R1991" i="10"/>
  <c r="Q1991" i="10"/>
  <c r="L1991" i="10"/>
  <c r="K1991" i="10"/>
  <c r="R1990" i="10"/>
  <c r="Q1990" i="10"/>
  <c r="L1990" i="10"/>
  <c r="K1990" i="10"/>
  <c r="R1989" i="10"/>
  <c r="Q1989" i="10"/>
  <c r="L1989" i="10"/>
  <c r="K1989" i="10"/>
  <c r="R1988" i="10"/>
  <c r="Q1988" i="10"/>
  <c r="L1988" i="10"/>
  <c r="K1988" i="10"/>
  <c r="R1987" i="10"/>
  <c r="Q1987" i="10"/>
  <c r="L1987" i="10"/>
  <c r="K1987" i="10"/>
  <c r="R1986" i="10"/>
  <c r="Q1986" i="10"/>
  <c r="L1986" i="10"/>
  <c r="K1986" i="10"/>
  <c r="R1985" i="10"/>
  <c r="Q1985" i="10"/>
  <c r="L1985" i="10"/>
  <c r="K1985" i="10"/>
  <c r="R1984" i="10"/>
  <c r="Q1984" i="10"/>
  <c r="L1984" i="10"/>
  <c r="K1984" i="10"/>
  <c r="R1983" i="10"/>
  <c r="Q1983" i="10"/>
  <c r="L1983" i="10"/>
  <c r="K1983" i="10"/>
  <c r="R1982" i="10"/>
  <c r="Q1982" i="10"/>
  <c r="L1982" i="10"/>
  <c r="K1982" i="10"/>
  <c r="R1981" i="10"/>
  <c r="Q1981" i="10"/>
  <c r="L1981" i="10"/>
  <c r="K1981" i="10"/>
  <c r="R1980" i="10"/>
  <c r="Q1980" i="10"/>
  <c r="L1980" i="10"/>
  <c r="K1980" i="10"/>
  <c r="R1979" i="10"/>
  <c r="Q1979" i="10"/>
  <c r="L1979" i="10"/>
  <c r="K1979" i="10"/>
  <c r="R1978" i="10"/>
  <c r="Q1978" i="10"/>
  <c r="L1978" i="10"/>
  <c r="K1978" i="10"/>
  <c r="R1977" i="10"/>
  <c r="Q1977" i="10"/>
  <c r="L1977" i="10"/>
  <c r="K1977" i="10"/>
  <c r="R1976" i="10"/>
  <c r="Q1976" i="10"/>
  <c r="L1976" i="10"/>
  <c r="K1976" i="10"/>
  <c r="R1975" i="10"/>
  <c r="Q1975" i="10"/>
  <c r="L1975" i="10"/>
  <c r="K1975" i="10"/>
  <c r="R1974" i="10"/>
  <c r="Q1974" i="10"/>
  <c r="L1974" i="10"/>
  <c r="K1974" i="10"/>
  <c r="R1973" i="10"/>
  <c r="Q1973" i="10"/>
  <c r="L1973" i="10"/>
  <c r="K1973" i="10"/>
  <c r="R1972" i="10"/>
  <c r="Q1972" i="10"/>
  <c r="L1972" i="10"/>
  <c r="K1972" i="10"/>
  <c r="R1971" i="10"/>
  <c r="Q1971" i="10"/>
  <c r="L1971" i="10"/>
  <c r="K1971" i="10"/>
  <c r="R1970" i="10"/>
  <c r="Q1970" i="10"/>
  <c r="L1970" i="10"/>
  <c r="K1970" i="10"/>
  <c r="R1969" i="10"/>
  <c r="Q1969" i="10"/>
  <c r="L1969" i="10"/>
  <c r="K1969" i="10"/>
  <c r="R1968" i="10"/>
  <c r="Q1968" i="10"/>
  <c r="L1968" i="10"/>
  <c r="K1968" i="10"/>
  <c r="R1967" i="10"/>
  <c r="Q1967" i="10"/>
  <c r="L1967" i="10"/>
  <c r="K1967" i="10"/>
  <c r="R1966" i="10"/>
  <c r="Q1966" i="10"/>
  <c r="L1966" i="10"/>
  <c r="K1966" i="10"/>
  <c r="R1965" i="10"/>
  <c r="Q1965" i="10"/>
  <c r="L1965" i="10"/>
  <c r="K1965" i="10"/>
  <c r="R1964" i="10"/>
  <c r="Q1964" i="10"/>
  <c r="L1964" i="10"/>
  <c r="K1964" i="10"/>
  <c r="R1963" i="10"/>
  <c r="Q1963" i="10"/>
  <c r="L1963" i="10"/>
  <c r="K1963" i="10"/>
  <c r="R1962" i="10"/>
  <c r="Q1962" i="10"/>
  <c r="L1962" i="10"/>
  <c r="K1962" i="10"/>
  <c r="R1961" i="10"/>
  <c r="Q1961" i="10"/>
  <c r="L1961" i="10"/>
  <c r="K1961" i="10"/>
  <c r="R1960" i="10"/>
  <c r="Q1960" i="10"/>
  <c r="L1960" i="10"/>
  <c r="K1960" i="10"/>
  <c r="R1959" i="10"/>
  <c r="Q1959" i="10"/>
  <c r="L1959" i="10"/>
  <c r="K1959" i="10"/>
  <c r="R1958" i="10"/>
  <c r="Q1958" i="10"/>
  <c r="L1958" i="10"/>
  <c r="K1958" i="10"/>
  <c r="R1957" i="10"/>
  <c r="Q1957" i="10"/>
  <c r="L1957" i="10"/>
  <c r="K1957" i="10"/>
  <c r="R1956" i="10"/>
  <c r="Q1956" i="10"/>
  <c r="L1956" i="10"/>
  <c r="K1956" i="10"/>
  <c r="R1955" i="10"/>
  <c r="Q1955" i="10"/>
  <c r="L1955" i="10"/>
  <c r="K1955" i="10"/>
  <c r="R1954" i="10"/>
  <c r="Q1954" i="10"/>
  <c r="L1954" i="10"/>
  <c r="K1954" i="10"/>
  <c r="R1953" i="10"/>
  <c r="Q1953" i="10"/>
  <c r="L1953" i="10"/>
  <c r="K1953" i="10"/>
  <c r="R1952" i="10"/>
  <c r="Q1952" i="10"/>
  <c r="L1952" i="10"/>
  <c r="K1952" i="10"/>
  <c r="R1951" i="10"/>
  <c r="Q1951" i="10"/>
  <c r="L1951" i="10"/>
  <c r="K1951" i="10"/>
  <c r="R1950" i="10"/>
  <c r="Q1950" i="10"/>
  <c r="L1950" i="10"/>
  <c r="K1950" i="10"/>
  <c r="R1949" i="10"/>
  <c r="Q1949" i="10"/>
  <c r="L1949" i="10"/>
  <c r="K1949" i="10"/>
  <c r="R1948" i="10"/>
  <c r="Q1948" i="10"/>
  <c r="L1948" i="10"/>
  <c r="K1948" i="10"/>
  <c r="R1947" i="10"/>
  <c r="Q1947" i="10"/>
  <c r="L1947" i="10"/>
  <c r="K1947" i="10"/>
  <c r="R1946" i="10"/>
  <c r="Q1946" i="10"/>
  <c r="L1946" i="10"/>
  <c r="K1946" i="10"/>
  <c r="R1945" i="10"/>
  <c r="Q1945" i="10"/>
  <c r="L1945" i="10"/>
  <c r="K1945" i="10"/>
  <c r="R1944" i="10"/>
  <c r="Q1944" i="10"/>
  <c r="L1944" i="10"/>
  <c r="K1944" i="10"/>
  <c r="R1943" i="10"/>
  <c r="Q1943" i="10"/>
  <c r="L1943" i="10"/>
  <c r="K1943" i="10"/>
  <c r="R1942" i="10"/>
  <c r="Q1942" i="10"/>
  <c r="L1942" i="10"/>
  <c r="K1942" i="10"/>
  <c r="R1941" i="10"/>
  <c r="Q1941" i="10"/>
  <c r="L1941" i="10"/>
  <c r="K1941" i="10"/>
  <c r="R1940" i="10"/>
  <c r="Q1940" i="10"/>
  <c r="L1940" i="10"/>
  <c r="K1940" i="10"/>
  <c r="R1939" i="10"/>
  <c r="Q1939" i="10"/>
  <c r="L1939" i="10"/>
  <c r="K1939" i="10"/>
  <c r="R1938" i="10"/>
  <c r="Q1938" i="10"/>
  <c r="L1938" i="10"/>
  <c r="K1938" i="10"/>
  <c r="R1937" i="10"/>
  <c r="Q1937" i="10"/>
  <c r="L1937" i="10"/>
  <c r="K1937" i="10"/>
  <c r="R1936" i="10"/>
  <c r="Q1936" i="10"/>
  <c r="L1936" i="10"/>
  <c r="K1936" i="10"/>
  <c r="R1935" i="10"/>
  <c r="Q1935" i="10"/>
  <c r="L1935" i="10"/>
  <c r="K1935" i="10"/>
  <c r="R1934" i="10"/>
  <c r="Q1934" i="10"/>
  <c r="L1934" i="10"/>
  <c r="K1934" i="10"/>
  <c r="R1933" i="10"/>
  <c r="Q1933" i="10"/>
  <c r="L1933" i="10"/>
  <c r="K1933" i="10"/>
  <c r="R1932" i="10"/>
  <c r="Q1932" i="10"/>
  <c r="L1932" i="10"/>
  <c r="K1932" i="10"/>
  <c r="R1931" i="10"/>
  <c r="Q1931" i="10"/>
  <c r="L1931" i="10"/>
  <c r="K1931" i="10"/>
  <c r="R1930" i="10"/>
  <c r="Q1930" i="10"/>
  <c r="L1930" i="10"/>
  <c r="K1930" i="10"/>
  <c r="R1929" i="10"/>
  <c r="Q1929" i="10"/>
  <c r="L1929" i="10"/>
  <c r="K1929" i="10"/>
  <c r="R1928" i="10"/>
  <c r="Q1928" i="10"/>
  <c r="L1928" i="10"/>
  <c r="K1928" i="10"/>
  <c r="R1927" i="10"/>
  <c r="Q1927" i="10"/>
  <c r="L1927" i="10"/>
  <c r="K1927" i="10"/>
  <c r="R1926" i="10"/>
  <c r="Q1926" i="10"/>
  <c r="L1926" i="10"/>
  <c r="K1926" i="10"/>
  <c r="R1925" i="10"/>
  <c r="Q1925" i="10"/>
  <c r="L1925" i="10"/>
  <c r="K1925" i="10"/>
  <c r="R1924" i="10"/>
  <c r="Q1924" i="10"/>
  <c r="L1924" i="10"/>
  <c r="K1924" i="10"/>
  <c r="R1923" i="10"/>
  <c r="Q1923" i="10"/>
  <c r="L1923" i="10"/>
  <c r="K1923" i="10"/>
  <c r="R1922" i="10"/>
  <c r="Q1922" i="10"/>
  <c r="L1922" i="10"/>
  <c r="K1922" i="10"/>
  <c r="R1921" i="10"/>
  <c r="Q1921" i="10"/>
  <c r="L1921" i="10"/>
  <c r="K1921" i="10"/>
  <c r="R1920" i="10"/>
  <c r="Q1920" i="10"/>
  <c r="L1920" i="10"/>
  <c r="K1920" i="10"/>
  <c r="R1919" i="10"/>
  <c r="Q1919" i="10"/>
  <c r="L1919" i="10"/>
  <c r="K1919" i="10"/>
  <c r="R1918" i="10"/>
  <c r="Q1918" i="10"/>
  <c r="L1918" i="10"/>
  <c r="K1918" i="10"/>
  <c r="R1917" i="10"/>
  <c r="Q1917" i="10"/>
  <c r="L1917" i="10"/>
  <c r="K1917" i="10"/>
  <c r="R1916" i="10"/>
  <c r="Q1916" i="10"/>
  <c r="L1916" i="10"/>
  <c r="K1916" i="10"/>
  <c r="R1915" i="10"/>
  <c r="Q1915" i="10"/>
  <c r="L1915" i="10"/>
  <c r="K1915" i="10"/>
  <c r="R1914" i="10"/>
  <c r="Q1914" i="10"/>
  <c r="L1914" i="10"/>
  <c r="K1914" i="10"/>
  <c r="R1913" i="10"/>
  <c r="Q1913" i="10"/>
  <c r="L1913" i="10"/>
  <c r="K1913" i="10"/>
  <c r="R1912" i="10"/>
  <c r="Q1912" i="10"/>
  <c r="L1912" i="10"/>
  <c r="K1912" i="10"/>
  <c r="R1911" i="10"/>
  <c r="Q1911" i="10"/>
  <c r="L1911" i="10"/>
  <c r="K1911" i="10"/>
  <c r="R1910" i="10"/>
  <c r="Q1910" i="10"/>
  <c r="L1910" i="10"/>
  <c r="K1910" i="10"/>
  <c r="R1909" i="10"/>
  <c r="Q1909" i="10"/>
  <c r="L1909" i="10"/>
  <c r="K1909" i="10"/>
  <c r="R1908" i="10"/>
  <c r="Q1908" i="10"/>
  <c r="L1908" i="10"/>
  <c r="K1908" i="10"/>
  <c r="R1907" i="10"/>
  <c r="Q1907" i="10"/>
  <c r="L1907" i="10"/>
  <c r="K1907" i="10"/>
  <c r="R1906" i="10"/>
  <c r="Q1906" i="10"/>
  <c r="L1906" i="10"/>
  <c r="K1906" i="10"/>
  <c r="R1905" i="10"/>
  <c r="Q1905" i="10"/>
  <c r="L1905" i="10"/>
  <c r="K1905" i="10"/>
  <c r="R1904" i="10"/>
  <c r="Q1904" i="10"/>
  <c r="L1904" i="10"/>
  <c r="K1904" i="10"/>
  <c r="R1903" i="10"/>
  <c r="Q1903" i="10"/>
  <c r="L1903" i="10"/>
  <c r="K1903" i="10"/>
  <c r="R1902" i="10"/>
  <c r="Q1902" i="10"/>
  <c r="L1902" i="10"/>
  <c r="K1902" i="10"/>
  <c r="R1901" i="10"/>
  <c r="Q1901" i="10"/>
  <c r="L1901" i="10"/>
  <c r="K1901" i="10"/>
  <c r="R1900" i="10"/>
  <c r="Q1900" i="10"/>
  <c r="L1900" i="10"/>
  <c r="K1900" i="10"/>
  <c r="R1899" i="10"/>
  <c r="Q1899" i="10"/>
  <c r="L1899" i="10"/>
  <c r="K1899" i="10"/>
  <c r="R1898" i="10"/>
  <c r="Q1898" i="10"/>
  <c r="L1898" i="10"/>
  <c r="K1898" i="10"/>
  <c r="R1897" i="10"/>
  <c r="Q1897" i="10"/>
  <c r="L1897" i="10"/>
  <c r="K1897" i="10"/>
  <c r="R1896" i="10"/>
  <c r="Q1896" i="10"/>
  <c r="L1896" i="10"/>
  <c r="K1896" i="10"/>
  <c r="R1895" i="10"/>
  <c r="Q1895" i="10"/>
  <c r="L1895" i="10"/>
  <c r="K1895" i="10"/>
  <c r="R1894" i="10"/>
  <c r="Q1894" i="10"/>
  <c r="L1894" i="10"/>
  <c r="K1894" i="10"/>
  <c r="R1893" i="10"/>
  <c r="Q1893" i="10"/>
  <c r="L1893" i="10"/>
  <c r="K1893" i="10"/>
  <c r="R1892" i="10"/>
  <c r="Q1892" i="10"/>
  <c r="L1892" i="10"/>
  <c r="K1892" i="10"/>
  <c r="R1891" i="10"/>
  <c r="Q1891" i="10"/>
  <c r="L1891" i="10"/>
  <c r="K1891" i="10"/>
  <c r="R1890" i="10"/>
  <c r="Q1890" i="10"/>
  <c r="L1890" i="10"/>
  <c r="K1890" i="10"/>
  <c r="R1889" i="10"/>
  <c r="Q1889" i="10"/>
  <c r="L1889" i="10"/>
  <c r="K1889" i="10"/>
  <c r="R1888" i="10"/>
  <c r="Q1888" i="10"/>
  <c r="L1888" i="10"/>
  <c r="K1888" i="10"/>
  <c r="R1887" i="10"/>
  <c r="Q1887" i="10"/>
  <c r="L1887" i="10"/>
  <c r="K1887" i="10"/>
  <c r="R1886" i="10"/>
  <c r="Q1886" i="10"/>
  <c r="L1886" i="10"/>
  <c r="K1886" i="10"/>
  <c r="R1885" i="10"/>
  <c r="Q1885" i="10"/>
  <c r="L1885" i="10"/>
  <c r="K1885" i="10"/>
  <c r="R1884" i="10"/>
  <c r="Q1884" i="10"/>
  <c r="L1884" i="10"/>
  <c r="K1884" i="10"/>
  <c r="R1883" i="10"/>
  <c r="Q1883" i="10"/>
  <c r="L1883" i="10"/>
  <c r="K1883" i="10"/>
  <c r="R1882" i="10"/>
  <c r="Q1882" i="10"/>
  <c r="L1882" i="10"/>
  <c r="K1882" i="10"/>
  <c r="R1881" i="10"/>
  <c r="Q1881" i="10"/>
  <c r="L1881" i="10"/>
  <c r="K1881" i="10"/>
  <c r="R1880" i="10"/>
  <c r="Q1880" i="10"/>
  <c r="L1880" i="10"/>
  <c r="K1880" i="10"/>
  <c r="R1879" i="10"/>
  <c r="Q1879" i="10"/>
  <c r="L1879" i="10"/>
  <c r="K1879" i="10"/>
  <c r="R1878" i="10"/>
  <c r="Q1878" i="10"/>
  <c r="L1878" i="10"/>
  <c r="K1878" i="10"/>
  <c r="R1877" i="10"/>
  <c r="Q1877" i="10"/>
  <c r="L1877" i="10"/>
  <c r="K1877" i="10"/>
  <c r="R1876" i="10"/>
  <c r="Q1876" i="10"/>
  <c r="L1876" i="10"/>
  <c r="K1876" i="10"/>
  <c r="R1875" i="10"/>
  <c r="Q1875" i="10"/>
  <c r="L1875" i="10"/>
  <c r="K1875" i="10"/>
  <c r="R1874" i="10"/>
  <c r="Q1874" i="10"/>
  <c r="L1874" i="10"/>
  <c r="K1874" i="10"/>
  <c r="R1873" i="10"/>
  <c r="Q1873" i="10"/>
  <c r="L1873" i="10"/>
  <c r="K1873" i="10"/>
  <c r="R1872" i="10"/>
  <c r="Q1872" i="10"/>
  <c r="L1872" i="10"/>
  <c r="K1872" i="10"/>
  <c r="R1871" i="10"/>
  <c r="Q1871" i="10"/>
  <c r="L1871" i="10"/>
  <c r="K1871" i="10"/>
  <c r="R1870" i="10"/>
  <c r="Q1870" i="10"/>
  <c r="L1870" i="10"/>
  <c r="K1870" i="10"/>
  <c r="R1869" i="10"/>
  <c r="Q1869" i="10"/>
  <c r="L1869" i="10"/>
  <c r="K1869" i="10"/>
  <c r="R1868" i="10"/>
  <c r="Q1868" i="10"/>
  <c r="L1868" i="10"/>
  <c r="K1868" i="10"/>
  <c r="R1867" i="10"/>
  <c r="Q1867" i="10"/>
  <c r="L1867" i="10"/>
  <c r="K1867" i="10"/>
  <c r="R1866" i="10"/>
  <c r="Q1866" i="10"/>
  <c r="L1866" i="10"/>
  <c r="K1866" i="10"/>
  <c r="R1865" i="10"/>
  <c r="Q1865" i="10"/>
  <c r="L1865" i="10"/>
  <c r="K1865" i="10"/>
  <c r="R1864" i="10"/>
  <c r="Q1864" i="10"/>
  <c r="L1864" i="10"/>
  <c r="K1864" i="10"/>
  <c r="R1863" i="10"/>
  <c r="Q1863" i="10"/>
  <c r="L1863" i="10"/>
  <c r="K1863" i="10"/>
  <c r="R1862" i="10"/>
  <c r="Q1862" i="10"/>
  <c r="L1862" i="10"/>
  <c r="K1862" i="10"/>
  <c r="R1861" i="10"/>
  <c r="Q1861" i="10"/>
  <c r="L1861" i="10"/>
  <c r="K1861" i="10"/>
  <c r="R1860" i="10"/>
  <c r="Q1860" i="10"/>
  <c r="L1860" i="10"/>
  <c r="K1860" i="10"/>
  <c r="R1859" i="10"/>
  <c r="Q1859" i="10"/>
  <c r="L1859" i="10"/>
  <c r="K1859" i="10"/>
  <c r="R1858" i="10"/>
  <c r="Q1858" i="10"/>
  <c r="L1858" i="10"/>
  <c r="K1858" i="10"/>
  <c r="R1857" i="10"/>
  <c r="Q1857" i="10"/>
  <c r="L1857" i="10"/>
  <c r="K1857" i="10"/>
  <c r="R1856" i="10"/>
  <c r="Q1856" i="10"/>
  <c r="L1856" i="10"/>
  <c r="K1856" i="10"/>
  <c r="R1855" i="10"/>
  <c r="Q1855" i="10"/>
  <c r="L1855" i="10"/>
  <c r="K1855" i="10"/>
  <c r="R1854" i="10"/>
  <c r="Q1854" i="10"/>
  <c r="L1854" i="10"/>
  <c r="K1854" i="10"/>
  <c r="R1853" i="10"/>
  <c r="Q1853" i="10"/>
  <c r="L1853" i="10"/>
  <c r="K1853" i="10"/>
  <c r="R1852" i="10"/>
  <c r="Q1852" i="10"/>
  <c r="L1852" i="10"/>
  <c r="K1852" i="10"/>
  <c r="R1851" i="10"/>
  <c r="Q1851" i="10"/>
  <c r="L1851" i="10"/>
  <c r="K1851" i="10"/>
  <c r="R1850" i="10"/>
  <c r="Q1850" i="10"/>
  <c r="L1850" i="10"/>
  <c r="K1850" i="10"/>
  <c r="R1849" i="10"/>
  <c r="Q1849" i="10"/>
  <c r="L1849" i="10"/>
  <c r="K1849" i="10"/>
  <c r="R1848" i="10"/>
  <c r="Q1848" i="10"/>
  <c r="L1848" i="10"/>
  <c r="K1848" i="10"/>
  <c r="R1847" i="10"/>
  <c r="Q1847" i="10"/>
  <c r="L1847" i="10"/>
  <c r="K1847" i="10"/>
  <c r="R1846" i="10"/>
  <c r="Q1846" i="10"/>
  <c r="L1846" i="10"/>
  <c r="K1846" i="10"/>
  <c r="R1845" i="10"/>
  <c r="Q1845" i="10"/>
  <c r="L1845" i="10"/>
  <c r="K1845" i="10"/>
  <c r="R1844" i="10"/>
  <c r="Q1844" i="10"/>
  <c r="L1844" i="10"/>
  <c r="K1844" i="10"/>
  <c r="R1843" i="10"/>
  <c r="Q1843" i="10"/>
  <c r="L1843" i="10"/>
  <c r="K1843" i="10"/>
  <c r="R1842" i="10"/>
  <c r="Q1842" i="10"/>
  <c r="L1842" i="10"/>
  <c r="K1842" i="10"/>
  <c r="R1841" i="10"/>
  <c r="Q1841" i="10"/>
  <c r="L1841" i="10"/>
  <c r="K1841" i="10"/>
  <c r="R1840" i="10"/>
  <c r="Q1840" i="10"/>
  <c r="L1840" i="10"/>
  <c r="K1840" i="10"/>
  <c r="R1839" i="10"/>
  <c r="Q1839" i="10"/>
  <c r="L1839" i="10"/>
  <c r="K1839" i="10"/>
  <c r="R1838" i="10"/>
  <c r="Q1838" i="10"/>
  <c r="L1838" i="10"/>
  <c r="K1838" i="10"/>
  <c r="R1837" i="10"/>
  <c r="Q1837" i="10"/>
  <c r="L1837" i="10"/>
  <c r="K1837" i="10"/>
  <c r="R1836" i="10"/>
  <c r="Q1836" i="10"/>
  <c r="L1836" i="10"/>
  <c r="K1836" i="10"/>
  <c r="R1835" i="10"/>
  <c r="Q1835" i="10"/>
  <c r="L1835" i="10"/>
  <c r="K1835" i="10"/>
  <c r="R1834" i="10"/>
  <c r="Q1834" i="10"/>
  <c r="L1834" i="10"/>
  <c r="K1834" i="10"/>
  <c r="R1833" i="10"/>
  <c r="Q1833" i="10"/>
  <c r="L1833" i="10"/>
  <c r="K1833" i="10"/>
  <c r="R1832" i="10"/>
  <c r="Q1832" i="10"/>
  <c r="L1832" i="10"/>
  <c r="K1832" i="10"/>
  <c r="R1831" i="10"/>
  <c r="Q1831" i="10"/>
  <c r="L1831" i="10"/>
  <c r="K1831" i="10"/>
  <c r="R1830" i="10"/>
  <c r="Q1830" i="10"/>
  <c r="L1830" i="10"/>
  <c r="K1830" i="10"/>
  <c r="R1829" i="10"/>
  <c r="Q1829" i="10"/>
  <c r="L1829" i="10"/>
  <c r="K1829" i="10"/>
  <c r="R1828" i="10"/>
  <c r="Q1828" i="10"/>
  <c r="L1828" i="10"/>
  <c r="K1828" i="10"/>
  <c r="R1827" i="10"/>
  <c r="Q1827" i="10"/>
  <c r="L1827" i="10"/>
  <c r="K1827" i="10"/>
  <c r="R1826" i="10"/>
  <c r="Q1826" i="10"/>
  <c r="L1826" i="10"/>
  <c r="K1826" i="10"/>
  <c r="R1825" i="10"/>
  <c r="Q1825" i="10"/>
  <c r="L1825" i="10"/>
  <c r="K1825" i="10"/>
  <c r="R1824" i="10"/>
  <c r="Q1824" i="10"/>
  <c r="L1824" i="10"/>
  <c r="K1824" i="10"/>
  <c r="R1823" i="10"/>
  <c r="Q1823" i="10"/>
  <c r="L1823" i="10"/>
  <c r="K1823" i="10"/>
  <c r="R1822" i="10"/>
  <c r="Q1822" i="10"/>
  <c r="L1822" i="10"/>
  <c r="K1822" i="10"/>
  <c r="R1821" i="10"/>
  <c r="Q1821" i="10"/>
  <c r="L1821" i="10"/>
  <c r="K1821" i="10"/>
  <c r="R1820" i="10"/>
  <c r="Q1820" i="10"/>
  <c r="L1820" i="10"/>
  <c r="K1820" i="10"/>
  <c r="R1819" i="10"/>
  <c r="Q1819" i="10"/>
  <c r="L1819" i="10"/>
  <c r="K1819" i="10"/>
  <c r="R1818" i="10"/>
  <c r="Q1818" i="10"/>
  <c r="L1818" i="10"/>
  <c r="K1818" i="10"/>
  <c r="R1817" i="10"/>
  <c r="Q1817" i="10"/>
  <c r="L1817" i="10"/>
  <c r="K1817" i="10"/>
  <c r="R1816" i="10"/>
  <c r="Q1816" i="10"/>
  <c r="L1816" i="10"/>
  <c r="K1816" i="10"/>
  <c r="R1815" i="10"/>
  <c r="Q1815" i="10"/>
  <c r="L1815" i="10"/>
  <c r="K1815" i="10"/>
  <c r="R1814" i="10"/>
  <c r="Q1814" i="10"/>
  <c r="L1814" i="10"/>
  <c r="K1814" i="10"/>
  <c r="R1813" i="10"/>
  <c r="Q1813" i="10"/>
  <c r="L1813" i="10"/>
  <c r="K1813" i="10"/>
  <c r="R1812" i="10"/>
  <c r="Q1812" i="10"/>
  <c r="L1812" i="10"/>
  <c r="K1812" i="10"/>
  <c r="R1811" i="10"/>
  <c r="Q1811" i="10"/>
  <c r="L1811" i="10"/>
  <c r="K1811" i="10"/>
  <c r="R1810" i="10"/>
  <c r="Q1810" i="10"/>
  <c r="L1810" i="10"/>
  <c r="K1810" i="10"/>
  <c r="R1809" i="10"/>
  <c r="Q1809" i="10"/>
  <c r="L1809" i="10"/>
  <c r="K1809" i="10"/>
  <c r="R1808" i="10"/>
  <c r="Q1808" i="10"/>
  <c r="L1808" i="10"/>
  <c r="K1808" i="10"/>
  <c r="R1807" i="10"/>
  <c r="Q1807" i="10"/>
  <c r="L1807" i="10"/>
  <c r="K1807" i="10"/>
  <c r="R1806" i="10"/>
  <c r="Q1806" i="10"/>
  <c r="L1806" i="10"/>
  <c r="K1806" i="10"/>
  <c r="R1805" i="10"/>
  <c r="Q1805" i="10"/>
  <c r="L1805" i="10"/>
  <c r="K1805" i="10"/>
  <c r="R1804" i="10"/>
  <c r="Q1804" i="10"/>
  <c r="L1804" i="10"/>
  <c r="K1804" i="10"/>
  <c r="R1803" i="10"/>
  <c r="Q1803" i="10"/>
  <c r="L1803" i="10"/>
  <c r="K1803" i="10"/>
  <c r="R1802" i="10"/>
  <c r="Q1802" i="10"/>
  <c r="L1802" i="10"/>
  <c r="K1802" i="10"/>
  <c r="R1801" i="10"/>
  <c r="Q1801" i="10"/>
  <c r="L1801" i="10"/>
  <c r="K1801" i="10"/>
  <c r="R1800" i="10"/>
  <c r="Q1800" i="10"/>
  <c r="L1800" i="10"/>
  <c r="K1800" i="10"/>
  <c r="R1799" i="10"/>
  <c r="Q1799" i="10"/>
  <c r="L1799" i="10"/>
  <c r="K1799" i="10"/>
  <c r="R1798" i="10"/>
  <c r="Q1798" i="10"/>
  <c r="L1798" i="10"/>
  <c r="K1798" i="10"/>
  <c r="R1797" i="10"/>
  <c r="Q1797" i="10"/>
  <c r="L1797" i="10"/>
  <c r="K1797" i="10"/>
  <c r="R1796" i="10"/>
  <c r="Q1796" i="10"/>
  <c r="L1796" i="10"/>
  <c r="K1796" i="10"/>
  <c r="R1795" i="10"/>
  <c r="Q1795" i="10"/>
  <c r="L1795" i="10"/>
  <c r="K1795" i="10"/>
  <c r="R1794" i="10"/>
  <c r="Q1794" i="10"/>
  <c r="L1794" i="10"/>
  <c r="K1794" i="10"/>
  <c r="R1793" i="10"/>
  <c r="Q1793" i="10"/>
  <c r="L1793" i="10"/>
  <c r="K1793" i="10"/>
  <c r="R1792" i="10"/>
  <c r="Q1792" i="10"/>
  <c r="L1792" i="10"/>
  <c r="K1792" i="10"/>
  <c r="R1791" i="10"/>
  <c r="Q1791" i="10"/>
  <c r="L1791" i="10"/>
  <c r="K1791" i="10"/>
  <c r="R1790" i="10"/>
  <c r="Q1790" i="10"/>
  <c r="L1790" i="10"/>
  <c r="K1790" i="10"/>
  <c r="R1789" i="10"/>
  <c r="Q1789" i="10"/>
  <c r="L1789" i="10"/>
  <c r="K1789" i="10"/>
  <c r="R1788" i="10"/>
  <c r="Q1788" i="10"/>
  <c r="L1788" i="10"/>
  <c r="K1788" i="10"/>
  <c r="R1787" i="10"/>
  <c r="Q1787" i="10"/>
  <c r="L1787" i="10"/>
  <c r="K1787" i="10"/>
  <c r="R1786" i="10"/>
  <c r="Q1786" i="10"/>
  <c r="L1786" i="10"/>
  <c r="K1786" i="10"/>
  <c r="R1785" i="10"/>
  <c r="Q1785" i="10"/>
  <c r="L1785" i="10"/>
  <c r="K1785" i="10"/>
  <c r="R1784" i="10"/>
  <c r="Q1784" i="10"/>
  <c r="L1784" i="10"/>
  <c r="K1784" i="10"/>
  <c r="R1783" i="10"/>
  <c r="Q1783" i="10"/>
  <c r="L1783" i="10"/>
  <c r="K1783" i="10"/>
  <c r="R1782" i="10"/>
  <c r="Q1782" i="10"/>
  <c r="L1782" i="10"/>
  <c r="K1782" i="10"/>
  <c r="R1781" i="10"/>
  <c r="Q1781" i="10"/>
  <c r="L1781" i="10"/>
  <c r="K1781" i="10"/>
  <c r="R1780" i="10"/>
  <c r="Q1780" i="10"/>
  <c r="L1780" i="10"/>
  <c r="K1780" i="10"/>
  <c r="R1779" i="10"/>
  <c r="Q1779" i="10"/>
  <c r="L1779" i="10"/>
  <c r="K1779" i="10"/>
  <c r="R1778" i="10"/>
  <c r="Q1778" i="10"/>
  <c r="L1778" i="10"/>
  <c r="K1778" i="10"/>
  <c r="R1777" i="10"/>
  <c r="Q1777" i="10"/>
  <c r="L1777" i="10"/>
  <c r="K1777" i="10"/>
  <c r="R1776" i="10"/>
  <c r="Q1776" i="10"/>
  <c r="L1776" i="10"/>
  <c r="K1776" i="10"/>
  <c r="R1775" i="10"/>
  <c r="Q1775" i="10"/>
  <c r="L1775" i="10"/>
  <c r="K1775" i="10"/>
  <c r="R1774" i="10"/>
  <c r="Q1774" i="10"/>
  <c r="L1774" i="10"/>
  <c r="K1774" i="10"/>
  <c r="R1773" i="10"/>
  <c r="Q1773" i="10"/>
  <c r="L1773" i="10"/>
  <c r="K1773" i="10"/>
  <c r="R1772" i="10"/>
  <c r="Q1772" i="10"/>
  <c r="L1772" i="10"/>
  <c r="K1772" i="10"/>
  <c r="R1771" i="10"/>
  <c r="Q1771" i="10"/>
  <c r="L1771" i="10"/>
  <c r="K1771" i="10"/>
  <c r="R1770" i="10"/>
  <c r="Q1770" i="10"/>
  <c r="L1770" i="10"/>
  <c r="K1770" i="10"/>
  <c r="R1769" i="10"/>
  <c r="Q1769" i="10"/>
  <c r="L1769" i="10"/>
  <c r="K1769" i="10"/>
  <c r="R1768" i="10"/>
  <c r="Q1768" i="10"/>
  <c r="L1768" i="10"/>
  <c r="K1768" i="10"/>
  <c r="R1767" i="10"/>
  <c r="Q1767" i="10"/>
  <c r="L1767" i="10"/>
  <c r="K1767" i="10"/>
  <c r="R1766" i="10"/>
  <c r="Q1766" i="10"/>
  <c r="L1766" i="10"/>
  <c r="K1766" i="10"/>
  <c r="R1765" i="10"/>
  <c r="Q1765" i="10"/>
  <c r="L1765" i="10"/>
  <c r="K1765" i="10"/>
  <c r="R1764" i="10"/>
  <c r="Q1764" i="10"/>
  <c r="L1764" i="10"/>
  <c r="K1764" i="10"/>
  <c r="R1763" i="10"/>
  <c r="Q1763" i="10"/>
  <c r="L1763" i="10"/>
  <c r="K1763" i="10"/>
  <c r="R1762" i="10"/>
  <c r="Q1762" i="10"/>
  <c r="L1762" i="10"/>
  <c r="K1762" i="10"/>
  <c r="R1761" i="10"/>
  <c r="Q1761" i="10"/>
  <c r="L1761" i="10"/>
  <c r="K1761" i="10"/>
  <c r="R1760" i="10"/>
  <c r="Q1760" i="10"/>
  <c r="L1760" i="10"/>
  <c r="K1760" i="10"/>
  <c r="R1759" i="10"/>
  <c r="Q1759" i="10"/>
  <c r="L1759" i="10"/>
  <c r="K1759" i="10"/>
  <c r="R1758" i="10"/>
  <c r="Q1758" i="10"/>
  <c r="L1758" i="10"/>
  <c r="K1758" i="10"/>
  <c r="R1757" i="10"/>
  <c r="Q1757" i="10"/>
  <c r="L1757" i="10"/>
  <c r="K1757" i="10"/>
  <c r="R1756" i="10"/>
  <c r="Q1756" i="10"/>
  <c r="L1756" i="10"/>
  <c r="K1756" i="10"/>
  <c r="R1755" i="10"/>
  <c r="Q1755" i="10"/>
  <c r="L1755" i="10"/>
  <c r="K1755" i="10"/>
  <c r="R1754" i="10"/>
  <c r="Q1754" i="10"/>
  <c r="L1754" i="10"/>
  <c r="K1754" i="10"/>
  <c r="R1753" i="10"/>
  <c r="Q1753" i="10"/>
  <c r="L1753" i="10"/>
  <c r="K1753" i="10"/>
  <c r="R1752" i="10"/>
  <c r="Q1752" i="10"/>
  <c r="L1752" i="10"/>
  <c r="K1752" i="10"/>
  <c r="R1751" i="10"/>
  <c r="Q1751" i="10"/>
  <c r="L1751" i="10"/>
  <c r="K1751" i="10"/>
  <c r="R1750" i="10"/>
  <c r="Q1750" i="10"/>
  <c r="L1750" i="10"/>
  <c r="K1750" i="10"/>
  <c r="R1749" i="10"/>
  <c r="Q1749" i="10"/>
  <c r="L1749" i="10"/>
  <c r="K1749" i="10"/>
  <c r="R1748" i="10"/>
  <c r="Q1748" i="10"/>
  <c r="L1748" i="10"/>
  <c r="K1748" i="10"/>
  <c r="R1747" i="10"/>
  <c r="Q1747" i="10"/>
  <c r="L1747" i="10"/>
  <c r="K1747" i="10"/>
  <c r="R1746" i="10"/>
  <c r="Q1746" i="10"/>
  <c r="L1746" i="10"/>
  <c r="K1746" i="10"/>
  <c r="R1745" i="10"/>
  <c r="Q1745" i="10"/>
  <c r="L1745" i="10"/>
  <c r="K1745" i="10"/>
  <c r="R1744" i="10"/>
  <c r="Q1744" i="10"/>
  <c r="L1744" i="10"/>
  <c r="K1744" i="10"/>
  <c r="R1743" i="10"/>
  <c r="Q1743" i="10"/>
  <c r="L1743" i="10"/>
  <c r="K1743" i="10"/>
  <c r="R1742" i="10"/>
  <c r="Q1742" i="10"/>
  <c r="L1742" i="10"/>
  <c r="K1742" i="10"/>
  <c r="R1741" i="10"/>
  <c r="Q1741" i="10"/>
  <c r="L1741" i="10"/>
  <c r="K1741" i="10"/>
  <c r="R1740" i="10"/>
  <c r="Q1740" i="10"/>
  <c r="L1740" i="10"/>
  <c r="K1740" i="10"/>
  <c r="R1739" i="10"/>
  <c r="Q1739" i="10"/>
  <c r="L1739" i="10"/>
  <c r="K1739" i="10"/>
  <c r="R1738" i="10"/>
  <c r="Q1738" i="10"/>
  <c r="L1738" i="10"/>
  <c r="K1738" i="10"/>
  <c r="R1737" i="10"/>
  <c r="Q1737" i="10"/>
  <c r="L1737" i="10"/>
  <c r="K1737" i="10"/>
  <c r="R1736" i="10"/>
  <c r="Q1736" i="10"/>
  <c r="L1736" i="10"/>
  <c r="K1736" i="10"/>
  <c r="R1735" i="10"/>
  <c r="Q1735" i="10"/>
  <c r="L1735" i="10"/>
  <c r="K1735" i="10"/>
  <c r="R1734" i="10"/>
  <c r="Q1734" i="10"/>
  <c r="L1734" i="10"/>
  <c r="K1734" i="10"/>
  <c r="R1733" i="10"/>
  <c r="Q1733" i="10"/>
  <c r="L1733" i="10"/>
  <c r="K1733" i="10"/>
  <c r="R1732" i="10"/>
  <c r="Q1732" i="10"/>
  <c r="L1732" i="10"/>
  <c r="K1732" i="10"/>
  <c r="R1731" i="10"/>
  <c r="Q1731" i="10"/>
  <c r="L1731" i="10"/>
  <c r="K1731" i="10"/>
  <c r="R1730" i="10"/>
  <c r="Q1730" i="10"/>
  <c r="L1730" i="10"/>
  <c r="K1730" i="10"/>
  <c r="R1729" i="10"/>
  <c r="Q1729" i="10"/>
  <c r="L1729" i="10"/>
  <c r="K1729" i="10"/>
  <c r="R1728" i="10"/>
  <c r="Q1728" i="10"/>
  <c r="L1728" i="10"/>
  <c r="K1728" i="10"/>
  <c r="R1727" i="10"/>
  <c r="Q1727" i="10"/>
  <c r="L1727" i="10"/>
  <c r="K1727" i="10"/>
  <c r="R1726" i="10"/>
  <c r="Q1726" i="10"/>
  <c r="L1726" i="10"/>
  <c r="K1726" i="10"/>
  <c r="R1725" i="10"/>
  <c r="Q1725" i="10"/>
  <c r="L1725" i="10"/>
  <c r="K1725" i="10"/>
  <c r="R1724" i="10"/>
  <c r="Q1724" i="10"/>
  <c r="L1724" i="10"/>
  <c r="K1724" i="10"/>
  <c r="R1723" i="10"/>
  <c r="Q1723" i="10"/>
  <c r="L1723" i="10"/>
  <c r="K1723" i="10"/>
  <c r="R1722" i="10"/>
  <c r="Q1722" i="10"/>
  <c r="L1722" i="10"/>
  <c r="K1722" i="10"/>
  <c r="R1721" i="10"/>
  <c r="Q1721" i="10"/>
  <c r="L1721" i="10"/>
  <c r="K1721" i="10"/>
  <c r="R1720" i="10"/>
  <c r="Q1720" i="10"/>
  <c r="L1720" i="10"/>
  <c r="K1720" i="10"/>
  <c r="R1719" i="10"/>
  <c r="Q1719" i="10"/>
  <c r="L1719" i="10"/>
  <c r="K1719" i="10"/>
  <c r="R1718" i="10"/>
  <c r="Q1718" i="10"/>
  <c r="L1718" i="10"/>
  <c r="K1718" i="10"/>
  <c r="R1717" i="10"/>
  <c r="Q1717" i="10"/>
  <c r="L1717" i="10"/>
  <c r="K1717" i="10"/>
  <c r="R1716" i="10"/>
  <c r="Q1716" i="10"/>
  <c r="L1716" i="10"/>
  <c r="K1716" i="10"/>
  <c r="R1715" i="10"/>
  <c r="Q1715" i="10"/>
  <c r="L1715" i="10"/>
  <c r="K1715" i="10"/>
  <c r="R1714" i="10"/>
  <c r="Q1714" i="10"/>
  <c r="L1714" i="10"/>
  <c r="K1714" i="10"/>
  <c r="R1713" i="10"/>
  <c r="Q1713" i="10"/>
  <c r="L1713" i="10"/>
  <c r="K1713" i="10"/>
  <c r="R1712" i="10"/>
  <c r="Q1712" i="10"/>
  <c r="L1712" i="10"/>
  <c r="K1712" i="10"/>
  <c r="R1711" i="10"/>
  <c r="Q1711" i="10"/>
  <c r="L1711" i="10"/>
  <c r="K1711" i="10"/>
  <c r="R1710" i="10"/>
  <c r="Q1710" i="10"/>
  <c r="L1710" i="10"/>
  <c r="K1710" i="10"/>
  <c r="R1709" i="10"/>
  <c r="Q1709" i="10"/>
  <c r="L1709" i="10"/>
  <c r="K1709" i="10"/>
  <c r="R1708" i="10"/>
  <c r="Q1708" i="10"/>
  <c r="L1708" i="10"/>
  <c r="K1708" i="10"/>
  <c r="R1707" i="10"/>
  <c r="Q1707" i="10"/>
  <c r="L1707" i="10"/>
  <c r="K1707" i="10"/>
  <c r="R1706" i="10"/>
  <c r="Q1706" i="10"/>
  <c r="L1706" i="10"/>
  <c r="K1706" i="10"/>
  <c r="R1705" i="10"/>
  <c r="Q1705" i="10"/>
  <c r="L1705" i="10"/>
  <c r="K1705" i="10"/>
  <c r="R1704" i="10"/>
  <c r="Q1704" i="10"/>
  <c r="L1704" i="10"/>
  <c r="K1704" i="10"/>
  <c r="R1703" i="10"/>
  <c r="Q1703" i="10"/>
  <c r="L1703" i="10"/>
  <c r="K1703" i="10"/>
  <c r="R1702" i="10"/>
  <c r="Q1702" i="10"/>
  <c r="L1702" i="10"/>
  <c r="K1702" i="10"/>
  <c r="R1701" i="10"/>
  <c r="Q1701" i="10"/>
  <c r="L1701" i="10"/>
  <c r="K1701" i="10"/>
  <c r="R1700" i="10"/>
  <c r="Q1700" i="10"/>
  <c r="L1700" i="10"/>
  <c r="K1700" i="10"/>
  <c r="R1699" i="10"/>
  <c r="Q1699" i="10"/>
  <c r="L1699" i="10"/>
  <c r="K1699" i="10"/>
  <c r="R1698" i="10"/>
  <c r="Q1698" i="10"/>
  <c r="L1698" i="10"/>
  <c r="K1698" i="10"/>
  <c r="R1697" i="10"/>
  <c r="Q1697" i="10"/>
  <c r="L1697" i="10"/>
  <c r="K1697" i="10"/>
  <c r="R1696" i="10"/>
  <c r="Q1696" i="10"/>
  <c r="L1696" i="10"/>
  <c r="K1696" i="10"/>
  <c r="R1695" i="10"/>
  <c r="Q1695" i="10"/>
  <c r="L1695" i="10"/>
  <c r="K1695" i="10"/>
  <c r="R1694" i="10"/>
  <c r="Q1694" i="10"/>
  <c r="L1694" i="10"/>
  <c r="K1694" i="10"/>
  <c r="R1693" i="10"/>
  <c r="Q1693" i="10"/>
  <c r="L1693" i="10"/>
  <c r="K1693" i="10"/>
  <c r="R1692" i="10"/>
  <c r="Q1692" i="10"/>
  <c r="L1692" i="10"/>
  <c r="K1692" i="10"/>
  <c r="R1691" i="10"/>
  <c r="Q1691" i="10"/>
  <c r="L1691" i="10"/>
  <c r="K1691" i="10"/>
  <c r="R1690" i="10"/>
  <c r="Q1690" i="10"/>
  <c r="L1690" i="10"/>
  <c r="K1690" i="10"/>
  <c r="R1689" i="10"/>
  <c r="Q1689" i="10"/>
  <c r="L1689" i="10"/>
  <c r="K1689" i="10"/>
  <c r="R1688" i="10"/>
  <c r="Q1688" i="10"/>
  <c r="L1688" i="10"/>
  <c r="K1688" i="10"/>
  <c r="R1687" i="10"/>
  <c r="Q1687" i="10"/>
  <c r="L1687" i="10"/>
  <c r="K1687" i="10"/>
  <c r="R1686" i="10"/>
  <c r="Q1686" i="10"/>
  <c r="L1686" i="10"/>
  <c r="K1686" i="10"/>
  <c r="R1685" i="10"/>
  <c r="Q1685" i="10"/>
  <c r="L1685" i="10"/>
  <c r="K1685" i="10"/>
  <c r="R1684" i="10"/>
  <c r="Q1684" i="10"/>
  <c r="L1684" i="10"/>
  <c r="K1684" i="10"/>
  <c r="R1683" i="10"/>
  <c r="Q1683" i="10"/>
  <c r="L1683" i="10"/>
  <c r="K1683" i="10"/>
  <c r="R1682" i="10"/>
  <c r="Q1682" i="10"/>
  <c r="L1682" i="10"/>
  <c r="K1682" i="10"/>
  <c r="R1681" i="10"/>
  <c r="Q1681" i="10"/>
  <c r="L1681" i="10"/>
  <c r="K1681" i="10"/>
  <c r="R1680" i="10"/>
  <c r="Q1680" i="10"/>
  <c r="L1680" i="10"/>
  <c r="K1680" i="10"/>
  <c r="R1679" i="10"/>
  <c r="Q1679" i="10"/>
  <c r="L1679" i="10"/>
  <c r="K1679" i="10"/>
  <c r="R1678" i="10"/>
  <c r="Q1678" i="10"/>
  <c r="L1678" i="10"/>
  <c r="K1678" i="10"/>
  <c r="R1677" i="10"/>
  <c r="Q1677" i="10"/>
  <c r="L1677" i="10"/>
  <c r="K1677" i="10"/>
  <c r="R1676" i="10"/>
  <c r="Q1676" i="10"/>
  <c r="L1676" i="10"/>
  <c r="K1676" i="10"/>
  <c r="R1675" i="10"/>
  <c r="Q1675" i="10"/>
  <c r="L1675" i="10"/>
  <c r="K1675" i="10"/>
  <c r="R1674" i="10"/>
  <c r="Q1674" i="10"/>
  <c r="L1674" i="10"/>
  <c r="K1674" i="10"/>
  <c r="R1673" i="10"/>
  <c r="Q1673" i="10"/>
  <c r="L1673" i="10"/>
  <c r="K1673" i="10"/>
  <c r="R1672" i="10"/>
  <c r="Q1672" i="10"/>
  <c r="L1672" i="10"/>
  <c r="K1672" i="10"/>
  <c r="R1671" i="10"/>
  <c r="Q1671" i="10"/>
  <c r="L1671" i="10"/>
  <c r="K1671" i="10"/>
  <c r="R1670" i="10"/>
  <c r="Q1670" i="10"/>
  <c r="L1670" i="10"/>
  <c r="K1670" i="10"/>
  <c r="R1669" i="10"/>
  <c r="Q1669" i="10"/>
  <c r="L1669" i="10"/>
  <c r="K1669" i="10"/>
  <c r="R1668" i="10"/>
  <c r="Q1668" i="10"/>
  <c r="L1668" i="10"/>
  <c r="K1668" i="10"/>
  <c r="R1667" i="10"/>
  <c r="Q1667" i="10"/>
  <c r="L1667" i="10"/>
  <c r="K1667" i="10"/>
  <c r="R1666" i="10"/>
  <c r="Q1666" i="10"/>
  <c r="L1666" i="10"/>
  <c r="K1666" i="10"/>
  <c r="R1665" i="10"/>
  <c r="Q1665" i="10"/>
  <c r="L1665" i="10"/>
  <c r="K1665" i="10"/>
  <c r="R1664" i="10"/>
  <c r="Q1664" i="10"/>
  <c r="L1664" i="10"/>
  <c r="K1664" i="10"/>
  <c r="R1663" i="10"/>
  <c r="Q1663" i="10"/>
  <c r="L1663" i="10"/>
  <c r="K1663" i="10"/>
  <c r="R1662" i="10"/>
  <c r="Q1662" i="10"/>
  <c r="L1662" i="10"/>
  <c r="K1662" i="10"/>
  <c r="R1661" i="10"/>
  <c r="Q1661" i="10"/>
  <c r="L1661" i="10"/>
  <c r="K1661" i="10"/>
  <c r="R1660" i="10"/>
  <c r="Q1660" i="10"/>
  <c r="L1660" i="10"/>
  <c r="K1660" i="10"/>
  <c r="R1659" i="10"/>
  <c r="Q1659" i="10"/>
  <c r="L1659" i="10"/>
  <c r="K1659" i="10"/>
  <c r="R1658" i="10"/>
  <c r="Q1658" i="10"/>
  <c r="L1658" i="10"/>
  <c r="K1658" i="10"/>
  <c r="R1657" i="10"/>
  <c r="Q1657" i="10"/>
  <c r="L1657" i="10"/>
  <c r="K1657" i="10"/>
  <c r="R1656" i="10"/>
  <c r="Q1656" i="10"/>
  <c r="L1656" i="10"/>
  <c r="K1656" i="10"/>
  <c r="R1655" i="10"/>
  <c r="Q1655" i="10"/>
  <c r="L1655" i="10"/>
  <c r="K1655" i="10"/>
  <c r="R1654" i="10"/>
  <c r="Q1654" i="10"/>
  <c r="L1654" i="10"/>
  <c r="K1654" i="10"/>
  <c r="R1653" i="10"/>
  <c r="Q1653" i="10"/>
  <c r="L1653" i="10"/>
  <c r="K1653" i="10"/>
  <c r="R1652" i="10"/>
  <c r="Q1652" i="10"/>
  <c r="L1652" i="10"/>
  <c r="K1652" i="10"/>
  <c r="R1651" i="10"/>
  <c r="Q1651" i="10"/>
  <c r="L1651" i="10"/>
  <c r="K1651" i="10"/>
  <c r="R1650" i="10"/>
  <c r="Q1650" i="10"/>
  <c r="L1650" i="10"/>
  <c r="K1650" i="10"/>
  <c r="R1649" i="10"/>
  <c r="Q1649" i="10"/>
  <c r="L1649" i="10"/>
  <c r="K1649" i="10"/>
  <c r="R1648" i="10"/>
  <c r="Q1648" i="10"/>
  <c r="L1648" i="10"/>
  <c r="K1648" i="10"/>
  <c r="R1647" i="10"/>
  <c r="Q1647" i="10"/>
  <c r="L1647" i="10"/>
  <c r="K1647" i="10"/>
  <c r="R1646" i="10"/>
  <c r="Q1646" i="10"/>
  <c r="L1646" i="10"/>
  <c r="K1646" i="10"/>
  <c r="R1645" i="10"/>
  <c r="Q1645" i="10"/>
  <c r="L1645" i="10"/>
  <c r="K1645" i="10"/>
  <c r="R1644" i="10"/>
  <c r="Q1644" i="10"/>
  <c r="L1644" i="10"/>
  <c r="K1644" i="10"/>
  <c r="R1643" i="10"/>
  <c r="Q1643" i="10"/>
  <c r="L1643" i="10"/>
  <c r="K1643" i="10"/>
  <c r="R1642" i="10"/>
  <c r="Q1642" i="10"/>
  <c r="L1642" i="10"/>
  <c r="K1642" i="10"/>
  <c r="R1641" i="10"/>
  <c r="Q1641" i="10"/>
  <c r="L1641" i="10"/>
  <c r="K1641" i="10"/>
  <c r="R1640" i="10"/>
  <c r="Q1640" i="10"/>
  <c r="L1640" i="10"/>
  <c r="K1640" i="10"/>
  <c r="R1639" i="10"/>
  <c r="Q1639" i="10"/>
  <c r="L1639" i="10"/>
  <c r="K1639" i="10"/>
  <c r="R1638" i="10"/>
  <c r="Q1638" i="10"/>
  <c r="L1638" i="10"/>
  <c r="K1638" i="10"/>
  <c r="R1637" i="10"/>
  <c r="Q1637" i="10"/>
  <c r="L1637" i="10"/>
  <c r="K1637" i="10"/>
  <c r="R1636" i="10"/>
  <c r="Q1636" i="10"/>
  <c r="L1636" i="10"/>
  <c r="K1636" i="10"/>
  <c r="R1635" i="10"/>
  <c r="Q1635" i="10"/>
  <c r="L1635" i="10"/>
  <c r="K1635" i="10"/>
  <c r="R1634" i="10"/>
  <c r="Q1634" i="10"/>
  <c r="L1634" i="10"/>
  <c r="K1634" i="10"/>
  <c r="R1633" i="10"/>
  <c r="Q1633" i="10"/>
  <c r="L1633" i="10"/>
  <c r="K1633" i="10"/>
  <c r="R1632" i="10"/>
  <c r="Q1632" i="10"/>
  <c r="L1632" i="10"/>
  <c r="K1632" i="10"/>
  <c r="R1631" i="10"/>
  <c r="Q1631" i="10"/>
  <c r="L1631" i="10"/>
  <c r="K1631" i="10"/>
  <c r="R1630" i="10"/>
  <c r="Q1630" i="10"/>
  <c r="L1630" i="10"/>
  <c r="K1630" i="10"/>
  <c r="R1629" i="10"/>
  <c r="Q1629" i="10"/>
  <c r="L1629" i="10"/>
  <c r="K1629" i="10"/>
  <c r="R1628" i="10"/>
  <c r="Q1628" i="10"/>
  <c r="L1628" i="10"/>
  <c r="K1628" i="10"/>
  <c r="R1627" i="10"/>
  <c r="Q1627" i="10"/>
  <c r="L1627" i="10"/>
  <c r="K1627" i="10"/>
  <c r="R1626" i="10"/>
  <c r="Q1626" i="10"/>
  <c r="L1626" i="10"/>
  <c r="K1626" i="10"/>
  <c r="R1625" i="10"/>
  <c r="Q1625" i="10"/>
  <c r="L1625" i="10"/>
  <c r="K1625" i="10"/>
  <c r="R1624" i="10"/>
  <c r="Q1624" i="10"/>
  <c r="L1624" i="10"/>
  <c r="K1624" i="10"/>
  <c r="R1623" i="10"/>
  <c r="Q1623" i="10"/>
  <c r="L1623" i="10"/>
  <c r="K1623" i="10"/>
  <c r="R1622" i="10"/>
  <c r="Q1622" i="10"/>
  <c r="L1622" i="10"/>
  <c r="K1622" i="10"/>
  <c r="R1621" i="10"/>
  <c r="Q1621" i="10"/>
  <c r="L1621" i="10"/>
  <c r="K1621" i="10"/>
  <c r="R1620" i="10"/>
  <c r="Q1620" i="10"/>
  <c r="L1620" i="10"/>
  <c r="K1620" i="10"/>
  <c r="R1619" i="10"/>
  <c r="Q1619" i="10"/>
  <c r="L1619" i="10"/>
  <c r="K1619" i="10"/>
  <c r="R1618" i="10"/>
  <c r="Q1618" i="10"/>
  <c r="L1618" i="10"/>
  <c r="K1618" i="10"/>
  <c r="R1617" i="10"/>
  <c r="Q1617" i="10"/>
  <c r="L1617" i="10"/>
  <c r="K1617" i="10"/>
  <c r="R1616" i="10"/>
  <c r="Q1616" i="10"/>
  <c r="L1616" i="10"/>
  <c r="K1616" i="10"/>
  <c r="R1615" i="10"/>
  <c r="Q1615" i="10"/>
  <c r="L1615" i="10"/>
  <c r="K1615" i="10"/>
  <c r="R1614" i="10"/>
  <c r="Q1614" i="10"/>
  <c r="L1614" i="10"/>
  <c r="K1614" i="10"/>
  <c r="R1613" i="10"/>
  <c r="Q1613" i="10"/>
  <c r="L1613" i="10"/>
  <c r="K1613" i="10"/>
  <c r="R1612" i="10"/>
  <c r="Q1612" i="10"/>
  <c r="L1612" i="10"/>
  <c r="K1612" i="10"/>
  <c r="R1611" i="10"/>
  <c r="Q1611" i="10"/>
  <c r="L1611" i="10"/>
  <c r="K1611" i="10"/>
  <c r="R1610" i="10"/>
  <c r="Q1610" i="10"/>
  <c r="L1610" i="10"/>
  <c r="K1610" i="10"/>
  <c r="R1609" i="10"/>
  <c r="Q1609" i="10"/>
  <c r="L1609" i="10"/>
  <c r="K1609" i="10"/>
  <c r="R1608" i="10"/>
  <c r="Q1608" i="10"/>
  <c r="L1608" i="10"/>
  <c r="K1608" i="10"/>
  <c r="R1607" i="10"/>
  <c r="Q1607" i="10"/>
  <c r="L1607" i="10"/>
  <c r="K1607" i="10"/>
  <c r="R1606" i="10"/>
  <c r="Q1606" i="10"/>
  <c r="L1606" i="10"/>
  <c r="K1606" i="10"/>
  <c r="R1605" i="10"/>
  <c r="Q1605" i="10"/>
  <c r="L1605" i="10"/>
  <c r="K1605" i="10"/>
  <c r="R1604" i="10"/>
  <c r="Q1604" i="10"/>
  <c r="L1604" i="10"/>
  <c r="K1604" i="10"/>
  <c r="R1603" i="10"/>
  <c r="Q1603" i="10"/>
  <c r="L1603" i="10"/>
  <c r="K1603" i="10"/>
  <c r="R1602" i="10"/>
  <c r="Q1602" i="10"/>
  <c r="L1602" i="10"/>
  <c r="K1602" i="10"/>
  <c r="R1601" i="10"/>
  <c r="Q1601" i="10"/>
  <c r="L1601" i="10"/>
  <c r="K1601" i="10"/>
  <c r="R1600" i="10"/>
  <c r="Q1600" i="10"/>
  <c r="L1600" i="10"/>
  <c r="K1600" i="10"/>
  <c r="R1599" i="10"/>
  <c r="Q1599" i="10"/>
  <c r="L1599" i="10"/>
  <c r="K1599" i="10"/>
  <c r="R1598" i="10"/>
  <c r="Q1598" i="10"/>
  <c r="L1598" i="10"/>
  <c r="K1598" i="10"/>
  <c r="R1597" i="10"/>
  <c r="Q1597" i="10"/>
  <c r="L1597" i="10"/>
  <c r="K1597" i="10"/>
  <c r="R1596" i="10"/>
  <c r="Q1596" i="10"/>
  <c r="L1596" i="10"/>
  <c r="K1596" i="10"/>
  <c r="R1595" i="10"/>
  <c r="Q1595" i="10"/>
  <c r="L1595" i="10"/>
  <c r="K1595" i="10"/>
  <c r="R1594" i="10"/>
  <c r="Q1594" i="10"/>
  <c r="L1594" i="10"/>
  <c r="K1594" i="10"/>
  <c r="R1593" i="10"/>
  <c r="Q1593" i="10"/>
  <c r="L1593" i="10"/>
  <c r="K1593" i="10"/>
  <c r="R1592" i="10"/>
  <c r="Q1592" i="10"/>
  <c r="L1592" i="10"/>
  <c r="K1592" i="10"/>
  <c r="R1591" i="10"/>
  <c r="Q1591" i="10"/>
  <c r="L1591" i="10"/>
  <c r="K1591" i="10"/>
  <c r="R1590" i="10"/>
  <c r="Q1590" i="10"/>
  <c r="L1590" i="10"/>
  <c r="K1590" i="10"/>
  <c r="R1589" i="10"/>
  <c r="Q1589" i="10"/>
  <c r="L1589" i="10"/>
  <c r="K1589" i="10"/>
  <c r="R1588" i="10"/>
  <c r="Q1588" i="10"/>
  <c r="L1588" i="10"/>
  <c r="K1588" i="10"/>
  <c r="R1587" i="10"/>
  <c r="Q1587" i="10"/>
  <c r="L1587" i="10"/>
  <c r="K1587" i="10"/>
  <c r="R1586" i="10"/>
  <c r="Q1586" i="10"/>
  <c r="L1586" i="10"/>
  <c r="K1586" i="10"/>
  <c r="R1585" i="10"/>
  <c r="Q1585" i="10"/>
  <c r="L1585" i="10"/>
  <c r="K1585" i="10"/>
  <c r="R1584" i="10"/>
  <c r="Q1584" i="10"/>
  <c r="L1584" i="10"/>
  <c r="K1584" i="10"/>
  <c r="R1583" i="10"/>
  <c r="Q1583" i="10"/>
  <c r="L1583" i="10"/>
  <c r="K1583" i="10"/>
  <c r="R1582" i="10"/>
  <c r="Q1582" i="10"/>
  <c r="L1582" i="10"/>
  <c r="K1582" i="10"/>
  <c r="R1581" i="10"/>
  <c r="Q1581" i="10"/>
  <c r="L1581" i="10"/>
  <c r="K1581" i="10"/>
  <c r="R1580" i="10"/>
  <c r="Q1580" i="10"/>
  <c r="L1580" i="10"/>
  <c r="K1580" i="10"/>
  <c r="R1579" i="10"/>
  <c r="Q1579" i="10"/>
  <c r="L1579" i="10"/>
  <c r="K1579" i="10"/>
  <c r="R1578" i="10"/>
  <c r="Q1578" i="10"/>
  <c r="L1578" i="10"/>
  <c r="K1578" i="10"/>
  <c r="R1577" i="10"/>
  <c r="Q1577" i="10"/>
  <c r="L1577" i="10"/>
  <c r="K1577" i="10"/>
  <c r="R1576" i="10"/>
  <c r="Q1576" i="10"/>
  <c r="L1576" i="10"/>
  <c r="K1576" i="10"/>
  <c r="R1575" i="10"/>
  <c r="Q1575" i="10"/>
  <c r="L1575" i="10"/>
  <c r="K1575" i="10"/>
  <c r="R1574" i="10"/>
  <c r="Q1574" i="10"/>
  <c r="L1574" i="10"/>
  <c r="K1574" i="10"/>
  <c r="R1573" i="10"/>
  <c r="Q1573" i="10"/>
  <c r="L1573" i="10"/>
  <c r="K1573" i="10"/>
  <c r="R1572" i="10"/>
  <c r="Q1572" i="10"/>
  <c r="L1572" i="10"/>
  <c r="K1572" i="10"/>
  <c r="R1571" i="10"/>
  <c r="Q1571" i="10"/>
  <c r="L1571" i="10"/>
  <c r="K1571" i="10"/>
  <c r="R1570" i="10"/>
  <c r="Q1570" i="10"/>
  <c r="L1570" i="10"/>
  <c r="K1570" i="10"/>
  <c r="R1569" i="10"/>
  <c r="Q1569" i="10"/>
  <c r="L1569" i="10"/>
  <c r="K1569" i="10"/>
  <c r="R1568" i="10"/>
  <c r="Q1568" i="10"/>
  <c r="L1568" i="10"/>
  <c r="K1568" i="10"/>
  <c r="R1567" i="10"/>
  <c r="Q1567" i="10"/>
  <c r="L1567" i="10"/>
  <c r="K1567" i="10"/>
  <c r="R1566" i="10"/>
  <c r="Q1566" i="10"/>
  <c r="L1566" i="10"/>
  <c r="K1566" i="10"/>
  <c r="R1565" i="10"/>
  <c r="Q1565" i="10"/>
  <c r="L1565" i="10"/>
  <c r="K1565" i="10"/>
  <c r="R1564" i="10"/>
  <c r="Q1564" i="10"/>
  <c r="L1564" i="10"/>
  <c r="K1564" i="10"/>
  <c r="R1563" i="10"/>
  <c r="Q1563" i="10"/>
  <c r="L1563" i="10"/>
  <c r="K1563" i="10"/>
  <c r="R1562" i="10"/>
  <c r="Q1562" i="10"/>
  <c r="L1562" i="10"/>
  <c r="K1562" i="10"/>
  <c r="R1561" i="10"/>
  <c r="Q1561" i="10"/>
  <c r="L1561" i="10"/>
  <c r="K1561" i="10"/>
  <c r="R1560" i="10"/>
  <c r="Q1560" i="10"/>
  <c r="L1560" i="10"/>
  <c r="K1560" i="10"/>
  <c r="R1559" i="10"/>
  <c r="Q1559" i="10"/>
  <c r="L1559" i="10"/>
  <c r="K1559" i="10"/>
  <c r="R1558" i="10"/>
  <c r="Q1558" i="10"/>
  <c r="L1558" i="10"/>
  <c r="K1558" i="10"/>
  <c r="R1557" i="10"/>
  <c r="Q1557" i="10"/>
  <c r="L1557" i="10"/>
  <c r="K1557" i="10"/>
  <c r="R1556" i="10"/>
  <c r="Q1556" i="10"/>
  <c r="L1556" i="10"/>
  <c r="K1556" i="10"/>
  <c r="R1555" i="10"/>
  <c r="Q1555" i="10"/>
  <c r="L1555" i="10"/>
  <c r="K1555" i="10"/>
  <c r="R1554" i="10"/>
  <c r="Q1554" i="10"/>
  <c r="L1554" i="10"/>
  <c r="K1554" i="10"/>
  <c r="R1553" i="10"/>
  <c r="Q1553" i="10"/>
  <c r="L1553" i="10"/>
  <c r="K1553" i="10"/>
  <c r="R1552" i="10"/>
  <c r="Q1552" i="10"/>
  <c r="L1552" i="10"/>
  <c r="K1552" i="10"/>
  <c r="R1551" i="10"/>
  <c r="Q1551" i="10"/>
  <c r="L1551" i="10"/>
  <c r="K1551" i="10"/>
  <c r="R1550" i="10"/>
  <c r="Q1550" i="10"/>
  <c r="L1550" i="10"/>
  <c r="K1550" i="10"/>
  <c r="R1549" i="10"/>
  <c r="Q1549" i="10"/>
  <c r="L1549" i="10"/>
  <c r="K1549" i="10"/>
  <c r="R1548" i="10"/>
  <c r="Q1548" i="10"/>
  <c r="L1548" i="10"/>
  <c r="K1548" i="10"/>
  <c r="R1547" i="10"/>
  <c r="Q1547" i="10"/>
  <c r="L1547" i="10"/>
  <c r="K1547" i="10"/>
  <c r="R1546" i="10"/>
  <c r="Q1546" i="10"/>
  <c r="L1546" i="10"/>
  <c r="K1546" i="10"/>
  <c r="R1545" i="10"/>
  <c r="Q1545" i="10"/>
  <c r="L1545" i="10"/>
  <c r="K1545" i="10"/>
  <c r="R1544" i="10"/>
  <c r="Q1544" i="10"/>
  <c r="L1544" i="10"/>
  <c r="K1544" i="10"/>
  <c r="R1543" i="10"/>
  <c r="Q1543" i="10"/>
  <c r="L1543" i="10"/>
  <c r="K1543" i="10"/>
  <c r="R1542" i="10"/>
  <c r="Q1542" i="10"/>
  <c r="L1542" i="10"/>
  <c r="K1542" i="10"/>
  <c r="R1541" i="10"/>
  <c r="Q1541" i="10"/>
  <c r="L1541" i="10"/>
  <c r="K1541" i="10"/>
  <c r="R1540" i="10"/>
  <c r="Q1540" i="10"/>
  <c r="L1540" i="10"/>
  <c r="K1540" i="10"/>
  <c r="R1539" i="10"/>
  <c r="Q1539" i="10"/>
  <c r="L1539" i="10"/>
  <c r="K1539" i="10"/>
  <c r="R1538" i="10"/>
  <c r="Q1538" i="10"/>
  <c r="L1538" i="10"/>
  <c r="K1538" i="10"/>
  <c r="R1537" i="10"/>
  <c r="Q1537" i="10"/>
  <c r="L1537" i="10"/>
  <c r="K1537" i="10"/>
  <c r="R1536" i="10"/>
  <c r="Q1536" i="10"/>
  <c r="L1536" i="10"/>
  <c r="K1536" i="10"/>
  <c r="R1535" i="10"/>
  <c r="Q1535" i="10"/>
  <c r="L1535" i="10"/>
  <c r="K1535" i="10"/>
  <c r="R1534" i="10"/>
  <c r="Q1534" i="10"/>
  <c r="L1534" i="10"/>
  <c r="K1534" i="10"/>
  <c r="R1533" i="10"/>
  <c r="Q1533" i="10"/>
  <c r="L1533" i="10"/>
  <c r="K1533" i="10"/>
  <c r="R1532" i="10"/>
  <c r="Q1532" i="10"/>
  <c r="L1532" i="10"/>
  <c r="K1532" i="10"/>
  <c r="R1531" i="10"/>
  <c r="Q1531" i="10"/>
  <c r="L1531" i="10"/>
  <c r="K1531" i="10"/>
  <c r="R1530" i="10"/>
  <c r="Q1530" i="10"/>
  <c r="L1530" i="10"/>
  <c r="K1530" i="10"/>
  <c r="R1529" i="10"/>
  <c r="Q1529" i="10"/>
  <c r="L1529" i="10"/>
  <c r="K1529" i="10"/>
  <c r="R1528" i="10"/>
  <c r="Q1528" i="10"/>
  <c r="L1528" i="10"/>
  <c r="K1528" i="10"/>
  <c r="R1527" i="10"/>
  <c r="Q1527" i="10"/>
  <c r="L1527" i="10"/>
  <c r="K1527" i="10"/>
  <c r="R1526" i="10"/>
  <c r="Q1526" i="10"/>
  <c r="L1526" i="10"/>
  <c r="K1526" i="10"/>
  <c r="R1525" i="10"/>
  <c r="Q1525" i="10"/>
  <c r="L1525" i="10"/>
  <c r="K1525" i="10"/>
  <c r="R1524" i="10"/>
  <c r="Q1524" i="10"/>
  <c r="L1524" i="10"/>
  <c r="K1524" i="10"/>
  <c r="R1523" i="10"/>
  <c r="Q1523" i="10"/>
  <c r="L1523" i="10"/>
  <c r="K1523" i="10"/>
  <c r="R1522" i="10"/>
  <c r="Q1522" i="10"/>
  <c r="L1522" i="10"/>
  <c r="K1522" i="10"/>
  <c r="R1521" i="10"/>
  <c r="Q1521" i="10"/>
  <c r="L1521" i="10"/>
  <c r="K1521" i="10"/>
  <c r="R1520" i="10"/>
  <c r="Q1520" i="10"/>
  <c r="L1520" i="10"/>
  <c r="K1520" i="10"/>
  <c r="R1519" i="10"/>
  <c r="Q1519" i="10"/>
  <c r="L1519" i="10"/>
  <c r="K1519" i="10"/>
  <c r="R1518" i="10"/>
  <c r="Q1518" i="10"/>
  <c r="L1518" i="10"/>
  <c r="K1518" i="10"/>
  <c r="R1517" i="10"/>
  <c r="Q1517" i="10"/>
  <c r="L1517" i="10"/>
  <c r="K1517" i="10"/>
  <c r="R1516" i="10"/>
  <c r="Q1516" i="10"/>
  <c r="L1516" i="10"/>
  <c r="K1516" i="10"/>
  <c r="R1515" i="10"/>
  <c r="Q1515" i="10"/>
  <c r="L1515" i="10"/>
  <c r="K1515" i="10"/>
  <c r="R1514" i="10"/>
  <c r="Q1514" i="10"/>
  <c r="L1514" i="10"/>
  <c r="K1514" i="10"/>
  <c r="R1513" i="10"/>
  <c r="Q1513" i="10"/>
  <c r="L1513" i="10"/>
  <c r="K1513" i="10"/>
  <c r="R1512" i="10"/>
  <c r="Q1512" i="10"/>
  <c r="L1512" i="10"/>
  <c r="K1512" i="10"/>
  <c r="R1511" i="10"/>
  <c r="Q1511" i="10"/>
  <c r="L1511" i="10"/>
  <c r="K1511" i="10"/>
  <c r="R1510" i="10"/>
  <c r="Q1510" i="10"/>
  <c r="L1510" i="10"/>
  <c r="K1510" i="10"/>
  <c r="R1509" i="10"/>
  <c r="Q1509" i="10"/>
  <c r="L1509" i="10"/>
  <c r="K1509" i="10"/>
  <c r="R1508" i="10"/>
  <c r="Q1508" i="10"/>
  <c r="L1508" i="10"/>
  <c r="K1508" i="10"/>
  <c r="R1507" i="10"/>
  <c r="Q1507" i="10"/>
  <c r="L1507" i="10"/>
  <c r="K1507" i="10"/>
  <c r="R1506" i="10"/>
  <c r="Q1506" i="10"/>
  <c r="L1506" i="10"/>
  <c r="K1506" i="10"/>
  <c r="R1505" i="10"/>
  <c r="Q1505" i="10"/>
  <c r="L1505" i="10"/>
  <c r="K1505" i="10"/>
  <c r="R1504" i="10"/>
  <c r="Q1504" i="10"/>
  <c r="L1504" i="10"/>
  <c r="K1504" i="10"/>
  <c r="R1503" i="10"/>
  <c r="Q1503" i="10"/>
  <c r="L1503" i="10"/>
  <c r="K1503" i="10"/>
  <c r="R1502" i="10"/>
  <c r="Q1502" i="10"/>
  <c r="L1502" i="10"/>
  <c r="K1502" i="10"/>
  <c r="R1501" i="10"/>
  <c r="Q1501" i="10"/>
  <c r="L1501" i="10"/>
  <c r="K1501" i="10"/>
  <c r="R1500" i="10"/>
  <c r="Q1500" i="10"/>
  <c r="L1500" i="10"/>
  <c r="K1500" i="10"/>
  <c r="R1499" i="10"/>
  <c r="Q1499" i="10"/>
  <c r="L1499" i="10"/>
  <c r="K1499" i="10"/>
  <c r="R1498" i="10"/>
  <c r="Q1498" i="10"/>
  <c r="L1498" i="10"/>
  <c r="K1498" i="10"/>
  <c r="R1497" i="10"/>
  <c r="Q1497" i="10"/>
  <c r="L1497" i="10"/>
  <c r="K1497" i="10"/>
  <c r="R1496" i="10"/>
  <c r="Q1496" i="10"/>
  <c r="L1496" i="10"/>
  <c r="K1496" i="10"/>
  <c r="R1495" i="10"/>
  <c r="Q1495" i="10"/>
  <c r="L1495" i="10"/>
  <c r="K1495" i="10"/>
  <c r="R1494" i="10"/>
  <c r="Q1494" i="10"/>
  <c r="L1494" i="10"/>
  <c r="K1494" i="10"/>
  <c r="R1493" i="10"/>
  <c r="Q1493" i="10"/>
  <c r="L1493" i="10"/>
  <c r="K1493" i="10"/>
  <c r="R1492" i="10"/>
  <c r="Q1492" i="10"/>
  <c r="L1492" i="10"/>
  <c r="K1492" i="10"/>
  <c r="R1491" i="10"/>
  <c r="Q1491" i="10"/>
  <c r="L1491" i="10"/>
  <c r="K1491" i="10"/>
  <c r="R1490" i="10"/>
  <c r="Q1490" i="10"/>
  <c r="L1490" i="10"/>
  <c r="K1490" i="10"/>
  <c r="R1489" i="10"/>
  <c r="Q1489" i="10"/>
  <c r="L1489" i="10"/>
  <c r="K1489" i="10"/>
  <c r="R1488" i="10"/>
  <c r="Q1488" i="10"/>
  <c r="L1488" i="10"/>
  <c r="K1488" i="10"/>
  <c r="R1487" i="10"/>
  <c r="Q1487" i="10"/>
  <c r="L1487" i="10"/>
  <c r="K1487" i="10"/>
  <c r="R1486" i="10"/>
  <c r="Q1486" i="10"/>
  <c r="L1486" i="10"/>
  <c r="K1486" i="10"/>
  <c r="R1485" i="10"/>
  <c r="Q1485" i="10"/>
  <c r="L1485" i="10"/>
  <c r="K1485" i="10"/>
  <c r="R1484" i="10"/>
  <c r="Q1484" i="10"/>
  <c r="L1484" i="10"/>
  <c r="K1484" i="10"/>
  <c r="R1483" i="10"/>
  <c r="Q1483" i="10"/>
  <c r="L1483" i="10"/>
  <c r="K1483" i="10"/>
  <c r="R1482" i="10"/>
  <c r="Q1482" i="10"/>
  <c r="L1482" i="10"/>
  <c r="K1482" i="10"/>
  <c r="R1481" i="10"/>
  <c r="Q1481" i="10"/>
  <c r="L1481" i="10"/>
  <c r="K1481" i="10"/>
  <c r="R1480" i="10"/>
  <c r="Q1480" i="10"/>
  <c r="L1480" i="10"/>
  <c r="K1480" i="10"/>
  <c r="R1479" i="10"/>
  <c r="Q1479" i="10"/>
  <c r="L1479" i="10"/>
  <c r="K1479" i="10"/>
  <c r="R1478" i="10"/>
  <c r="Q1478" i="10"/>
  <c r="L1478" i="10"/>
  <c r="K1478" i="10"/>
  <c r="R1477" i="10"/>
  <c r="Q1477" i="10"/>
  <c r="L1477" i="10"/>
  <c r="K1477" i="10"/>
  <c r="R1476" i="10"/>
  <c r="Q1476" i="10"/>
  <c r="L1476" i="10"/>
  <c r="K1476" i="10"/>
  <c r="R1475" i="10"/>
  <c r="Q1475" i="10"/>
  <c r="L1475" i="10"/>
  <c r="K1475" i="10"/>
  <c r="R1474" i="10"/>
  <c r="Q1474" i="10"/>
  <c r="L1474" i="10"/>
  <c r="K1474" i="10"/>
  <c r="R1473" i="10"/>
  <c r="Q1473" i="10"/>
  <c r="L1473" i="10"/>
  <c r="K1473" i="10"/>
  <c r="R1472" i="10"/>
  <c r="Q1472" i="10"/>
  <c r="L1472" i="10"/>
  <c r="K1472" i="10"/>
  <c r="R1471" i="10"/>
  <c r="Q1471" i="10"/>
  <c r="L1471" i="10"/>
  <c r="K1471" i="10"/>
  <c r="R1470" i="10"/>
  <c r="Q1470" i="10"/>
  <c r="L1470" i="10"/>
  <c r="K1470" i="10"/>
  <c r="R1469" i="10"/>
  <c r="Q1469" i="10"/>
  <c r="L1469" i="10"/>
  <c r="K1469" i="10"/>
  <c r="R1468" i="10"/>
  <c r="Q1468" i="10"/>
  <c r="L1468" i="10"/>
  <c r="K1468" i="10"/>
  <c r="R1467" i="10"/>
  <c r="Q1467" i="10"/>
  <c r="L1467" i="10"/>
  <c r="K1467" i="10"/>
  <c r="R1466" i="10"/>
  <c r="Q1466" i="10"/>
  <c r="L1466" i="10"/>
  <c r="K1466" i="10"/>
  <c r="R1465" i="10"/>
  <c r="Q1465" i="10"/>
  <c r="L1465" i="10"/>
  <c r="K1465" i="10"/>
  <c r="R1464" i="10"/>
  <c r="Q1464" i="10"/>
  <c r="L1464" i="10"/>
  <c r="K1464" i="10"/>
  <c r="R1463" i="10"/>
  <c r="Q1463" i="10"/>
  <c r="L1463" i="10"/>
  <c r="K1463" i="10"/>
  <c r="R1462" i="10"/>
  <c r="Q1462" i="10"/>
  <c r="L1462" i="10"/>
  <c r="K1462" i="10"/>
  <c r="R1461" i="10"/>
  <c r="Q1461" i="10"/>
  <c r="L1461" i="10"/>
  <c r="K1461" i="10"/>
  <c r="R1460" i="10"/>
  <c r="Q1460" i="10"/>
  <c r="L1460" i="10"/>
  <c r="K1460" i="10"/>
  <c r="R1459" i="10"/>
  <c r="Q1459" i="10"/>
  <c r="L1459" i="10"/>
  <c r="K1459" i="10"/>
  <c r="R1458" i="10"/>
  <c r="Q1458" i="10"/>
  <c r="L1458" i="10"/>
  <c r="K1458" i="10"/>
  <c r="R1457" i="10"/>
  <c r="Q1457" i="10"/>
  <c r="L1457" i="10"/>
  <c r="K1457" i="10"/>
  <c r="R1456" i="10"/>
  <c r="Q1456" i="10"/>
  <c r="L1456" i="10"/>
  <c r="K1456" i="10"/>
  <c r="R1455" i="10"/>
  <c r="Q1455" i="10"/>
  <c r="L1455" i="10"/>
  <c r="K1455" i="10"/>
  <c r="R1454" i="10"/>
  <c r="Q1454" i="10"/>
  <c r="L1454" i="10"/>
  <c r="K1454" i="10"/>
  <c r="R1453" i="10"/>
  <c r="Q1453" i="10"/>
  <c r="L1453" i="10"/>
  <c r="K1453" i="10"/>
  <c r="R1452" i="10"/>
  <c r="Q1452" i="10"/>
  <c r="L1452" i="10"/>
  <c r="K1452" i="10"/>
  <c r="R1451" i="10"/>
  <c r="Q1451" i="10"/>
  <c r="L1451" i="10"/>
  <c r="K1451" i="10"/>
  <c r="R1450" i="10"/>
  <c r="Q1450" i="10"/>
  <c r="L1450" i="10"/>
  <c r="K1450" i="10"/>
  <c r="R1449" i="10"/>
  <c r="Q1449" i="10"/>
  <c r="L1449" i="10"/>
  <c r="K1449" i="10"/>
  <c r="R1448" i="10"/>
  <c r="Q1448" i="10"/>
  <c r="L1448" i="10"/>
  <c r="K1448" i="10"/>
  <c r="R1447" i="10"/>
  <c r="Q1447" i="10"/>
  <c r="L1447" i="10"/>
  <c r="K1447" i="10"/>
  <c r="R1446" i="10"/>
  <c r="Q1446" i="10"/>
  <c r="L1446" i="10"/>
  <c r="K1446" i="10"/>
  <c r="R1445" i="10"/>
  <c r="Q1445" i="10"/>
  <c r="L1445" i="10"/>
  <c r="K1445" i="10"/>
  <c r="R1444" i="10"/>
  <c r="Q1444" i="10"/>
  <c r="L1444" i="10"/>
  <c r="K1444" i="10"/>
  <c r="R1443" i="10"/>
  <c r="Q1443" i="10"/>
  <c r="L1443" i="10"/>
  <c r="K1443" i="10"/>
  <c r="R1442" i="10"/>
  <c r="Q1442" i="10"/>
  <c r="L1442" i="10"/>
  <c r="K1442" i="10"/>
  <c r="R1441" i="10"/>
  <c r="Q1441" i="10"/>
  <c r="L1441" i="10"/>
  <c r="K1441" i="10"/>
  <c r="R1440" i="10"/>
  <c r="Q1440" i="10"/>
  <c r="L1440" i="10"/>
  <c r="K1440" i="10"/>
  <c r="R1439" i="10"/>
  <c r="Q1439" i="10"/>
  <c r="L1439" i="10"/>
  <c r="K1439" i="10"/>
  <c r="R1438" i="10"/>
  <c r="Q1438" i="10"/>
  <c r="L1438" i="10"/>
  <c r="K1438" i="10"/>
  <c r="R1437" i="10"/>
  <c r="Q1437" i="10"/>
  <c r="L1437" i="10"/>
  <c r="K1437" i="10"/>
  <c r="R1436" i="10"/>
  <c r="Q1436" i="10"/>
  <c r="L1436" i="10"/>
  <c r="K1436" i="10"/>
  <c r="R1435" i="10"/>
  <c r="Q1435" i="10"/>
  <c r="L1435" i="10"/>
  <c r="K1435" i="10"/>
  <c r="R1434" i="10"/>
  <c r="Q1434" i="10"/>
  <c r="L1434" i="10"/>
  <c r="K1434" i="10"/>
  <c r="R1433" i="10"/>
  <c r="Q1433" i="10"/>
  <c r="L1433" i="10"/>
  <c r="K1433" i="10"/>
  <c r="R1432" i="10"/>
  <c r="Q1432" i="10"/>
  <c r="L1432" i="10"/>
  <c r="K1432" i="10"/>
  <c r="R1431" i="10"/>
  <c r="Q1431" i="10"/>
  <c r="L1431" i="10"/>
  <c r="K1431" i="10"/>
  <c r="R1430" i="10"/>
  <c r="Q1430" i="10"/>
  <c r="L1430" i="10"/>
  <c r="K1430" i="10"/>
  <c r="R1429" i="10"/>
  <c r="Q1429" i="10"/>
  <c r="L1429" i="10"/>
  <c r="K1429" i="10"/>
  <c r="R1428" i="10"/>
  <c r="Q1428" i="10"/>
  <c r="L1428" i="10"/>
  <c r="K1428" i="10"/>
  <c r="R1427" i="10"/>
  <c r="Q1427" i="10"/>
  <c r="L1427" i="10"/>
  <c r="K1427" i="10"/>
  <c r="R1426" i="10"/>
  <c r="Q1426" i="10"/>
  <c r="L1426" i="10"/>
  <c r="K1426" i="10"/>
  <c r="R1425" i="10"/>
  <c r="Q1425" i="10"/>
  <c r="L1425" i="10"/>
  <c r="K1425" i="10"/>
  <c r="R1424" i="10"/>
  <c r="Q1424" i="10"/>
  <c r="L1424" i="10"/>
  <c r="K1424" i="10"/>
  <c r="R1423" i="10"/>
  <c r="Q1423" i="10"/>
  <c r="L1423" i="10"/>
  <c r="K1423" i="10"/>
  <c r="R1422" i="10"/>
  <c r="Q1422" i="10"/>
  <c r="L1422" i="10"/>
  <c r="K1422" i="10"/>
  <c r="R1421" i="10"/>
  <c r="Q1421" i="10"/>
  <c r="L1421" i="10"/>
  <c r="K1421" i="10"/>
  <c r="R1420" i="10"/>
  <c r="Q1420" i="10"/>
  <c r="L1420" i="10"/>
  <c r="K1420" i="10"/>
  <c r="R1419" i="10"/>
  <c r="Q1419" i="10"/>
  <c r="L1419" i="10"/>
  <c r="K1419" i="10"/>
  <c r="R1418" i="10"/>
  <c r="Q1418" i="10"/>
  <c r="L1418" i="10"/>
  <c r="K1418" i="10"/>
  <c r="R1417" i="10"/>
  <c r="Q1417" i="10"/>
  <c r="L1417" i="10"/>
  <c r="K1417" i="10"/>
  <c r="R1416" i="10"/>
  <c r="Q1416" i="10"/>
  <c r="L1416" i="10"/>
  <c r="K1416" i="10"/>
  <c r="R1415" i="10"/>
  <c r="Q1415" i="10"/>
  <c r="L1415" i="10"/>
  <c r="K1415" i="10"/>
  <c r="R1414" i="10"/>
  <c r="Q1414" i="10"/>
  <c r="L1414" i="10"/>
  <c r="K1414" i="10"/>
  <c r="R1413" i="10"/>
  <c r="Q1413" i="10"/>
  <c r="L1413" i="10"/>
  <c r="K1413" i="10"/>
  <c r="R1412" i="10"/>
  <c r="Q1412" i="10"/>
  <c r="L1412" i="10"/>
  <c r="K1412" i="10"/>
  <c r="R1411" i="10"/>
  <c r="Q1411" i="10"/>
  <c r="L1411" i="10"/>
  <c r="K1411" i="10"/>
  <c r="R1410" i="10"/>
  <c r="Q1410" i="10"/>
  <c r="L1410" i="10"/>
  <c r="K1410" i="10"/>
  <c r="R1409" i="10"/>
  <c r="Q1409" i="10"/>
  <c r="L1409" i="10"/>
  <c r="K1409" i="10"/>
  <c r="R1408" i="10"/>
  <c r="Q1408" i="10"/>
  <c r="L1408" i="10"/>
  <c r="K1408" i="10"/>
  <c r="R1407" i="10"/>
  <c r="Q1407" i="10"/>
  <c r="L1407" i="10"/>
  <c r="K1407" i="10"/>
  <c r="R1406" i="10"/>
  <c r="Q1406" i="10"/>
  <c r="L1406" i="10"/>
  <c r="K1406" i="10"/>
  <c r="R1405" i="10"/>
  <c r="Q1405" i="10"/>
  <c r="L1405" i="10"/>
  <c r="K1405" i="10"/>
  <c r="R1404" i="10"/>
  <c r="Q1404" i="10"/>
  <c r="L1404" i="10"/>
  <c r="K1404" i="10"/>
  <c r="R1403" i="10"/>
  <c r="Q1403" i="10"/>
  <c r="L1403" i="10"/>
  <c r="K1403" i="10"/>
  <c r="R1402" i="10"/>
  <c r="Q1402" i="10"/>
  <c r="L1402" i="10"/>
  <c r="K1402" i="10"/>
  <c r="R1401" i="10"/>
  <c r="Q1401" i="10"/>
  <c r="L1401" i="10"/>
  <c r="K1401" i="10"/>
  <c r="R1400" i="10"/>
  <c r="Q1400" i="10"/>
  <c r="L1400" i="10"/>
  <c r="K1400" i="10"/>
  <c r="R1399" i="10"/>
  <c r="Q1399" i="10"/>
  <c r="L1399" i="10"/>
  <c r="K1399" i="10"/>
  <c r="R1398" i="10"/>
  <c r="Q1398" i="10"/>
  <c r="L1398" i="10"/>
  <c r="K1398" i="10"/>
  <c r="R1397" i="10"/>
  <c r="Q1397" i="10"/>
  <c r="L1397" i="10"/>
  <c r="K1397" i="10"/>
  <c r="R1396" i="10"/>
  <c r="Q1396" i="10"/>
  <c r="L1396" i="10"/>
  <c r="K1396" i="10"/>
  <c r="R1395" i="10"/>
  <c r="Q1395" i="10"/>
  <c r="L1395" i="10"/>
  <c r="K1395" i="10"/>
  <c r="R1394" i="10"/>
  <c r="Q1394" i="10"/>
  <c r="L1394" i="10"/>
  <c r="K1394" i="10"/>
  <c r="R1393" i="10"/>
  <c r="Q1393" i="10"/>
  <c r="L1393" i="10"/>
  <c r="K1393" i="10"/>
  <c r="R1392" i="10"/>
  <c r="Q1392" i="10"/>
  <c r="L1392" i="10"/>
  <c r="K1392" i="10"/>
  <c r="R1391" i="10"/>
  <c r="Q1391" i="10"/>
  <c r="L1391" i="10"/>
  <c r="K1391" i="10"/>
  <c r="R1390" i="10"/>
  <c r="Q1390" i="10"/>
  <c r="L1390" i="10"/>
  <c r="K1390" i="10"/>
  <c r="R1389" i="10"/>
  <c r="Q1389" i="10"/>
  <c r="L1389" i="10"/>
  <c r="K1389" i="10"/>
  <c r="R1388" i="10"/>
  <c r="Q1388" i="10"/>
  <c r="L1388" i="10"/>
  <c r="K1388" i="10"/>
  <c r="R1387" i="10"/>
  <c r="Q1387" i="10"/>
  <c r="L1387" i="10"/>
  <c r="K1387" i="10"/>
  <c r="R1386" i="10"/>
  <c r="Q1386" i="10"/>
  <c r="L1386" i="10"/>
  <c r="K1386" i="10"/>
  <c r="R1385" i="10"/>
  <c r="Q1385" i="10"/>
  <c r="L1385" i="10"/>
  <c r="K1385" i="10"/>
  <c r="R1384" i="10"/>
  <c r="Q1384" i="10"/>
  <c r="L1384" i="10"/>
  <c r="K1384" i="10"/>
  <c r="R1383" i="10"/>
  <c r="Q1383" i="10"/>
  <c r="L1383" i="10"/>
  <c r="K1383" i="10"/>
  <c r="R1382" i="10"/>
  <c r="Q1382" i="10"/>
  <c r="L1382" i="10"/>
  <c r="K1382" i="10"/>
  <c r="R1381" i="10"/>
  <c r="Q1381" i="10"/>
  <c r="L1381" i="10"/>
  <c r="K1381" i="10"/>
  <c r="R1380" i="10"/>
  <c r="Q1380" i="10"/>
  <c r="L1380" i="10"/>
  <c r="K1380" i="10"/>
  <c r="R1379" i="10"/>
  <c r="Q1379" i="10"/>
  <c r="L1379" i="10"/>
  <c r="K1379" i="10"/>
  <c r="R1378" i="10"/>
  <c r="Q1378" i="10"/>
  <c r="L1378" i="10"/>
  <c r="K1378" i="10"/>
  <c r="R1377" i="10"/>
  <c r="Q1377" i="10"/>
  <c r="L1377" i="10"/>
  <c r="K1377" i="10"/>
  <c r="R1376" i="10"/>
  <c r="Q1376" i="10"/>
  <c r="L1376" i="10"/>
  <c r="K1376" i="10"/>
  <c r="R1375" i="10"/>
  <c r="Q1375" i="10"/>
  <c r="L1375" i="10"/>
  <c r="K1375" i="10"/>
  <c r="R1374" i="10"/>
  <c r="Q1374" i="10"/>
  <c r="L1374" i="10"/>
  <c r="K1374" i="10"/>
  <c r="R1373" i="10"/>
  <c r="Q1373" i="10"/>
  <c r="L1373" i="10"/>
  <c r="K1373" i="10"/>
  <c r="R1372" i="10"/>
  <c r="Q1372" i="10"/>
  <c r="L1372" i="10"/>
  <c r="K1372" i="10"/>
  <c r="R1371" i="10"/>
  <c r="Q1371" i="10"/>
  <c r="L1371" i="10"/>
  <c r="K1371" i="10"/>
  <c r="R1370" i="10"/>
  <c r="Q1370" i="10"/>
  <c r="L1370" i="10"/>
  <c r="K1370" i="10"/>
  <c r="R1369" i="10"/>
  <c r="Q1369" i="10"/>
  <c r="L1369" i="10"/>
  <c r="K1369" i="10"/>
  <c r="R1368" i="10"/>
  <c r="Q1368" i="10"/>
  <c r="L1368" i="10"/>
  <c r="K1368" i="10"/>
  <c r="R1367" i="10"/>
  <c r="Q1367" i="10"/>
  <c r="L1367" i="10"/>
  <c r="K1367" i="10"/>
  <c r="R1366" i="10"/>
  <c r="Q1366" i="10"/>
  <c r="L1366" i="10"/>
  <c r="K1366" i="10"/>
  <c r="R1365" i="10"/>
  <c r="Q1365" i="10"/>
  <c r="L1365" i="10"/>
  <c r="K1365" i="10"/>
  <c r="R1364" i="10"/>
  <c r="Q1364" i="10"/>
  <c r="L1364" i="10"/>
  <c r="K1364" i="10"/>
  <c r="R1363" i="10"/>
  <c r="Q1363" i="10"/>
  <c r="L1363" i="10"/>
  <c r="K1363" i="10"/>
  <c r="R1362" i="10"/>
  <c r="Q1362" i="10"/>
  <c r="L1362" i="10"/>
  <c r="K1362" i="10"/>
  <c r="R1361" i="10"/>
  <c r="Q1361" i="10"/>
  <c r="L1361" i="10"/>
  <c r="K1361" i="10"/>
  <c r="R1360" i="10"/>
  <c r="Q1360" i="10"/>
  <c r="L1360" i="10"/>
  <c r="K1360" i="10"/>
  <c r="R1359" i="10"/>
  <c r="Q1359" i="10"/>
  <c r="L1359" i="10"/>
  <c r="K1359" i="10"/>
  <c r="R1358" i="10"/>
  <c r="Q1358" i="10"/>
  <c r="L1358" i="10"/>
  <c r="K1358" i="10"/>
  <c r="R1357" i="10"/>
  <c r="Q1357" i="10"/>
  <c r="L1357" i="10"/>
  <c r="K1357" i="10"/>
  <c r="R1356" i="10"/>
  <c r="Q1356" i="10"/>
  <c r="L1356" i="10"/>
  <c r="K1356" i="10"/>
  <c r="R1355" i="10"/>
  <c r="Q1355" i="10"/>
  <c r="L1355" i="10"/>
  <c r="K1355" i="10"/>
  <c r="R1354" i="10"/>
  <c r="Q1354" i="10"/>
  <c r="L1354" i="10"/>
  <c r="K1354" i="10"/>
  <c r="R1353" i="10"/>
  <c r="Q1353" i="10"/>
  <c r="L1353" i="10"/>
  <c r="K1353" i="10"/>
  <c r="R1352" i="10"/>
  <c r="Q1352" i="10"/>
  <c r="L1352" i="10"/>
  <c r="K1352" i="10"/>
  <c r="R1351" i="10"/>
  <c r="Q1351" i="10"/>
  <c r="L1351" i="10"/>
  <c r="K1351" i="10"/>
  <c r="R1350" i="10"/>
  <c r="Q1350" i="10"/>
  <c r="L1350" i="10"/>
  <c r="K1350" i="10"/>
  <c r="R1349" i="10"/>
  <c r="Q1349" i="10"/>
  <c r="L1349" i="10"/>
  <c r="K1349" i="10"/>
  <c r="R1348" i="10"/>
  <c r="Q1348" i="10"/>
  <c r="L1348" i="10"/>
  <c r="K1348" i="10"/>
  <c r="R1347" i="10"/>
  <c r="Q1347" i="10"/>
  <c r="L1347" i="10"/>
  <c r="K1347" i="10"/>
  <c r="R1346" i="10"/>
  <c r="Q1346" i="10"/>
  <c r="L1346" i="10"/>
  <c r="K1346" i="10"/>
  <c r="R1345" i="10"/>
  <c r="Q1345" i="10"/>
  <c r="L1345" i="10"/>
  <c r="K1345" i="10"/>
  <c r="R1344" i="10"/>
  <c r="Q1344" i="10"/>
  <c r="L1344" i="10"/>
  <c r="K1344" i="10"/>
  <c r="R1343" i="10"/>
  <c r="Q1343" i="10"/>
  <c r="L1343" i="10"/>
  <c r="K1343" i="10"/>
  <c r="R1342" i="10"/>
  <c r="Q1342" i="10"/>
  <c r="L1342" i="10"/>
  <c r="K1342" i="10"/>
  <c r="R1341" i="10"/>
  <c r="Q1341" i="10"/>
  <c r="L1341" i="10"/>
  <c r="K1341" i="10"/>
  <c r="R1340" i="10"/>
  <c r="Q1340" i="10"/>
  <c r="L1340" i="10"/>
  <c r="K1340" i="10"/>
  <c r="R1339" i="10"/>
  <c r="Q1339" i="10"/>
  <c r="L1339" i="10"/>
  <c r="K1339" i="10"/>
  <c r="R1338" i="10"/>
  <c r="Q1338" i="10"/>
  <c r="L1338" i="10"/>
  <c r="K1338" i="10"/>
  <c r="R1337" i="10"/>
  <c r="Q1337" i="10"/>
  <c r="L1337" i="10"/>
  <c r="K1337" i="10"/>
  <c r="R1336" i="10"/>
  <c r="Q1336" i="10"/>
  <c r="L1336" i="10"/>
  <c r="K1336" i="10"/>
  <c r="R1335" i="10"/>
  <c r="Q1335" i="10"/>
  <c r="L1335" i="10"/>
  <c r="K1335" i="10"/>
  <c r="R1334" i="10"/>
  <c r="Q1334" i="10"/>
  <c r="L1334" i="10"/>
  <c r="K1334" i="10"/>
  <c r="R1333" i="10"/>
  <c r="Q1333" i="10"/>
  <c r="L1333" i="10"/>
  <c r="K1333" i="10"/>
  <c r="R1332" i="10"/>
  <c r="Q1332" i="10"/>
  <c r="L1332" i="10"/>
  <c r="K1332" i="10"/>
  <c r="R1331" i="10"/>
  <c r="Q1331" i="10"/>
  <c r="L1331" i="10"/>
  <c r="K1331" i="10"/>
  <c r="R1330" i="10"/>
  <c r="Q1330" i="10"/>
  <c r="L1330" i="10"/>
  <c r="K1330" i="10"/>
  <c r="R1329" i="10"/>
  <c r="Q1329" i="10"/>
  <c r="L1329" i="10"/>
  <c r="K1329" i="10"/>
  <c r="R1328" i="10"/>
  <c r="Q1328" i="10"/>
  <c r="L1328" i="10"/>
  <c r="K1328" i="10"/>
  <c r="R1327" i="10"/>
  <c r="Q1327" i="10"/>
  <c r="L1327" i="10"/>
  <c r="K1327" i="10"/>
  <c r="R1326" i="10"/>
  <c r="Q1326" i="10"/>
  <c r="L1326" i="10"/>
  <c r="K1326" i="10"/>
  <c r="R1325" i="10"/>
  <c r="Q1325" i="10"/>
  <c r="L1325" i="10"/>
  <c r="K1325" i="10"/>
  <c r="R1324" i="10"/>
  <c r="Q1324" i="10"/>
  <c r="L1324" i="10"/>
  <c r="K1324" i="10"/>
  <c r="R1323" i="10"/>
  <c r="Q1323" i="10"/>
  <c r="L1323" i="10"/>
  <c r="K1323" i="10"/>
  <c r="R1322" i="10"/>
  <c r="Q1322" i="10"/>
  <c r="L1322" i="10"/>
  <c r="K1322" i="10"/>
  <c r="R1321" i="10"/>
  <c r="Q1321" i="10"/>
  <c r="L1321" i="10"/>
  <c r="K1321" i="10"/>
  <c r="R1320" i="10"/>
  <c r="Q1320" i="10"/>
  <c r="L1320" i="10"/>
  <c r="K1320" i="10"/>
  <c r="R1319" i="10"/>
  <c r="Q1319" i="10"/>
  <c r="L1319" i="10"/>
  <c r="K1319" i="10"/>
  <c r="R1318" i="10"/>
  <c r="Q1318" i="10"/>
  <c r="L1318" i="10"/>
  <c r="K1318" i="10"/>
  <c r="R1317" i="10"/>
  <c r="Q1317" i="10"/>
  <c r="L1317" i="10"/>
  <c r="K1317" i="10"/>
  <c r="R1316" i="10"/>
  <c r="Q1316" i="10"/>
  <c r="L1316" i="10"/>
  <c r="K1316" i="10"/>
  <c r="R1315" i="10"/>
  <c r="Q1315" i="10"/>
  <c r="L1315" i="10"/>
  <c r="K1315" i="10"/>
  <c r="R1314" i="10"/>
  <c r="Q1314" i="10"/>
  <c r="L1314" i="10"/>
  <c r="K1314" i="10"/>
  <c r="R1313" i="10"/>
  <c r="Q1313" i="10"/>
  <c r="L1313" i="10"/>
  <c r="K1313" i="10"/>
  <c r="R1312" i="10"/>
  <c r="Q1312" i="10"/>
  <c r="L1312" i="10"/>
  <c r="K1312" i="10"/>
  <c r="R1311" i="10"/>
  <c r="Q1311" i="10"/>
  <c r="L1311" i="10"/>
  <c r="K1311" i="10"/>
  <c r="R1310" i="10"/>
  <c r="Q1310" i="10"/>
  <c r="L1310" i="10"/>
  <c r="K1310" i="10"/>
  <c r="R1309" i="10"/>
  <c r="Q1309" i="10"/>
  <c r="L1309" i="10"/>
  <c r="K1309" i="10"/>
  <c r="R1308" i="10"/>
  <c r="Q1308" i="10"/>
  <c r="L1308" i="10"/>
  <c r="K1308" i="10"/>
  <c r="R1307" i="10"/>
  <c r="Q1307" i="10"/>
  <c r="L1307" i="10"/>
  <c r="K1307" i="10"/>
  <c r="R1306" i="10"/>
  <c r="Q1306" i="10"/>
  <c r="L1306" i="10"/>
  <c r="K1306" i="10"/>
  <c r="R1305" i="10"/>
  <c r="Q1305" i="10"/>
  <c r="L1305" i="10"/>
  <c r="K1305" i="10"/>
  <c r="R1304" i="10"/>
  <c r="Q1304" i="10"/>
  <c r="L1304" i="10"/>
  <c r="K1304" i="10"/>
  <c r="R1303" i="10"/>
  <c r="Q1303" i="10"/>
  <c r="L1303" i="10"/>
  <c r="K1303" i="10"/>
  <c r="R1302" i="10"/>
  <c r="Q1302" i="10"/>
  <c r="L1302" i="10"/>
  <c r="K1302" i="10"/>
  <c r="R1301" i="10"/>
  <c r="Q1301" i="10"/>
  <c r="L1301" i="10"/>
  <c r="K1301" i="10"/>
  <c r="R1300" i="10"/>
  <c r="Q1300" i="10"/>
  <c r="L1300" i="10"/>
  <c r="K1300" i="10"/>
  <c r="R1299" i="10"/>
  <c r="Q1299" i="10"/>
  <c r="L1299" i="10"/>
  <c r="K1299" i="10"/>
  <c r="R1298" i="10"/>
  <c r="Q1298" i="10"/>
  <c r="L1298" i="10"/>
  <c r="K1298" i="10"/>
  <c r="R1297" i="10"/>
  <c r="Q1297" i="10"/>
  <c r="L1297" i="10"/>
  <c r="K1297" i="10"/>
  <c r="R1296" i="10"/>
  <c r="Q1296" i="10"/>
  <c r="L1296" i="10"/>
  <c r="K1296" i="10"/>
  <c r="R1295" i="10"/>
  <c r="Q1295" i="10"/>
  <c r="L1295" i="10"/>
  <c r="K1295" i="10"/>
  <c r="R1294" i="10"/>
  <c r="Q1294" i="10"/>
  <c r="L1294" i="10"/>
  <c r="K1294" i="10"/>
  <c r="R1293" i="10"/>
  <c r="Q1293" i="10"/>
  <c r="L1293" i="10"/>
  <c r="K1293" i="10"/>
  <c r="R1292" i="10"/>
  <c r="Q1292" i="10"/>
  <c r="L1292" i="10"/>
  <c r="K1292" i="10"/>
  <c r="R1291" i="10"/>
  <c r="Q1291" i="10"/>
  <c r="L1291" i="10"/>
  <c r="K1291" i="10"/>
  <c r="R1290" i="10"/>
  <c r="Q1290" i="10"/>
  <c r="L1290" i="10"/>
  <c r="K1290" i="10"/>
  <c r="R1289" i="10"/>
  <c r="Q1289" i="10"/>
  <c r="L1289" i="10"/>
  <c r="K1289" i="10"/>
  <c r="R1288" i="10"/>
  <c r="Q1288" i="10"/>
  <c r="L1288" i="10"/>
  <c r="K1288" i="10"/>
  <c r="R1287" i="10"/>
  <c r="Q1287" i="10"/>
  <c r="L1287" i="10"/>
  <c r="K1287" i="10"/>
  <c r="R1286" i="10"/>
  <c r="Q1286" i="10"/>
  <c r="L1286" i="10"/>
  <c r="K1286" i="10"/>
  <c r="R1285" i="10"/>
  <c r="Q1285" i="10"/>
  <c r="L1285" i="10"/>
  <c r="K1285" i="10"/>
  <c r="R1284" i="10"/>
  <c r="Q1284" i="10"/>
  <c r="L1284" i="10"/>
  <c r="K1284" i="10"/>
  <c r="R1283" i="10"/>
  <c r="Q1283" i="10"/>
  <c r="L1283" i="10"/>
  <c r="K1283" i="10"/>
  <c r="R1282" i="10"/>
  <c r="Q1282" i="10"/>
  <c r="L1282" i="10"/>
  <c r="K1282" i="10"/>
  <c r="R1281" i="10"/>
  <c r="Q1281" i="10"/>
  <c r="L1281" i="10"/>
  <c r="K1281" i="10"/>
  <c r="R1280" i="10"/>
  <c r="Q1280" i="10"/>
  <c r="L1280" i="10"/>
  <c r="K1280" i="10"/>
  <c r="R1279" i="10"/>
  <c r="Q1279" i="10"/>
  <c r="L1279" i="10"/>
  <c r="K1279" i="10"/>
  <c r="R1278" i="10"/>
  <c r="Q1278" i="10"/>
  <c r="L1278" i="10"/>
  <c r="K1278" i="10"/>
  <c r="R1277" i="10"/>
  <c r="Q1277" i="10"/>
  <c r="L1277" i="10"/>
  <c r="K1277" i="10"/>
  <c r="R1276" i="10"/>
  <c r="Q1276" i="10"/>
  <c r="L1276" i="10"/>
  <c r="K1276" i="10"/>
  <c r="R1275" i="10"/>
  <c r="Q1275" i="10"/>
  <c r="L1275" i="10"/>
  <c r="K1275" i="10"/>
  <c r="R1274" i="10"/>
  <c r="Q1274" i="10"/>
  <c r="L1274" i="10"/>
  <c r="K1274" i="10"/>
  <c r="R1273" i="10"/>
  <c r="Q1273" i="10"/>
  <c r="L1273" i="10"/>
  <c r="K1273" i="10"/>
  <c r="R1272" i="10"/>
  <c r="Q1272" i="10"/>
  <c r="L1272" i="10"/>
  <c r="K1272" i="10"/>
  <c r="R1271" i="10"/>
  <c r="Q1271" i="10"/>
  <c r="L1271" i="10"/>
  <c r="K1271" i="10"/>
  <c r="R1270" i="10"/>
  <c r="Q1270" i="10"/>
  <c r="L1270" i="10"/>
  <c r="K1270" i="10"/>
  <c r="R1269" i="10"/>
  <c r="Q1269" i="10"/>
  <c r="L1269" i="10"/>
  <c r="K1269" i="10"/>
  <c r="R1268" i="10"/>
  <c r="Q1268" i="10"/>
  <c r="L1268" i="10"/>
  <c r="K1268" i="10"/>
  <c r="R1267" i="10"/>
  <c r="Q1267" i="10"/>
  <c r="L1267" i="10"/>
  <c r="K1267" i="10"/>
  <c r="R1266" i="10"/>
  <c r="Q1266" i="10"/>
  <c r="L1266" i="10"/>
  <c r="K1266" i="10"/>
  <c r="R1265" i="10"/>
  <c r="Q1265" i="10"/>
  <c r="L1265" i="10"/>
  <c r="K1265" i="10"/>
  <c r="R1264" i="10"/>
  <c r="Q1264" i="10"/>
  <c r="L1264" i="10"/>
  <c r="K1264" i="10"/>
  <c r="R1263" i="10"/>
  <c r="Q1263" i="10"/>
  <c r="L1263" i="10"/>
  <c r="K1263" i="10"/>
  <c r="R1262" i="10"/>
  <c r="Q1262" i="10"/>
  <c r="L1262" i="10"/>
  <c r="K1262" i="10"/>
  <c r="R1261" i="10"/>
  <c r="Q1261" i="10"/>
  <c r="L1261" i="10"/>
  <c r="K1261" i="10"/>
  <c r="R1260" i="10"/>
  <c r="Q1260" i="10"/>
  <c r="L1260" i="10"/>
  <c r="K1260" i="10"/>
  <c r="R1259" i="10"/>
  <c r="Q1259" i="10"/>
  <c r="L1259" i="10"/>
  <c r="K1259" i="10"/>
  <c r="R1258" i="10"/>
  <c r="Q1258" i="10"/>
  <c r="L1258" i="10"/>
  <c r="K1258" i="10"/>
  <c r="R1257" i="10"/>
  <c r="Q1257" i="10"/>
  <c r="L1257" i="10"/>
  <c r="K1257" i="10"/>
  <c r="R1256" i="10"/>
  <c r="Q1256" i="10"/>
  <c r="L1256" i="10"/>
  <c r="K1256" i="10"/>
  <c r="R1255" i="10"/>
  <c r="Q1255" i="10"/>
  <c r="L1255" i="10"/>
  <c r="K1255" i="10"/>
  <c r="R1254" i="10"/>
  <c r="Q1254" i="10"/>
  <c r="L1254" i="10"/>
  <c r="K1254" i="10"/>
  <c r="R1253" i="10"/>
  <c r="Q1253" i="10"/>
  <c r="L1253" i="10"/>
  <c r="K1253" i="10"/>
  <c r="R1252" i="10"/>
  <c r="Q1252" i="10"/>
  <c r="L1252" i="10"/>
  <c r="K1252" i="10"/>
  <c r="R1251" i="10"/>
  <c r="Q1251" i="10"/>
  <c r="L1251" i="10"/>
  <c r="K1251" i="10"/>
  <c r="R1250" i="10"/>
  <c r="Q1250" i="10"/>
  <c r="L1250" i="10"/>
  <c r="K1250" i="10"/>
  <c r="R1249" i="10"/>
  <c r="Q1249" i="10"/>
  <c r="L1249" i="10"/>
  <c r="K1249" i="10"/>
  <c r="R1248" i="10"/>
  <c r="Q1248" i="10"/>
  <c r="L1248" i="10"/>
  <c r="K1248" i="10"/>
  <c r="R1247" i="10"/>
  <c r="Q1247" i="10"/>
  <c r="L1247" i="10"/>
  <c r="K1247" i="10"/>
  <c r="R1246" i="10"/>
  <c r="Q1246" i="10"/>
  <c r="L1246" i="10"/>
  <c r="K1246" i="10"/>
  <c r="R1245" i="10"/>
  <c r="Q1245" i="10"/>
  <c r="L1245" i="10"/>
  <c r="K1245" i="10"/>
  <c r="R1244" i="10"/>
  <c r="Q1244" i="10"/>
  <c r="L1244" i="10"/>
  <c r="K1244" i="10"/>
  <c r="R1243" i="10"/>
  <c r="Q1243" i="10"/>
  <c r="L1243" i="10"/>
  <c r="K1243" i="10"/>
  <c r="R1242" i="10"/>
  <c r="Q1242" i="10"/>
  <c r="L1242" i="10"/>
  <c r="K1242" i="10"/>
  <c r="R1241" i="10"/>
  <c r="Q1241" i="10"/>
  <c r="L1241" i="10"/>
  <c r="K1241" i="10"/>
  <c r="R1240" i="10"/>
  <c r="Q1240" i="10"/>
  <c r="L1240" i="10"/>
  <c r="K1240" i="10"/>
  <c r="R1239" i="10"/>
  <c r="Q1239" i="10"/>
  <c r="L1239" i="10"/>
  <c r="K1239" i="10"/>
  <c r="R1238" i="10"/>
  <c r="Q1238" i="10"/>
  <c r="L1238" i="10"/>
  <c r="K1238" i="10"/>
  <c r="R1237" i="10"/>
  <c r="Q1237" i="10"/>
  <c r="L1237" i="10"/>
  <c r="K1237" i="10"/>
  <c r="R1236" i="10"/>
  <c r="Q1236" i="10"/>
  <c r="L1236" i="10"/>
  <c r="K1236" i="10"/>
  <c r="R1235" i="10"/>
  <c r="Q1235" i="10"/>
  <c r="L1235" i="10"/>
  <c r="K1235" i="10"/>
  <c r="R1234" i="10"/>
  <c r="Q1234" i="10"/>
  <c r="L1234" i="10"/>
  <c r="K1234" i="10"/>
  <c r="R1233" i="10"/>
  <c r="Q1233" i="10"/>
  <c r="L1233" i="10"/>
  <c r="K1233" i="10"/>
  <c r="R1232" i="10"/>
  <c r="Q1232" i="10"/>
  <c r="L1232" i="10"/>
  <c r="K1232" i="10"/>
  <c r="R1231" i="10"/>
  <c r="Q1231" i="10"/>
  <c r="L1231" i="10"/>
  <c r="K1231" i="10"/>
  <c r="R1230" i="10"/>
  <c r="Q1230" i="10"/>
  <c r="L1230" i="10"/>
  <c r="K1230" i="10"/>
  <c r="R1229" i="10"/>
  <c r="Q1229" i="10"/>
  <c r="L1229" i="10"/>
  <c r="K1229" i="10"/>
  <c r="R1228" i="10"/>
  <c r="Q1228" i="10"/>
  <c r="L1228" i="10"/>
  <c r="K1228" i="10"/>
  <c r="R1227" i="10"/>
  <c r="Q1227" i="10"/>
  <c r="L1227" i="10"/>
  <c r="K1227" i="10"/>
  <c r="R1226" i="10"/>
  <c r="Q1226" i="10"/>
  <c r="L1226" i="10"/>
  <c r="K1226" i="10"/>
  <c r="R1225" i="10"/>
  <c r="Q1225" i="10"/>
  <c r="L1225" i="10"/>
  <c r="K1225" i="10"/>
  <c r="R1224" i="10"/>
  <c r="Q1224" i="10"/>
  <c r="L1224" i="10"/>
  <c r="K1224" i="10"/>
  <c r="R1223" i="10"/>
  <c r="Q1223" i="10"/>
  <c r="L1223" i="10"/>
  <c r="K1223" i="10"/>
  <c r="R1222" i="10"/>
  <c r="Q1222" i="10"/>
  <c r="L1222" i="10"/>
  <c r="K1222" i="10"/>
  <c r="R1221" i="10"/>
  <c r="Q1221" i="10"/>
  <c r="L1221" i="10"/>
  <c r="K1221" i="10"/>
  <c r="R1220" i="10"/>
  <c r="Q1220" i="10"/>
  <c r="L1220" i="10"/>
  <c r="K1220" i="10"/>
  <c r="R1219" i="10"/>
  <c r="Q1219" i="10"/>
  <c r="L1219" i="10"/>
  <c r="K1219" i="10"/>
  <c r="R1218" i="10"/>
  <c r="Q1218" i="10"/>
  <c r="L1218" i="10"/>
  <c r="K1218" i="10"/>
  <c r="R1217" i="10"/>
  <c r="Q1217" i="10"/>
  <c r="L1217" i="10"/>
  <c r="K1217" i="10"/>
  <c r="R1216" i="10"/>
  <c r="Q1216" i="10"/>
  <c r="L1216" i="10"/>
  <c r="K1216" i="10"/>
  <c r="R1215" i="10"/>
  <c r="Q1215" i="10"/>
  <c r="L1215" i="10"/>
  <c r="K1215" i="10"/>
  <c r="R1214" i="10"/>
  <c r="Q1214" i="10"/>
  <c r="L1214" i="10"/>
  <c r="K1214" i="10"/>
  <c r="R1213" i="10"/>
  <c r="Q1213" i="10"/>
  <c r="L1213" i="10"/>
  <c r="K1213" i="10"/>
  <c r="R1212" i="10"/>
  <c r="Q1212" i="10"/>
  <c r="L1212" i="10"/>
  <c r="K1212" i="10"/>
  <c r="R1211" i="10"/>
  <c r="Q1211" i="10"/>
  <c r="L1211" i="10"/>
  <c r="K1211" i="10"/>
  <c r="R1210" i="10"/>
  <c r="Q1210" i="10"/>
  <c r="L1210" i="10"/>
  <c r="K1210" i="10"/>
  <c r="R1209" i="10"/>
  <c r="Q1209" i="10"/>
  <c r="L1209" i="10"/>
  <c r="K1209" i="10"/>
  <c r="R1208" i="10"/>
  <c r="Q1208" i="10"/>
  <c r="L1208" i="10"/>
  <c r="K1208" i="10"/>
  <c r="R1207" i="10"/>
  <c r="Q1207" i="10"/>
  <c r="L1207" i="10"/>
  <c r="K1207" i="10"/>
  <c r="R1206" i="10"/>
  <c r="Q1206" i="10"/>
  <c r="L1206" i="10"/>
  <c r="K1206" i="10"/>
  <c r="R1205" i="10"/>
  <c r="Q1205" i="10"/>
  <c r="L1205" i="10"/>
  <c r="K1205" i="10"/>
  <c r="R1204" i="10"/>
  <c r="Q1204" i="10"/>
  <c r="L1204" i="10"/>
  <c r="K1204" i="10"/>
  <c r="R1203" i="10"/>
  <c r="Q1203" i="10"/>
  <c r="L1203" i="10"/>
  <c r="K1203" i="10"/>
  <c r="R1202" i="10"/>
  <c r="Q1202" i="10"/>
  <c r="L1202" i="10"/>
  <c r="K1202" i="10"/>
  <c r="R1201" i="10"/>
  <c r="Q1201" i="10"/>
  <c r="L1201" i="10"/>
  <c r="K1201" i="10"/>
  <c r="R1200" i="10"/>
  <c r="Q1200" i="10"/>
  <c r="L1200" i="10"/>
  <c r="K1200" i="10"/>
  <c r="R1199" i="10"/>
  <c r="Q1199" i="10"/>
  <c r="L1199" i="10"/>
  <c r="K1199" i="10"/>
  <c r="R1198" i="10"/>
  <c r="Q1198" i="10"/>
  <c r="L1198" i="10"/>
  <c r="K1198" i="10"/>
  <c r="R1197" i="10"/>
  <c r="Q1197" i="10"/>
  <c r="L1197" i="10"/>
  <c r="K1197" i="10"/>
  <c r="R1196" i="10"/>
  <c r="Q1196" i="10"/>
  <c r="L1196" i="10"/>
  <c r="K1196" i="10"/>
  <c r="R1195" i="10"/>
  <c r="Q1195" i="10"/>
  <c r="L1195" i="10"/>
  <c r="K1195" i="10"/>
  <c r="R1194" i="10"/>
  <c r="Q1194" i="10"/>
  <c r="L1194" i="10"/>
  <c r="K1194" i="10"/>
  <c r="R1193" i="10"/>
  <c r="Q1193" i="10"/>
  <c r="L1193" i="10"/>
  <c r="K1193" i="10"/>
  <c r="R1192" i="10"/>
  <c r="Q1192" i="10"/>
  <c r="L1192" i="10"/>
  <c r="K1192" i="10"/>
  <c r="R1191" i="10"/>
  <c r="Q1191" i="10"/>
  <c r="L1191" i="10"/>
  <c r="K1191" i="10"/>
  <c r="R1190" i="10"/>
  <c r="Q1190" i="10"/>
  <c r="L1190" i="10"/>
  <c r="K1190" i="10"/>
  <c r="R1189" i="10"/>
  <c r="Q1189" i="10"/>
  <c r="L1189" i="10"/>
  <c r="K1189" i="10"/>
  <c r="R1188" i="10"/>
  <c r="Q1188" i="10"/>
  <c r="L1188" i="10"/>
  <c r="K1188" i="10"/>
  <c r="R1187" i="10"/>
  <c r="Q1187" i="10"/>
  <c r="L1187" i="10"/>
  <c r="K1187" i="10"/>
  <c r="R1186" i="10"/>
  <c r="Q1186" i="10"/>
  <c r="L1186" i="10"/>
  <c r="K1186" i="10"/>
  <c r="R1185" i="10"/>
  <c r="Q1185" i="10"/>
  <c r="L1185" i="10"/>
  <c r="K1185" i="10"/>
  <c r="R1184" i="10"/>
  <c r="Q1184" i="10"/>
  <c r="L1184" i="10"/>
  <c r="K1184" i="10"/>
  <c r="R1183" i="10"/>
  <c r="Q1183" i="10"/>
  <c r="L1183" i="10"/>
  <c r="K1183" i="10"/>
  <c r="R1182" i="10"/>
  <c r="Q1182" i="10"/>
  <c r="L1182" i="10"/>
  <c r="K1182" i="10"/>
  <c r="R1181" i="10"/>
  <c r="Q1181" i="10"/>
  <c r="L1181" i="10"/>
  <c r="K1181" i="10"/>
  <c r="R1180" i="10"/>
  <c r="Q1180" i="10"/>
  <c r="L1180" i="10"/>
  <c r="K1180" i="10"/>
  <c r="R1179" i="10"/>
  <c r="Q1179" i="10"/>
  <c r="L1179" i="10"/>
  <c r="K1179" i="10"/>
  <c r="R1178" i="10"/>
  <c r="Q1178" i="10"/>
  <c r="L1178" i="10"/>
  <c r="K1178" i="10"/>
  <c r="R1177" i="10"/>
  <c r="Q1177" i="10"/>
  <c r="L1177" i="10"/>
  <c r="K1177" i="10"/>
  <c r="R1176" i="10"/>
  <c r="Q1176" i="10"/>
  <c r="L1176" i="10"/>
  <c r="K1176" i="10"/>
  <c r="R1175" i="10"/>
  <c r="Q1175" i="10"/>
  <c r="L1175" i="10"/>
  <c r="K1175" i="10"/>
  <c r="R1174" i="10"/>
  <c r="Q1174" i="10"/>
  <c r="L1174" i="10"/>
  <c r="K1174" i="10"/>
  <c r="R1173" i="10"/>
  <c r="Q1173" i="10"/>
  <c r="L1173" i="10"/>
  <c r="K1173" i="10"/>
  <c r="R1172" i="10"/>
  <c r="Q1172" i="10"/>
  <c r="L1172" i="10"/>
  <c r="K1172" i="10"/>
  <c r="R1171" i="10"/>
  <c r="Q1171" i="10"/>
  <c r="L1171" i="10"/>
  <c r="K1171" i="10"/>
  <c r="R1170" i="10"/>
  <c r="Q1170" i="10"/>
  <c r="L1170" i="10"/>
  <c r="K1170" i="10"/>
  <c r="R1169" i="10"/>
  <c r="Q1169" i="10"/>
  <c r="L1169" i="10"/>
  <c r="K1169" i="10"/>
  <c r="R1168" i="10"/>
  <c r="Q1168" i="10"/>
  <c r="L1168" i="10"/>
  <c r="K1168" i="10"/>
  <c r="R1167" i="10"/>
  <c r="Q1167" i="10"/>
  <c r="L1167" i="10"/>
  <c r="K1167" i="10"/>
  <c r="R1166" i="10"/>
  <c r="Q1166" i="10"/>
  <c r="L1166" i="10"/>
  <c r="K1166" i="10"/>
  <c r="R1165" i="10"/>
  <c r="Q1165" i="10"/>
  <c r="L1165" i="10"/>
  <c r="K1165" i="10"/>
  <c r="R1164" i="10"/>
  <c r="Q1164" i="10"/>
  <c r="L1164" i="10"/>
  <c r="K1164" i="10"/>
  <c r="R1163" i="10"/>
  <c r="Q1163" i="10"/>
  <c r="L1163" i="10"/>
  <c r="K1163" i="10"/>
  <c r="R1162" i="10"/>
  <c r="Q1162" i="10"/>
  <c r="L1162" i="10"/>
  <c r="K1162" i="10"/>
  <c r="R1161" i="10"/>
  <c r="Q1161" i="10"/>
  <c r="L1161" i="10"/>
  <c r="K1161" i="10"/>
  <c r="R1160" i="10"/>
  <c r="Q1160" i="10"/>
  <c r="L1160" i="10"/>
  <c r="K1160" i="10"/>
  <c r="R1159" i="10"/>
  <c r="Q1159" i="10"/>
  <c r="L1159" i="10"/>
  <c r="K1159" i="10"/>
  <c r="R1158" i="10"/>
  <c r="Q1158" i="10"/>
  <c r="L1158" i="10"/>
  <c r="K1158" i="10"/>
  <c r="R1157" i="10"/>
  <c r="Q1157" i="10"/>
  <c r="L1157" i="10"/>
  <c r="K1157" i="10"/>
  <c r="R1156" i="10"/>
  <c r="Q1156" i="10"/>
  <c r="L1156" i="10"/>
  <c r="K1156" i="10"/>
  <c r="R1155" i="10"/>
  <c r="Q1155" i="10"/>
  <c r="L1155" i="10"/>
  <c r="K1155" i="10"/>
  <c r="R1154" i="10"/>
  <c r="Q1154" i="10"/>
  <c r="L1154" i="10"/>
  <c r="K1154" i="10"/>
  <c r="R1153" i="10"/>
  <c r="Q1153" i="10"/>
  <c r="L1153" i="10"/>
  <c r="K1153" i="10"/>
  <c r="R1152" i="10"/>
  <c r="Q1152" i="10"/>
  <c r="L1152" i="10"/>
  <c r="K1152" i="10"/>
  <c r="R1151" i="10"/>
  <c r="Q1151" i="10"/>
  <c r="L1151" i="10"/>
  <c r="K1151" i="10"/>
  <c r="R1150" i="10"/>
  <c r="Q1150" i="10"/>
  <c r="L1150" i="10"/>
  <c r="K1150" i="10"/>
  <c r="R1149" i="10"/>
  <c r="Q1149" i="10"/>
  <c r="L1149" i="10"/>
  <c r="K1149" i="10"/>
  <c r="R1148" i="10"/>
  <c r="Q1148" i="10"/>
  <c r="L1148" i="10"/>
  <c r="K1148" i="10"/>
  <c r="R1147" i="10"/>
  <c r="Q1147" i="10"/>
  <c r="L1147" i="10"/>
  <c r="K1147" i="10"/>
  <c r="R1146" i="10"/>
  <c r="Q1146" i="10"/>
  <c r="L1146" i="10"/>
  <c r="K1146" i="10"/>
  <c r="R1145" i="10"/>
  <c r="Q1145" i="10"/>
  <c r="L1145" i="10"/>
  <c r="K1145" i="10"/>
  <c r="R1144" i="10"/>
  <c r="Q1144" i="10"/>
  <c r="L1144" i="10"/>
  <c r="K1144" i="10"/>
  <c r="R1143" i="10"/>
  <c r="Q1143" i="10"/>
  <c r="L1143" i="10"/>
  <c r="K1143" i="10"/>
  <c r="R1142" i="10"/>
  <c r="Q1142" i="10"/>
  <c r="L1142" i="10"/>
  <c r="K1142" i="10"/>
  <c r="R1141" i="10"/>
  <c r="Q1141" i="10"/>
  <c r="L1141" i="10"/>
  <c r="K1141" i="10"/>
  <c r="R1140" i="10"/>
  <c r="Q1140" i="10"/>
  <c r="L1140" i="10"/>
  <c r="K1140" i="10"/>
  <c r="R1139" i="10"/>
  <c r="Q1139" i="10"/>
  <c r="L1139" i="10"/>
  <c r="K1139" i="10"/>
  <c r="R1138" i="10"/>
  <c r="Q1138" i="10"/>
  <c r="L1138" i="10"/>
  <c r="K1138" i="10"/>
  <c r="R1137" i="10"/>
  <c r="Q1137" i="10"/>
  <c r="L1137" i="10"/>
  <c r="K1137" i="10"/>
  <c r="R1136" i="10"/>
  <c r="Q1136" i="10"/>
  <c r="L1136" i="10"/>
  <c r="K1136" i="10"/>
  <c r="R1135" i="10"/>
  <c r="Q1135" i="10"/>
  <c r="L1135" i="10"/>
  <c r="K1135" i="10"/>
  <c r="R1134" i="10"/>
  <c r="Q1134" i="10"/>
  <c r="L1134" i="10"/>
  <c r="K1134" i="10"/>
  <c r="R1133" i="10"/>
  <c r="Q1133" i="10"/>
  <c r="L1133" i="10"/>
  <c r="K1133" i="10"/>
  <c r="R1132" i="10"/>
  <c r="Q1132" i="10"/>
  <c r="L1132" i="10"/>
  <c r="K1132" i="10"/>
  <c r="R1131" i="10"/>
  <c r="Q1131" i="10"/>
  <c r="L1131" i="10"/>
  <c r="K1131" i="10"/>
  <c r="R1130" i="10"/>
  <c r="Q1130" i="10"/>
  <c r="L1130" i="10"/>
  <c r="K1130" i="10"/>
  <c r="R1129" i="10"/>
  <c r="Q1129" i="10"/>
  <c r="L1129" i="10"/>
  <c r="K1129" i="10"/>
  <c r="R1128" i="10"/>
  <c r="Q1128" i="10"/>
  <c r="L1128" i="10"/>
  <c r="K1128" i="10"/>
  <c r="R1127" i="10"/>
  <c r="Q1127" i="10"/>
  <c r="L1127" i="10"/>
  <c r="K1127" i="10"/>
  <c r="R1126" i="10"/>
  <c r="Q1126" i="10"/>
  <c r="L1126" i="10"/>
  <c r="K1126" i="10"/>
  <c r="R1125" i="10"/>
  <c r="Q1125" i="10"/>
  <c r="L1125" i="10"/>
  <c r="K1125" i="10"/>
  <c r="R1124" i="10"/>
  <c r="Q1124" i="10"/>
  <c r="L1124" i="10"/>
  <c r="K1124" i="10"/>
  <c r="R1123" i="10"/>
  <c r="Q1123" i="10"/>
  <c r="L1123" i="10"/>
  <c r="K1123" i="10"/>
  <c r="R1122" i="10"/>
  <c r="Q1122" i="10"/>
  <c r="L1122" i="10"/>
  <c r="K1122" i="10"/>
  <c r="R1121" i="10"/>
  <c r="Q1121" i="10"/>
  <c r="L1121" i="10"/>
  <c r="K1121" i="10"/>
  <c r="R1120" i="10"/>
  <c r="Q1120" i="10"/>
  <c r="L1120" i="10"/>
  <c r="K1120" i="10"/>
  <c r="R1119" i="10"/>
  <c r="Q1119" i="10"/>
  <c r="L1119" i="10"/>
  <c r="K1119" i="10"/>
  <c r="R1118" i="10"/>
  <c r="Q1118" i="10"/>
  <c r="L1118" i="10"/>
  <c r="K1118" i="10"/>
  <c r="R1117" i="10"/>
  <c r="Q1117" i="10"/>
  <c r="L1117" i="10"/>
  <c r="K1117" i="10"/>
  <c r="R1116" i="10"/>
  <c r="Q1116" i="10"/>
  <c r="L1116" i="10"/>
  <c r="K1116" i="10"/>
  <c r="R1115" i="10"/>
  <c r="Q1115" i="10"/>
  <c r="L1115" i="10"/>
  <c r="K1115" i="10"/>
  <c r="R1114" i="10"/>
  <c r="Q1114" i="10"/>
  <c r="L1114" i="10"/>
  <c r="K1114" i="10"/>
  <c r="R1113" i="10"/>
  <c r="Q1113" i="10"/>
  <c r="L1113" i="10"/>
  <c r="K1113" i="10"/>
  <c r="R1112" i="10"/>
  <c r="Q1112" i="10"/>
  <c r="L1112" i="10"/>
  <c r="K1112" i="10"/>
  <c r="R1111" i="10"/>
  <c r="Q1111" i="10"/>
  <c r="L1111" i="10"/>
  <c r="K1111" i="10"/>
  <c r="R1110" i="10"/>
  <c r="Q1110" i="10"/>
  <c r="L1110" i="10"/>
  <c r="K1110" i="10"/>
  <c r="R1109" i="10"/>
  <c r="Q1109" i="10"/>
  <c r="L1109" i="10"/>
  <c r="K1109" i="10"/>
  <c r="R1108" i="10"/>
  <c r="Q1108" i="10"/>
  <c r="L1108" i="10"/>
  <c r="K1108" i="10"/>
  <c r="R1107" i="10"/>
  <c r="Q1107" i="10"/>
  <c r="L1107" i="10"/>
  <c r="K1107" i="10"/>
  <c r="R1106" i="10"/>
  <c r="Q1106" i="10"/>
  <c r="L1106" i="10"/>
  <c r="K1106" i="10"/>
  <c r="R1105" i="10"/>
  <c r="Q1105" i="10"/>
  <c r="L1105" i="10"/>
  <c r="K1105" i="10"/>
  <c r="R1104" i="10"/>
  <c r="Q1104" i="10"/>
  <c r="L1104" i="10"/>
  <c r="K1104" i="10"/>
  <c r="R1103" i="10"/>
  <c r="Q1103" i="10"/>
  <c r="L1103" i="10"/>
  <c r="K1103" i="10"/>
  <c r="R1102" i="10"/>
  <c r="Q1102" i="10"/>
  <c r="L1102" i="10"/>
  <c r="K1102" i="10"/>
  <c r="R1101" i="10"/>
  <c r="Q1101" i="10"/>
  <c r="L1101" i="10"/>
  <c r="K1101" i="10"/>
  <c r="R1100" i="10"/>
  <c r="Q1100" i="10"/>
  <c r="L1100" i="10"/>
  <c r="K1100" i="10"/>
  <c r="R1099" i="10"/>
  <c r="Q1099" i="10"/>
  <c r="L1099" i="10"/>
  <c r="K1099" i="10"/>
  <c r="R1098" i="10"/>
  <c r="Q1098" i="10"/>
  <c r="L1098" i="10"/>
  <c r="K1098" i="10"/>
  <c r="R1097" i="10"/>
  <c r="Q1097" i="10"/>
  <c r="L1097" i="10"/>
  <c r="K1097" i="10"/>
  <c r="R1096" i="10"/>
  <c r="Q1096" i="10"/>
  <c r="L1096" i="10"/>
  <c r="K1096" i="10"/>
  <c r="R1095" i="10"/>
  <c r="Q1095" i="10"/>
  <c r="L1095" i="10"/>
  <c r="K1095" i="10"/>
  <c r="R1094" i="10"/>
  <c r="Q1094" i="10"/>
  <c r="L1094" i="10"/>
  <c r="K1094" i="10"/>
  <c r="R1093" i="10"/>
  <c r="Q1093" i="10"/>
  <c r="L1093" i="10"/>
  <c r="K1093" i="10"/>
  <c r="R1092" i="10"/>
  <c r="Q1092" i="10"/>
  <c r="L1092" i="10"/>
  <c r="K1092" i="10"/>
  <c r="R1091" i="10"/>
  <c r="Q1091" i="10"/>
  <c r="L1091" i="10"/>
  <c r="K1091" i="10"/>
  <c r="R1090" i="10"/>
  <c r="Q1090" i="10"/>
  <c r="L1090" i="10"/>
  <c r="K1090" i="10"/>
  <c r="R1089" i="10"/>
  <c r="Q1089" i="10"/>
  <c r="L1089" i="10"/>
  <c r="K1089" i="10"/>
  <c r="R1088" i="10"/>
  <c r="Q1088" i="10"/>
  <c r="L1088" i="10"/>
  <c r="K1088" i="10"/>
  <c r="R1087" i="10"/>
  <c r="Q1087" i="10"/>
  <c r="L1087" i="10"/>
  <c r="K1087" i="10"/>
  <c r="R1086" i="10"/>
  <c r="Q1086" i="10"/>
  <c r="L1086" i="10"/>
  <c r="K1086" i="10"/>
  <c r="R1085" i="10"/>
  <c r="Q1085" i="10"/>
  <c r="L1085" i="10"/>
  <c r="K1085" i="10"/>
  <c r="R1084" i="10"/>
  <c r="Q1084" i="10"/>
  <c r="L1084" i="10"/>
  <c r="K1084" i="10"/>
  <c r="R1083" i="10"/>
  <c r="Q1083" i="10"/>
  <c r="L1083" i="10"/>
  <c r="K1083" i="10"/>
  <c r="R1082" i="10"/>
  <c r="Q1082" i="10"/>
  <c r="L1082" i="10"/>
  <c r="K1082" i="10"/>
  <c r="R1081" i="10"/>
  <c r="Q1081" i="10"/>
  <c r="L1081" i="10"/>
  <c r="K1081" i="10"/>
  <c r="R1080" i="10"/>
  <c r="Q1080" i="10"/>
  <c r="L1080" i="10"/>
  <c r="K1080" i="10"/>
  <c r="R1079" i="10"/>
  <c r="Q1079" i="10"/>
  <c r="L1079" i="10"/>
  <c r="K1079" i="10"/>
  <c r="R1078" i="10"/>
  <c r="Q1078" i="10"/>
  <c r="L1078" i="10"/>
  <c r="K1078" i="10"/>
  <c r="R1077" i="10"/>
  <c r="Q1077" i="10"/>
  <c r="L1077" i="10"/>
  <c r="K1077" i="10"/>
  <c r="R1076" i="10"/>
  <c r="Q1076" i="10"/>
  <c r="L1076" i="10"/>
  <c r="K1076" i="10"/>
  <c r="R1075" i="10"/>
  <c r="Q1075" i="10"/>
  <c r="L1075" i="10"/>
  <c r="K1075" i="10"/>
  <c r="R1074" i="10"/>
  <c r="Q1074" i="10"/>
  <c r="L1074" i="10"/>
  <c r="K1074" i="10"/>
  <c r="R1073" i="10"/>
  <c r="Q1073" i="10"/>
  <c r="L1073" i="10"/>
  <c r="K1073" i="10"/>
  <c r="R1072" i="10"/>
  <c r="Q1072" i="10"/>
  <c r="L1072" i="10"/>
  <c r="K1072" i="10"/>
  <c r="R1071" i="10"/>
  <c r="Q1071" i="10"/>
  <c r="L1071" i="10"/>
  <c r="K1071" i="10"/>
  <c r="R1070" i="10"/>
  <c r="Q1070" i="10"/>
  <c r="L1070" i="10"/>
  <c r="K1070" i="10"/>
  <c r="R1069" i="10"/>
  <c r="Q1069" i="10"/>
  <c r="L1069" i="10"/>
  <c r="K1069" i="10"/>
  <c r="R1068" i="10"/>
  <c r="Q1068" i="10"/>
  <c r="L1068" i="10"/>
  <c r="K1068" i="10"/>
  <c r="R1067" i="10"/>
  <c r="Q1067" i="10"/>
  <c r="L1067" i="10"/>
  <c r="K1067" i="10"/>
  <c r="R1066" i="10"/>
  <c r="Q1066" i="10"/>
  <c r="L1066" i="10"/>
  <c r="K1066" i="10"/>
  <c r="R1065" i="10"/>
  <c r="Q1065" i="10"/>
  <c r="L1065" i="10"/>
  <c r="K1065" i="10"/>
  <c r="R1064" i="10"/>
  <c r="Q1064" i="10"/>
  <c r="L1064" i="10"/>
  <c r="K1064" i="10"/>
  <c r="R1063" i="10"/>
  <c r="Q1063" i="10"/>
  <c r="L1063" i="10"/>
  <c r="K1063" i="10"/>
  <c r="R1062" i="10"/>
  <c r="Q1062" i="10"/>
  <c r="L1062" i="10"/>
  <c r="K1062" i="10"/>
  <c r="R1061" i="10"/>
  <c r="Q1061" i="10"/>
  <c r="L1061" i="10"/>
  <c r="K1061" i="10"/>
  <c r="R1060" i="10"/>
  <c r="Q1060" i="10"/>
  <c r="L1060" i="10"/>
  <c r="K1060" i="10"/>
  <c r="R1059" i="10"/>
  <c r="Q1059" i="10"/>
  <c r="L1059" i="10"/>
  <c r="K1059" i="10"/>
  <c r="R1058" i="10"/>
  <c r="Q1058" i="10"/>
  <c r="L1058" i="10"/>
  <c r="K1058" i="10"/>
  <c r="R1057" i="10"/>
  <c r="Q1057" i="10"/>
  <c r="L1057" i="10"/>
  <c r="K1057" i="10"/>
  <c r="R1056" i="10"/>
  <c r="Q1056" i="10"/>
  <c r="L1056" i="10"/>
  <c r="K1056" i="10"/>
  <c r="R1055" i="10"/>
  <c r="Q1055" i="10"/>
  <c r="L1055" i="10"/>
  <c r="K1055" i="10"/>
  <c r="R1054" i="10"/>
  <c r="Q1054" i="10"/>
  <c r="L1054" i="10"/>
  <c r="K1054" i="10"/>
  <c r="R1053" i="10"/>
  <c r="Q1053" i="10"/>
  <c r="L1053" i="10"/>
  <c r="K1053" i="10"/>
  <c r="R1052" i="10"/>
  <c r="Q1052" i="10"/>
  <c r="L1052" i="10"/>
  <c r="K1052" i="10"/>
  <c r="R1051" i="10"/>
  <c r="Q1051" i="10"/>
  <c r="L1051" i="10"/>
  <c r="K1051" i="10"/>
  <c r="R1050" i="10"/>
  <c r="Q1050" i="10"/>
  <c r="L1050" i="10"/>
  <c r="K1050" i="10"/>
  <c r="R1049" i="10"/>
  <c r="Q1049" i="10"/>
  <c r="L1049" i="10"/>
  <c r="K1049" i="10"/>
  <c r="R1048" i="10"/>
  <c r="Q1048" i="10"/>
  <c r="L1048" i="10"/>
  <c r="K1048" i="10"/>
  <c r="R1047" i="10"/>
  <c r="Q1047" i="10"/>
  <c r="L1047" i="10"/>
  <c r="K1047" i="10"/>
  <c r="R1046" i="10"/>
  <c r="Q1046" i="10"/>
  <c r="L1046" i="10"/>
  <c r="K1046" i="10"/>
  <c r="R1045" i="10"/>
  <c r="Q1045" i="10"/>
  <c r="L1045" i="10"/>
  <c r="K1045" i="10"/>
  <c r="R1044" i="10"/>
  <c r="Q1044" i="10"/>
  <c r="L1044" i="10"/>
  <c r="K1044" i="10"/>
  <c r="R1043" i="10"/>
  <c r="Q1043" i="10"/>
  <c r="L1043" i="10"/>
  <c r="K1043" i="10"/>
  <c r="R1042" i="10"/>
  <c r="Q1042" i="10"/>
  <c r="L1042" i="10"/>
  <c r="K1042" i="10"/>
  <c r="R1041" i="10"/>
  <c r="Q1041" i="10"/>
  <c r="L1041" i="10"/>
  <c r="K1041" i="10"/>
  <c r="R1040" i="10"/>
  <c r="Q1040" i="10"/>
  <c r="L1040" i="10"/>
  <c r="K1040" i="10"/>
  <c r="R1039" i="10"/>
  <c r="Q1039" i="10"/>
  <c r="L1039" i="10"/>
  <c r="K1039" i="10"/>
  <c r="R1038" i="10"/>
  <c r="Q1038" i="10"/>
  <c r="L1038" i="10"/>
  <c r="K1038" i="10"/>
  <c r="R1037" i="10"/>
  <c r="Q1037" i="10"/>
  <c r="L1037" i="10"/>
  <c r="K1037" i="10"/>
  <c r="R1036" i="10"/>
  <c r="Q1036" i="10"/>
  <c r="L1036" i="10"/>
  <c r="K1036" i="10"/>
  <c r="R1035" i="10"/>
  <c r="Q1035" i="10"/>
  <c r="L1035" i="10"/>
  <c r="K1035" i="10"/>
  <c r="R1034" i="10"/>
  <c r="Q1034" i="10"/>
  <c r="L1034" i="10"/>
  <c r="K1034" i="10"/>
  <c r="R1033" i="10"/>
  <c r="Q1033" i="10"/>
  <c r="L1033" i="10"/>
  <c r="K1033" i="10"/>
  <c r="R1032" i="10"/>
  <c r="Q1032" i="10"/>
  <c r="L1032" i="10"/>
  <c r="K1032" i="10"/>
  <c r="R1031" i="10"/>
  <c r="Q1031" i="10"/>
  <c r="L1031" i="10"/>
  <c r="K1031" i="10"/>
  <c r="R1030" i="10"/>
  <c r="Q1030" i="10"/>
  <c r="L1030" i="10"/>
  <c r="K1030" i="10"/>
  <c r="R1029" i="10"/>
  <c r="Q1029" i="10"/>
  <c r="L1029" i="10"/>
  <c r="K1029" i="10"/>
  <c r="R1028" i="10"/>
  <c r="Q1028" i="10"/>
  <c r="L1028" i="10"/>
  <c r="K1028" i="10"/>
  <c r="R1027" i="10"/>
  <c r="Q1027" i="10"/>
  <c r="L1027" i="10"/>
  <c r="K1027" i="10"/>
  <c r="R1026" i="10"/>
  <c r="Q1026" i="10"/>
  <c r="L1026" i="10"/>
  <c r="K1026" i="10"/>
  <c r="R1025" i="10"/>
  <c r="Q1025" i="10"/>
  <c r="L1025" i="10"/>
  <c r="K1025" i="10"/>
  <c r="R1024" i="10"/>
  <c r="Q1024" i="10"/>
  <c r="L1024" i="10"/>
  <c r="K1024" i="10"/>
  <c r="R1023" i="10"/>
  <c r="Q1023" i="10"/>
  <c r="L1023" i="10"/>
  <c r="K1023" i="10"/>
  <c r="R1022" i="10"/>
  <c r="Q1022" i="10"/>
  <c r="L1022" i="10"/>
  <c r="K1022" i="10"/>
  <c r="R1021" i="10"/>
  <c r="Q1021" i="10"/>
  <c r="L1021" i="10"/>
  <c r="K1021" i="10"/>
  <c r="R1020" i="10"/>
  <c r="Q1020" i="10"/>
  <c r="L1020" i="10"/>
  <c r="K1020" i="10"/>
  <c r="R1019" i="10"/>
  <c r="Q1019" i="10"/>
  <c r="L1019" i="10"/>
  <c r="K1019" i="10"/>
  <c r="R1018" i="10"/>
  <c r="Q1018" i="10"/>
  <c r="L1018" i="10"/>
  <c r="K1018" i="10"/>
  <c r="R1017" i="10"/>
  <c r="Q1017" i="10"/>
  <c r="L1017" i="10"/>
  <c r="K1017" i="10"/>
  <c r="R1016" i="10"/>
  <c r="Q1016" i="10"/>
  <c r="L1016" i="10"/>
  <c r="K1016" i="10"/>
  <c r="R1015" i="10"/>
  <c r="Q1015" i="10"/>
  <c r="L1015" i="10"/>
  <c r="K1015" i="10"/>
  <c r="R1014" i="10"/>
  <c r="Q1014" i="10"/>
  <c r="L1014" i="10"/>
  <c r="K1014" i="10"/>
  <c r="R1013" i="10"/>
  <c r="Q1013" i="10"/>
  <c r="L1013" i="10"/>
  <c r="K1013" i="10"/>
  <c r="R1012" i="10"/>
  <c r="Q1012" i="10"/>
  <c r="L1012" i="10"/>
  <c r="K1012" i="10"/>
  <c r="R1011" i="10"/>
  <c r="Q1011" i="10"/>
  <c r="L1011" i="10"/>
  <c r="K1011" i="10"/>
  <c r="R1010" i="10"/>
  <c r="Q1010" i="10"/>
  <c r="L1010" i="10"/>
  <c r="K1010" i="10"/>
  <c r="R1009" i="10"/>
  <c r="Q1009" i="10"/>
  <c r="L1009" i="10"/>
  <c r="K1009" i="10"/>
  <c r="R1008" i="10"/>
  <c r="Q1008" i="10"/>
  <c r="L1008" i="10"/>
  <c r="K1008" i="10"/>
  <c r="R1007" i="10"/>
  <c r="Q1007" i="10"/>
  <c r="L1007" i="10"/>
  <c r="K1007" i="10"/>
  <c r="R1006" i="10"/>
  <c r="Q1006" i="10"/>
  <c r="L1006" i="10"/>
  <c r="K1006" i="10"/>
  <c r="R1005" i="10"/>
  <c r="Q1005" i="10"/>
  <c r="L1005" i="10"/>
  <c r="K1005" i="10"/>
  <c r="R1004" i="10"/>
  <c r="Q1004" i="10"/>
  <c r="L1004" i="10"/>
  <c r="K1004" i="10"/>
  <c r="R1003" i="10"/>
  <c r="Q1003" i="10"/>
  <c r="L1003" i="10"/>
  <c r="K1003" i="10"/>
  <c r="R1002" i="10"/>
  <c r="Q1002" i="10"/>
  <c r="L1002" i="10"/>
  <c r="K1002" i="10"/>
  <c r="R1001" i="10"/>
  <c r="Q1001" i="10"/>
  <c r="L1001" i="10"/>
  <c r="K1001" i="10"/>
  <c r="R1000" i="10"/>
  <c r="Q1000" i="10"/>
  <c r="L1000" i="10"/>
  <c r="K1000" i="10"/>
  <c r="R999" i="10"/>
  <c r="Q999" i="10"/>
  <c r="L999" i="10"/>
  <c r="K999" i="10"/>
  <c r="R998" i="10"/>
  <c r="Q998" i="10"/>
  <c r="L998" i="10"/>
  <c r="K998" i="10"/>
  <c r="R997" i="10"/>
  <c r="Q997" i="10"/>
  <c r="L997" i="10"/>
  <c r="K997" i="10"/>
  <c r="R996" i="10"/>
  <c r="Q996" i="10"/>
  <c r="L996" i="10"/>
  <c r="K996" i="10"/>
  <c r="R995" i="10"/>
  <c r="Q995" i="10"/>
  <c r="L995" i="10"/>
  <c r="K995" i="10"/>
  <c r="R994" i="10"/>
  <c r="Q994" i="10"/>
  <c r="L994" i="10"/>
  <c r="K994" i="10"/>
  <c r="R993" i="10"/>
  <c r="Q993" i="10"/>
  <c r="L993" i="10"/>
  <c r="K993" i="10"/>
  <c r="R992" i="10"/>
  <c r="Q992" i="10"/>
  <c r="L992" i="10"/>
  <c r="K992" i="10"/>
  <c r="R991" i="10"/>
  <c r="Q991" i="10"/>
  <c r="L991" i="10"/>
  <c r="K991" i="10"/>
  <c r="R990" i="10"/>
  <c r="Q990" i="10"/>
  <c r="L990" i="10"/>
  <c r="K990" i="10"/>
  <c r="R989" i="10"/>
  <c r="Q989" i="10"/>
  <c r="L989" i="10"/>
  <c r="K989" i="10"/>
  <c r="R988" i="10"/>
  <c r="Q988" i="10"/>
  <c r="L988" i="10"/>
  <c r="K988" i="10"/>
  <c r="R987" i="10"/>
  <c r="Q987" i="10"/>
  <c r="L987" i="10"/>
  <c r="K987" i="10"/>
  <c r="R986" i="10"/>
  <c r="Q986" i="10"/>
  <c r="L986" i="10"/>
  <c r="K986" i="10"/>
  <c r="R985" i="10"/>
  <c r="Q985" i="10"/>
  <c r="L985" i="10"/>
  <c r="K985" i="10"/>
  <c r="R984" i="10"/>
  <c r="Q984" i="10"/>
  <c r="L984" i="10"/>
  <c r="K984" i="10"/>
  <c r="R983" i="10"/>
  <c r="Q983" i="10"/>
  <c r="L983" i="10"/>
  <c r="K983" i="10"/>
  <c r="R982" i="10"/>
  <c r="Q982" i="10"/>
  <c r="L982" i="10"/>
  <c r="K982" i="10"/>
  <c r="R981" i="10"/>
  <c r="Q981" i="10"/>
  <c r="L981" i="10"/>
  <c r="K981" i="10"/>
  <c r="R980" i="10"/>
  <c r="Q980" i="10"/>
  <c r="L980" i="10"/>
  <c r="K980" i="10"/>
  <c r="R979" i="10"/>
  <c r="Q979" i="10"/>
  <c r="L979" i="10"/>
  <c r="K979" i="10"/>
  <c r="R978" i="10"/>
  <c r="Q978" i="10"/>
  <c r="L978" i="10"/>
  <c r="K978" i="10"/>
  <c r="R977" i="10"/>
  <c r="Q977" i="10"/>
  <c r="L977" i="10"/>
  <c r="K977" i="10"/>
  <c r="R976" i="10"/>
  <c r="Q976" i="10"/>
  <c r="L976" i="10"/>
  <c r="K976" i="10"/>
  <c r="R975" i="10"/>
  <c r="Q975" i="10"/>
  <c r="L975" i="10"/>
  <c r="K975" i="10"/>
  <c r="R974" i="10"/>
  <c r="Q974" i="10"/>
  <c r="L974" i="10"/>
  <c r="K974" i="10"/>
  <c r="R973" i="10"/>
  <c r="Q973" i="10"/>
  <c r="L973" i="10"/>
  <c r="K973" i="10"/>
  <c r="R972" i="10"/>
  <c r="Q972" i="10"/>
  <c r="L972" i="10"/>
  <c r="K972" i="10"/>
  <c r="R971" i="10"/>
  <c r="Q971" i="10"/>
  <c r="L971" i="10"/>
  <c r="K971" i="10"/>
  <c r="R970" i="10"/>
  <c r="Q970" i="10"/>
  <c r="L970" i="10"/>
  <c r="K970" i="10"/>
  <c r="R969" i="10"/>
  <c r="Q969" i="10"/>
  <c r="L969" i="10"/>
  <c r="K969" i="10"/>
  <c r="R968" i="10"/>
  <c r="Q968" i="10"/>
  <c r="L968" i="10"/>
  <c r="K968" i="10"/>
  <c r="R967" i="10"/>
  <c r="Q967" i="10"/>
  <c r="L967" i="10"/>
  <c r="K967" i="10"/>
  <c r="R966" i="10"/>
  <c r="Q966" i="10"/>
  <c r="L966" i="10"/>
  <c r="K966" i="10"/>
  <c r="R965" i="10"/>
  <c r="Q965" i="10"/>
  <c r="L965" i="10"/>
  <c r="K965" i="10"/>
  <c r="R964" i="10"/>
  <c r="Q964" i="10"/>
  <c r="L964" i="10"/>
  <c r="K964" i="10"/>
  <c r="R963" i="10"/>
  <c r="Q963" i="10"/>
  <c r="L963" i="10"/>
  <c r="K963" i="10"/>
  <c r="R962" i="10"/>
  <c r="Q962" i="10"/>
  <c r="L962" i="10"/>
  <c r="K962" i="10"/>
  <c r="R961" i="10"/>
  <c r="Q961" i="10"/>
  <c r="L961" i="10"/>
  <c r="K961" i="10"/>
  <c r="R960" i="10"/>
  <c r="Q960" i="10"/>
  <c r="L960" i="10"/>
  <c r="K960" i="10"/>
  <c r="R959" i="10"/>
  <c r="Q959" i="10"/>
  <c r="L959" i="10"/>
  <c r="K959" i="10"/>
  <c r="R958" i="10"/>
  <c r="Q958" i="10"/>
  <c r="L958" i="10"/>
  <c r="K958" i="10"/>
  <c r="R957" i="10"/>
  <c r="Q957" i="10"/>
  <c r="L957" i="10"/>
  <c r="K957" i="10"/>
  <c r="R956" i="10"/>
  <c r="Q956" i="10"/>
  <c r="L956" i="10"/>
  <c r="K956" i="10"/>
  <c r="R955" i="10"/>
  <c r="Q955" i="10"/>
  <c r="L955" i="10"/>
  <c r="K955" i="10"/>
  <c r="R954" i="10"/>
  <c r="Q954" i="10"/>
  <c r="L954" i="10"/>
  <c r="K954" i="10"/>
  <c r="R953" i="10"/>
  <c r="Q953" i="10"/>
  <c r="L953" i="10"/>
  <c r="K953" i="10"/>
  <c r="R952" i="10"/>
  <c r="Q952" i="10"/>
  <c r="L952" i="10"/>
  <c r="K952" i="10"/>
  <c r="R951" i="10"/>
  <c r="Q951" i="10"/>
  <c r="L951" i="10"/>
  <c r="K951" i="10"/>
  <c r="R950" i="10"/>
  <c r="Q950" i="10"/>
  <c r="L950" i="10"/>
  <c r="K950" i="10"/>
  <c r="R949" i="10"/>
  <c r="Q949" i="10"/>
  <c r="L949" i="10"/>
  <c r="K949" i="10"/>
  <c r="R948" i="10"/>
  <c r="Q948" i="10"/>
  <c r="L948" i="10"/>
  <c r="K948" i="10"/>
  <c r="R947" i="10"/>
  <c r="Q947" i="10"/>
  <c r="L947" i="10"/>
  <c r="K947" i="10"/>
  <c r="R946" i="10"/>
  <c r="Q946" i="10"/>
  <c r="L946" i="10"/>
  <c r="K946" i="10"/>
  <c r="R945" i="10"/>
  <c r="Q945" i="10"/>
  <c r="L945" i="10"/>
  <c r="K945" i="10"/>
  <c r="R944" i="10"/>
  <c r="Q944" i="10"/>
  <c r="L944" i="10"/>
  <c r="K944" i="10"/>
  <c r="R943" i="10"/>
  <c r="Q943" i="10"/>
  <c r="L943" i="10"/>
  <c r="K943" i="10"/>
  <c r="R942" i="10"/>
  <c r="Q942" i="10"/>
  <c r="L942" i="10"/>
  <c r="K942" i="10"/>
  <c r="R941" i="10"/>
  <c r="Q941" i="10"/>
  <c r="L941" i="10"/>
  <c r="K941" i="10"/>
  <c r="R940" i="10"/>
  <c r="Q940" i="10"/>
  <c r="L940" i="10"/>
  <c r="K940" i="10"/>
  <c r="R939" i="10"/>
  <c r="Q939" i="10"/>
  <c r="L939" i="10"/>
  <c r="K939" i="10"/>
  <c r="R938" i="10"/>
  <c r="Q938" i="10"/>
  <c r="L938" i="10"/>
  <c r="K938" i="10"/>
  <c r="R937" i="10"/>
  <c r="Q937" i="10"/>
  <c r="L937" i="10"/>
  <c r="K937" i="10"/>
  <c r="R936" i="10"/>
  <c r="Q936" i="10"/>
  <c r="L936" i="10"/>
  <c r="K936" i="10"/>
  <c r="R935" i="10"/>
  <c r="Q935" i="10"/>
  <c r="L935" i="10"/>
  <c r="K935" i="10"/>
  <c r="R934" i="10"/>
  <c r="Q934" i="10"/>
  <c r="L934" i="10"/>
  <c r="K934" i="10"/>
  <c r="R933" i="10"/>
  <c r="Q933" i="10"/>
  <c r="L933" i="10"/>
  <c r="K933" i="10"/>
  <c r="R932" i="10"/>
  <c r="Q932" i="10"/>
  <c r="L932" i="10"/>
  <c r="K932" i="10"/>
  <c r="R931" i="10"/>
  <c r="Q931" i="10"/>
  <c r="L931" i="10"/>
  <c r="K931" i="10"/>
  <c r="R930" i="10"/>
  <c r="Q930" i="10"/>
  <c r="L930" i="10"/>
  <c r="K930" i="10"/>
  <c r="R929" i="10"/>
  <c r="Q929" i="10"/>
  <c r="L929" i="10"/>
  <c r="K929" i="10"/>
  <c r="R928" i="10"/>
  <c r="Q928" i="10"/>
  <c r="L928" i="10"/>
  <c r="K928" i="10"/>
  <c r="R927" i="10"/>
  <c r="Q927" i="10"/>
  <c r="L927" i="10"/>
  <c r="K927" i="10"/>
  <c r="R926" i="10"/>
  <c r="Q926" i="10"/>
  <c r="L926" i="10"/>
  <c r="K926" i="10"/>
  <c r="R925" i="10"/>
  <c r="Q925" i="10"/>
  <c r="L925" i="10"/>
  <c r="K925" i="10"/>
  <c r="R924" i="10"/>
  <c r="Q924" i="10"/>
  <c r="L924" i="10"/>
  <c r="K924" i="10"/>
  <c r="R923" i="10"/>
  <c r="Q923" i="10"/>
  <c r="L923" i="10"/>
  <c r="K923" i="10"/>
  <c r="R922" i="10"/>
  <c r="Q922" i="10"/>
  <c r="L922" i="10"/>
  <c r="K922" i="10"/>
  <c r="R921" i="10"/>
  <c r="Q921" i="10"/>
  <c r="L921" i="10"/>
  <c r="K921" i="10"/>
  <c r="R920" i="10"/>
  <c r="Q920" i="10"/>
  <c r="L920" i="10"/>
  <c r="K920" i="10"/>
  <c r="R919" i="10"/>
  <c r="Q919" i="10"/>
  <c r="L919" i="10"/>
  <c r="K919" i="10"/>
  <c r="R918" i="10"/>
  <c r="Q918" i="10"/>
  <c r="L918" i="10"/>
  <c r="K918" i="10"/>
  <c r="R917" i="10"/>
  <c r="Q917" i="10"/>
  <c r="L917" i="10"/>
  <c r="K917" i="10"/>
  <c r="R916" i="10"/>
  <c r="Q916" i="10"/>
  <c r="L916" i="10"/>
  <c r="K916" i="10"/>
  <c r="R915" i="10"/>
  <c r="Q915" i="10"/>
  <c r="L915" i="10"/>
  <c r="K915" i="10"/>
  <c r="R914" i="10"/>
  <c r="Q914" i="10"/>
  <c r="L914" i="10"/>
  <c r="K914" i="10"/>
  <c r="R913" i="10"/>
  <c r="Q913" i="10"/>
  <c r="L913" i="10"/>
  <c r="K913" i="10"/>
  <c r="R912" i="10"/>
  <c r="Q912" i="10"/>
  <c r="L912" i="10"/>
  <c r="K912" i="10"/>
  <c r="R911" i="10"/>
  <c r="Q911" i="10"/>
  <c r="L911" i="10"/>
  <c r="K911" i="10"/>
  <c r="R910" i="10"/>
  <c r="Q910" i="10"/>
  <c r="L910" i="10"/>
  <c r="K910" i="10"/>
  <c r="R909" i="10"/>
  <c r="Q909" i="10"/>
  <c r="L909" i="10"/>
  <c r="K909" i="10"/>
  <c r="R908" i="10"/>
  <c r="Q908" i="10"/>
  <c r="L908" i="10"/>
  <c r="K908" i="10"/>
  <c r="R907" i="10"/>
  <c r="Q907" i="10"/>
  <c r="L907" i="10"/>
  <c r="K907" i="10"/>
  <c r="R906" i="10"/>
  <c r="Q906" i="10"/>
  <c r="L906" i="10"/>
  <c r="K906" i="10"/>
  <c r="R905" i="10"/>
  <c r="Q905" i="10"/>
  <c r="L905" i="10"/>
  <c r="K905" i="10"/>
  <c r="R904" i="10"/>
  <c r="Q904" i="10"/>
  <c r="L904" i="10"/>
  <c r="K904" i="10"/>
  <c r="R903" i="10"/>
  <c r="Q903" i="10"/>
  <c r="L903" i="10"/>
  <c r="K903" i="10"/>
  <c r="R902" i="10"/>
  <c r="Q902" i="10"/>
  <c r="L902" i="10"/>
  <c r="K902" i="10"/>
  <c r="R901" i="10"/>
  <c r="Q901" i="10"/>
  <c r="L901" i="10"/>
  <c r="K901" i="10"/>
  <c r="R900" i="10"/>
  <c r="Q900" i="10"/>
  <c r="L900" i="10"/>
  <c r="K900" i="10"/>
  <c r="R899" i="10"/>
  <c r="Q899" i="10"/>
  <c r="L899" i="10"/>
  <c r="K899" i="10"/>
  <c r="R898" i="10"/>
  <c r="Q898" i="10"/>
  <c r="L898" i="10"/>
  <c r="K898" i="10"/>
  <c r="R897" i="10"/>
  <c r="Q897" i="10"/>
  <c r="L897" i="10"/>
  <c r="K897" i="10"/>
  <c r="R896" i="10"/>
  <c r="Q896" i="10"/>
  <c r="L896" i="10"/>
  <c r="K896" i="10"/>
  <c r="R895" i="10"/>
  <c r="Q895" i="10"/>
  <c r="L895" i="10"/>
  <c r="K895" i="10"/>
  <c r="R894" i="10"/>
  <c r="Q894" i="10"/>
  <c r="L894" i="10"/>
  <c r="K894" i="10"/>
  <c r="R893" i="10"/>
  <c r="Q893" i="10"/>
  <c r="L893" i="10"/>
  <c r="K893" i="10"/>
  <c r="R892" i="10"/>
  <c r="Q892" i="10"/>
  <c r="L892" i="10"/>
  <c r="K892" i="10"/>
  <c r="R891" i="10"/>
  <c r="Q891" i="10"/>
  <c r="L891" i="10"/>
  <c r="K891" i="10"/>
  <c r="R890" i="10"/>
  <c r="Q890" i="10"/>
  <c r="L890" i="10"/>
  <c r="K890" i="10"/>
  <c r="R889" i="10"/>
  <c r="Q889" i="10"/>
  <c r="L889" i="10"/>
  <c r="K889" i="10"/>
  <c r="R888" i="10"/>
  <c r="Q888" i="10"/>
  <c r="L888" i="10"/>
  <c r="K888" i="10"/>
  <c r="R887" i="10"/>
  <c r="Q887" i="10"/>
  <c r="L887" i="10"/>
  <c r="K887" i="10"/>
  <c r="R886" i="10"/>
  <c r="Q886" i="10"/>
  <c r="L886" i="10"/>
  <c r="K886" i="10"/>
  <c r="R885" i="10"/>
  <c r="Q885" i="10"/>
  <c r="L885" i="10"/>
  <c r="K885" i="10"/>
  <c r="R884" i="10"/>
  <c r="Q884" i="10"/>
  <c r="L884" i="10"/>
  <c r="K884" i="10"/>
  <c r="R883" i="10"/>
  <c r="Q883" i="10"/>
  <c r="L883" i="10"/>
  <c r="K883" i="10"/>
  <c r="R882" i="10"/>
  <c r="Q882" i="10"/>
  <c r="L882" i="10"/>
  <c r="K882" i="10"/>
  <c r="R881" i="10"/>
  <c r="Q881" i="10"/>
  <c r="L881" i="10"/>
  <c r="K881" i="10"/>
  <c r="R880" i="10"/>
  <c r="Q880" i="10"/>
  <c r="L880" i="10"/>
  <c r="K880" i="10"/>
  <c r="R879" i="10"/>
  <c r="Q879" i="10"/>
  <c r="L879" i="10"/>
  <c r="K879" i="10"/>
  <c r="R878" i="10"/>
  <c r="Q878" i="10"/>
  <c r="L878" i="10"/>
  <c r="K878" i="10"/>
  <c r="R877" i="10"/>
  <c r="Q877" i="10"/>
  <c r="L877" i="10"/>
  <c r="K877" i="10"/>
  <c r="R876" i="10"/>
  <c r="Q876" i="10"/>
  <c r="L876" i="10"/>
  <c r="K876" i="10"/>
  <c r="R875" i="10"/>
  <c r="Q875" i="10"/>
  <c r="L875" i="10"/>
  <c r="K875" i="10"/>
  <c r="R874" i="10"/>
  <c r="Q874" i="10"/>
  <c r="L874" i="10"/>
  <c r="K874" i="10"/>
  <c r="R873" i="10"/>
  <c r="Q873" i="10"/>
  <c r="L873" i="10"/>
  <c r="K873" i="10"/>
  <c r="R872" i="10"/>
  <c r="Q872" i="10"/>
  <c r="L872" i="10"/>
  <c r="K872" i="10"/>
  <c r="R871" i="10"/>
  <c r="Q871" i="10"/>
  <c r="L871" i="10"/>
  <c r="K871" i="10"/>
  <c r="R870" i="10"/>
  <c r="Q870" i="10"/>
  <c r="L870" i="10"/>
  <c r="K870" i="10"/>
  <c r="R869" i="10"/>
  <c r="Q869" i="10"/>
  <c r="L869" i="10"/>
  <c r="K869" i="10"/>
  <c r="R868" i="10"/>
  <c r="Q868" i="10"/>
  <c r="L868" i="10"/>
  <c r="K868" i="10"/>
  <c r="R867" i="10"/>
  <c r="Q867" i="10"/>
  <c r="L867" i="10"/>
  <c r="K867" i="10"/>
  <c r="R866" i="10"/>
  <c r="Q866" i="10"/>
  <c r="L866" i="10"/>
  <c r="K866" i="10"/>
  <c r="R865" i="10"/>
  <c r="Q865" i="10"/>
  <c r="L865" i="10"/>
  <c r="K865" i="10"/>
  <c r="R864" i="10"/>
  <c r="Q864" i="10"/>
  <c r="L864" i="10"/>
  <c r="K864" i="10"/>
  <c r="R863" i="10"/>
  <c r="Q863" i="10"/>
  <c r="L863" i="10"/>
  <c r="K863" i="10"/>
  <c r="R862" i="10"/>
  <c r="Q862" i="10"/>
  <c r="L862" i="10"/>
  <c r="K862" i="10"/>
  <c r="R861" i="10"/>
  <c r="Q861" i="10"/>
  <c r="L861" i="10"/>
  <c r="K861" i="10"/>
  <c r="R860" i="10"/>
  <c r="Q860" i="10"/>
  <c r="L860" i="10"/>
  <c r="K860" i="10"/>
  <c r="R859" i="10"/>
  <c r="Q859" i="10"/>
  <c r="L859" i="10"/>
  <c r="K859" i="10"/>
  <c r="R858" i="10"/>
  <c r="Q858" i="10"/>
  <c r="L858" i="10"/>
  <c r="K858" i="10"/>
  <c r="R857" i="10"/>
  <c r="Q857" i="10"/>
  <c r="L857" i="10"/>
  <c r="K857" i="10"/>
  <c r="R856" i="10"/>
  <c r="Q856" i="10"/>
  <c r="L856" i="10"/>
  <c r="K856" i="10"/>
  <c r="R855" i="10"/>
  <c r="Q855" i="10"/>
  <c r="L855" i="10"/>
  <c r="K855" i="10"/>
  <c r="R854" i="10"/>
  <c r="Q854" i="10"/>
  <c r="L854" i="10"/>
  <c r="K854" i="10"/>
  <c r="R853" i="10"/>
  <c r="Q853" i="10"/>
  <c r="L853" i="10"/>
  <c r="K853" i="10"/>
  <c r="R852" i="10"/>
  <c r="Q852" i="10"/>
  <c r="L852" i="10"/>
  <c r="K852" i="10"/>
  <c r="R851" i="10"/>
  <c r="Q851" i="10"/>
  <c r="L851" i="10"/>
  <c r="K851" i="10"/>
  <c r="R850" i="10"/>
  <c r="Q850" i="10"/>
  <c r="L850" i="10"/>
  <c r="K850" i="10"/>
  <c r="R849" i="10"/>
  <c r="Q849" i="10"/>
  <c r="L849" i="10"/>
  <c r="K849" i="10"/>
  <c r="R848" i="10"/>
  <c r="Q848" i="10"/>
  <c r="L848" i="10"/>
  <c r="K848" i="10"/>
  <c r="R847" i="10"/>
  <c r="Q847" i="10"/>
  <c r="L847" i="10"/>
  <c r="K847" i="10"/>
  <c r="R846" i="10"/>
  <c r="Q846" i="10"/>
  <c r="L846" i="10"/>
  <c r="K846" i="10"/>
  <c r="R845" i="10"/>
  <c r="Q845" i="10"/>
  <c r="L845" i="10"/>
  <c r="K845" i="10"/>
  <c r="R844" i="10"/>
  <c r="Q844" i="10"/>
  <c r="L844" i="10"/>
  <c r="K844" i="10"/>
  <c r="R843" i="10"/>
  <c r="Q843" i="10"/>
  <c r="L843" i="10"/>
  <c r="K843" i="10"/>
  <c r="R842" i="10"/>
  <c r="Q842" i="10"/>
  <c r="L842" i="10"/>
  <c r="K842" i="10"/>
  <c r="R841" i="10"/>
  <c r="Q841" i="10"/>
  <c r="L841" i="10"/>
  <c r="K841" i="10"/>
  <c r="R840" i="10"/>
  <c r="Q840" i="10"/>
  <c r="L840" i="10"/>
  <c r="K840" i="10"/>
  <c r="R839" i="10"/>
  <c r="Q839" i="10"/>
  <c r="L839" i="10"/>
  <c r="K839" i="10"/>
  <c r="R838" i="10"/>
  <c r="Q838" i="10"/>
  <c r="L838" i="10"/>
  <c r="K838" i="10"/>
  <c r="R837" i="10"/>
  <c r="Q837" i="10"/>
  <c r="L837" i="10"/>
  <c r="K837" i="10"/>
  <c r="R836" i="10"/>
  <c r="Q836" i="10"/>
  <c r="L836" i="10"/>
  <c r="K836" i="10"/>
  <c r="R835" i="10"/>
  <c r="Q835" i="10"/>
  <c r="L835" i="10"/>
  <c r="K835" i="10"/>
  <c r="R834" i="10"/>
  <c r="Q834" i="10"/>
  <c r="L834" i="10"/>
  <c r="K834" i="10"/>
  <c r="R833" i="10"/>
  <c r="Q833" i="10"/>
  <c r="L833" i="10"/>
  <c r="K833" i="10"/>
  <c r="R832" i="10"/>
  <c r="Q832" i="10"/>
  <c r="L832" i="10"/>
  <c r="K832" i="10"/>
  <c r="R831" i="10"/>
  <c r="Q831" i="10"/>
  <c r="L831" i="10"/>
  <c r="K831" i="10"/>
  <c r="R830" i="10"/>
  <c r="Q830" i="10"/>
  <c r="L830" i="10"/>
  <c r="K830" i="10"/>
  <c r="R829" i="10"/>
  <c r="Q829" i="10"/>
  <c r="L829" i="10"/>
  <c r="K829" i="10"/>
  <c r="R828" i="10"/>
  <c r="Q828" i="10"/>
  <c r="L828" i="10"/>
  <c r="K828" i="10"/>
  <c r="R827" i="10"/>
  <c r="Q827" i="10"/>
  <c r="L827" i="10"/>
  <c r="K827" i="10"/>
  <c r="R826" i="10"/>
  <c r="Q826" i="10"/>
  <c r="L826" i="10"/>
  <c r="K826" i="10"/>
  <c r="R825" i="10"/>
  <c r="Q825" i="10"/>
  <c r="L825" i="10"/>
  <c r="K825" i="10"/>
  <c r="R824" i="10"/>
  <c r="Q824" i="10"/>
  <c r="L824" i="10"/>
  <c r="K824" i="10"/>
  <c r="R823" i="10"/>
  <c r="Q823" i="10"/>
  <c r="L823" i="10"/>
  <c r="K823" i="10"/>
  <c r="R822" i="10"/>
  <c r="Q822" i="10"/>
  <c r="L822" i="10"/>
  <c r="K822" i="10"/>
  <c r="R821" i="10"/>
  <c r="Q821" i="10"/>
  <c r="L821" i="10"/>
  <c r="K821" i="10"/>
  <c r="R820" i="10"/>
  <c r="Q820" i="10"/>
  <c r="L820" i="10"/>
  <c r="K820" i="10"/>
  <c r="R819" i="10"/>
  <c r="Q819" i="10"/>
  <c r="L819" i="10"/>
  <c r="K819" i="10"/>
  <c r="R818" i="10"/>
  <c r="Q818" i="10"/>
  <c r="L818" i="10"/>
  <c r="K818" i="10"/>
  <c r="R817" i="10"/>
  <c r="Q817" i="10"/>
  <c r="L817" i="10"/>
  <c r="K817" i="10"/>
  <c r="R816" i="10"/>
  <c r="Q816" i="10"/>
  <c r="L816" i="10"/>
  <c r="K816" i="10"/>
  <c r="R815" i="10"/>
  <c r="Q815" i="10"/>
  <c r="L815" i="10"/>
  <c r="K815" i="10"/>
  <c r="R814" i="10"/>
  <c r="Q814" i="10"/>
  <c r="L814" i="10"/>
  <c r="K814" i="10"/>
  <c r="R813" i="10"/>
  <c r="Q813" i="10"/>
  <c r="L813" i="10"/>
  <c r="K813" i="10"/>
  <c r="R812" i="10"/>
  <c r="Q812" i="10"/>
  <c r="L812" i="10"/>
  <c r="K812" i="10"/>
  <c r="R811" i="10"/>
  <c r="Q811" i="10"/>
  <c r="L811" i="10"/>
  <c r="K811" i="10"/>
  <c r="R810" i="10"/>
  <c r="Q810" i="10"/>
  <c r="L810" i="10"/>
  <c r="K810" i="10"/>
  <c r="R809" i="10"/>
  <c r="Q809" i="10"/>
  <c r="L809" i="10"/>
  <c r="K809" i="10"/>
  <c r="R808" i="10"/>
  <c r="Q808" i="10"/>
  <c r="L808" i="10"/>
  <c r="K808" i="10"/>
  <c r="R807" i="10"/>
  <c r="Q807" i="10"/>
  <c r="L807" i="10"/>
  <c r="K807" i="10"/>
  <c r="R806" i="10"/>
  <c r="Q806" i="10"/>
  <c r="L806" i="10"/>
  <c r="K806" i="10"/>
  <c r="R805" i="10"/>
  <c r="Q805" i="10"/>
  <c r="L805" i="10"/>
  <c r="K805" i="10"/>
  <c r="R804" i="10"/>
  <c r="Q804" i="10"/>
  <c r="L804" i="10"/>
  <c r="K804" i="10"/>
  <c r="R803" i="10"/>
  <c r="Q803" i="10"/>
  <c r="L803" i="10"/>
  <c r="K803" i="10"/>
  <c r="R802" i="10"/>
  <c r="Q802" i="10"/>
  <c r="L802" i="10"/>
  <c r="K802" i="10"/>
  <c r="R801" i="10"/>
  <c r="Q801" i="10"/>
  <c r="L801" i="10"/>
  <c r="K801" i="10"/>
  <c r="R800" i="10"/>
  <c r="Q800" i="10"/>
  <c r="L800" i="10"/>
  <c r="K800" i="10"/>
  <c r="R799" i="10"/>
  <c r="Q799" i="10"/>
  <c r="L799" i="10"/>
  <c r="K799" i="10"/>
  <c r="R798" i="10"/>
  <c r="Q798" i="10"/>
  <c r="L798" i="10"/>
  <c r="K798" i="10"/>
  <c r="R797" i="10"/>
  <c r="Q797" i="10"/>
  <c r="L797" i="10"/>
  <c r="K797" i="10"/>
  <c r="R796" i="10"/>
  <c r="Q796" i="10"/>
  <c r="L796" i="10"/>
  <c r="K796" i="10"/>
  <c r="R795" i="10"/>
  <c r="Q795" i="10"/>
  <c r="L795" i="10"/>
  <c r="K795" i="10"/>
  <c r="R794" i="10"/>
  <c r="Q794" i="10"/>
  <c r="L794" i="10"/>
  <c r="K794" i="10"/>
  <c r="R793" i="10"/>
  <c r="Q793" i="10"/>
  <c r="L793" i="10"/>
  <c r="K793" i="10"/>
  <c r="R792" i="10"/>
  <c r="Q792" i="10"/>
  <c r="L792" i="10"/>
  <c r="K792" i="10"/>
  <c r="R791" i="10"/>
  <c r="Q791" i="10"/>
  <c r="L791" i="10"/>
  <c r="K791" i="10"/>
  <c r="R790" i="10"/>
  <c r="Q790" i="10"/>
  <c r="L790" i="10"/>
  <c r="K790" i="10"/>
  <c r="R789" i="10"/>
  <c r="Q789" i="10"/>
  <c r="L789" i="10"/>
  <c r="K789" i="10"/>
  <c r="R788" i="10"/>
  <c r="Q788" i="10"/>
  <c r="L788" i="10"/>
  <c r="K788" i="10"/>
  <c r="R787" i="10"/>
  <c r="Q787" i="10"/>
  <c r="L787" i="10"/>
  <c r="K787" i="10"/>
  <c r="R786" i="10"/>
  <c r="Q786" i="10"/>
  <c r="L786" i="10"/>
  <c r="K786" i="10"/>
  <c r="R785" i="10"/>
  <c r="Q785" i="10"/>
  <c r="L785" i="10"/>
  <c r="K785" i="10"/>
  <c r="R784" i="10"/>
  <c r="Q784" i="10"/>
  <c r="L784" i="10"/>
  <c r="K784" i="10"/>
  <c r="R783" i="10"/>
  <c r="Q783" i="10"/>
  <c r="L783" i="10"/>
  <c r="K783" i="10"/>
  <c r="R782" i="10"/>
  <c r="Q782" i="10"/>
  <c r="L782" i="10"/>
  <c r="K782" i="10"/>
  <c r="R781" i="10"/>
  <c r="Q781" i="10"/>
  <c r="L781" i="10"/>
  <c r="K781" i="10"/>
  <c r="R780" i="10"/>
  <c r="Q780" i="10"/>
  <c r="L780" i="10"/>
  <c r="K780" i="10"/>
  <c r="R779" i="10"/>
  <c r="Q779" i="10"/>
  <c r="L779" i="10"/>
  <c r="K779" i="10"/>
  <c r="R778" i="10"/>
  <c r="Q778" i="10"/>
  <c r="L778" i="10"/>
  <c r="K778" i="10"/>
  <c r="R777" i="10"/>
  <c r="Q777" i="10"/>
  <c r="L777" i="10"/>
  <c r="K777" i="10"/>
  <c r="R776" i="10"/>
  <c r="Q776" i="10"/>
  <c r="L776" i="10"/>
  <c r="K776" i="10"/>
  <c r="R775" i="10"/>
  <c r="Q775" i="10"/>
  <c r="L775" i="10"/>
  <c r="K775" i="10"/>
  <c r="R774" i="10"/>
  <c r="Q774" i="10"/>
  <c r="L774" i="10"/>
  <c r="K774" i="10"/>
  <c r="R773" i="10"/>
  <c r="Q773" i="10"/>
  <c r="L773" i="10"/>
  <c r="K773" i="10"/>
  <c r="R772" i="10"/>
  <c r="Q772" i="10"/>
  <c r="L772" i="10"/>
  <c r="K772" i="10"/>
  <c r="R771" i="10"/>
  <c r="Q771" i="10"/>
  <c r="L771" i="10"/>
  <c r="K771" i="10"/>
  <c r="R770" i="10"/>
  <c r="Q770" i="10"/>
  <c r="L770" i="10"/>
  <c r="K770" i="10"/>
  <c r="R769" i="10"/>
  <c r="Q769" i="10"/>
  <c r="L769" i="10"/>
  <c r="K769" i="10"/>
  <c r="R768" i="10"/>
  <c r="Q768" i="10"/>
  <c r="L768" i="10"/>
  <c r="K768" i="10"/>
  <c r="R767" i="10"/>
  <c r="Q767" i="10"/>
  <c r="L767" i="10"/>
  <c r="K767" i="10"/>
  <c r="R766" i="10"/>
  <c r="Q766" i="10"/>
  <c r="L766" i="10"/>
  <c r="K766" i="10"/>
  <c r="R765" i="10"/>
  <c r="Q765" i="10"/>
  <c r="L765" i="10"/>
  <c r="K765" i="10"/>
  <c r="R764" i="10"/>
  <c r="Q764" i="10"/>
  <c r="L764" i="10"/>
  <c r="K764" i="10"/>
  <c r="R763" i="10"/>
  <c r="Q763" i="10"/>
  <c r="L763" i="10"/>
  <c r="K763" i="10"/>
  <c r="R762" i="10"/>
  <c r="Q762" i="10"/>
  <c r="L762" i="10"/>
  <c r="K762" i="10"/>
  <c r="R761" i="10"/>
  <c r="Q761" i="10"/>
  <c r="L761" i="10"/>
  <c r="K761" i="10"/>
  <c r="R760" i="10"/>
  <c r="Q760" i="10"/>
  <c r="L760" i="10"/>
  <c r="K760" i="10"/>
  <c r="R759" i="10"/>
  <c r="Q759" i="10"/>
  <c r="L759" i="10"/>
  <c r="K759" i="10"/>
  <c r="R758" i="10"/>
  <c r="Q758" i="10"/>
  <c r="L758" i="10"/>
  <c r="K758" i="10"/>
  <c r="R757" i="10"/>
  <c r="Q757" i="10"/>
  <c r="L757" i="10"/>
  <c r="K757" i="10"/>
  <c r="R756" i="10"/>
  <c r="Q756" i="10"/>
  <c r="L756" i="10"/>
  <c r="K756" i="10"/>
  <c r="R755" i="10"/>
  <c r="Q755" i="10"/>
  <c r="L755" i="10"/>
  <c r="K755" i="10"/>
  <c r="R754" i="10"/>
  <c r="Q754" i="10"/>
  <c r="L754" i="10"/>
  <c r="K754" i="10"/>
  <c r="R753" i="10"/>
  <c r="Q753" i="10"/>
  <c r="L753" i="10"/>
  <c r="K753" i="10"/>
  <c r="R752" i="10"/>
  <c r="Q752" i="10"/>
  <c r="L752" i="10"/>
  <c r="K752" i="10"/>
  <c r="R751" i="10"/>
  <c r="Q751" i="10"/>
  <c r="L751" i="10"/>
  <c r="K751" i="10"/>
  <c r="R750" i="10"/>
  <c r="Q750" i="10"/>
  <c r="L750" i="10"/>
  <c r="K750" i="10"/>
  <c r="R749" i="10"/>
  <c r="Q749" i="10"/>
  <c r="L749" i="10"/>
  <c r="K749" i="10"/>
  <c r="R748" i="10"/>
  <c r="Q748" i="10"/>
  <c r="L748" i="10"/>
  <c r="K748" i="10"/>
  <c r="R747" i="10"/>
  <c r="Q747" i="10"/>
  <c r="L747" i="10"/>
  <c r="K747" i="10"/>
  <c r="R746" i="10"/>
  <c r="Q746" i="10"/>
  <c r="L746" i="10"/>
  <c r="K746" i="10"/>
  <c r="R745" i="10"/>
  <c r="Q745" i="10"/>
  <c r="L745" i="10"/>
  <c r="K745" i="10"/>
  <c r="R744" i="10"/>
  <c r="Q744" i="10"/>
  <c r="L744" i="10"/>
  <c r="K744" i="10"/>
  <c r="R743" i="10"/>
  <c r="Q743" i="10"/>
  <c r="L743" i="10"/>
  <c r="K743" i="10"/>
  <c r="R742" i="10"/>
  <c r="Q742" i="10"/>
  <c r="L742" i="10"/>
  <c r="K742" i="10"/>
  <c r="R741" i="10"/>
  <c r="Q741" i="10"/>
  <c r="L741" i="10"/>
  <c r="K741" i="10"/>
  <c r="R740" i="10"/>
  <c r="Q740" i="10"/>
  <c r="L740" i="10"/>
  <c r="K740" i="10"/>
  <c r="R739" i="10"/>
  <c r="Q739" i="10"/>
  <c r="L739" i="10"/>
  <c r="K739" i="10"/>
  <c r="R738" i="10"/>
  <c r="Q738" i="10"/>
  <c r="L738" i="10"/>
  <c r="K738" i="10"/>
  <c r="R737" i="10"/>
  <c r="Q737" i="10"/>
  <c r="L737" i="10"/>
  <c r="K737" i="10"/>
  <c r="R736" i="10"/>
  <c r="Q736" i="10"/>
  <c r="L736" i="10"/>
  <c r="K736" i="10"/>
  <c r="R735" i="10"/>
  <c r="Q735" i="10"/>
  <c r="L735" i="10"/>
  <c r="K735" i="10"/>
  <c r="R734" i="10"/>
  <c r="Q734" i="10"/>
  <c r="L734" i="10"/>
  <c r="K734" i="10"/>
  <c r="R733" i="10"/>
  <c r="Q733" i="10"/>
  <c r="L733" i="10"/>
  <c r="K733" i="10"/>
  <c r="R732" i="10"/>
  <c r="Q732" i="10"/>
  <c r="L732" i="10"/>
  <c r="K732" i="10"/>
  <c r="R731" i="10"/>
  <c r="Q731" i="10"/>
  <c r="L731" i="10"/>
  <c r="K731" i="10"/>
  <c r="R730" i="10"/>
  <c r="Q730" i="10"/>
  <c r="L730" i="10"/>
  <c r="K730" i="10"/>
  <c r="R729" i="10"/>
  <c r="Q729" i="10"/>
  <c r="L729" i="10"/>
  <c r="K729" i="10"/>
  <c r="R728" i="10"/>
  <c r="Q728" i="10"/>
  <c r="L728" i="10"/>
  <c r="K728" i="10"/>
  <c r="R727" i="10"/>
  <c r="Q727" i="10"/>
  <c r="L727" i="10"/>
  <c r="K727" i="10"/>
  <c r="R726" i="10"/>
  <c r="Q726" i="10"/>
  <c r="L726" i="10"/>
  <c r="K726" i="10"/>
  <c r="R725" i="10"/>
  <c r="Q725" i="10"/>
  <c r="L725" i="10"/>
  <c r="K725" i="10"/>
  <c r="R724" i="10"/>
  <c r="Q724" i="10"/>
  <c r="L724" i="10"/>
  <c r="K724" i="10"/>
  <c r="R723" i="10"/>
  <c r="Q723" i="10"/>
  <c r="L723" i="10"/>
  <c r="K723" i="10"/>
  <c r="R722" i="10"/>
  <c r="Q722" i="10"/>
  <c r="L722" i="10"/>
  <c r="K722" i="10"/>
  <c r="R721" i="10"/>
  <c r="Q721" i="10"/>
  <c r="L721" i="10"/>
  <c r="K721" i="10"/>
  <c r="R720" i="10"/>
  <c r="Q720" i="10"/>
  <c r="L720" i="10"/>
  <c r="K720" i="10"/>
  <c r="R719" i="10"/>
  <c r="Q719" i="10"/>
  <c r="L719" i="10"/>
  <c r="K719" i="10"/>
  <c r="R718" i="10"/>
  <c r="Q718" i="10"/>
  <c r="L718" i="10"/>
  <c r="K718" i="10"/>
  <c r="R717" i="10"/>
  <c r="Q717" i="10"/>
  <c r="L717" i="10"/>
  <c r="K717" i="10"/>
  <c r="R716" i="10"/>
  <c r="Q716" i="10"/>
  <c r="L716" i="10"/>
  <c r="K716" i="10"/>
  <c r="R715" i="10"/>
  <c r="Q715" i="10"/>
  <c r="L715" i="10"/>
  <c r="K715" i="10"/>
  <c r="R714" i="10"/>
  <c r="Q714" i="10"/>
  <c r="L714" i="10"/>
  <c r="K714" i="10"/>
  <c r="R713" i="10"/>
  <c r="Q713" i="10"/>
  <c r="L713" i="10"/>
  <c r="K713" i="10"/>
  <c r="R712" i="10"/>
  <c r="Q712" i="10"/>
  <c r="L712" i="10"/>
  <c r="K712" i="10"/>
  <c r="R711" i="10"/>
  <c r="Q711" i="10"/>
  <c r="L711" i="10"/>
  <c r="K711" i="10"/>
  <c r="R710" i="10"/>
  <c r="Q710" i="10"/>
  <c r="L710" i="10"/>
  <c r="K710" i="10"/>
  <c r="R709" i="10"/>
  <c r="Q709" i="10"/>
  <c r="L709" i="10"/>
  <c r="K709" i="10"/>
  <c r="R708" i="10"/>
  <c r="Q708" i="10"/>
  <c r="L708" i="10"/>
  <c r="K708" i="10"/>
  <c r="R707" i="10"/>
  <c r="Q707" i="10"/>
  <c r="L707" i="10"/>
  <c r="K707" i="10"/>
  <c r="R706" i="10"/>
  <c r="Q706" i="10"/>
  <c r="L706" i="10"/>
  <c r="K706" i="10"/>
  <c r="R705" i="10"/>
  <c r="Q705" i="10"/>
  <c r="L705" i="10"/>
  <c r="K705" i="10"/>
  <c r="R704" i="10"/>
  <c r="Q704" i="10"/>
  <c r="L704" i="10"/>
  <c r="K704" i="10"/>
  <c r="R703" i="10"/>
  <c r="Q703" i="10"/>
  <c r="L703" i="10"/>
  <c r="K703" i="10"/>
  <c r="R702" i="10"/>
  <c r="Q702" i="10"/>
  <c r="L702" i="10"/>
  <c r="K702" i="10"/>
  <c r="R701" i="10"/>
  <c r="Q701" i="10"/>
  <c r="L701" i="10"/>
  <c r="K701" i="10"/>
  <c r="R700" i="10"/>
  <c r="Q700" i="10"/>
  <c r="L700" i="10"/>
  <c r="K700" i="10"/>
  <c r="R699" i="10"/>
  <c r="Q699" i="10"/>
  <c r="L699" i="10"/>
  <c r="K699" i="10"/>
  <c r="R698" i="10"/>
  <c r="Q698" i="10"/>
  <c r="L698" i="10"/>
  <c r="K698" i="10"/>
  <c r="R697" i="10"/>
  <c r="Q697" i="10"/>
  <c r="L697" i="10"/>
  <c r="K697" i="10"/>
  <c r="R696" i="10"/>
  <c r="Q696" i="10"/>
  <c r="L696" i="10"/>
  <c r="K696" i="10"/>
  <c r="R695" i="10"/>
  <c r="Q695" i="10"/>
  <c r="L695" i="10"/>
  <c r="K695" i="10"/>
  <c r="R694" i="10"/>
  <c r="Q694" i="10"/>
  <c r="L694" i="10"/>
  <c r="K694" i="10"/>
  <c r="R693" i="10"/>
  <c r="Q693" i="10"/>
  <c r="L693" i="10"/>
  <c r="K693" i="10"/>
  <c r="R692" i="10"/>
  <c r="Q692" i="10"/>
  <c r="L692" i="10"/>
  <c r="K692" i="10"/>
  <c r="R691" i="10"/>
  <c r="Q691" i="10"/>
  <c r="L691" i="10"/>
  <c r="K691" i="10"/>
  <c r="R690" i="10"/>
  <c r="Q690" i="10"/>
  <c r="L690" i="10"/>
  <c r="K690" i="10"/>
  <c r="R689" i="10"/>
  <c r="Q689" i="10"/>
  <c r="L689" i="10"/>
  <c r="K689" i="10"/>
  <c r="R688" i="10"/>
  <c r="Q688" i="10"/>
  <c r="L688" i="10"/>
  <c r="K688" i="10"/>
  <c r="R687" i="10"/>
  <c r="Q687" i="10"/>
  <c r="L687" i="10"/>
  <c r="K687" i="10"/>
  <c r="R686" i="10"/>
  <c r="Q686" i="10"/>
  <c r="L686" i="10"/>
  <c r="K686" i="10"/>
  <c r="R685" i="10"/>
  <c r="Q685" i="10"/>
  <c r="L685" i="10"/>
  <c r="K685" i="10"/>
  <c r="R684" i="10"/>
  <c r="Q684" i="10"/>
  <c r="L684" i="10"/>
  <c r="K684" i="10"/>
  <c r="R683" i="10"/>
  <c r="Q683" i="10"/>
  <c r="L683" i="10"/>
  <c r="K683" i="10"/>
  <c r="R682" i="10"/>
  <c r="Q682" i="10"/>
  <c r="L682" i="10"/>
  <c r="K682" i="10"/>
  <c r="R681" i="10"/>
  <c r="Q681" i="10"/>
  <c r="L681" i="10"/>
  <c r="K681" i="10"/>
  <c r="R680" i="10"/>
  <c r="Q680" i="10"/>
  <c r="L680" i="10"/>
  <c r="K680" i="10"/>
  <c r="R679" i="10"/>
  <c r="Q679" i="10"/>
  <c r="L679" i="10"/>
  <c r="K679" i="10"/>
  <c r="R678" i="10"/>
  <c r="Q678" i="10"/>
  <c r="L678" i="10"/>
  <c r="K678" i="10"/>
  <c r="R677" i="10"/>
  <c r="Q677" i="10"/>
  <c r="L677" i="10"/>
  <c r="K677" i="10"/>
  <c r="R676" i="10"/>
  <c r="Q676" i="10"/>
  <c r="L676" i="10"/>
  <c r="K676" i="10"/>
  <c r="R675" i="10"/>
  <c r="Q675" i="10"/>
  <c r="L675" i="10"/>
  <c r="K675" i="10"/>
  <c r="R674" i="10"/>
  <c r="Q674" i="10"/>
  <c r="L674" i="10"/>
  <c r="K674" i="10"/>
  <c r="R673" i="10"/>
  <c r="Q673" i="10"/>
  <c r="L673" i="10"/>
  <c r="K673" i="10"/>
  <c r="R672" i="10"/>
  <c r="Q672" i="10"/>
  <c r="L672" i="10"/>
  <c r="K672" i="10"/>
  <c r="R671" i="10"/>
  <c r="Q671" i="10"/>
  <c r="L671" i="10"/>
  <c r="K671" i="10"/>
  <c r="R670" i="10"/>
  <c r="Q670" i="10"/>
  <c r="L670" i="10"/>
  <c r="K670" i="10"/>
  <c r="R669" i="10"/>
  <c r="Q669" i="10"/>
  <c r="L669" i="10"/>
  <c r="K669" i="10"/>
  <c r="R668" i="10"/>
  <c r="Q668" i="10"/>
  <c r="L668" i="10"/>
  <c r="K668" i="10"/>
  <c r="R667" i="10"/>
  <c r="Q667" i="10"/>
  <c r="L667" i="10"/>
  <c r="K667" i="10"/>
  <c r="R666" i="10"/>
  <c r="Q666" i="10"/>
  <c r="L666" i="10"/>
  <c r="K666" i="10"/>
  <c r="R665" i="10"/>
  <c r="Q665" i="10"/>
  <c r="L665" i="10"/>
  <c r="K665" i="10"/>
  <c r="R664" i="10"/>
  <c r="Q664" i="10"/>
  <c r="L664" i="10"/>
  <c r="K664" i="10"/>
  <c r="R663" i="10"/>
  <c r="Q663" i="10"/>
  <c r="L663" i="10"/>
  <c r="K663" i="10"/>
  <c r="R662" i="10"/>
  <c r="Q662" i="10"/>
  <c r="L662" i="10"/>
  <c r="K662" i="10"/>
  <c r="R661" i="10"/>
  <c r="Q661" i="10"/>
  <c r="L661" i="10"/>
  <c r="K661" i="10"/>
  <c r="R660" i="10"/>
  <c r="Q660" i="10"/>
  <c r="L660" i="10"/>
  <c r="K660" i="10"/>
  <c r="R659" i="10"/>
  <c r="Q659" i="10"/>
  <c r="L659" i="10"/>
  <c r="K659" i="10"/>
  <c r="R658" i="10"/>
  <c r="Q658" i="10"/>
  <c r="L658" i="10"/>
  <c r="K658" i="10"/>
  <c r="R657" i="10"/>
  <c r="Q657" i="10"/>
  <c r="L657" i="10"/>
  <c r="K657" i="10"/>
  <c r="R656" i="10"/>
  <c r="Q656" i="10"/>
  <c r="L656" i="10"/>
  <c r="K656" i="10"/>
  <c r="R655" i="10"/>
  <c r="Q655" i="10"/>
  <c r="L655" i="10"/>
  <c r="K655" i="10"/>
  <c r="R654" i="10"/>
  <c r="Q654" i="10"/>
  <c r="L654" i="10"/>
  <c r="K654" i="10"/>
  <c r="R653" i="10"/>
  <c r="Q653" i="10"/>
  <c r="L653" i="10"/>
  <c r="K653" i="10"/>
  <c r="R652" i="10"/>
  <c r="Q652" i="10"/>
  <c r="L652" i="10"/>
  <c r="K652" i="10"/>
  <c r="R651" i="10"/>
  <c r="Q651" i="10"/>
  <c r="L651" i="10"/>
  <c r="K651" i="10"/>
  <c r="R650" i="10"/>
  <c r="Q650" i="10"/>
  <c r="L650" i="10"/>
  <c r="K650" i="10"/>
  <c r="R649" i="10"/>
  <c r="Q649" i="10"/>
  <c r="L649" i="10"/>
  <c r="K649" i="10"/>
  <c r="R648" i="10"/>
  <c r="Q648" i="10"/>
  <c r="L648" i="10"/>
  <c r="K648" i="10"/>
  <c r="R647" i="10"/>
  <c r="Q647" i="10"/>
  <c r="L647" i="10"/>
  <c r="K647" i="10"/>
  <c r="R646" i="10"/>
  <c r="Q646" i="10"/>
  <c r="L646" i="10"/>
  <c r="K646" i="10"/>
  <c r="R645" i="10"/>
  <c r="Q645" i="10"/>
  <c r="L645" i="10"/>
  <c r="K645" i="10"/>
  <c r="R644" i="10"/>
  <c r="Q644" i="10"/>
  <c r="L644" i="10"/>
  <c r="K644" i="10"/>
  <c r="R643" i="10"/>
  <c r="Q643" i="10"/>
  <c r="L643" i="10"/>
  <c r="K643" i="10"/>
  <c r="R642" i="10"/>
  <c r="Q642" i="10"/>
  <c r="L642" i="10"/>
  <c r="K642" i="10"/>
  <c r="R641" i="10"/>
  <c r="Q641" i="10"/>
  <c r="L641" i="10"/>
  <c r="K641" i="10"/>
  <c r="R640" i="10"/>
  <c r="Q640" i="10"/>
  <c r="L640" i="10"/>
  <c r="K640" i="10"/>
  <c r="R639" i="10"/>
  <c r="Q639" i="10"/>
  <c r="L639" i="10"/>
  <c r="K639" i="10"/>
  <c r="R638" i="10"/>
  <c r="Q638" i="10"/>
  <c r="L638" i="10"/>
  <c r="K638" i="10"/>
  <c r="R637" i="10"/>
  <c r="Q637" i="10"/>
  <c r="L637" i="10"/>
  <c r="K637" i="10"/>
  <c r="R636" i="10"/>
  <c r="Q636" i="10"/>
  <c r="L636" i="10"/>
  <c r="K636" i="10"/>
  <c r="R635" i="10"/>
  <c r="Q635" i="10"/>
  <c r="L635" i="10"/>
  <c r="K635" i="10"/>
  <c r="R634" i="10"/>
  <c r="Q634" i="10"/>
  <c r="L634" i="10"/>
  <c r="K634" i="10"/>
  <c r="R633" i="10"/>
  <c r="Q633" i="10"/>
  <c r="L633" i="10"/>
  <c r="K633" i="10"/>
  <c r="R632" i="10"/>
  <c r="Q632" i="10"/>
  <c r="L632" i="10"/>
  <c r="K632" i="10"/>
  <c r="R631" i="10"/>
  <c r="Q631" i="10"/>
  <c r="L631" i="10"/>
  <c r="K631" i="10"/>
  <c r="R630" i="10"/>
  <c r="Q630" i="10"/>
  <c r="L630" i="10"/>
  <c r="K630" i="10"/>
  <c r="R629" i="10"/>
  <c r="Q629" i="10"/>
  <c r="L629" i="10"/>
  <c r="K629" i="10"/>
  <c r="R628" i="10"/>
  <c r="Q628" i="10"/>
  <c r="L628" i="10"/>
  <c r="K628" i="10"/>
  <c r="R627" i="10"/>
  <c r="Q627" i="10"/>
  <c r="L627" i="10"/>
  <c r="K627" i="10"/>
  <c r="R626" i="10"/>
  <c r="Q626" i="10"/>
  <c r="L626" i="10"/>
  <c r="K626" i="10"/>
  <c r="R625" i="10"/>
  <c r="Q625" i="10"/>
  <c r="L625" i="10"/>
  <c r="K625" i="10"/>
  <c r="R624" i="10"/>
  <c r="Q624" i="10"/>
  <c r="L624" i="10"/>
  <c r="K624" i="10"/>
  <c r="R623" i="10"/>
  <c r="Q623" i="10"/>
  <c r="L623" i="10"/>
  <c r="K623" i="10"/>
  <c r="R622" i="10"/>
  <c r="Q622" i="10"/>
  <c r="L622" i="10"/>
  <c r="K622" i="10"/>
  <c r="R621" i="10"/>
  <c r="Q621" i="10"/>
  <c r="L621" i="10"/>
  <c r="K621" i="10"/>
  <c r="R620" i="10"/>
  <c r="Q620" i="10"/>
  <c r="L620" i="10"/>
  <c r="K620" i="10"/>
  <c r="R619" i="10"/>
  <c r="Q619" i="10"/>
  <c r="L619" i="10"/>
  <c r="K619" i="10"/>
  <c r="R618" i="10"/>
  <c r="Q618" i="10"/>
  <c r="L618" i="10"/>
  <c r="K618" i="10"/>
  <c r="R617" i="10"/>
  <c r="Q617" i="10"/>
  <c r="L617" i="10"/>
  <c r="K617" i="10"/>
  <c r="R616" i="10"/>
  <c r="Q616" i="10"/>
  <c r="L616" i="10"/>
  <c r="K616" i="10"/>
  <c r="R615" i="10"/>
  <c r="Q615" i="10"/>
  <c r="L615" i="10"/>
  <c r="K615" i="10"/>
  <c r="R614" i="10"/>
  <c r="Q614" i="10"/>
  <c r="L614" i="10"/>
  <c r="K614" i="10"/>
  <c r="R613" i="10"/>
  <c r="Q613" i="10"/>
  <c r="L613" i="10"/>
  <c r="K613" i="10"/>
  <c r="R612" i="10"/>
  <c r="Q612" i="10"/>
  <c r="L612" i="10"/>
  <c r="K612" i="10"/>
  <c r="R611" i="10"/>
  <c r="Q611" i="10"/>
  <c r="L611" i="10"/>
  <c r="K611" i="10"/>
  <c r="R610" i="10"/>
  <c r="Q610" i="10"/>
  <c r="L610" i="10"/>
  <c r="K610" i="10"/>
  <c r="R609" i="10"/>
  <c r="Q609" i="10"/>
  <c r="L609" i="10"/>
  <c r="K609" i="10"/>
  <c r="R608" i="10"/>
  <c r="Q608" i="10"/>
  <c r="L608" i="10"/>
  <c r="K608" i="10"/>
  <c r="R607" i="10"/>
  <c r="Q607" i="10"/>
  <c r="L607" i="10"/>
  <c r="K607" i="10"/>
  <c r="R606" i="10"/>
  <c r="Q606" i="10"/>
  <c r="L606" i="10"/>
  <c r="K606" i="10"/>
  <c r="R605" i="10"/>
  <c r="Q605" i="10"/>
  <c r="L605" i="10"/>
  <c r="K605" i="10"/>
  <c r="R604" i="10"/>
  <c r="Q604" i="10"/>
  <c r="L604" i="10"/>
  <c r="K604" i="10"/>
  <c r="R603" i="10"/>
  <c r="Q603" i="10"/>
  <c r="L603" i="10"/>
  <c r="K603" i="10"/>
  <c r="R602" i="10"/>
  <c r="Q602" i="10"/>
  <c r="L602" i="10"/>
  <c r="K602" i="10"/>
  <c r="R601" i="10"/>
  <c r="Q601" i="10"/>
  <c r="L601" i="10"/>
  <c r="K601" i="10"/>
  <c r="R600" i="10"/>
  <c r="Q600" i="10"/>
  <c r="L600" i="10"/>
  <c r="K600" i="10"/>
  <c r="R599" i="10"/>
  <c r="Q599" i="10"/>
  <c r="L599" i="10"/>
  <c r="K599" i="10"/>
  <c r="R598" i="10"/>
  <c r="Q598" i="10"/>
  <c r="L598" i="10"/>
  <c r="K598" i="10"/>
  <c r="R597" i="10"/>
  <c r="Q597" i="10"/>
  <c r="L597" i="10"/>
  <c r="K597" i="10"/>
  <c r="R596" i="10"/>
  <c r="Q596" i="10"/>
  <c r="L596" i="10"/>
  <c r="K596" i="10"/>
  <c r="R595" i="10"/>
  <c r="Q595" i="10"/>
  <c r="L595" i="10"/>
  <c r="K595" i="10"/>
  <c r="R594" i="10"/>
  <c r="Q594" i="10"/>
  <c r="L594" i="10"/>
  <c r="K594" i="10"/>
  <c r="R593" i="10"/>
  <c r="Q593" i="10"/>
  <c r="L593" i="10"/>
  <c r="K593" i="10"/>
  <c r="R592" i="10"/>
  <c r="Q592" i="10"/>
  <c r="L592" i="10"/>
  <c r="K592" i="10"/>
  <c r="R591" i="10"/>
  <c r="Q591" i="10"/>
  <c r="L591" i="10"/>
  <c r="K591" i="10"/>
  <c r="R590" i="10"/>
  <c r="Q590" i="10"/>
  <c r="L590" i="10"/>
  <c r="K590" i="10"/>
  <c r="R589" i="10"/>
  <c r="Q589" i="10"/>
  <c r="L589" i="10"/>
  <c r="K589" i="10"/>
  <c r="R588" i="10"/>
  <c r="Q588" i="10"/>
  <c r="L588" i="10"/>
  <c r="K588" i="10"/>
  <c r="R587" i="10"/>
  <c r="Q587" i="10"/>
  <c r="L587" i="10"/>
  <c r="K587" i="10"/>
  <c r="R586" i="10"/>
  <c r="Q586" i="10"/>
  <c r="L586" i="10"/>
  <c r="K586" i="10"/>
  <c r="R585" i="10"/>
  <c r="Q585" i="10"/>
  <c r="L585" i="10"/>
  <c r="K585" i="10"/>
  <c r="R584" i="10"/>
  <c r="Q584" i="10"/>
  <c r="L584" i="10"/>
  <c r="K584" i="10"/>
  <c r="R583" i="10"/>
  <c r="Q583" i="10"/>
  <c r="L583" i="10"/>
  <c r="K583" i="10"/>
  <c r="R582" i="10"/>
  <c r="Q582" i="10"/>
  <c r="L582" i="10"/>
  <c r="K582" i="10"/>
  <c r="R581" i="10"/>
  <c r="Q581" i="10"/>
  <c r="L581" i="10"/>
  <c r="K581" i="10"/>
  <c r="R580" i="10"/>
  <c r="Q580" i="10"/>
  <c r="L580" i="10"/>
  <c r="K580" i="10"/>
  <c r="R579" i="10"/>
  <c r="Q579" i="10"/>
  <c r="L579" i="10"/>
  <c r="K579" i="10"/>
  <c r="R578" i="10"/>
  <c r="Q578" i="10"/>
  <c r="L578" i="10"/>
  <c r="K578" i="10"/>
  <c r="R577" i="10"/>
  <c r="Q577" i="10"/>
  <c r="L577" i="10"/>
  <c r="K577" i="10"/>
  <c r="R576" i="10"/>
  <c r="Q576" i="10"/>
  <c r="L576" i="10"/>
  <c r="K576" i="10"/>
  <c r="R575" i="10"/>
  <c r="Q575" i="10"/>
  <c r="L575" i="10"/>
  <c r="K575" i="10"/>
  <c r="R574" i="10"/>
  <c r="Q574" i="10"/>
  <c r="L574" i="10"/>
  <c r="K574" i="10"/>
  <c r="R573" i="10"/>
  <c r="Q573" i="10"/>
  <c r="L573" i="10"/>
  <c r="K573" i="10"/>
  <c r="R572" i="10"/>
  <c r="Q572" i="10"/>
  <c r="L572" i="10"/>
  <c r="K572" i="10"/>
  <c r="R571" i="10"/>
  <c r="Q571" i="10"/>
  <c r="L571" i="10"/>
  <c r="K571" i="10"/>
  <c r="R570" i="10"/>
  <c r="Q570" i="10"/>
  <c r="L570" i="10"/>
  <c r="K570" i="10"/>
  <c r="R569" i="10"/>
  <c r="Q569" i="10"/>
  <c r="L569" i="10"/>
  <c r="K569" i="10"/>
  <c r="R568" i="10"/>
  <c r="Q568" i="10"/>
  <c r="L568" i="10"/>
  <c r="K568" i="10"/>
  <c r="R567" i="10"/>
  <c r="Q567" i="10"/>
  <c r="L567" i="10"/>
  <c r="K567" i="10"/>
  <c r="R566" i="10"/>
  <c r="Q566" i="10"/>
  <c r="L566" i="10"/>
  <c r="K566" i="10"/>
  <c r="R565" i="10"/>
  <c r="Q565" i="10"/>
  <c r="L565" i="10"/>
  <c r="K565" i="10"/>
  <c r="R564" i="10"/>
  <c r="Q564" i="10"/>
  <c r="L564" i="10"/>
  <c r="K564" i="10"/>
  <c r="R563" i="10"/>
  <c r="Q563" i="10"/>
  <c r="L563" i="10"/>
  <c r="K563" i="10"/>
  <c r="R562" i="10"/>
  <c r="Q562" i="10"/>
  <c r="L562" i="10"/>
  <c r="K562" i="10"/>
  <c r="R561" i="10"/>
  <c r="Q561" i="10"/>
  <c r="L561" i="10"/>
  <c r="K561" i="10"/>
  <c r="R560" i="10"/>
  <c r="Q560" i="10"/>
  <c r="L560" i="10"/>
  <c r="K560" i="10"/>
  <c r="R559" i="10"/>
  <c r="Q559" i="10"/>
  <c r="L559" i="10"/>
  <c r="K559" i="10"/>
  <c r="R558" i="10"/>
  <c r="Q558" i="10"/>
  <c r="L558" i="10"/>
  <c r="K558" i="10"/>
  <c r="R557" i="10"/>
  <c r="Q557" i="10"/>
  <c r="L557" i="10"/>
  <c r="K557" i="10"/>
  <c r="R556" i="10"/>
  <c r="Q556" i="10"/>
  <c r="L556" i="10"/>
  <c r="K556" i="10"/>
  <c r="R555" i="10"/>
  <c r="Q555" i="10"/>
  <c r="L555" i="10"/>
  <c r="K555" i="10"/>
  <c r="R554" i="10"/>
  <c r="Q554" i="10"/>
  <c r="L554" i="10"/>
  <c r="K554" i="10"/>
  <c r="R553" i="10"/>
  <c r="Q553" i="10"/>
  <c r="L553" i="10"/>
  <c r="K553" i="10"/>
  <c r="R552" i="10"/>
  <c r="Q552" i="10"/>
  <c r="L552" i="10"/>
  <c r="K552" i="10"/>
  <c r="R551" i="10"/>
  <c r="Q551" i="10"/>
  <c r="L551" i="10"/>
  <c r="K551" i="10"/>
  <c r="R550" i="10"/>
  <c r="Q550" i="10"/>
  <c r="L550" i="10"/>
  <c r="K550" i="10"/>
  <c r="R549" i="10"/>
  <c r="Q549" i="10"/>
  <c r="L549" i="10"/>
  <c r="K549" i="10"/>
  <c r="R548" i="10"/>
  <c r="Q548" i="10"/>
  <c r="L548" i="10"/>
  <c r="K548" i="10"/>
  <c r="R547" i="10"/>
  <c r="Q547" i="10"/>
  <c r="L547" i="10"/>
  <c r="K547" i="10"/>
  <c r="R546" i="10"/>
  <c r="Q546" i="10"/>
  <c r="L546" i="10"/>
  <c r="K546" i="10"/>
  <c r="R545" i="10"/>
  <c r="Q545" i="10"/>
  <c r="L545" i="10"/>
  <c r="K545" i="10"/>
  <c r="R544" i="10"/>
  <c r="Q544" i="10"/>
  <c r="L544" i="10"/>
  <c r="K544" i="10"/>
  <c r="R543" i="10"/>
  <c r="Q543" i="10"/>
  <c r="L543" i="10"/>
  <c r="K543" i="10"/>
  <c r="R542" i="10"/>
  <c r="Q542" i="10"/>
  <c r="L542" i="10"/>
  <c r="K542" i="10"/>
  <c r="R541" i="10"/>
  <c r="Q541" i="10"/>
  <c r="L541" i="10"/>
  <c r="K541" i="10"/>
  <c r="R540" i="10"/>
  <c r="Q540" i="10"/>
  <c r="L540" i="10"/>
  <c r="K540" i="10"/>
  <c r="R539" i="10"/>
  <c r="Q539" i="10"/>
  <c r="L539" i="10"/>
  <c r="K539" i="10"/>
  <c r="R538" i="10"/>
  <c r="Q538" i="10"/>
  <c r="L538" i="10"/>
  <c r="K538" i="10"/>
  <c r="R537" i="10"/>
  <c r="Q537" i="10"/>
  <c r="L537" i="10"/>
  <c r="K537" i="10"/>
  <c r="R536" i="10"/>
  <c r="Q536" i="10"/>
  <c r="L536" i="10"/>
  <c r="K536" i="10"/>
  <c r="R535" i="10"/>
  <c r="Q535" i="10"/>
  <c r="L535" i="10"/>
  <c r="K535" i="10"/>
  <c r="R534" i="10"/>
  <c r="Q534" i="10"/>
  <c r="L534" i="10"/>
  <c r="K534" i="10"/>
  <c r="R533" i="10"/>
  <c r="Q533" i="10"/>
  <c r="L533" i="10"/>
  <c r="K533" i="10"/>
  <c r="R532" i="10"/>
  <c r="Q532" i="10"/>
  <c r="L532" i="10"/>
  <c r="K532" i="10"/>
  <c r="R531" i="10"/>
  <c r="Q531" i="10"/>
  <c r="L531" i="10"/>
  <c r="K531" i="10"/>
  <c r="R530" i="10"/>
  <c r="Q530" i="10"/>
  <c r="L530" i="10"/>
  <c r="K530" i="10"/>
  <c r="R529" i="10"/>
  <c r="Q529" i="10"/>
  <c r="L529" i="10"/>
  <c r="K529" i="10"/>
  <c r="R528" i="10"/>
  <c r="Q528" i="10"/>
  <c r="L528" i="10"/>
  <c r="K528" i="10"/>
  <c r="R527" i="10"/>
  <c r="Q527" i="10"/>
  <c r="L527" i="10"/>
  <c r="K527" i="10"/>
  <c r="R526" i="10"/>
  <c r="Q526" i="10"/>
  <c r="L526" i="10"/>
  <c r="K526" i="10"/>
  <c r="R525" i="10"/>
  <c r="Q525" i="10"/>
  <c r="L525" i="10"/>
  <c r="K525" i="10"/>
  <c r="R524" i="10"/>
  <c r="Q524" i="10"/>
  <c r="L524" i="10"/>
  <c r="K524" i="10"/>
  <c r="R523" i="10"/>
  <c r="Q523" i="10"/>
  <c r="L523" i="10"/>
  <c r="K523" i="10"/>
  <c r="R522" i="10"/>
  <c r="Q522" i="10"/>
  <c r="L522" i="10"/>
  <c r="K522" i="10"/>
  <c r="R521" i="10"/>
  <c r="Q521" i="10"/>
  <c r="L521" i="10"/>
  <c r="K521" i="10"/>
  <c r="R520" i="10"/>
  <c r="Q520" i="10"/>
  <c r="L520" i="10"/>
  <c r="K520" i="10"/>
  <c r="R519" i="10"/>
  <c r="Q519" i="10"/>
  <c r="L519" i="10"/>
  <c r="K519" i="10"/>
  <c r="R518" i="10"/>
  <c r="Q518" i="10"/>
  <c r="L518" i="10"/>
  <c r="K518" i="10"/>
  <c r="R517" i="10"/>
  <c r="Q517" i="10"/>
  <c r="L517" i="10"/>
  <c r="K517" i="10"/>
  <c r="R516" i="10"/>
  <c r="Q516" i="10"/>
  <c r="L516" i="10"/>
  <c r="K516" i="10"/>
  <c r="R515" i="10"/>
  <c r="Q515" i="10"/>
  <c r="L515" i="10"/>
  <c r="K515" i="10"/>
  <c r="R514" i="10"/>
  <c r="Q514" i="10"/>
  <c r="L514" i="10"/>
  <c r="K514" i="10"/>
  <c r="R513" i="10"/>
  <c r="Q513" i="10"/>
  <c r="L513" i="10"/>
  <c r="K513" i="10"/>
  <c r="R512" i="10"/>
  <c r="Q512" i="10"/>
  <c r="L512" i="10"/>
  <c r="K512" i="10"/>
  <c r="R511" i="10"/>
  <c r="Q511" i="10"/>
  <c r="L511" i="10"/>
  <c r="K511" i="10"/>
  <c r="R510" i="10"/>
  <c r="Q510" i="10"/>
  <c r="L510" i="10"/>
  <c r="K510" i="10"/>
  <c r="R509" i="10"/>
  <c r="Q509" i="10"/>
  <c r="L509" i="10"/>
  <c r="K509" i="10"/>
  <c r="R508" i="10"/>
  <c r="Q508" i="10"/>
  <c r="L508" i="10"/>
  <c r="K508" i="10"/>
  <c r="R507" i="10"/>
  <c r="Q507" i="10"/>
  <c r="L507" i="10"/>
  <c r="K507" i="10"/>
  <c r="R506" i="10"/>
  <c r="Q506" i="10"/>
  <c r="L506" i="10"/>
  <c r="K506" i="10"/>
  <c r="R505" i="10"/>
  <c r="Q505" i="10"/>
  <c r="L505" i="10"/>
  <c r="K505" i="10"/>
  <c r="R504" i="10"/>
  <c r="Q504" i="10"/>
  <c r="L504" i="10"/>
  <c r="K504" i="10"/>
  <c r="R503" i="10"/>
  <c r="Q503" i="10"/>
  <c r="L503" i="10"/>
  <c r="K503" i="10"/>
  <c r="R502" i="10"/>
  <c r="Q502" i="10"/>
  <c r="L502" i="10"/>
  <c r="K502" i="10"/>
  <c r="R501" i="10"/>
  <c r="Q501" i="10"/>
  <c r="L501" i="10"/>
  <c r="K501" i="10"/>
  <c r="R500" i="10"/>
  <c r="Q500" i="10"/>
  <c r="L500" i="10"/>
  <c r="K500" i="10"/>
  <c r="R499" i="10"/>
  <c r="Q499" i="10"/>
  <c r="L499" i="10"/>
  <c r="K499" i="10"/>
  <c r="R498" i="10"/>
  <c r="Q498" i="10"/>
  <c r="L498" i="10"/>
  <c r="K498" i="10"/>
  <c r="R497" i="10"/>
  <c r="Q497" i="10"/>
  <c r="L497" i="10"/>
  <c r="K497" i="10"/>
  <c r="R496" i="10"/>
  <c r="Q496" i="10"/>
  <c r="L496" i="10"/>
  <c r="K496" i="10"/>
  <c r="R495" i="10"/>
  <c r="Q495" i="10"/>
  <c r="L495" i="10"/>
  <c r="K495" i="10"/>
  <c r="R494" i="10"/>
  <c r="Q494" i="10"/>
  <c r="L494" i="10"/>
  <c r="K494" i="10"/>
  <c r="R493" i="10"/>
  <c r="Q493" i="10"/>
  <c r="L493" i="10"/>
  <c r="K493" i="10"/>
  <c r="R492" i="10"/>
  <c r="Q492" i="10"/>
  <c r="L492" i="10"/>
  <c r="K492" i="10"/>
  <c r="R491" i="10"/>
  <c r="Q491" i="10"/>
  <c r="L491" i="10"/>
  <c r="K491" i="10"/>
  <c r="R490" i="10"/>
  <c r="Q490" i="10"/>
  <c r="L490" i="10"/>
  <c r="K490" i="10"/>
  <c r="R489" i="10"/>
  <c r="Q489" i="10"/>
  <c r="L489" i="10"/>
  <c r="K489" i="10"/>
  <c r="R488" i="10"/>
  <c r="Q488" i="10"/>
  <c r="L488" i="10"/>
  <c r="K488" i="10"/>
  <c r="R487" i="10"/>
  <c r="Q487" i="10"/>
  <c r="L487" i="10"/>
  <c r="K487" i="10"/>
  <c r="R486" i="10"/>
  <c r="Q486" i="10"/>
  <c r="L486" i="10"/>
  <c r="K486" i="10"/>
  <c r="R485" i="10"/>
  <c r="Q485" i="10"/>
  <c r="L485" i="10"/>
  <c r="K485" i="10"/>
  <c r="R484" i="10"/>
  <c r="Q484" i="10"/>
  <c r="L484" i="10"/>
  <c r="K484" i="10"/>
  <c r="R483" i="10"/>
  <c r="Q483" i="10"/>
  <c r="L483" i="10"/>
  <c r="K483" i="10"/>
  <c r="R482" i="10"/>
  <c r="Q482" i="10"/>
  <c r="L482" i="10"/>
  <c r="K482" i="10"/>
  <c r="R481" i="10"/>
  <c r="Q481" i="10"/>
  <c r="L481" i="10"/>
  <c r="K481" i="10"/>
  <c r="R480" i="10"/>
  <c r="Q480" i="10"/>
  <c r="L480" i="10"/>
  <c r="K480" i="10"/>
  <c r="R479" i="10"/>
  <c r="Q479" i="10"/>
  <c r="L479" i="10"/>
  <c r="K479" i="10"/>
  <c r="R478" i="10"/>
  <c r="Q478" i="10"/>
  <c r="L478" i="10"/>
  <c r="K478" i="10"/>
  <c r="R477" i="10"/>
  <c r="Q477" i="10"/>
  <c r="L477" i="10"/>
  <c r="K477" i="10"/>
  <c r="R476" i="10"/>
  <c r="Q476" i="10"/>
  <c r="L476" i="10"/>
  <c r="K476" i="10"/>
  <c r="R475" i="10"/>
  <c r="Q475" i="10"/>
  <c r="L475" i="10"/>
  <c r="K475" i="10"/>
  <c r="R474" i="10"/>
  <c r="Q474" i="10"/>
  <c r="L474" i="10"/>
  <c r="K474" i="10"/>
  <c r="R473" i="10"/>
  <c r="Q473" i="10"/>
  <c r="L473" i="10"/>
  <c r="K473" i="10"/>
  <c r="R472" i="10"/>
  <c r="Q472" i="10"/>
  <c r="L472" i="10"/>
  <c r="K472" i="10"/>
  <c r="R471" i="10"/>
  <c r="Q471" i="10"/>
  <c r="L471" i="10"/>
  <c r="K471" i="10"/>
  <c r="R470" i="10"/>
  <c r="Q470" i="10"/>
  <c r="L470" i="10"/>
  <c r="K470" i="10"/>
  <c r="R469" i="10"/>
  <c r="Q469" i="10"/>
  <c r="L469" i="10"/>
  <c r="K469" i="10"/>
  <c r="R468" i="10"/>
  <c r="Q468" i="10"/>
  <c r="L468" i="10"/>
  <c r="K468" i="10"/>
  <c r="R467" i="10"/>
  <c r="Q467" i="10"/>
  <c r="L467" i="10"/>
  <c r="K467" i="10"/>
  <c r="R466" i="10"/>
  <c r="Q466" i="10"/>
  <c r="L466" i="10"/>
  <c r="K466" i="10"/>
  <c r="R465" i="10"/>
  <c r="Q465" i="10"/>
  <c r="L465" i="10"/>
  <c r="K465" i="10"/>
  <c r="R464" i="10"/>
  <c r="Q464" i="10"/>
  <c r="L464" i="10"/>
  <c r="K464" i="10"/>
  <c r="R463" i="10"/>
  <c r="Q463" i="10"/>
  <c r="L463" i="10"/>
  <c r="K463" i="10"/>
  <c r="R462" i="10"/>
  <c r="Q462" i="10"/>
  <c r="L462" i="10"/>
  <c r="K462" i="10"/>
  <c r="R461" i="10"/>
  <c r="Q461" i="10"/>
  <c r="L461" i="10"/>
  <c r="K461" i="10"/>
  <c r="R460" i="10"/>
  <c r="Q460" i="10"/>
  <c r="L460" i="10"/>
  <c r="K460" i="10"/>
  <c r="R459" i="10"/>
  <c r="Q459" i="10"/>
  <c r="L459" i="10"/>
  <c r="K459" i="10"/>
  <c r="R458" i="10"/>
  <c r="Q458" i="10"/>
  <c r="L458" i="10"/>
  <c r="K458" i="10"/>
  <c r="R457" i="10"/>
  <c r="Q457" i="10"/>
  <c r="L457" i="10"/>
  <c r="K457" i="10"/>
  <c r="R456" i="10"/>
  <c r="Q456" i="10"/>
  <c r="L456" i="10"/>
  <c r="K456" i="10"/>
  <c r="R455" i="10"/>
  <c r="Q455" i="10"/>
  <c r="L455" i="10"/>
  <c r="K455" i="10"/>
  <c r="R454" i="10"/>
  <c r="Q454" i="10"/>
  <c r="L454" i="10"/>
  <c r="K454" i="10"/>
  <c r="R453" i="10"/>
  <c r="Q453" i="10"/>
  <c r="L453" i="10"/>
  <c r="K453" i="10"/>
  <c r="R452" i="10"/>
  <c r="Q452" i="10"/>
  <c r="L452" i="10"/>
  <c r="K452" i="10"/>
  <c r="R451" i="10"/>
  <c r="Q451" i="10"/>
  <c r="L451" i="10"/>
  <c r="K451" i="10"/>
  <c r="R450" i="10"/>
  <c r="Q450" i="10"/>
  <c r="L450" i="10"/>
  <c r="K450" i="10"/>
  <c r="R449" i="10"/>
  <c r="Q449" i="10"/>
  <c r="L449" i="10"/>
  <c r="K449" i="10"/>
  <c r="R448" i="10"/>
  <c r="Q448" i="10"/>
  <c r="L448" i="10"/>
  <c r="K448" i="10"/>
  <c r="R447" i="10"/>
  <c r="Q447" i="10"/>
  <c r="L447" i="10"/>
  <c r="K447" i="10"/>
  <c r="R446" i="10"/>
  <c r="Q446" i="10"/>
  <c r="L446" i="10"/>
  <c r="K446" i="10"/>
  <c r="R445" i="10"/>
  <c r="Q445" i="10"/>
  <c r="L445" i="10"/>
  <c r="K445" i="10"/>
  <c r="R444" i="10"/>
  <c r="Q444" i="10"/>
  <c r="L444" i="10"/>
  <c r="K444" i="10"/>
  <c r="R443" i="10"/>
  <c r="Q443" i="10"/>
  <c r="L443" i="10"/>
  <c r="K443" i="10"/>
  <c r="R442" i="10"/>
  <c r="Q442" i="10"/>
  <c r="L442" i="10"/>
  <c r="K442" i="10"/>
  <c r="R441" i="10"/>
  <c r="Q441" i="10"/>
  <c r="L441" i="10"/>
  <c r="K441" i="10"/>
  <c r="R440" i="10"/>
  <c r="Q440" i="10"/>
  <c r="L440" i="10"/>
  <c r="K440" i="10"/>
  <c r="R439" i="10"/>
  <c r="Q439" i="10"/>
  <c r="L439" i="10"/>
  <c r="K439" i="10"/>
  <c r="R438" i="10"/>
  <c r="Q438" i="10"/>
  <c r="L438" i="10"/>
  <c r="K438" i="10"/>
  <c r="R437" i="10"/>
  <c r="Q437" i="10"/>
  <c r="L437" i="10"/>
  <c r="K437" i="10"/>
  <c r="R436" i="10"/>
  <c r="Q436" i="10"/>
  <c r="L436" i="10"/>
  <c r="K436" i="10"/>
  <c r="R435" i="10"/>
  <c r="Q435" i="10"/>
  <c r="L435" i="10"/>
  <c r="K435" i="10"/>
  <c r="R434" i="10"/>
  <c r="Q434" i="10"/>
  <c r="L434" i="10"/>
  <c r="K434" i="10"/>
  <c r="R433" i="10"/>
  <c r="Q433" i="10"/>
  <c r="L433" i="10"/>
  <c r="K433" i="10"/>
  <c r="R432" i="10"/>
  <c r="Q432" i="10"/>
  <c r="L432" i="10"/>
  <c r="K432" i="10"/>
  <c r="R431" i="10"/>
  <c r="Q431" i="10"/>
  <c r="L431" i="10"/>
  <c r="K431" i="10"/>
  <c r="R430" i="10"/>
  <c r="Q430" i="10"/>
  <c r="L430" i="10"/>
  <c r="K430" i="10"/>
  <c r="R429" i="10"/>
  <c r="Q429" i="10"/>
  <c r="L429" i="10"/>
  <c r="K429" i="10"/>
  <c r="R428" i="10"/>
  <c r="Q428" i="10"/>
  <c r="L428" i="10"/>
  <c r="K428" i="10"/>
  <c r="R427" i="10"/>
  <c r="Q427" i="10"/>
  <c r="L427" i="10"/>
  <c r="K427" i="10"/>
  <c r="R426" i="10"/>
  <c r="Q426" i="10"/>
  <c r="L426" i="10"/>
  <c r="K426" i="10"/>
  <c r="R425" i="10"/>
  <c r="Q425" i="10"/>
  <c r="L425" i="10"/>
  <c r="K425" i="10"/>
  <c r="R424" i="10"/>
  <c r="Q424" i="10"/>
  <c r="L424" i="10"/>
  <c r="K424" i="10"/>
  <c r="R423" i="10"/>
  <c r="Q423" i="10"/>
  <c r="L423" i="10"/>
  <c r="K423" i="10"/>
  <c r="R422" i="10"/>
  <c r="Q422" i="10"/>
  <c r="L422" i="10"/>
  <c r="K422" i="10"/>
  <c r="R421" i="10"/>
  <c r="Q421" i="10"/>
  <c r="L421" i="10"/>
  <c r="K421" i="10"/>
  <c r="R420" i="10"/>
  <c r="Q420" i="10"/>
  <c r="L420" i="10"/>
  <c r="K420" i="10"/>
  <c r="R419" i="10"/>
  <c r="Q419" i="10"/>
  <c r="L419" i="10"/>
  <c r="K419" i="10"/>
  <c r="R418" i="10"/>
  <c r="Q418" i="10"/>
  <c r="L418" i="10"/>
  <c r="K418" i="10"/>
  <c r="R417" i="10"/>
  <c r="Q417" i="10"/>
  <c r="L417" i="10"/>
  <c r="K417" i="10"/>
  <c r="R416" i="10"/>
  <c r="Q416" i="10"/>
  <c r="L416" i="10"/>
  <c r="K416" i="10"/>
  <c r="R415" i="10"/>
  <c r="Q415" i="10"/>
  <c r="L415" i="10"/>
  <c r="K415" i="10"/>
  <c r="R414" i="10"/>
  <c r="Q414" i="10"/>
  <c r="L414" i="10"/>
  <c r="K414" i="10"/>
  <c r="R413" i="10"/>
  <c r="Q413" i="10"/>
  <c r="L413" i="10"/>
  <c r="K413" i="10"/>
  <c r="R412" i="10"/>
  <c r="Q412" i="10"/>
  <c r="L412" i="10"/>
  <c r="K412" i="10"/>
  <c r="R411" i="10"/>
  <c r="Q411" i="10"/>
  <c r="L411" i="10"/>
  <c r="K411" i="10"/>
  <c r="R410" i="10"/>
  <c r="Q410" i="10"/>
  <c r="L410" i="10"/>
  <c r="K410" i="10"/>
  <c r="R409" i="10"/>
  <c r="Q409" i="10"/>
  <c r="L409" i="10"/>
  <c r="K409" i="10"/>
  <c r="R408" i="10"/>
  <c r="Q408" i="10"/>
  <c r="L408" i="10"/>
  <c r="K408" i="10"/>
  <c r="R407" i="10"/>
  <c r="Q407" i="10"/>
  <c r="L407" i="10"/>
  <c r="K407" i="10"/>
  <c r="R406" i="10"/>
  <c r="Q406" i="10"/>
  <c r="L406" i="10"/>
  <c r="K406" i="10"/>
  <c r="R405" i="10"/>
  <c r="Q405" i="10"/>
  <c r="L405" i="10"/>
  <c r="K405" i="10"/>
  <c r="R404" i="10"/>
  <c r="Q404" i="10"/>
  <c r="L404" i="10"/>
  <c r="K404" i="10"/>
  <c r="R403" i="10"/>
  <c r="Q403" i="10"/>
  <c r="L403" i="10"/>
  <c r="K403" i="10"/>
  <c r="R402" i="10"/>
  <c r="Q402" i="10"/>
  <c r="L402" i="10"/>
  <c r="K402" i="10"/>
  <c r="R401" i="10"/>
  <c r="Q401" i="10"/>
  <c r="L401" i="10"/>
  <c r="K401" i="10"/>
  <c r="R400" i="10"/>
  <c r="Q400" i="10"/>
  <c r="L400" i="10"/>
  <c r="K400" i="10"/>
  <c r="R399" i="10"/>
  <c r="Q399" i="10"/>
  <c r="L399" i="10"/>
  <c r="K399" i="10"/>
  <c r="R398" i="10"/>
  <c r="Q398" i="10"/>
  <c r="L398" i="10"/>
  <c r="K398" i="10"/>
  <c r="R397" i="10"/>
  <c r="Q397" i="10"/>
  <c r="L397" i="10"/>
  <c r="K397" i="10"/>
  <c r="R396" i="10"/>
  <c r="Q396" i="10"/>
  <c r="L396" i="10"/>
  <c r="K396" i="10"/>
  <c r="R395" i="10"/>
  <c r="Q395" i="10"/>
  <c r="L395" i="10"/>
  <c r="K395" i="10"/>
  <c r="R394" i="10"/>
  <c r="Q394" i="10"/>
  <c r="L394" i="10"/>
  <c r="K394" i="10"/>
  <c r="R393" i="10"/>
  <c r="Q393" i="10"/>
  <c r="L393" i="10"/>
  <c r="K393" i="10"/>
  <c r="R392" i="10"/>
  <c r="Q392" i="10"/>
  <c r="L392" i="10"/>
  <c r="K392" i="10"/>
  <c r="R391" i="10"/>
  <c r="Q391" i="10"/>
  <c r="L391" i="10"/>
  <c r="K391" i="10"/>
  <c r="R390" i="10"/>
  <c r="Q390" i="10"/>
  <c r="L390" i="10"/>
  <c r="K390" i="10"/>
  <c r="R389" i="10"/>
  <c r="Q389" i="10"/>
  <c r="L389" i="10"/>
  <c r="K389" i="10"/>
  <c r="R388" i="10"/>
  <c r="Q388" i="10"/>
  <c r="L388" i="10"/>
  <c r="K388" i="10"/>
  <c r="R387" i="10"/>
  <c r="Q387" i="10"/>
  <c r="L387" i="10"/>
  <c r="K387" i="10"/>
  <c r="R386" i="10"/>
  <c r="Q386" i="10"/>
  <c r="L386" i="10"/>
  <c r="K386" i="10"/>
  <c r="R385" i="10"/>
  <c r="Q385" i="10"/>
  <c r="L385" i="10"/>
  <c r="K385" i="10"/>
  <c r="R384" i="10"/>
  <c r="Q384" i="10"/>
  <c r="L384" i="10"/>
  <c r="K384" i="10"/>
  <c r="R383" i="10"/>
  <c r="Q383" i="10"/>
  <c r="L383" i="10"/>
  <c r="K383" i="10"/>
  <c r="R382" i="10"/>
  <c r="Q382" i="10"/>
  <c r="L382" i="10"/>
  <c r="K382" i="10"/>
  <c r="R381" i="10"/>
  <c r="Q381" i="10"/>
  <c r="L381" i="10"/>
  <c r="K381" i="10"/>
  <c r="R380" i="10"/>
  <c r="Q380" i="10"/>
  <c r="L380" i="10"/>
  <c r="K380" i="10"/>
  <c r="R379" i="10"/>
  <c r="Q379" i="10"/>
  <c r="L379" i="10"/>
  <c r="K379" i="10"/>
  <c r="R378" i="10"/>
  <c r="Q378" i="10"/>
  <c r="L378" i="10"/>
  <c r="K378" i="10"/>
  <c r="R377" i="10"/>
  <c r="Q377" i="10"/>
  <c r="L377" i="10"/>
  <c r="K377" i="10"/>
  <c r="R376" i="10"/>
  <c r="Q376" i="10"/>
  <c r="L376" i="10"/>
  <c r="K376" i="10"/>
  <c r="R375" i="10"/>
  <c r="Q375" i="10"/>
  <c r="L375" i="10"/>
  <c r="K375" i="10"/>
  <c r="R374" i="10"/>
  <c r="Q374" i="10"/>
  <c r="L374" i="10"/>
  <c r="K374" i="10"/>
  <c r="R373" i="10"/>
  <c r="Q373" i="10"/>
  <c r="L373" i="10"/>
  <c r="K373" i="10"/>
  <c r="R372" i="10"/>
  <c r="Q372" i="10"/>
  <c r="L372" i="10"/>
  <c r="K372" i="10"/>
  <c r="R371" i="10"/>
  <c r="Q371" i="10"/>
  <c r="L371" i="10"/>
  <c r="K371" i="10"/>
  <c r="R370" i="10"/>
  <c r="Q370" i="10"/>
  <c r="L370" i="10"/>
  <c r="K370" i="10"/>
  <c r="R369" i="10"/>
  <c r="Q369" i="10"/>
  <c r="L369" i="10"/>
  <c r="K369" i="10"/>
  <c r="R368" i="10"/>
  <c r="Q368" i="10"/>
  <c r="L368" i="10"/>
  <c r="K368" i="10"/>
  <c r="R367" i="10"/>
  <c r="Q367" i="10"/>
  <c r="L367" i="10"/>
  <c r="K367" i="10"/>
  <c r="R366" i="10"/>
  <c r="Q366" i="10"/>
  <c r="L366" i="10"/>
  <c r="K366" i="10"/>
  <c r="R365" i="10"/>
  <c r="Q365" i="10"/>
  <c r="L365" i="10"/>
  <c r="K365" i="10"/>
  <c r="R364" i="10"/>
  <c r="Q364" i="10"/>
  <c r="L364" i="10"/>
  <c r="K364" i="10"/>
  <c r="R363" i="10"/>
  <c r="Q363" i="10"/>
  <c r="L363" i="10"/>
  <c r="K363" i="10"/>
  <c r="R362" i="10"/>
  <c r="Q362" i="10"/>
  <c r="L362" i="10"/>
  <c r="K362" i="10"/>
  <c r="R361" i="10"/>
  <c r="Q361" i="10"/>
  <c r="L361" i="10"/>
  <c r="K361" i="10"/>
  <c r="R360" i="10"/>
  <c r="Q360" i="10"/>
  <c r="L360" i="10"/>
  <c r="K360" i="10"/>
  <c r="R359" i="10"/>
  <c r="Q359" i="10"/>
  <c r="L359" i="10"/>
  <c r="K359" i="10"/>
  <c r="R358" i="10"/>
  <c r="Q358" i="10"/>
  <c r="L358" i="10"/>
  <c r="K358" i="10"/>
  <c r="R357" i="10"/>
  <c r="Q357" i="10"/>
  <c r="L357" i="10"/>
  <c r="K357" i="10"/>
  <c r="R356" i="10"/>
  <c r="Q356" i="10"/>
  <c r="L356" i="10"/>
  <c r="K356" i="10"/>
  <c r="R355" i="10"/>
  <c r="Q355" i="10"/>
  <c r="L355" i="10"/>
  <c r="K355" i="10"/>
  <c r="R354" i="10"/>
  <c r="Q354" i="10"/>
  <c r="L354" i="10"/>
  <c r="K354" i="10"/>
  <c r="R353" i="10"/>
  <c r="Q353" i="10"/>
  <c r="L353" i="10"/>
  <c r="K353" i="10"/>
  <c r="R352" i="10"/>
  <c r="Q352" i="10"/>
  <c r="L352" i="10"/>
  <c r="K352" i="10"/>
  <c r="R351" i="10"/>
  <c r="Q351" i="10"/>
  <c r="L351" i="10"/>
  <c r="K351" i="10"/>
  <c r="R350" i="10"/>
  <c r="Q350" i="10"/>
  <c r="L350" i="10"/>
  <c r="K350" i="10"/>
  <c r="R349" i="10"/>
  <c r="Q349" i="10"/>
  <c r="L349" i="10"/>
  <c r="K349" i="10"/>
  <c r="R348" i="10"/>
  <c r="Q348" i="10"/>
  <c r="L348" i="10"/>
  <c r="K348" i="10"/>
  <c r="R347" i="10"/>
  <c r="Q347" i="10"/>
  <c r="L347" i="10"/>
  <c r="K347" i="10"/>
  <c r="R346" i="10"/>
  <c r="Q346" i="10"/>
  <c r="L346" i="10"/>
  <c r="K346" i="10"/>
  <c r="R345" i="10"/>
  <c r="Q345" i="10"/>
  <c r="L345" i="10"/>
  <c r="K345" i="10"/>
  <c r="R344" i="10"/>
  <c r="Q344" i="10"/>
  <c r="L344" i="10"/>
  <c r="K344" i="10"/>
  <c r="R343" i="10"/>
  <c r="Q343" i="10"/>
  <c r="L343" i="10"/>
  <c r="K343" i="10"/>
  <c r="R342" i="10"/>
  <c r="Q342" i="10"/>
  <c r="L342" i="10"/>
  <c r="K342" i="10"/>
  <c r="R341" i="10"/>
  <c r="Q341" i="10"/>
  <c r="L341" i="10"/>
  <c r="K341" i="10"/>
  <c r="R340" i="10"/>
  <c r="Q340" i="10"/>
  <c r="L340" i="10"/>
  <c r="K340" i="10"/>
  <c r="R339" i="10"/>
  <c r="Q339" i="10"/>
  <c r="L339" i="10"/>
  <c r="K339" i="10"/>
  <c r="R338" i="10"/>
  <c r="Q338" i="10"/>
  <c r="L338" i="10"/>
  <c r="K338" i="10"/>
  <c r="R337" i="10"/>
  <c r="Q337" i="10"/>
  <c r="L337" i="10"/>
  <c r="K337" i="10"/>
  <c r="R336" i="10"/>
  <c r="Q336" i="10"/>
  <c r="L336" i="10"/>
  <c r="K336" i="10"/>
  <c r="R335" i="10"/>
  <c r="Q335" i="10"/>
  <c r="L335" i="10"/>
  <c r="K335" i="10"/>
  <c r="R334" i="10"/>
  <c r="Q334" i="10"/>
  <c r="L334" i="10"/>
  <c r="K334" i="10"/>
  <c r="R333" i="10"/>
  <c r="Q333" i="10"/>
  <c r="L333" i="10"/>
  <c r="K333" i="10"/>
  <c r="R332" i="10"/>
  <c r="Q332" i="10"/>
  <c r="L332" i="10"/>
  <c r="K332" i="10"/>
  <c r="R331" i="10"/>
  <c r="Q331" i="10"/>
  <c r="L331" i="10"/>
  <c r="K331" i="10"/>
  <c r="R330" i="10"/>
  <c r="Q330" i="10"/>
  <c r="L330" i="10"/>
  <c r="K330" i="10"/>
  <c r="R329" i="10"/>
  <c r="Q329" i="10"/>
  <c r="L329" i="10"/>
  <c r="K329" i="10"/>
  <c r="R328" i="10"/>
  <c r="Q328" i="10"/>
  <c r="L328" i="10"/>
  <c r="K328" i="10"/>
  <c r="R327" i="10"/>
  <c r="Q327" i="10"/>
  <c r="L327" i="10"/>
  <c r="K327" i="10"/>
  <c r="R326" i="10"/>
  <c r="Q326" i="10"/>
  <c r="L326" i="10"/>
  <c r="K326" i="10"/>
  <c r="R325" i="10"/>
  <c r="Q325" i="10"/>
  <c r="L325" i="10"/>
  <c r="K325" i="10"/>
  <c r="R324" i="10"/>
  <c r="Q324" i="10"/>
  <c r="L324" i="10"/>
  <c r="K324" i="10"/>
  <c r="R323" i="10"/>
  <c r="Q323" i="10"/>
  <c r="L323" i="10"/>
  <c r="K323" i="10"/>
  <c r="R322" i="10"/>
  <c r="Q322" i="10"/>
  <c r="L322" i="10"/>
  <c r="K322" i="10"/>
  <c r="R321" i="10"/>
  <c r="Q321" i="10"/>
  <c r="L321" i="10"/>
  <c r="K321" i="10"/>
  <c r="R320" i="10"/>
  <c r="Q320" i="10"/>
  <c r="L320" i="10"/>
  <c r="K320" i="10"/>
  <c r="R319" i="10"/>
  <c r="Q319" i="10"/>
  <c r="L319" i="10"/>
  <c r="K319" i="10"/>
  <c r="R318" i="10"/>
  <c r="Q318" i="10"/>
  <c r="L318" i="10"/>
  <c r="K318" i="10"/>
  <c r="R317" i="10"/>
  <c r="Q317" i="10"/>
  <c r="L317" i="10"/>
  <c r="K317" i="10"/>
  <c r="R316" i="10"/>
  <c r="Q316" i="10"/>
  <c r="L316" i="10"/>
  <c r="K316" i="10"/>
  <c r="R315" i="10"/>
  <c r="Q315" i="10"/>
  <c r="L315" i="10"/>
  <c r="K315" i="10"/>
  <c r="R314" i="10"/>
  <c r="Q314" i="10"/>
  <c r="L314" i="10"/>
  <c r="K314" i="10"/>
  <c r="R313" i="10"/>
  <c r="Q313" i="10"/>
  <c r="L313" i="10"/>
  <c r="K313" i="10"/>
  <c r="R312" i="10"/>
  <c r="Q312" i="10"/>
  <c r="L312" i="10"/>
  <c r="K312" i="10"/>
  <c r="R311" i="10"/>
  <c r="Q311" i="10"/>
  <c r="L311" i="10"/>
  <c r="K311" i="10"/>
  <c r="R310" i="10"/>
  <c r="Q310" i="10"/>
  <c r="L310" i="10"/>
  <c r="K310" i="10"/>
  <c r="R309" i="10"/>
  <c r="Q309" i="10"/>
  <c r="L309" i="10"/>
  <c r="K309" i="10"/>
  <c r="R308" i="10"/>
  <c r="Q308" i="10"/>
  <c r="L308" i="10"/>
  <c r="K308" i="10"/>
  <c r="R307" i="10"/>
  <c r="Q307" i="10"/>
  <c r="L307" i="10"/>
  <c r="K307" i="10"/>
  <c r="R306" i="10"/>
  <c r="Q306" i="10"/>
  <c r="L306" i="10"/>
  <c r="K306" i="10"/>
  <c r="R305" i="10"/>
  <c r="Q305" i="10"/>
  <c r="L305" i="10"/>
  <c r="K305" i="10"/>
  <c r="R304" i="10"/>
  <c r="Q304" i="10"/>
  <c r="L304" i="10"/>
  <c r="K304" i="10"/>
  <c r="R303" i="10"/>
  <c r="Q303" i="10"/>
  <c r="L303" i="10"/>
  <c r="K303" i="10"/>
  <c r="R302" i="10"/>
  <c r="Q302" i="10"/>
  <c r="L302" i="10"/>
  <c r="K302" i="10"/>
  <c r="R301" i="10"/>
  <c r="Q301" i="10"/>
  <c r="L301" i="10"/>
  <c r="K301" i="10"/>
  <c r="R300" i="10"/>
  <c r="Q300" i="10"/>
  <c r="L300" i="10"/>
  <c r="K300" i="10"/>
  <c r="R299" i="10"/>
  <c r="Q299" i="10"/>
  <c r="L299" i="10"/>
  <c r="K299" i="10"/>
  <c r="R298" i="10"/>
  <c r="Q298" i="10"/>
  <c r="L298" i="10"/>
  <c r="K298" i="10"/>
  <c r="R297" i="10"/>
  <c r="Q297" i="10"/>
  <c r="L297" i="10"/>
  <c r="K297" i="10"/>
  <c r="R296" i="10"/>
  <c r="Q296" i="10"/>
  <c r="L296" i="10"/>
  <c r="K296" i="10"/>
  <c r="R295" i="10"/>
  <c r="Q295" i="10"/>
  <c r="L295" i="10"/>
  <c r="K295" i="10"/>
  <c r="R294" i="10"/>
  <c r="Q294" i="10"/>
  <c r="L294" i="10"/>
  <c r="K294" i="10"/>
  <c r="R293" i="10"/>
  <c r="Q293" i="10"/>
  <c r="L293" i="10"/>
  <c r="K293" i="10"/>
  <c r="R292" i="10"/>
  <c r="Q292" i="10"/>
  <c r="L292" i="10"/>
  <c r="K292" i="10"/>
  <c r="R291" i="10"/>
  <c r="Q291" i="10"/>
  <c r="L291" i="10"/>
  <c r="K291" i="10"/>
  <c r="R290" i="10"/>
  <c r="Q290" i="10"/>
  <c r="L290" i="10"/>
  <c r="K290" i="10"/>
  <c r="R289" i="10"/>
  <c r="Q289" i="10"/>
  <c r="L289" i="10"/>
  <c r="K289" i="10"/>
  <c r="R288" i="10"/>
  <c r="Q288" i="10"/>
  <c r="L288" i="10"/>
  <c r="K288" i="10"/>
  <c r="R287" i="10"/>
  <c r="Q287" i="10"/>
  <c r="L287" i="10"/>
  <c r="K287" i="10"/>
  <c r="R286" i="10"/>
  <c r="Q286" i="10"/>
  <c r="L286" i="10"/>
  <c r="K286" i="10"/>
  <c r="R285" i="10"/>
  <c r="Q285" i="10"/>
  <c r="L285" i="10"/>
  <c r="K285" i="10"/>
  <c r="R284" i="10"/>
  <c r="Q284" i="10"/>
  <c r="L284" i="10"/>
  <c r="K284" i="10"/>
  <c r="R283" i="10"/>
  <c r="Q283" i="10"/>
  <c r="L283" i="10"/>
  <c r="K283" i="10"/>
  <c r="R282" i="10"/>
  <c r="Q282" i="10"/>
  <c r="L282" i="10"/>
  <c r="K282" i="10"/>
  <c r="R281" i="10"/>
  <c r="Q281" i="10"/>
  <c r="L281" i="10"/>
  <c r="K281" i="10"/>
  <c r="R280" i="10"/>
  <c r="Q280" i="10"/>
  <c r="L280" i="10"/>
  <c r="K280" i="10"/>
  <c r="R279" i="10"/>
  <c r="Q279" i="10"/>
  <c r="L279" i="10"/>
  <c r="K279" i="10"/>
  <c r="R278" i="10"/>
  <c r="Q278" i="10"/>
  <c r="L278" i="10"/>
  <c r="K278" i="10"/>
  <c r="R277" i="10"/>
  <c r="Q277" i="10"/>
  <c r="L277" i="10"/>
  <c r="K277" i="10"/>
  <c r="R276" i="10"/>
  <c r="Q276" i="10"/>
  <c r="L276" i="10"/>
  <c r="K276" i="10"/>
  <c r="R275" i="10"/>
  <c r="Q275" i="10"/>
  <c r="L275" i="10"/>
  <c r="K275" i="10"/>
  <c r="R274" i="10"/>
  <c r="Q274" i="10"/>
  <c r="L274" i="10"/>
  <c r="K274" i="10"/>
  <c r="R273" i="10"/>
  <c r="Q273" i="10"/>
  <c r="L273" i="10"/>
  <c r="K273" i="10"/>
  <c r="R272" i="10"/>
  <c r="Q272" i="10"/>
  <c r="L272" i="10"/>
  <c r="K272" i="10"/>
  <c r="R271" i="10"/>
  <c r="Q271" i="10"/>
  <c r="L271" i="10"/>
  <c r="K271" i="10"/>
  <c r="R270" i="10"/>
  <c r="Q270" i="10"/>
  <c r="L270" i="10"/>
  <c r="K270" i="10"/>
  <c r="R269" i="10"/>
  <c r="Q269" i="10"/>
  <c r="L269" i="10"/>
  <c r="K269" i="10"/>
  <c r="R268" i="10"/>
  <c r="Q268" i="10"/>
  <c r="L268" i="10"/>
  <c r="K268" i="10"/>
  <c r="R267" i="10"/>
  <c r="Q267" i="10"/>
  <c r="L267" i="10"/>
  <c r="K267" i="10"/>
  <c r="R266" i="10"/>
  <c r="Q266" i="10"/>
  <c r="L266" i="10"/>
  <c r="K266" i="10"/>
  <c r="R265" i="10"/>
  <c r="Q265" i="10"/>
  <c r="L265" i="10"/>
  <c r="K265" i="10"/>
  <c r="R264" i="10"/>
  <c r="Q264" i="10"/>
  <c r="L264" i="10"/>
  <c r="K264" i="10"/>
  <c r="R263" i="10"/>
  <c r="Q263" i="10"/>
  <c r="L263" i="10"/>
  <c r="K263" i="10"/>
  <c r="R262" i="10"/>
  <c r="Q262" i="10"/>
  <c r="L262" i="10"/>
  <c r="K262" i="10"/>
  <c r="R261" i="10"/>
  <c r="Q261" i="10"/>
  <c r="L261" i="10"/>
  <c r="K261" i="10"/>
  <c r="R260" i="10"/>
  <c r="Q260" i="10"/>
  <c r="L260" i="10"/>
  <c r="K260" i="10"/>
  <c r="R259" i="10"/>
  <c r="Q259" i="10"/>
  <c r="L259" i="10"/>
  <c r="K259" i="10"/>
  <c r="R258" i="10"/>
  <c r="Q258" i="10"/>
  <c r="L258" i="10"/>
  <c r="K258" i="10"/>
  <c r="R257" i="10"/>
  <c r="Q257" i="10"/>
  <c r="L257" i="10"/>
  <c r="K257" i="10"/>
  <c r="R256" i="10"/>
  <c r="Q256" i="10"/>
  <c r="L256" i="10"/>
  <c r="K256" i="10"/>
  <c r="R255" i="10"/>
  <c r="Q255" i="10"/>
  <c r="L255" i="10"/>
  <c r="K255" i="10"/>
  <c r="R254" i="10"/>
  <c r="Q254" i="10"/>
  <c r="L254" i="10"/>
  <c r="K254" i="10"/>
  <c r="R253" i="10"/>
  <c r="Q253" i="10"/>
  <c r="L253" i="10"/>
  <c r="K253" i="10"/>
  <c r="R252" i="10"/>
  <c r="Q252" i="10"/>
  <c r="L252" i="10"/>
  <c r="K252" i="10"/>
  <c r="R251" i="10"/>
  <c r="Q251" i="10"/>
  <c r="L251" i="10"/>
  <c r="K251" i="10"/>
  <c r="R250" i="10"/>
  <c r="Q250" i="10"/>
  <c r="L250" i="10"/>
  <c r="K250" i="10"/>
  <c r="R249" i="10"/>
  <c r="Q249" i="10"/>
  <c r="L249" i="10"/>
  <c r="K249" i="10"/>
  <c r="R248" i="10"/>
  <c r="Q248" i="10"/>
  <c r="L248" i="10"/>
  <c r="K248" i="10"/>
  <c r="R247" i="10"/>
  <c r="Q247" i="10"/>
  <c r="L247" i="10"/>
  <c r="K247" i="10"/>
  <c r="R246" i="10"/>
  <c r="Q246" i="10"/>
  <c r="L246" i="10"/>
  <c r="K246" i="10"/>
  <c r="R245" i="10"/>
  <c r="Q245" i="10"/>
  <c r="L245" i="10"/>
  <c r="K245" i="10"/>
  <c r="R244" i="10"/>
  <c r="Q244" i="10"/>
  <c r="L244" i="10"/>
  <c r="K244" i="10"/>
  <c r="R243" i="10"/>
  <c r="Q243" i="10"/>
  <c r="L243" i="10"/>
  <c r="K243" i="10"/>
  <c r="R242" i="10"/>
  <c r="Q242" i="10"/>
  <c r="L242" i="10"/>
  <c r="K242" i="10"/>
  <c r="R241" i="10"/>
  <c r="Q241" i="10"/>
  <c r="L241" i="10"/>
  <c r="K241" i="10"/>
  <c r="R240" i="10"/>
  <c r="Q240" i="10"/>
  <c r="L240" i="10"/>
  <c r="K240" i="10"/>
  <c r="R239" i="10"/>
  <c r="Q239" i="10"/>
  <c r="L239" i="10"/>
  <c r="K239" i="10"/>
  <c r="R238" i="10"/>
  <c r="Q238" i="10"/>
  <c r="L238" i="10"/>
  <c r="K238" i="10"/>
  <c r="R237" i="10"/>
  <c r="Q237" i="10"/>
  <c r="L237" i="10"/>
  <c r="K237" i="10"/>
  <c r="R236" i="10"/>
  <c r="Q236" i="10"/>
  <c r="L236" i="10"/>
  <c r="K236" i="10"/>
  <c r="R235" i="10"/>
  <c r="Q235" i="10"/>
  <c r="L235" i="10"/>
  <c r="K235" i="10"/>
  <c r="R234" i="10"/>
  <c r="Q234" i="10"/>
  <c r="L234" i="10"/>
  <c r="K234" i="10"/>
  <c r="R233" i="10"/>
  <c r="Q233" i="10"/>
  <c r="L233" i="10"/>
  <c r="K233" i="10"/>
  <c r="R232" i="10"/>
  <c r="Q232" i="10"/>
  <c r="L232" i="10"/>
  <c r="K232" i="10"/>
  <c r="R231" i="10"/>
  <c r="Q231" i="10"/>
  <c r="L231" i="10"/>
  <c r="K231" i="10"/>
  <c r="R230" i="10"/>
  <c r="Q230" i="10"/>
  <c r="L230" i="10"/>
  <c r="K230" i="10"/>
  <c r="R229" i="10"/>
  <c r="Q229" i="10"/>
  <c r="L229" i="10"/>
  <c r="K229" i="10"/>
  <c r="R228" i="10"/>
  <c r="Q228" i="10"/>
  <c r="L228" i="10"/>
  <c r="K228" i="10"/>
  <c r="R227" i="10"/>
  <c r="Q227" i="10"/>
  <c r="L227" i="10"/>
  <c r="K227" i="10"/>
  <c r="R226" i="10"/>
  <c r="Q226" i="10"/>
  <c r="L226" i="10"/>
  <c r="K226" i="10"/>
  <c r="R225" i="10"/>
  <c r="Q225" i="10"/>
  <c r="L225" i="10"/>
  <c r="K225" i="10"/>
  <c r="R224" i="10"/>
  <c r="Q224" i="10"/>
  <c r="L224" i="10"/>
  <c r="K224" i="10"/>
  <c r="R223" i="10"/>
  <c r="Q223" i="10"/>
  <c r="L223" i="10"/>
  <c r="K223" i="10"/>
  <c r="R222" i="10"/>
  <c r="Q222" i="10"/>
  <c r="L222" i="10"/>
  <c r="K222" i="10"/>
  <c r="R221" i="10"/>
  <c r="Q221" i="10"/>
  <c r="L221" i="10"/>
  <c r="K221" i="10"/>
  <c r="R220" i="10"/>
  <c r="Q220" i="10"/>
  <c r="L220" i="10"/>
  <c r="K220" i="10"/>
  <c r="R219" i="10"/>
  <c r="Q219" i="10"/>
  <c r="L219" i="10"/>
  <c r="K219" i="10"/>
  <c r="R218" i="10"/>
  <c r="Q218" i="10"/>
  <c r="L218" i="10"/>
  <c r="K218" i="10"/>
  <c r="R217" i="10"/>
  <c r="Q217" i="10"/>
  <c r="L217" i="10"/>
  <c r="K217" i="10"/>
  <c r="R216" i="10"/>
  <c r="Q216" i="10"/>
  <c r="L216" i="10"/>
  <c r="K216" i="10"/>
  <c r="R215" i="10"/>
  <c r="Q215" i="10"/>
  <c r="L215" i="10"/>
  <c r="K215" i="10"/>
  <c r="R214" i="10"/>
  <c r="Q214" i="10"/>
  <c r="L214" i="10"/>
  <c r="K214" i="10"/>
  <c r="R213" i="10"/>
  <c r="Q213" i="10"/>
  <c r="L213" i="10"/>
  <c r="K213" i="10"/>
  <c r="R212" i="10"/>
  <c r="Q212" i="10"/>
  <c r="L212" i="10"/>
  <c r="K212" i="10"/>
  <c r="R211" i="10"/>
  <c r="Q211" i="10"/>
  <c r="L211" i="10"/>
  <c r="K211" i="10"/>
  <c r="R210" i="10"/>
  <c r="Q210" i="10"/>
  <c r="L210" i="10"/>
  <c r="K210" i="10"/>
  <c r="R209" i="10"/>
  <c r="Q209" i="10"/>
  <c r="L209" i="10"/>
  <c r="K209" i="10"/>
  <c r="R208" i="10"/>
  <c r="Q208" i="10"/>
  <c r="L208" i="10"/>
  <c r="K208" i="10"/>
  <c r="R207" i="10"/>
  <c r="Q207" i="10"/>
  <c r="L207" i="10"/>
  <c r="K207" i="10"/>
  <c r="R206" i="10"/>
  <c r="Q206" i="10"/>
  <c r="L206" i="10"/>
  <c r="K206" i="10"/>
  <c r="R205" i="10"/>
  <c r="Q205" i="10"/>
  <c r="L205" i="10"/>
  <c r="K205" i="10"/>
  <c r="R204" i="10"/>
  <c r="Q204" i="10"/>
  <c r="L204" i="10"/>
  <c r="K204" i="10"/>
  <c r="R203" i="10"/>
  <c r="Q203" i="10"/>
  <c r="L203" i="10"/>
  <c r="K203" i="10"/>
  <c r="R202" i="10"/>
  <c r="Q202" i="10"/>
  <c r="L202" i="10"/>
  <c r="K202" i="10"/>
  <c r="R201" i="10"/>
  <c r="Q201" i="10"/>
  <c r="L201" i="10"/>
  <c r="K201" i="10"/>
  <c r="R200" i="10"/>
  <c r="Q200" i="10"/>
  <c r="L200" i="10"/>
  <c r="K200" i="10"/>
  <c r="R199" i="10"/>
  <c r="Q199" i="10"/>
  <c r="L199" i="10"/>
  <c r="K199" i="10"/>
  <c r="R198" i="10"/>
  <c r="Q198" i="10"/>
  <c r="L198" i="10"/>
  <c r="K198" i="10"/>
  <c r="R197" i="10"/>
  <c r="Q197" i="10"/>
  <c r="L197" i="10"/>
  <c r="K197" i="10"/>
  <c r="R196" i="10"/>
  <c r="Q196" i="10"/>
  <c r="L196" i="10"/>
  <c r="K196" i="10"/>
  <c r="R195" i="10"/>
  <c r="Q195" i="10"/>
  <c r="L195" i="10"/>
  <c r="K195" i="10"/>
  <c r="R194" i="10"/>
  <c r="Q194" i="10"/>
  <c r="L194" i="10"/>
  <c r="K194" i="10"/>
  <c r="R193" i="10"/>
  <c r="Q193" i="10"/>
  <c r="L193" i="10"/>
  <c r="K193" i="10"/>
  <c r="R192" i="10"/>
  <c r="Q192" i="10"/>
  <c r="L192" i="10"/>
  <c r="K192" i="10"/>
  <c r="R191" i="10"/>
  <c r="Q191" i="10"/>
  <c r="L191" i="10"/>
  <c r="K191" i="10"/>
  <c r="R190" i="10"/>
  <c r="Q190" i="10"/>
  <c r="L190" i="10"/>
  <c r="K190" i="10"/>
  <c r="R189" i="10"/>
  <c r="Q189" i="10"/>
  <c r="L189" i="10"/>
  <c r="K189" i="10"/>
  <c r="R188" i="10"/>
  <c r="Q188" i="10"/>
  <c r="L188" i="10"/>
  <c r="K188" i="10"/>
  <c r="R187" i="10"/>
  <c r="Q187" i="10"/>
  <c r="L187" i="10"/>
  <c r="K187" i="10"/>
  <c r="R186" i="10"/>
  <c r="Q186" i="10"/>
  <c r="L186" i="10"/>
  <c r="K186" i="10"/>
  <c r="R185" i="10"/>
  <c r="Q185" i="10"/>
  <c r="L185" i="10"/>
  <c r="K185" i="10"/>
  <c r="R184" i="10"/>
  <c r="Q184" i="10"/>
  <c r="L184" i="10"/>
  <c r="K184" i="10"/>
  <c r="R183" i="10"/>
  <c r="Q183" i="10"/>
  <c r="L183" i="10"/>
  <c r="K183" i="10"/>
  <c r="R182" i="10"/>
  <c r="Q182" i="10"/>
  <c r="L182" i="10"/>
  <c r="K182" i="10"/>
  <c r="R181" i="10"/>
  <c r="Q181" i="10"/>
  <c r="L181" i="10"/>
  <c r="K181" i="10"/>
  <c r="R180" i="10"/>
  <c r="Q180" i="10"/>
  <c r="L180" i="10"/>
  <c r="K180" i="10"/>
  <c r="R179" i="10"/>
  <c r="Q179" i="10"/>
  <c r="L179" i="10"/>
  <c r="K179" i="10"/>
  <c r="R178" i="10"/>
  <c r="Q178" i="10"/>
  <c r="L178" i="10"/>
  <c r="K178" i="10"/>
  <c r="R177" i="10"/>
  <c r="Q177" i="10"/>
  <c r="L177" i="10"/>
  <c r="K177" i="10"/>
  <c r="R176" i="10"/>
  <c r="Q176" i="10"/>
  <c r="L176" i="10"/>
  <c r="K176" i="10"/>
  <c r="R175" i="10"/>
  <c r="Q175" i="10"/>
  <c r="L175" i="10"/>
  <c r="K175" i="10"/>
  <c r="R174" i="10"/>
  <c r="Q174" i="10"/>
  <c r="L174" i="10"/>
  <c r="K174" i="10"/>
  <c r="R173" i="10"/>
  <c r="Q173" i="10"/>
  <c r="L173" i="10"/>
  <c r="K173" i="10"/>
  <c r="R172" i="10"/>
  <c r="Q172" i="10"/>
  <c r="L172" i="10"/>
  <c r="K172" i="10"/>
  <c r="R171" i="10"/>
  <c r="Q171" i="10"/>
  <c r="L171" i="10"/>
  <c r="K171" i="10"/>
  <c r="R170" i="10"/>
  <c r="Q170" i="10"/>
  <c r="L170" i="10"/>
  <c r="K170" i="10"/>
  <c r="R169" i="10"/>
  <c r="Q169" i="10"/>
  <c r="L169" i="10"/>
  <c r="K169" i="10"/>
  <c r="R168" i="10"/>
  <c r="Q168" i="10"/>
  <c r="L168" i="10"/>
  <c r="K168" i="10"/>
  <c r="R167" i="10"/>
  <c r="Q167" i="10"/>
  <c r="L167" i="10"/>
  <c r="K167" i="10"/>
  <c r="R166" i="10"/>
  <c r="Q166" i="10"/>
  <c r="L166" i="10"/>
  <c r="K166" i="10"/>
  <c r="R165" i="10"/>
  <c r="Q165" i="10"/>
  <c r="L165" i="10"/>
  <c r="K165" i="10"/>
  <c r="R164" i="10"/>
  <c r="Q164" i="10"/>
  <c r="L164" i="10"/>
  <c r="K164" i="10"/>
  <c r="R163" i="10"/>
  <c r="Q163" i="10"/>
  <c r="L163" i="10"/>
  <c r="K163" i="10"/>
  <c r="R162" i="10"/>
  <c r="Q162" i="10"/>
  <c r="L162" i="10"/>
  <c r="K162" i="10"/>
  <c r="R161" i="10"/>
  <c r="Q161" i="10"/>
  <c r="L161" i="10"/>
  <c r="K161" i="10"/>
  <c r="R160" i="10"/>
  <c r="Q160" i="10"/>
  <c r="L160" i="10"/>
  <c r="K160" i="10"/>
  <c r="R159" i="10"/>
  <c r="Q159" i="10"/>
  <c r="L159" i="10"/>
  <c r="K159" i="10"/>
  <c r="R158" i="10"/>
  <c r="Q158" i="10"/>
  <c r="L158" i="10"/>
  <c r="K158" i="10"/>
  <c r="R157" i="10"/>
  <c r="Q157" i="10"/>
  <c r="L157" i="10"/>
  <c r="K157" i="10"/>
  <c r="R156" i="10"/>
  <c r="Q156" i="10"/>
  <c r="L156" i="10"/>
  <c r="K156" i="10"/>
  <c r="R155" i="10"/>
  <c r="Q155" i="10"/>
  <c r="L155" i="10"/>
  <c r="K155" i="10"/>
  <c r="R154" i="10"/>
  <c r="Q154" i="10"/>
  <c r="L154" i="10"/>
  <c r="K154" i="10"/>
  <c r="R153" i="10"/>
  <c r="Q153" i="10"/>
  <c r="L153" i="10"/>
  <c r="K153" i="10"/>
  <c r="R152" i="10"/>
  <c r="Q152" i="10"/>
  <c r="L152" i="10"/>
  <c r="K152" i="10"/>
  <c r="R151" i="10"/>
  <c r="Q151" i="10"/>
  <c r="L151" i="10"/>
  <c r="K151" i="10"/>
  <c r="R150" i="10"/>
  <c r="Q150" i="10"/>
  <c r="L150" i="10"/>
  <c r="K150" i="10"/>
  <c r="R149" i="10"/>
  <c r="Q149" i="10"/>
  <c r="L149" i="10"/>
  <c r="K149" i="10"/>
  <c r="R148" i="10"/>
  <c r="Q148" i="10"/>
  <c r="L148" i="10"/>
  <c r="K148" i="10"/>
  <c r="R147" i="10"/>
  <c r="Q147" i="10"/>
  <c r="L147" i="10"/>
  <c r="K147" i="10"/>
  <c r="R146" i="10"/>
  <c r="Q146" i="10"/>
  <c r="L146" i="10"/>
  <c r="K146" i="10"/>
  <c r="R145" i="10"/>
  <c r="Q145" i="10"/>
  <c r="L145" i="10"/>
  <c r="K145" i="10"/>
  <c r="R144" i="10"/>
  <c r="Q144" i="10"/>
  <c r="L144" i="10"/>
  <c r="K144" i="10"/>
  <c r="R143" i="10"/>
  <c r="Q143" i="10"/>
  <c r="L143" i="10"/>
  <c r="K143" i="10"/>
  <c r="R142" i="10"/>
  <c r="Q142" i="10"/>
  <c r="L142" i="10"/>
  <c r="K142" i="10"/>
  <c r="R141" i="10"/>
  <c r="Q141" i="10"/>
  <c r="L141" i="10"/>
  <c r="K141" i="10"/>
  <c r="R140" i="10"/>
  <c r="Q140" i="10"/>
  <c r="L140" i="10"/>
  <c r="K140" i="10"/>
  <c r="R139" i="10"/>
  <c r="Q139" i="10"/>
  <c r="L139" i="10"/>
  <c r="K139" i="10"/>
  <c r="R138" i="10"/>
  <c r="Q138" i="10"/>
  <c r="L138" i="10"/>
  <c r="K138" i="10"/>
  <c r="R137" i="10"/>
  <c r="Q137" i="10"/>
  <c r="L137" i="10"/>
  <c r="K137" i="10"/>
  <c r="R136" i="10"/>
  <c r="Q136" i="10"/>
  <c r="L136" i="10"/>
  <c r="K136" i="10"/>
  <c r="R135" i="10"/>
  <c r="Q135" i="10"/>
  <c r="L135" i="10"/>
  <c r="K135" i="10"/>
  <c r="R134" i="10"/>
  <c r="Q134" i="10"/>
  <c r="L134" i="10"/>
  <c r="K134" i="10"/>
  <c r="R133" i="10"/>
  <c r="Q133" i="10"/>
  <c r="L133" i="10"/>
  <c r="K133" i="10"/>
  <c r="R132" i="10"/>
  <c r="Q132" i="10"/>
  <c r="L132" i="10"/>
  <c r="K132" i="10"/>
  <c r="R131" i="10"/>
  <c r="Q131" i="10"/>
  <c r="L131" i="10"/>
  <c r="K131" i="10"/>
  <c r="R130" i="10"/>
  <c r="Q130" i="10"/>
  <c r="L130" i="10"/>
  <c r="K130" i="10"/>
  <c r="R129" i="10"/>
  <c r="Q129" i="10"/>
  <c r="L129" i="10"/>
  <c r="K129" i="10"/>
  <c r="R128" i="10"/>
  <c r="Q128" i="10"/>
  <c r="L128" i="10"/>
  <c r="K128" i="10"/>
  <c r="R127" i="10"/>
  <c r="Q127" i="10"/>
  <c r="L127" i="10"/>
  <c r="K127" i="10"/>
  <c r="R126" i="10"/>
  <c r="Q126" i="10"/>
  <c r="L126" i="10"/>
  <c r="K126" i="10"/>
  <c r="R125" i="10"/>
  <c r="Q125" i="10"/>
  <c r="L125" i="10"/>
  <c r="K125" i="10"/>
  <c r="R124" i="10"/>
  <c r="Q124" i="10"/>
  <c r="L124" i="10"/>
  <c r="K124" i="10"/>
  <c r="R123" i="10"/>
  <c r="Q123" i="10"/>
  <c r="L123" i="10"/>
  <c r="K123" i="10"/>
  <c r="R122" i="10"/>
  <c r="Q122" i="10"/>
  <c r="L122" i="10"/>
  <c r="K122" i="10"/>
  <c r="R121" i="10"/>
  <c r="Q121" i="10"/>
  <c r="L121" i="10"/>
  <c r="K121" i="10"/>
  <c r="R120" i="10"/>
  <c r="Q120" i="10"/>
  <c r="L120" i="10"/>
  <c r="K120" i="10"/>
  <c r="R119" i="10"/>
  <c r="Q119" i="10"/>
  <c r="L119" i="10"/>
  <c r="K119" i="10"/>
  <c r="R118" i="10"/>
  <c r="Q118" i="10"/>
  <c r="L118" i="10"/>
  <c r="K118" i="10"/>
  <c r="R117" i="10"/>
  <c r="Q117" i="10"/>
  <c r="L117" i="10"/>
  <c r="K117" i="10"/>
  <c r="R116" i="10"/>
  <c r="Q116" i="10"/>
  <c r="L116" i="10"/>
  <c r="K116" i="10"/>
  <c r="R115" i="10"/>
  <c r="Q115" i="10"/>
  <c r="L115" i="10"/>
  <c r="K115" i="10"/>
  <c r="R114" i="10"/>
  <c r="Q114" i="10"/>
  <c r="L114" i="10"/>
  <c r="K114" i="10"/>
  <c r="R113" i="10"/>
  <c r="Q113" i="10"/>
  <c r="L113" i="10"/>
  <c r="K113" i="10"/>
  <c r="R112" i="10"/>
  <c r="Q112" i="10"/>
  <c r="L112" i="10"/>
  <c r="K112" i="10"/>
  <c r="R111" i="10"/>
  <c r="Q111" i="10"/>
  <c r="L111" i="10"/>
  <c r="K111" i="10"/>
  <c r="R110" i="10"/>
  <c r="Q110" i="10"/>
  <c r="L110" i="10"/>
  <c r="K110" i="10"/>
  <c r="R109" i="10"/>
  <c r="Q109" i="10"/>
  <c r="L109" i="10"/>
  <c r="K109" i="10"/>
  <c r="R108" i="10"/>
  <c r="Q108" i="10"/>
  <c r="L108" i="10"/>
  <c r="K108" i="10"/>
  <c r="R107" i="10"/>
  <c r="Q107" i="10"/>
  <c r="L107" i="10"/>
  <c r="K107" i="10"/>
  <c r="R106" i="10"/>
  <c r="Q106" i="10"/>
  <c r="L106" i="10"/>
  <c r="K106" i="10"/>
  <c r="R105" i="10"/>
  <c r="Q105" i="10"/>
  <c r="L105" i="10"/>
  <c r="K105" i="10"/>
  <c r="R104" i="10"/>
  <c r="Q104" i="10"/>
  <c r="L104" i="10"/>
  <c r="K104" i="10"/>
  <c r="R103" i="10"/>
  <c r="Q103" i="10"/>
  <c r="L103" i="10"/>
  <c r="K103" i="10"/>
  <c r="R102" i="10"/>
  <c r="Q102" i="10"/>
  <c r="L102" i="10"/>
  <c r="K102" i="10"/>
  <c r="R101" i="10"/>
  <c r="Q101" i="10"/>
  <c r="L101" i="10"/>
  <c r="K101" i="10"/>
  <c r="R100" i="10"/>
  <c r="Q100" i="10"/>
  <c r="L100" i="10"/>
  <c r="K100" i="10"/>
  <c r="R99" i="10"/>
  <c r="Q99" i="10"/>
  <c r="L99" i="10"/>
  <c r="K99" i="10"/>
  <c r="R98" i="10"/>
  <c r="Q98" i="10"/>
  <c r="L98" i="10"/>
  <c r="K98" i="10"/>
  <c r="R97" i="10"/>
  <c r="Q97" i="10"/>
  <c r="L97" i="10"/>
  <c r="K97" i="10"/>
  <c r="R96" i="10"/>
  <c r="Q96" i="10"/>
  <c r="L96" i="10"/>
  <c r="K96" i="10"/>
  <c r="R95" i="10"/>
  <c r="Q95" i="10"/>
  <c r="L95" i="10"/>
  <c r="K95" i="10"/>
  <c r="R94" i="10"/>
  <c r="Q94" i="10"/>
  <c r="L94" i="10"/>
  <c r="K94" i="10"/>
  <c r="R93" i="10"/>
  <c r="Q93" i="10"/>
  <c r="L93" i="10"/>
  <c r="K93" i="10"/>
  <c r="R92" i="10"/>
  <c r="Q92" i="10"/>
  <c r="L92" i="10"/>
  <c r="K92" i="10"/>
  <c r="R91" i="10"/>
  <c r="Q91" i="10"/>
  <c r="L91" i="10"/>
  <c r="K91" i="10"/>
  <c r="R90" i="10"/>
  <c r="Q90" i="10"/>
  <c r="L90" i="10"/>
  <c r="K90" i="10"/>
  <c r="R89" i="10"/>
  <c r="Q89" i="10"/>
  <c r="L89" i="10"/>
  <c r="K89" i="10"/>
  <c r="R88" i="10"/>
  <c r="Q88" i="10"/>
  <c r="L88" i="10"/>
  <c r="K88" i="10"/>
  <c r="R87" i="10"/>
  <c r="Q87" i="10"/>
  <c r="L87" i="10"/>
  <c r="K87" i="10"/>
  <c r="R86" i="10"/>
  <c r="Q86" i="10"/>
  <c r="L86" i="10"/>
  <c r="K86" i="10"/>
  <c r="R85" i="10"/>
  <c r="Q85" i="10"/>
  <c r="L85" i="10"/>
  <c r="K85" i="10"/>
  <c r="R84" i="10"/>
  <c r="Q84" i="10"/>
  <c r="L84" i="10"/>
  <c r="K84" i="10"/>
  <c r="R83" i="10"/>
  <c r="Q83" i="10"/>
  <c r="L83" i="10"/>
  <c r="K83" i="10"/>
  <c r="R82" i="10"/>
  <c r="Q82" i="10"/>
  <c r="L82" i="10"/>
  <c r="K82" i="10"/>
  <c r="R81" i="10"/>
  <c r="Q81" i="10"/>
  <c r="L81" i="10"/>
  <c r="K81" i="10"/>
  <c r="R80" i="10"/>
  <c r="Q80" i="10"/>
  <c r="L80" i="10"/>
  <c r="K80" i="10"/>
  <c r="R79" i="10"/>
  <c r="Q79" i="10"/>
  <c r="L79" i="10"/>
  <c r="K79" i="10"/>
  <c r="R78" i="10"/>
  <c r="Q78" i="10"/>
  <c r="L78" i="10"/>
  <c r="K78" i="10"/>
  <c r="R77" i="10"/>
  <c r="Q77" i="10"/>
  <c r="L77" i="10"/>
  <c r="K77" i="10"/>
  <c r="R76" i="10"/>
  <c r="Q76" i="10"/>
  <c r="L76" i="10"/>
  <c r="K76" i="10"/>
  <c r="R75" i="10"/>
  <c r="Q75" i="10"/>
  <c r="L75" i="10"/>
  <c r="K75" i="10"/>
  <c r="R74" i="10"/>
  <c r="Q74" i="10"/>
  <c r="L74" i="10"/>
  <c r="K74" i="10"/>
  <c r="R73" i="10"/>
  <c r="Q73" i="10"/>
  <c r="L73" i="10"/>
  <c r="K73" i="10"/>
  <c r="R72" i="10"/>
  <c r="Q72" i="10"/>
  <c r="L72" i="10"/>
  <c r="K72" i="10"/>
  <c r="R71" i="10"/>
  <c r="Q71" i="10"/>
  <c r="L71" i="10"/>
  <c r="K71" i="10"/>
  <c r="R70" i="10"/>
  <c r="Q70" i="10"/>
  <c r="L70" i="10"/>
  <c r="K70" i="10"/>
  <c r="R69" i="10"/>
  <c r="Q69" i="10"/>
  <c r="L69" i="10"/>
  <c r="K69" i="10"/>
  <c r="R68" i="10"/>
  <c r="Q68" i="10"/>
  <c r="L68" i="10"/>
  <c r="K68" i="10"/>
  <c r="R67" i="10"/>
  <c r="Q67" i="10"/>
  <c r="L67" i="10"/>
  <c r="K67" i="10"/>
  <c r="R66" i="10"/>
  <c r="Q66" i="10"/>
  <c r="L66" i="10"/>
  <c r="K66" i="10"/>
  <c r="R65" i="10"/>
  <c r="Q65" i="10"/>
  <c r="L65" i="10"/>
  <c r="K65" i="10"/>
  <c r="R64" i="10"/>
  <c r="Q64" i="10"/>
  <c r="L64" i="10"/>
  <c r="K64" i="10"/>
  <c r="R63" i="10"/>
  <c r="Q63" i="10"/>
  <c r="L63" i="10"/>
  <c r="K63" i="10"/>
  <c r="R62" i="10"/>
  <c r="Q62" i="10"/>
  <c r="L62" i="10"/>
  <c r="K62" i="10"/>
  <c r="R61" i="10"/>
  <c r="Q61" i="10"/>
  <c r="L61" i="10"/>
  <c r="K61" i="10"/>
  <c r="R60" i="10"/>
  <c r="Q60" i="10"/>
  <c r="L60" i="10"/>
  <c r="K60" i="10"/>
  <c r="R59" i="10"/>
  <c r="Q59" i="10"/>
  <c r="L59" i="10"/>
  <c r="K59" i="10"/>
  <c r="R58" i="10"/>
  <c r="Q58" i="10"/>
  <c r="L58" i="10"/>
  <c r="K58" i="10"/>
  <c r="R57" i="10"/>
  <c r="Q57" i="10"/>
  <c r="L57" i="10"/>
  <c r="K57" i="10"/>
  <c r="R56" i="10"/>
  <c r="Q56" i="10"/>
  <c r="L56" i="10"/>
  <c r="K56" i="10"/>
  <c r="R55" i="10"/>
  <c r="Q55" i="10"/>
  <c r="L55" i="10"/>
  <c r="K55" i="10"/>
  <c r="R54" i="10"/>
  <c r="Q54" i="10"/>
  <c r="L54" i="10"/>
  <c r="K54" i="10"/>
  <c r="R53" i="10"/>
  <c r="Q53" i="10"/>
  <c r="L53" i="10"/>
  <c r="K53" i="10"/>
  <c r="R52" i="10"/>
  <c r="Q52" i="10"/>
  <c r="L52" i="10"/>
  <c r="K52" i="10"/>
  <c r="R51" i="10"/>
  <c r="Q51" i="10"/>
  <c r="L51" i="10"/>
  <c r="K51" i="10"/>
  <c r="R50" i="10"/>
  <c r="Q50" i="10"/>
  <c r="L50" i="10"/>
  <c r="K50" i="10"/>
  <c r="R49" i="10"/>
  <c r="Q49" i="10"/>
  <c r="L49" i="10"/>
  <c r="K49" i="10"/>
  <c r="R48" i="10"/>
  <c r="Q48" i="10"/>
  <c r="L48" i="10"/>
  <c r="K48" i="10"/>
  <c r="R47" i="10"/>
  <c r="Q47" i="10"/>
  <c r="L47" i="10"/>
  <c r="K47" i="10"/>
  <c r="R46" i="10"/>
  <c r="Q46" i="10"/>
  <c r="L46" i="10"/>
  <c r="K46" i="10"/>
  <c r="R45" i="10"/>
  <c r="Q45" i="10"/>
  <c r="L45" i="10"/>
  <c r="K45" i="10"/>
  <c r="R44" i="10"/>
  <c r="Q44" i="10"/>
  <c r="L44" i="10"/>
  <c r="K44" i="10"/>
  <c r="R43" i="10"/>
  <c r="Q43" i="10"/>
  <c r="L43" i="10"/>
  <c r="K43" i="10"/>
  <c r="R42" i="10"/>
  <c r="Q42" i="10"/>
  <c r="L42" i="10"/>
  <c r="K42" i="10"/>
  <c r="R41" i="10"/>
  <c r="Q41" i="10"/>
  <c r="L41" i="10"/>
  <c r="K41" i="10"/>
  <c r="R40" i="10"/>
  <c r="Q40" i="10"/>
  <c r="L40" i="10"/>
  <c r="K40" i="10"/>
  <c r="R39" i="10"/>
  <c r="Q39" i="10"/>
  <c r="L39" i="10"/>
  <c r="K39" i="10"/>
  <c r="R38" i="10"/>
  <c r="Q38" i="10"/>
  <c r="L38" i="10"/>
  <c r="K38" i="10"/>
  <c r="R37" i="10"/>
  <c r="Q37" i="10"/>
  <c r="L37" i="10"/>
  <c r="K37" i="10"/>
  <c r="R36" i="10"/>
  <c r="Q36" i="10"/>
  <c r="L36" i="10"/>
  <c r="K36" i="10"/>
  <c r="R35" i="10"/>
  <c r="Q35" i="10"/>
  <c r="L35" i="10"/>
  <c r="K35" i="10"/>
  <c r="R34" i="10"/>
  <c r="Q34" i="10"/>
  <c r="L34" i="10"/>
  <c r="K34" i="10"/>
  <c r="R33" i="10"/>
  <c r="Q33" i="10"/>
  <c r="L33" i="10"/>
  <c r="K33" i="10"/>
  <c r="R32" i="10"/>
  <c r="Q32" i="10"/>
  <c r="L32" i="10"/>
  <c r="K32" i="10"/>
  <c r="R31" i="10"/>
  <c r="Q31" i="10"/>
  <c r="L31" i="10"/>
  <c r="K31" i="10"/>
  <c r="R30" i="10"/>
  <c r="Q30" i="10"/>
  <c r="L30" i="10"/>
  <c r="K30" i="10"/>
  <c r="R29" i="10"/>
  <c r="Q29" i="10"/>
  <c r="L29" i="10"/>
  <c r="K29" i="10"/>
  <c r="R28" i="10"/>
  <c r="Q28" i="10"/>
  <c r="L28" i="10"/>
  <c r="K28" i="10"/>
  <c r="R27" i="10"/>
  <c r="Q27" i="10"/>
  <c r="L27" i="10"/>
  <c r="K27" i="10"/>
  <c r="R26" i="10"/>
  <c r="Q26" i="10"/>
  <c r="L26" i="10"/>
  <c r="K26" i="10"/>
  <c r="R25" i="10"/>
  <c r="Q25" i="10"/>
  <c r="L25" i="10"/>
  <c r="K25" i="10"/>
  <c r="R24" i="10"/>
  <c r="Q24" i="10"/>
  <c r="L24" i="10"/>
  <c r="K24" i="10"/>
  <c r="R23" i="10"/>
  <c r="Q23" i="10"/>
  <c r="L23" i="10"/>
  <c r="K23" i="10"/>
  <c r="R22" i="10"/>
  <c r="Q22" i="10"/>
  <c r="L22" i="10"/>
  <c r="K22" i="10"/>
  <c r="R21" i="10"/>
  <c r="Q21" i="10"/>
  <c r="L21" i="10"/>
  <c r="K21" i="10"/>
  <c r="R20" i="10"/>
  <c r="Q20" i="10"/>
  <c r="L20" i="10"/>
  <c r="K20" i="10"/>
  <c r="R19" i="10"/>
  <c r="Q19" i="10"/>
  <c r="L19" i="10"/>
  <c r="K19" i="10"/>
  <c r="R18" i="10"/>
  <c r="Q18" i="10"/>
  <c r="L18" i="10"/>
  <c r="K18" i="10"/>
  <c r="R17" i="10"/>
  <c r="Q17" i="10"/>
  <c r="L17" i="10"/>
  <c r="K17" i="10"/>
  <c r="R16" i="10"/>
  <c r="Q16" i="10"/>
  <c r="L16" i="10"/>
  <c r="K16" i="10"/>
  <c r="R15" i="10"/>
  <c r="Q15" i="10"/>
  <c r="L15" i="10"/>
  <c r="K15" i="10"/>
  <c r="R14" i="10"/>
  <c r="Q14" i="10"/>
  <c r="L14" i="10"/>
  <c r="K14" i="10"/>
  <c r="R13" i="10"/>
  <c r="Q13" i="10"/>
  <c r="L13" i="10"/>
  <c r="K13" i="10"/>
  <c r="R12" i="10"/>
  <c r="Q12" i="10"/>
  <c r="L12" i="10"/>
  <c r="K12" i="10"/>
  <c r="R11" i="10"/>
  <c r="Q11" i="10"/>
  <c r="L11" i="10"/>
  <c r="K11" i="10"/>
  <c r="R10" i="10"/>
  <c r="Q10" i="10"/>
  <c r="L10" i="10"/>
  <c r="K10" i="10"/>
  <c r="R9" i="10"/>
  <c r="Q9" i="10"/>
  <c r="L9" i="10"/>
  <c r="K9" i="10"/>
  <c r="R8" i="10"/>
  <c r="Q8" i="10"/>
  <c r="L8" i="10"/>
  <c r="K8" i="10"/>
  <c r="R7" i="10"/>
  <c r="Q7" i="10"/>
  <c r="L7" i="10"/>
  <c r="K7" i="10"/>
  <c r="R6" i="10"/>
  <c r="Q6" i="10"/>
  <c r="L6" i="10"/>
  <c r="K6" i="10"/>
  <c r="R5" i="10"/>
  <c r="Q5" i="10"/>
  <c r="L5" i="10"/>
  <c r="K5" i="10"/>
  <c r="R4" i="10"/>
  <c r="Q4" i="10"/>
  <c r="L4" i="10"/>
  <c r="K4" i="10"/>
  <c r="R3" i="10"/>
  <c r="Q3" i="10"/>
  <c r="L3" i="10"/>
  <c r="K3" i="10"/>
  <c r="R2" i="10"/>
  <c r="Q2" i="10"/>
  <c r="L2" i="10"/>
  <c r="K2" i="10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528" i="8"/>
  <c r="L1529" i="8"/>
  <c r="L1530" i="8"/>
  <c r="L1531" i="8"/>
  <c r="L1532" i="8"/>
  <c r="L1533" i="8"/>
  <c r="L1534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706" i="8"/>
  <c r="L1707" i="8"/>
  <c r="L1708" i="8"/>
  <c r="L1709" i="8"/>
  <c r="L1710" i="8"/>
  <c r="L1711" i="8"/>
  <c r="L1712" i="8"/>
  <c r="L1713" i="8"/>
  <c r="L1714" i="8"/>
  <c r="L1715" i="8"/>
  <c r="L1716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43" i="8"/>
  <c r="L1744" i="8"/>
  <c r="L1745" i="8"/>
  <c r="L1746" i="8"/>
  <c r="L1747" i="8"/>
  <c r="L1748" i="8"/>
  <c r="L1749" i="8"/>
  <c r="L1750" i="8"/>
  <c r="L1751" i="8"/>
  <c r="L1752" i="8"/>
  <c r="L1753" i="8"/>
  <c r="L1754" i="8"/>
  <c r="L1755" i="8"/>
  <c r="L1756" i="8"/>
  <c r="L1757" i="8"/>
  <c r="L1758" i="8"/>
  <c r="L1759" i="8"/>
  <c r="L1760" i="8"/>
  <c r="L1761" i="8"/>
  <c r="L1762" i="8"/>
  <c r="L1763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78" i="8"/>
  <c r="L1779" i="8"/>
  <c r="L1780" i="8"/>
  <c r="L1781" i="8"/>
  <c r="L1782" i="8"/>
  <c r="L1783" i="8"/>
  <c r="L1784" i="8"/>
  <c r="L1785" i="8"/>
  <c r="L1786" i="8"/>
  <c r="L1787" i="8"/>
  <c r="L1788" i="8"/>
  <c r="L1789" i="8"/>
  <c r="L1790" i="8"/>
  <c r="L1791" i="8"/>
  <c r="L1792" i="8"/>
  <c r="L1793" i="8"/>
  <c r="L1794" i="8"/>
  <c r="L1795" i="8"/>
  <c r="L1796" i="8"/>
  <c r="L1797" i="8"/>
  <c r="L1798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L1829" i="8"/>
  <c r="L1830" i="8"/>
  <c r="L1831" i="8"/>
  <c r="L1832" i="8"/>
  <c r="L1833" i="8"/>
  <c r="L1834" i="8"/>
  <c r="L1835" i="8"/>
  <c r="L1836" i="8"/>
  <c r="L1837" i="8"/>
  <c r="L1838" i="8"/>
  <c r="L1839" i="8"/>
  <c r="L1840" i="8"/>
  <c r="L1841" i="8"/>
  <c r="L1842" i="8"/>
  <c r="L1843" i="8"/>
  <c r="L1844" i="8"/>
  <c r="L1845" i="8"/>
  <c r="L1846" i="8"/>
  <c r="L1847" i="8"/>
  <c r="L1848" i="8"/>
  <c r="L1849" i="8"/>
  <c r="L1850" i="8"/>
  <c r="L1851" i="8"/>
  <c r="L1852" i="8"/>
  <c r="L1853" i="8"/>
  <c r="L1854" i="8"/>
  <c r="L1855" i="8"/>
  <c r="L1856" i="8"/>
  <c r="L1857" i="8"/>
  <c r="L1858" i="8"/>
  <c r="L1859" i="8"/>
  <c r="L1860" i="8"/>
  <c r="L1861" i="8"/>
  <c r="L1862" i="8"/>
  <c r="L1863" i="8"/>
  <c r="L1864" i="8"/>
  <c r="L1865" i="8"/>
  <c r="L1866" i="8"/>
  <c r="L1867" i="8"/>
  <c r="L1868" i="8"/>
  <c r="L1869" i="8"/>
  <c r="L1870" i="8"/>
  <c r="L1871" i="8"/>
  <c r="L1872" i="8"/>
  <c r="L1873" i="8"/>
  <c r="L1874" i="8"/>
  <c r="L1875" i="8"/>
  <c r="L1876" i="8"/>
  <c r="L1877" i="8"/>
  <c r="L1878" i="8"/>
  <c r="L1879" i="8"/>
  <c r="L1880" i="8"/>
  <c r="L1881" i="8"/>
  <c r="L1882" i="8"/>
  <c r="L1883" i="8"/>
  <c r="L1884" i="8"/>
  <c r="L1885" i="8"/>
  <c r="L1886" i="8"/>
  <c r="L1887" i="8"/>
  <c r="L1888" i="8"/>
  <c r="L1889" i="8"/>
  <c r="L1890" i="8"/>
  <c r="L1891" i="8"/>
  <c r="L1892" i="8"/>
  <c r="L1893" i="8"/>
  <c r="L1894" i="8"/>
  <c r="L1895" i="8"/>
  <c r="L1896" i="8"/>
  <c r="L1897" i="8"/>
  <c r="L1898" i="8"/>
  <c r="L1899" i="8"/>
  <c r="L1900" i="8"/>
  <c r="L1901" i="8"/>
  <c r="L1902" i="8"/>
  <c r="L1903" i="8"/>
  <c r="L1904" i="8"/>
  <c r="L1905" i="8"/>
  <c r="L1906" i="8"/>
  <c r="L1907" i="8"/>
  <c r="L1908" i="8"/>
  <c r="L1909" i="8"/>
  <c r="L1910" i="8"/>
  <c r="L1911" i="8"/>
  <c r="L1912" i="8"/>
  <c r="L1913" i="8"/>
  <c r="L1914" i="8"/>
  <c r="L1915" i="8"/>
  <c r="L1916" i="8"/>
  <c r="L1917" i="8"/>
  <c r="L1918" i="8"/>
  <c r="L1919" i="8"/>
  <c r="L1920" i="8"/>
  <c r="L1921" i="8"/>
  <c r="L1922" i="8"/>
  <c r="L1923" i="8"/>
  <c r="L1924" i="8"/>
  <c r="L1925" i="8"/>
  <c r="L1926" i="8"/>
  <c r="L1927" i="8"/>
  <c r="L1928" i="8"/>
  <c r="L1929" i="8"/>
  <c r="L1930" i="8"/>
  <c r="L1931" i="8"/>
  <c r="L1932" i="8"/>
  <c r="L1933" i="8"/>
  <c r="L1934" i="8"/>
  <c r="L1935" i="8"/>
  <c r="L1936" i="8"/>
  <c r="L1937" i="8"/>
  <c r="L1938" i="8"/>
  <c r="L1939" i="8"/>
  <c r="L1940" i="8"/>
  <c r="L1941" i="8"/>
  <c r="L1942" i="8"/>
  <c r="L1943" i="8"/>
  <c r="L1944" i="8"/>
  <c r="L1945" i="8"/>
  <c r="L1946" i="8"/>
  <c r="L1947" i="8"/>
  <c r="L1948" i="8"/>
  <c r="L1949" i="8"/>
  <c r="L1950" i="8"/>
  <c r="L1951" i="8"/>
  <c r="L1952" i="8"/>
  <c r="L1953" i="8"/>
  <c r="L1954" i="8"/>
  <c r="L1955" i="8"/>
  <c r="L1956" i="8"/>
  <c r="L1957" i="8"/>
  <c r="L1958" i="8"/>
  <c r="L1959" i="8"/>
  <c r="L1960" i="8"/>
  <c r="L1961" i="8"/>
  <c r="L1962" i="8"/>
  <c r="L1963" i="8"/>
  <c r="L1964" i="8"/>
  <c r="L1965" i="8"/>
  <c r="L1966" i="8"/>
  <c r="L1967" i="8"/>
  <c r="L1968" i="8"/>
  <c r="L1969" i="8"/>
  <c r="L1970" i="8"/>
  <c r="L1971" i="8"/>
  <c r="L1972" i="8"/>
  <c r="L1973" i="8"/>
  <c r="L1974" i="8"/>
  <c r="L1975" i="8"/>
  <c r="L1976" i="8"/>
  <c r="L1977" i="8"/>
  <c r="L1978" i="8"/>
  <c r="L1979" i="8"/>
  <c r="L1980" i="8"/>
  <c r="L1981" i="8"/>
  <c r="L1982" i="8"/>
  <c r="L1983" i="8"/>
  <c r="L1984" i="8"/>
  <c r="L1985" i="8"/>
  <c r="L1986" i="8"/>
  <c r="L1987" i="8"/>
  <c r="L1988" i="8"/>
  <c r="L1989" i="8"/>
  <c r="L1990" i="8"/>
  <c r="L1991" i="8"/>
  <c r="L1992" i="8"/>
  <c r="L1993" i="8"/>
  <c r="L1994" i="8"/>
  <c r="L1995" i="8"/>
  <c r="L1996" i="8"/>
  <c r="L1997" i="8"/>
  <c r="L1998" i="8"/>
  <c r="L1999" i="8"/>
  <c r="L2000" i="8"/>
  <c r="L2001" i="8"/>
  <c r="L2002" i="8"/>
  <c r="L2003" i="8"/>
  <c r="L2004" i="8"/>
  <c r="L2005" i="8"/>
  <c r="L2006" i="8"/>
  <c r="L2007" i="8"/>
  <c r="L2008" i="8"/>
  <c r="L2009" i="8"/>
  <c r="L2010" i="8"/>
  <c r="L2011" i="8"/>
  <c r="L2012" i="8"/>
  <c r="L2013" i="8"/>
  <c r="L2014" i="8"/>
  <c r="L2015" i="8"/>
  <c r="L2016" i="8"/>
  <c r="L2017" i="8"/>
  <c r="L2018" i="8"/>
  <c r="L2019" i="8"/>
  <c r="L2020" i="8"/>
  <c r="L2021" i="8"/>
  <c r="L2022" i="8"/>
  <c r="L2023" i="8"/>
  <c r="L2024" i="8"/>
  <c r="L2025" i="8"/>
  <c r="L2026" i="8"/>
  <c r="L2027" i="8"/>
  <c r="L2028" i="8"/>
  <c r="L2029" i="8"/>
  <c r="L2030" i="8"/>
  <c r="L2031" i="8"/>
  <c r="L2032" i="8"/>
  <c r="L2033" i="8"/>
  <c r="L2034" i="8"/>
  <c r="L2035" i="8"/>
  <c r="L2036" i="8"/>
  <c r="L2037" i="8"/>
  <c r="L2038" i="8"/>
  <c r="L2039" i="8"/>
  <c r="L2040" i="8"/>
  <c r="L2041" i="8"/>
  <c r="L2042" i="8"/>
  <c r="L2043" i="8"/>
  <c r="L2044" i="8"/>
  <c r="L2045" i="8"/>
  <c r="L2046" i="8"/>
  <c r="L2047" i="8"/>
  <c r="L2048" i="8"/>
  <c r="L2049" i="8"/>
  <c r="L2050" i="8"/>
  <c r="L2051" i="8"/>
  <c r="L2052" i="8"/>
  <c r="L2053" i="8"/>
  <c r="L2054" i="8"/>
  <c r="L2055" i="8"/>
  <c r="L2056" i="8"/>
  <c r="L2057" i="8"/>
  <c r="L2058" i="8"/>
  <c r="L2059" i="8"/>
  <c r="L2060" i="8"/>
  <c r="L2061" i="8"/>
  <c r="L2062" i="8"/>
  <c r="L2063" i="8"/>
  <c r="L2064" i="8"/>
  <c r="L2065" i="8"/>
  <c r="L2066" i="8"/>
  <c r="L2067" i="8"/>
  <c r="L2068" i="8"/>
  <c r="L2069" i="8"/>
  <c r="L2070" i="8"/>
  <c r="L2071" i="8"/>
  <c r="L2072" i="8"/>
  <c r="L2073" i="8"/>
  <c r="L2074" i="8"/>
  <c r="L2075" i="8"/>
  <c r="L2076" i="8"/>
  <c r="L2077" i="8"/>
  <c r="L2078" i="8"/>
  <c r="L2079" i="8"/>
  <c r="L2080" i="8"/>
  <c r="L2081" i="8"/>
  <c r="L2082" i="8"/>
  <c r="L2083" i="8"/>
  <c r="L2084" i="8"/>
  <c r="L2085" i="8"/>
  <c r="L2086" i="8"/>
  <c r="L2087" i="8"/>
  <c r="L2088" i="8"/>
  <c r="L2089" i="8"/>
  <c r="L2090" i="8"/>
  <c r="L2091" i="8"/>
  <c r="L2092" i="8"/>
  <c r="L2093" i="8"/>
  <c r="L2094" i="8"/>
  <c r="L2095" i="8"/>
  <c r="L2096" i="8"/>
  <c r="L2097" i="8"/>
  <c r="L2098" i="8"/>
  <c r="L2099" i="8"/>
  <c r="L2100" i="8"/>
  <c r="L2101" i="8"/>
  <c r="L2102" i="8"/>
  <c r="L2103" i="8"/>
  <c r="L2104" i="8"/>
  <c r="L2105" i="8"/>
  <c r="L2106" i="8"/>
  <c r="L2107" i="8"/>
  <c r="L2108" i="8"/>
  <c r="L2109" i="8"/>
  <c r="L2110" i="8"/>
  <c r="L2111" i="8"/>
  <c r="L2112" i="8"/>
  <c r="L2113" i="8"/>
  <c r="L2114" i="8"/>
  <c r="L2115" i="8"/>
  <c r="L2116" i="8"/>
  <c r="L2117" i="8"/>
  <c r="L2118" i="8"/>
  <c r="L2119" i="8"/>
  <c r="L2120" i="8"/>
  <c r="L2121" i="8"/>
  <c r="L2122" i="8"/>
  <c r="L2123" i="8"/>
  <c r="L2124" i="8"/>
  <c r="L2125" i="8"/>
  <c r="L2126" i="8"/>
  <c r="L2127" i="8"/>
  <c r="L2128" i="8"/>
  <c r="L2129" i="8"/>
  <c r="L2130" i="8"/>
  <c r="L2131" i="8"/>
  <c r="L2132" i="8"/>
  <c r="L2133" i="8"/>
  <c r="L2134" i="8"/>
  <c r="L2135" i="8"/>
  <c r="L2136" i="8"/>
  <c r="L2137" i="8"/>
  <c r="L2138" i="8"/>
  <c r="L2139" i="8"/>
  <c r="L2140" i="8"/>
  <c r="L2141" i="8"/>
  <c r="L2142" i="8"/>
  <c r="L2143" i="8"/>
  <c r="L2144" i="8"/>
  <c r="L2145" i="8"/>
  <c r="L2146" i="8"/>
  <c r="L2147" i="8"/>
  <c r="L2148" i="8"/>
  <c r="L2149" i="8"/>
  <c r="L2150" i="8"/>
  <c r="L2151" i="8"/>
  <c r="L2152" i="8"/>
  <c r="L2153" i="8"/>
  <c r="L2154" i="8"/>
  <c r="L2155" i="8"/>
  <c r="L2156" i="8"/>
  <c r="L2157" i="8"/>
  <c r="L2158" i="8"/>
  <c r="L2159" i="8"/>
  <c r="L2160" i="8"/>
  <c r="L2161" i="8"/>
  <c r="L2162" i="8"/>
  <c r="L2163" i="8"/>
  <c r="L2164" i="8"/>
  <c r="L2165" i="8"/>
  <c r="L2166" i="8"/>
  <c r="L2167" i="8"/>
  <c r="L2168" i="8"/>
  <c r="L2169" i="8"/>
  <c r="L2170" i="8"/>
  <c r="L2171" i="8"/>
  <c r="L2172" i="8"/>
  <c r="L2173" i="8"/>
  <c r="L2174" i="8"/>
  <c r="L2175" i="8"/>
  <c r="L2176" i="8"/>
  <c r="L2177" i="8"/>
  <c r="L2178" i="8"/>
  <c r="L2179" i="8"/>
  <c r="L2180" i="8"/>
  <c r="L2181" i="8"/>
  <c r="L2182" i="8"/>
  <c r="L2183" i="8"/>
  <c r="L2184" i="8"/>
  <c r="L2185" i="8"/>
  <c r="L2186" i="8"/>
  <c r="L2187" i="8"/>
  <c r="L2188" i="8"/>
  <c r="L2189" i="8"/>
  <c r="L2190" i="8"/>
  <c r="L2191" i="8"/>
  <c r="L2192" i="8"/>
  <c r="L2193" i="8"/>
  <c r="L2194" i="8"/>
  <c r="L2195" i="8"/>
  <c r="L2196" i="8"/>
  <c r="L2197" i="8"/>
  <c r="L2198" i="8"/>
  <c r="L2199" i="8"/>
  <c r="L2200" i="8"/>
  <c r="L2201" i="8"/>
  <c r="L2202" i="8"/>
  <c r="L2203" i="8"/>
  <c r="L2204" i="8"/>
  <c r="L2205" i="8"/>
  <c r="L2206" i="8"/>
  <c r="L2207" i="8"/>
  <c r="L2208" i="8"/>
  <c r="L2209" i="8"/>
  <c r="L2210" i="8"/>
  <c r="L2211" i="8"/>
  <c r="L2212" i="8"/>
  <c r="L2213" i="8"/>
  <c r="L2214" i="8"/>
  <c r="L2215" i="8"/>
  <c r="L2216" i="8"/>
  <c r="L2217" i="8"/>
  <c r="L2218" i="8"/>
  <c r="L2219" i="8"/>
  <c r="L2220" i="8"/>
  <c r="L2221" i="8"/>
  <c r="L2222" i="8"/>
  <c r="L2223" i="8"/>
  <c r="L2224" i="8"/>
  <c r="L2225" i="8"/>
  <c r="L2226" i="8"/>
  <c r="L2227" i="8"/>
  <c r="L2228" i="8"/>
  <c r="L2229" i="8"/>
  <c r="L2230" i="8"/>
  <c r="L2231" i="8"/>
  <c r="L2232" i="8"/>
  <c r="L2233" i="8"/>
  <c r="L2234" i="8"/>
  <c r="L2235" i="8"/>
  <c r="L2236" i="8"/>
  <c r="L2237" i="8"/>
  <c r="L2238" i="8"/>
  <c r="L2239" i="8"/>
  <c r="L2240" i="8"/>
  <c r="L2241" i="8"/>
  <c r="L2242" i="8"/>
  <c r="L2243" i="8"/>
  <c r="L2244" i="8"/>
  <c r="L2245" i="8"/>
  <c r="L2246" i="8"/>
  <c r="L2247" i="8"/>
  <c r="L2248" i="8"/>
  <c r="L2249" i="8"/>
  <c r="L2250" i="8"/>
  <c r="L2251" i="8"/>
  <c r="L2252" i="8"/>
  <c r="L2253" i="8"/>
  <c r="L2254" i="8"/>
  <c r="L2255" i="8"/>
  <c r="L2256" i="8"/>
  <c r="L2257" i="8"/>
  <c r="L2258" i="8"/>
  <c r="L2259" i="8"/>
  <c r="L2260" i="8"/>
  <c r="L2261" i="8"/>
  <c r="L2262" i="8"/>
  <c r="L2263" i="8"/>
  <c r="L2264" i="8"/>
  <c r="L2265" i="8"/>
  <c r="L2266" i="8"/>
  <c r="L2267" i="8"/>
  <c r="L2268" i="8"/>
  <c r="L2269" i="8"/>
  <c r="L2270" i="8"/>
  <c r="L2271" i="8"/>
  <c r="L2272" i="8"/>
  <c r="L2273" i="8"/>
  <c r="L2274" i="8"/>
  <c r="L2275" i="8"/>
  <c r="L2276" i="8"/>
  <c r="L2277" i="8"/>
  <c r="L2278" i="8"/>
  <c r="L2279" i="8"/>
  <c r="L2280" i="8"/>
  <c r="L2281" i="8"/>
  <c r="L2282" i="8"/>
  <c r="L2283" i="8"/>
  <c r="L2284" i="8"/>
  <c r="L2285" i="8"/>
  <c r="L2286" i="8"/>
  <c r="L2287" i="8"/>
  <c r="L2288" i="8"/>
  <c r="L2289" i="8"/>
  <c r="L2290" i="8"/>
  <c r="L2291" i="8"/>
  <c r="L2292" i="8"/>
  <c r="L2293" i="8"/>
  <c r="L2294" i="8"/>
  <c r="L2295" i="8"/>
  <c r="L2296" i="8"/>
  <c r="L2297" i="8"/>
  <c r="L2298" i="8"/>
  <c r="L2299" i="8"/>
  <c r="L2300" i="8"/>
  <c r="L2301" i="8"/>
  <c r="L2302" i="8"/>
  <c r="L2303" i="8"/>
  <c r="L2304" i="8"/>
  <c r="L2305" i="8"/>
  <c r="L2306" i="8"/>
  <c r="L2307" i="8"/>
  <c r="L2308" i="8"/>
  <c r="L2309" i="8"/>
  <c r="L2310" i="8"/>
  <c r="L2311" i="8"/>
  <c r="L2312" i="8"/>
  <c r="L2313" i="8"/>
  <c r="L2314" i="8"/>
  <c r="L2315" i="8"/>
  <c r="L2316" i="8"/>
  <c r="L2317" i="8"/>
  <c r="L2318" i="8"/>
  <c r="L2319" i="8"/>
  <c r="L2320" i="8"/>
  <c r="L2321" i="8"/>
  <c r="L2322" i="8"/>
  <c r="L2323" i="8"/>
  <c r="L2324" i="8"/>
  <c r="L2325" i="8"/>
  <c r="L2326" i="8"/>
  <c r="L2327" i="8"/>
  <c r="L2328" i="8"/>
  <c r="L2329" i="8"/>
  <c r="L2330" i="8"/>
  <c r="L2331" i="8"/>
  <c r="L2332" i="8"/>
  <c r="L2333" i="8"/>
  <c r="L2334" i="8"/>
  <c r="L2335" i="8"/>
  <c r="L2336" i="8"/>
  <c r="L2337" i="8"/>
  <c r="L2338" i="8"/>
  <c r="L2339" i="8"/>
  <c r="L2340" i="8"/>
  <c r="L2341" i="8"/>
  <c r="L2342" i="8"/>
  <c r="L2343" i="8"/>
  <c r="L2344" i="8"/>
  <c r="L2345" i="8"/>
  <c r="L2346" i="8"/>
  <c r="L2347" i="8"/>
  <c r="L2348" i="8"/>
  <c r="L2349" i="8"/>
  <c r="L2350" i="8"/>
  <c r="L2351" i="8"/>
  <c r="L2352" i="8"/>
  <c r="L2353" i="8"/>
  <c r="L2354" i="8"/>
  <c r="L2355" i="8"/>
  <c r="L2356" i="8"/>
  <c r="L2357" i="8"/>
  <c r="L2358" i="8"/>
  <c r="L2359" i="8"/>
  <c r="L2360" i="8"/>
  <c r="L2361" i="8"/>
  <c r="L2362" i="8"/>
  <c r="L2363" i="8"/>
  <c r="L2364" i="8"/>
  <c r="L2365" i="8"/>
  <c r="L2366" i="8"/>
  <c r="L2367" i="8"/>
  <c r="L2368" i="8"/>
  <c r="L2369" i="8"/>
  <c r="L2370" i="8"/>
  <c r="L2371" i="8"/>
  <c r="L2372" i="8"/>
  <c r="L2373" i="8"/>
  <c r="L2374" i="8"/>
  <c r="L2375" i="8"/>
  <c r="L2376" i="8"/>
  <c r="L2377" i="8"/>
  <c r="L2378" i="8"/>
  <c r="L2379" i="8"/>
  <c r="L2380" i="8"/>
  <c r="L2381" i="8"/>
  <c r="L2382" i="8"/>
  <c r="L2383" i="8"/>
  <c r="L2384" i="8"/>
  <c r="L2385" i="8"/>
  <c r="L2386" i="8"/>
  <c r="L2387" i="8"/>
  <c r="L2388" i="8"/>
  <c r="L2389" i="8"/>
  <c r="L2390" i="8"/>
  <c r="L2391" i="8"/>
  <c r="L2392" i="8"/>
  <c r="L2393" i="8"/>
  <c r="L2394" i="8"/>
  <c r="L2395" i="8"/>
  <c r="L2396" i="8"/>
  <c r="L2397" i="8"/>
  <c r="L2398" i="8"/>
  <c r="L2399" i="8"/>
  <c r="L2400" i="8"/>
  <c r="L2401" i="8"/>
  <c r="L2402" i="8"/>
  <c r="L2403" i="8"/>
  <c r="L2404" i="8"/>
  <c r="L2405" i="8"/>
  <c r="L2406" i="8"/>
  <c r="L2407" i="8"/>
  <c r="L2408" i="8"/>
  <c r="L2409" i="8"/>
  <c r="L2410" i="8"/>
  <c r="L2411" i="8"/>
  <c r="L2412" i="8"/>
  <c r="L2413" i="8"/>
  <c r="L2414" i="8"/>
  <c r="L2415" i="8"/>
  <c r="L2416" i="8"/>
  <c r="L2417" i="8"/>
  <c r="L2418" i="8"/>
  <c r="L2419" i="8"/>
  <c r="L2420" i="8"/>
  <c r="L2421" i="8"/>
  <c r="L2422" i="8"/>
  <c r="L2423" i="8"/>
  <c r="L2424" i="8"/>
  <c r="L2425" i="8"/>
  <c r="L2426" i="8"/>
  <c r="L2427" i="8"/>
  <c r="L2428" i="8"/>
  <c r="L2429" i="8"/>
  <c r="L2430" i="8"/>
  <c r="L2431" i="8"/>
  <c r="L2432" i="8"/>
  <c r="L2433" i="8"/>
  <c r="L2434" i="8"/>
  <c r="L2435" i="8"/>
  <c r="L2436" i="8"/>
  <c r="L2437" i="8"/>
  <c r="L2438" i="8"/>
  <c r="L2439" i="8"/>
  <c r="L2440" i="8"/>
  <c r="L2441" i="8"/>
  <c r="L2442" i="8"/>
  <c r="L2443" i="8"/>
  <c r="L2444" i="8"/>
  <c r="L2445" i="8"/>
  <c r="L2446" i="8"/>
  <c r="L2447" i="8"/>
  <c r="L2448" i="8"/>
  <c r="L2449" i="8"/>
  <c r="L2450" i="8"/>
  <c r="L2451" i="8"/>
  <c r="L2452" i="8"/>
  <c r="L2453" i="8"/>
  <c r="L2454" i="8"/>
  <c r="L2455" i="8"/>
  <c r="L2456" i="8"/>
  <c r="L2457" i="8"/>
  <c r="L2458" i="8"/>
  <c r="L2459" i="8"/>
  <c r="L2460" i="8"/>
  <c r="L2461" i="8"/>
  <c r="L2462" i="8"/>
  <c r="L2463" i="8"/>
  <c r="L2464" i="8"/>
  <c r="L2465" i="8"/>
  <c r="L2466" i="8"/>
  <c r="L2467" i="8"/>
  <c r="L2468" i="8"/>
  <c r="L2469" i="8"/>
  <c r="L2470" i="8"/>
  <c r="L2471" i="8"/>
  <c r="L2472" i="8"/>
  <c r="L2473" i="8"/>
  <c r="L2474" i="8"/>
  <c r="L2475" i="8"/>
  <c r="L2476" i="8"/>
  <c r="L2477" i="8"/>
  <c r="L2478" i="8"/>
  <c r="L2479" i="8"/>
  <c r="L2480" i="8"/>
  <c r="L2481" i="8"/>
  <c r="L2482" i="8"/>
  <c r="L2483" i="8"/>
  <c r="L2484" i="8"/>
  <c r="L2485" i="8"/>
  <c r="L2486" i="8"/>
  <c r="L2487" i="8"/>
  <c r="L2488" i="8"/>
  <c r="L2489" i="8"/>
  <c r="L2490" i="8"/>
  <c r="L2491" i="8"/>
  <c r="L2492" i="8"/>
  <c r="L2493" i="8"/>
  <c r="L2494" i="8"/>
  <c r="L2495" i="8"/>
  <c r="L2496" i="8"/>
  <c r="L2497" i="8"/>
  <c r="L2498" i="8"/>
  <c r="L2499" i="8"/>
  <c r="L2500" i="8"/>
  <c r="L2501" i="8"/>
  <c r="L2502" i="8"/>
  <c r="L2503" i="8"/>
  <c r="L2504" i="8"/>
  <c r="L2505" i="8"/>
  <c r="L2506" i="8"/>
  <c r="L2507" i="8"/>
  <c r="L2508" i="8"/>
  <c r="L2509" i="8"/>
  <c r="L2510" i="8"/>
  <c r="L2511" i="8"/>
  <c r="L2512" i="8"/>
  <c r="L2513" i="8"/>
  <c r="L2514" i="8"/>
  <c r="L2515" i="8"/>
  <c r="L2516" i="8"/>
  <c r="L2517" i="8"/>
  <c r="L2518" i="8"/>
  <c r="L2519" i="8"/>
  <c r="L2520" i="8"/>
  <c r="L2521" i="8"/>
  <c r="L2522" i="8"/>
  <c r="L2523" i="8"/>
  <c r="L2524" i="8"/>
  <c r="L2525" i="8"/>
  <c r="L2526" i="8"/>
  <c r="L2527" i="8"/>
  <c r="L2528" i="8"/>
  <c r="L2529" i="8"/>
  <c r="L2530" i="8"/>
  <c r="L2531" i="8"/>
  <c r="L2532" i="8"/>
  <c r="L2533" i="8"/>
  <c r="L2534" i="8"/>
  <c r="L2535" i="8"/>
  <c r="L2536" i="8"/>
  <c r="L2537" i="8"/>
  <c r="L2538" i="8"/>
  <c r="L2539" i="8"/>
  <c r="L2540" i="8"/>
  <c r="L2541" i="8"/>
  <c r="L2542" i="8"/>
  <c r="L2543" i="8"/>
  <c r="L2544" i="8"/>
  <c r="L2545" i="8"/>
  <c r="L2546" i="8"/>
  <c r="L2547" i="8"/>
  <c r="L2548" i="8"/>
  <c r="L2549" i="8"/>
  <c r="L2550" i="8"/>
  <c r="L2551" i="8"/>
  <c r="L2552" i="8"/>
  <c r="L2553" i="8"/>
  <c r="L2554" i="8"/>
  <c r="L2555" i="8"/>
  <c r="L2556" i="8"/>
  <c r="L2557" i="8"/>
  <c r="L2558" i="8"/>
  <c r="L2559" i="8"/>
  <c r="L2560" i="8"/>
  <c r="L2561" i="8"/>
  <c r="L2562" i="8"/>
  <c r="L2563" i="8"/>
  <c r="L2564" i="8"/>
  <c r="L2565" i="8"/>
  <c r="L2566" i="8"/>
  <c r="L2567" i="8"/>
  <c r="L2568" i="8"/>
  <c r="L2569" i="8"/>
  <c r="L2570" i="8"/>
  <c r="L2571" i="8"/>
  <c r="L2572" i="8"/>
  <c r="L2573" i="8"/>
  <c r="L2574" i="8"/>
  <c r="L2575" i="8"/>
  <c r="L2576" i="8"/>
  <c r="L2577" i="8"/>
  <c r="L2578" i="8"/>
  <c r="L2579" i="8"/>
  <c r="L2580" i="8"/>
  <c r="L2581" i="8"/>
  <c r="L2582" i="8"/>
  <c r="L2583" i="8"/>
  <c r="L2584" i="8"/>
  <c r="L2585" i="8"/>
  <c r="L2586" i="8"/>
  <c r="L2587" i="8"/>
  <c r="L2588" i="8"/>
  <c r="L2589" i="8"/>
  <c r="L2590" i="8"/>
  <c r="L2591" i="8"/>
  <c r="L2592" i="8"/>
  <c r="L2593" i="8"/>
  <c r="L2594" i="8"/>
  <c r="L2595" i="8"/>
  <c r="L2596" i="8"/>
  <c r="L2597" i="8"/>
  <c r="L2598" i="8"/>
  <c r="L2599" i="8"/>
  <c r="L2600" i="8"/>
  <c r="L2601" i="8"/>
  <c r="L2602" i="8"/>
  <c r="L2603" i="8"/>
  <c r="L2604" i="8"/>
  <c r="L2605" i="8"/>
  <c r="L2606" i="8"/>
  <c r="L2607" i="8"/>
  <c r="L2608" i="8"/>
  <c r="L2609" i="8"/>
  <c r="L2610" i="8"/>
  <c r="L2611" i="8"/>
  <c r="L2612" i="8"/>
  <c r="L2613" i="8"/>
  <c r="L2614" i="8"/>
  <c r="L2615" i="8"/>
  <c r="L2616" i="8"/>
  <c r="L2617" i="8"/>
  <c r="L2618" i="8"/>
  <c r="L2619" i="8"/>
  <c r="L2620" i="8"/>
  <c r="L2621" i="8"/>
  <c r="L2622" i="8"/>
  <c r="L2623" i="8"/>
  <c r="L2624" i="8"/>
  <c r="L2625" i="8"/>
  <c r="L2626" i="8"/>
  <c r="L2627" i="8"/>
  <c r="L2628" i="8"/>
  <c r="L2629" i="8"/>
  <c r="L2630" i="8"/>
  <c r="L2631" i="8"/>
  <c r="L2632" i="8"/>
  <c r="L2633" i="8"/>
  <c r="L2634" i="8"/>
  <c r="L2635" i="8"/>
  <c r="L2636" i="8"/>
  <c r="L2637" i="8"/>
  <c r="L2638" i="8"/>
  <c r="L2639" i="8"/>
  <c r="L2640" i="8"/>
  <c r="L2641" i="8"/>
  <c r="L2642" i="8"/>
  <c r="L2643" i="8"/>
  <c r="L2644" i="8"/>
  <c r="L2645" i="8"/>
  <c r="L2646" i="8"/>
  <c r="L2647" i="8"/>
  <c r="L2648" i="8"/>
  <c r="L2649" i="8"/>
  <c r="L2650" i="8"/>
  <c r="L2651" i="8"/>
  <c r="L2652" i="8"/>
  <c r="L2653" i="8"/>
  <c r="L2654" i="8"/>
  <c r="L2655" i="8"/>
  <c r="L2656" i="8"/>
  <c r="L2657" i="8"/>
  <c r="L2658" i="8"/>
  <c r="L2659" i="8"/>
  <c r="L2660" i="8"/>
  <c r="L2661" i="8"/>
  <c r="L2662" i="8"/>
  <c r="L2663" i="8"/>
  <c r="L2664" i="8"/>
  <c r="L2665" i="8"/>
  <c r="L2666" i="8"/>
  <c r="L2667" i="8"/>
  <c r="L2668" i="8"/>
  <c r="L2669" i="8"/>
  <c r="L2670" i="8"/>
  <c r="L2671" i="8"/>
  <c r="L2672" i="8"/>
  <c r="L2673" i="8"/>
  <c r="L2674" i="8"/>
  <c r="L2675" i="8"/>
  <c r="L2676" i="8"/>
  <c r="L2677" i="8"/>
  <c r="L2678" i="8"/>
  <c r="L2679" i="8"/>
  <c r="L2680" i="8"/>
  <c r="L2681" i="8"/>
  <c r="L2682" i="8"/>
  <c r="L2683" i="8"/>
  <c r="L2684" i="8"/>
  <c r="L2685" i="8"/>
  <c r="L2686" i="8"/>
  <c r="L2687" i="8"/>
  <c r="L2688" i="8"/>
  <c r="L2689" i="8"/>
  <c r="L2690" i="8"/>
  <c r="L2691" i="8"/>
  <c r="L2692" i="8"/>
  <c r="L2693" i="8"/>
  <c r="L2694" i="8"/>
  <c r="L2695" i="8"/>
  <c r="L2696" i="8"/>
  <c r="L2697" i="8"/>
  <c r="L2698" i="8"/>
  <c r="L2699" i="8"/>
  <c r="L2700" i="8"/>
  <c r="L2701" i="8"/>
  <c r="L2702" i="8"/>
  <c r="L2703" i="8"/>
  <c r="L2704" i="8"/>
  <c r="L2705" i="8"/>
  <c r="L2706" i="8"/>
  <c r="L2707" i="8"/>
  <c r="L2708" i="8"/>
  <c r="L2709" i="8"/>
  <c r="L2710" i="8"/>
  <c r="L2711" i="8"/>
  <c r="L2712" i="8"/>
  <c r="L2713" i="8"/>
  <c r="L2714" i="8"/>
  <c r="L2715" i="8"/>
  <c r="L2716" i="8"/>
  <c r="L2717" i="8"/>
  <c r="L2718" i="8"/>
  <c r="L2719" i="8"/>
  <c r="L2720" i="8"/>
  <c r="L2721" i="8"/>
  <c r="L2722" i="8"/>
  <c r="L2723" i="8"/>
  <c r="L2724" i="8"/>
  <c r="L2725" i="8"/>
  <c r="L2726" i="8"/>
  <c r="L2727" i="8"/>
  <c r="L2728" i="8"/>
  <c r="L2729" i="8"/>
  <c r="L2730" i="8"/>
  <c r="L2731" i="8"/>
  <c r="L2732" i="8"/>
  <c r="L2733" i="8"/>
  <c r="L2734" i="8"/>
  <c r="L2735" i="8"/>
  <c r="L2736" i="8"/>
  <c r="L2737" i="8"/>
  <c r="L2738" i="8"/>
  <c r="L2739" i="8"/>
  <c r="L2740" i="8"/>
  <c r="L2741" i="8"/>
  <c r="L2742" i="8"/>
  <c r="L2743" i="8"/>
  <c r="L2744" i="8"/>
  <c r="L2745" i="8"/>
  <c r="L2746" i="8"/>
  <c r="L2747" i="8"/>
  <c r="L2748" i="8"/>
  <c r="L2749" i="8"/>
  <c r="L2750" i="8"/>
  <c r="L2751" i="8"/>
  <c r="L2752" i="8"/>
  <c r="L2753" i="8"/>
  <c r="L2754" i="8"/>
  <c r="L2755" i="8"/>
  <c r="L2756" i="8"/>
  <c r="L2757" i="8"/>
  <c r="L2758" i="8"/>
  <c r="L2759" i="8"/>
  <c r="L2760" i="8"/>
  <c r="L2761" i="8"/>
  <c r="L2762" i="8"/>
  <c r="L2763" i="8"/>
  <c r="L2764" i="8"/>
  <c r="L2765" i="8"/>
  <c r="L2766" i="8"/>
  <c r="L2767" i="8"/>
  <c r="L2768" i="8"/>
  <c r="L2769" i="8"/>
  <c r="L2770" i="8"/>
  <c r="L2771" i="8"/>
  <c r="L2772" i="8"/>
  <c r="L2773" i="8"/>
  <c r="L2774" i="8"/>
  <c r="L2775" i="8"/>
  <c r="L2776" i="8"/>
  <c r="L2777" i="8"/>
  <c r="L2778" i="8"/>
  <c r="L2779" i="8"/>
  <c r="L2780" i="8"/>
  <c r="L2781" i="8"/>
  <c r="L2782" i="8"/>
  <c r="L2783" i="8"/>
  <c r="L2784" i="8"/>
  <c r="L2785" i="8"/>
  <c r="L2786" i="8"/>
  <c r="L2787" i="8"/>
  <c r="L2788" i="8"/>
  <c r="L2789" i="8"/>
  <c r="L2790" i="8"/>
  <c r="L2791" i="8"/>
  <c r="L2792" i="8"/>
  <c r="L2793" i="8"/>
  <c r="L2794" i="8"/>
  <c r="L2795" i="8"/>
  <c r="L2796" i="8"/>
  <c r="L2797" i="8"/>
  <c r="L2798" i="8"/>
  <c r="L2799" i="8"/>
  <c r="L2800" i="8"/>
  <c r="L2801" i="8"/>
  <c r="L2802" i="8"/>
  <c r="L2803" i="8"/>
  <c r="L2804" i="8"/>
  <c r="L2805" i="8"/>
  <c r="L2806" i="8"/>
  <c r="L2807" i="8"/>
  <c r="L2808" i="8"/>
  <c r="L2809" i="8"/>
  <c r="L2810" i="8"/>
  <c r="L2811" i="8"/>
  <c r="L2812" i="8"/>
  <c r="L2813" i="8"/>
  <c r="L2814" i="8"/>
  <c r="L2815" i="8"/>
  <c r="L2816" i="8"/>
  <c r="L2817" i="8"/>
  <c r="L2818" i="8"/>
  <c r="L2819" i="8"/>
  <c r="L2820" i="8"/>
  <c r="L2821" i="8"/>
  <c r="L2822" i="8"/>
  <c r="L2823" i="8"/>
  <c r="L2824" i="8"/>
  <c r="L2825" i="8"/>
  <c r="L2826" i="8"/>
  <c r="L2827" i="8"/>
  <c r="L2828" i="8"/>
  <c r="L2829" i="8"/>
  <c r="L2830" i="8"/>
  <c r="L2831" i="8"/>
  <c r="L2832" i="8"/>
  <c r="L2833" i="8"/>
  <c r="L2834" i="8"/>
  <c r="L2835" i="8"/>
  <c r="L2836" i="8"/>
  <c r="L2837" i="8"/>
  <c r="L2838" i="8"/>
  <c r="L2839" i="8"/>
  <c r="L2840" i="8"/>
  <c r="L2841" i="8"/>
  <c r="L2842" i="8"/>
  <c r="L2843" i="8"/>
  <c r="L2844" i="8"/>
  <c r="L2845" i="8"/>
  <c r="L2846" i="8"/>
  <c r="L2847" i="8"/>
  <c r="L2848" i="8"/>
  <c r="L2849" i="8"/>
  <c r="L2850" i="8"/>
  <c r="L2851" i="8"/>
  <c r="L2852" i="8"/>
  <c r="L2853" i="8"/>
  <c r="L2854" i="8"/>
  <c r="L2855" i="8"/>
  <c r="L2856" i="8"/>
  <c r="L2857" i="8"/>
  <c r="L2858" i="8"/>
  <c r="L2859" i="8"/>
  <c r="L2860" i="8"/>
  <c r="L2861" i="8"/>
  <c r="L2862" i="8"/>
  <c r="L2863" i="8"/>
  <c r="L2864" i="8"/>
  <c r="L2865" i="8"/>
  <c r="L2866" i="8"/>
  <c r="L2867" i="8"/>
  <c r="L2868" i="8"/>
  <c r="L2869" i="8"/>
  <c r="L2870" i="8"/>
  <c r="L2871" i="8"/>
  <c r="L2872" i="8"/>
  <c r="L2873" i="8"/>
  <c r="L2874" i="8"/>
  <c r="L2875" i="8"/>
  <c r="L2876" i="8"/>
  <c r="L2877" i="8"/>
  <c r="L2878" i="8"/>
  <c r="L2879" i="8"/>
  <c r="L2880" i="8"/>
  <c r="L2881" i="8"/>
  <c r="L2882" i="8"/>
  <c r="L2883" i="8"/>
  <c r="L2884" i="8"/>
  <c r="L2885" i="8"/>
  <c r="L2886" i="8"/>
  <c r="L2887" i="8"/>
  <c r="L2888" i="8"/>
  <c r="L2889" i="8"/>
  <c r="L2890" i="8"/>
  <c r="L2891" i="8"/>
  <c r="L2892" i="8"/>
  <c r="L2893" i="8"/>
  <c r="L2894" i="8"/>
  <c r="L2895" i="8"/>
  <c r="L2896" i="8"/>
  <c r="L2897" i="8"/>
  <c r="L2898" i="8"/>
  <c r="L2899" i="8"/>
  <c r="L2900" i="8"/>
  <c r="L2901" i="8"/>
  <c r="L2902" i="8"/>
  <c r="L2903" i="8"/>
  <c r="L2904" i="8"/>
  <c r="L2905" i="8"/>
  <c r="L2906" i="8"/>
  <c r="L2907" i="8"/>
  <c r="L2908" i="8"/>
  <c r="L2909" i="8"/>
  <c r="L2910" i="8"/>
  <c r="L2911" i="8"/>
  <c r="L2912" i="8"/>
  <c r="L2913" i="8"/>
  <c r="L2914" i="8"/>
  <c r="L2915" i="8"/>
  <c r="L2916" i="8"/>
  <c r="L2917" i="8"/>
  <c r="L2918" i="8"/>
  <c r="L2919" i="8"/>
  <c r="L2920" i="8"/>
  <c r="L2921" i="8"/>
  <c r="L2922" i="8"/>
  <c r="L2923" i="8"/>
  <c r="L2924" i="8"/>
  <c r="L2925" i="8"/>
  <c r="L2926" i="8"/>
  <c r="L2927" i="8"/>
  <c r="L2928" i="8"/>
  <c r="L2929" i="8"/>
  <c r="L2930" i="8"/>
  <c r="L2931" i="8"/>
  <c r="L2932" i="8"/>
  <c r="L2933" i="8"/>
  <c r="L2934" i="8"/>
  <c r="L2935" i="8"/>
  <c r="L2936" i="8"/>
  <c r="L2937" i="8"/>
  <c r="L2938" i="8"/>
  <c r="L2939" i="8"/>
  <c r="L2940" i="8"/>
  <c r="L2941" i="8"/>
  <c r="L2942" i="8"/>
  <c r="L2943" i="8"/>
  <c r="L2944" i="8"/>
  <c r="L2945" i="8"/>
  <c r="L2946" i="8"/>
  <c r="L2947" i="8"/>
  <c r="L2948" i="8"/>
  <c r="L2949" i="8"/>
  <c r="L2950" i="8"/>
  <c r="L2951" i="8"/>
  <c r="L2952" i="8"/>
  <c r="L2953" i="8"/>
  <c r="L2954" i="8"/>
  <c r="L2955" i="8"/>
  <c r="L2956" i="8"/>
  <c r="L2957" i="8"/>
  <c r="L2958" i="8"/>
  <c r="L2959" i="8"/>
  <c r="L2960" i="8"/>
  <c r="L2961" i="8"/>
  <c r="L2962" i="8"/>
  <c r="L2963" i="8"/>
  <c r="L2964" i="8"/>
  <c r="L2965" i="8"/>
  <c r="L2966" i="8"/>
  <c r="L2967" i="8"/>
  <c r="L2968" i="8"/>
  <c r="L2969" i="8"/>
  <c r="L2970" i="8"/>
  <c r="L2971" i="8"/>
  <c r="L2972" i="8"/>
  <c r="L2973" i="8"/>
  <c r="L2974" i="8"/>
  <c r="L2975" i="8"/>
  <c r="L2976" i="8"/>
  <c r="L2977" i="8"/>
  <c r="L2978" i="8"/>
  <c r="L2979" i="8"/>
  <c r="L2980" i="8"/>
  <c r="L2981" i="8"/>
  <c r="L2982" i="8"/>
  <c r="L2983" i="8"/>
  <c r="L2984" i="8"/>
  <c r="L2985" i="8"/>
  <c r="L2986" i="8"/>
  <c r="L2987" i="8"/>
  <c r="L2988" i="8"/>
  <c r="L2989" i="8"/>
  <c r="L2990" i="8"/>
  <c r="L2991" i="8"/>
  <c r="L2992" i="8"/>
  <c r="L2993" i="8"/>
  <c r="L2994" i="8"/>
  <c r="L2995" i="8"/>
  <c r="L2996" i="8"/>
  <c r="L2997" i="8"/>
  <c r="L2998" i="8"/>
  <c r="L2999" i="8"/>
  <c r="L3000" i="8"/>
  <c r="L3001" i="8"/>
  <c r="L3002" i="8"/>
  <c r="L3003" i="8"/>
  <c r="L3004" i="8"/>
  <c r="L3005" i="8"/>
  <c r="L3006" i="8"/>
  <c r="L3007" i="8"/>
  <c r="L3008" i="8"/>
  <c r="L3009" i="8"/>
  <c r="L3010" i="8"/>
  <c r="L3011" i="8"/>
  <c r="L3012" i="8"/>
  <c r="L3013" i="8"/>
  <c r="L3014" i="8"/>
  <c r="L3015" i="8"/>
  <c r="L3016" i="8"/>
  <c r="L3017" i="8"/>
  <c r="L3018" i="8"/>
  <c r="L3019" i="8"/>
  <c r="L3020" i="8"/>
  <c r="L3021" i="8"/>
  <c r="L3022" i="8"/>
  <c r="L3023" i="8"/>
  <c r="L3024" i="8"/>
  <c r="L3025" i="8"/>
  <c r="L3026" i="8"/>
  <c r="L3027" i="8"/>
  <c r="L3028" i="8"/>
  <c r="L3029" i="8"/>
  <c r="L3030" i="8"/>
  <c r="L3031" i="8"/>
  <c r="L3032" i="8"/>
  <c r="L3033" i="8"/>
  <c r="L3034" i="8"/>
  <c r="L3035" i="8"/>
  <c r="L3036" i="8"/>
  <c r="L3037" i="8"/>
  <c r="L3038" i="8"/>
  <c r="L3039" i="8"/>
  <c r="L3040" i="8"/>
  <c r="L3041" i="8"/>
  <c r="L3042" i="8"/>
  <c r="L3043" i="8"/>
  <c r="L3044" i="8"/>
  <c r="L3045" i="8"/>
  <c r="L3046" i="8"/>
  <c r="L3047" i="8"/>
  <c r="L3048" i="8"/>
  <c r="L3049" i="8"/>
  <c r="L3050" i="8"/>
  <c r="L3051" i="8"/>
  <c r="L3052" i="8"/>
  <c r="L3053" i="8"/>
  <c r="L3054" i="8"/>
  <c r="L3055" i="8"/>
  <c r="L3056" i="8"/>
  <c r="L3057" i="8"/>
  <c r="L3058" i="8"/>
  <c r="L3059" i="8"/>
  <c r="L3060" i="8"/>
  <c r="L3061" i="8"/>
  <c r="L3062" i="8"/>
  <c r="L3063" i="8"/>
  <c r="L3064" i="8"/>
  <c r="L3065" i="8"/>
  <c r="L3066" i="8"/>
  <c r="L3067" i="8"/>
  <c r="L3068" i="8"/>
  <c r="L3069" i="8"/>
  <c r="L3070" i="8"/>
  <c r="L3071" i="8"/>
  <c r="L3072" i="8"/>
  <c r="L3073" i="8"/>
  <c r="L3074" i="8"/>
  <c r="L3075" i="8"/>
  <c r="L3076" i="8"/>
  <c r="L3077" i="8"/>
  <c r="L3078" i="8"/>
  <c r="L3079" i="8"/>
  <c r="L3080" i="8"/>
  <c r="L3081" i="8"/>
  <c r="L3082" i="8"/>
  <c r="L3083" i="8"/>
  <c r="L3084" i="8"/>
  <c r="L3085" i="8"/>
  <c r="L3086" i="8"/>
  <c r="L3087" i="8"/>
  <c r="L3088" i="8"/>
  <c r="L3089" i="8"/>
  <c r="L3090" i="8"/>
  <c r="L3091" i="8"/>
  <c r="L3092" i="8"/>
  <c r="L3093" i="8"/>
  <c r="L3094" i="8"/>
  <c r="L3095" i="8"/>
  <c r="L3096" i="8"/>
  <c r="L3097" i="8"/>
  <c r="L3098" i="8"/>
  <c r="L3099" i="8"/>
  <c r="L3100" i="8"/>
  <c r="L3101" i="8"/>
  <c r="L3102" i="8"/>
  <c r="L3103" i="8"/>
  <c r="L3104" i="8"/>
  <c r="L3105" i="8"/>
  <c r="L3106" i="8"/>
  <c r="L3107" i="8"/>
  <c r="L3108" i="8"/>
  <c r="L3109" i="8"/>
  <c r="L3110" i="8"/>
  <c r="L3111" i="8"/>
  <c r="L3112" i="8"/>
  <c r="L3113" i="8"/>
  <c r="L3114" i="8"/>
  <c r="L3115" i="8"/>
  <c r="L3116" i="8"/>
  <c r="L3117" i="8"/>
  <c r="L3118" i="8"/>
  <c r="L3119" i="8"/>
  <c r="L3120" i="8"/>
  <c r="L3121" i="8"/>
  <c r="L3122" i="8"/>
  <c r="L3123" i="8"/>
  <c r="L3124" i="8"/>
  <c r="L3125" i="8"/>
  <c r="L3126" i="8"/>
  <c r="L3127" i="8"/>
  <c r="L3128" i="8"/>
  <c r="L3129" i="8"/>
  <c r="L3130" i="8"/>
  <c r="L3131" i="8"/>
  <c r="L3132" i="8"/>
  <c r="L3133" i="8"/>
  <c r="L3134" i="8"/>
  <c r="L3135" i="8"/>
  <c r="L3136" i="8"/>
  <c r="L3137" i="8"/>
  <c r="L3138" i="8"/>
  <c r="L3139" i="8"/>
  <c r="L3140" i="8"/>
  <c r="L3141" i="8"/>
  <c r="L3142" i="8"/>
  <c r="L3143" i="8"/>
  <c r="L3144" i="8"/>
  <c r="L3145" i="8"/>
  <c r="L3146" i="8"/>
  <c r="L3147" i="8"/>
  <c r="L3148" i="8"/>
  <c r="L3149" i="8"/>
  <c r="L3150" i="8"/>
  <c r="L3151" i="8"/>
  <c r="L3152" i="8"/>
  <c r="L3153" i="8"/>
  <c r="L3154" i="8"/>
  <c r="L3155" i="8"/>
  <c r="L3156" i="8"/>
  <c r="L3157" i="8"/>
  <c r="L3158" i="8"/>
  <c r="L3159" i="8"/>
  <c r="L3160" i="8"/>
  <c r="L3161" i="8"/>
  <c r="L3162" i="8"/>
  <c r="L3163" i="8"/>
  <c r="L3164" i="8"/>
  <c r="L3165" i="8"/>
  <c r="L3166" i="8"/>
  <c r="L3167" i="8"/>
  <c r="L3168" i="8"/>
  <c r="L3169" i="8"/>
  <c r="L3170" i="8"/>
  <c r="L3171" i="8"/>
  <c r="L3172" i="8"/>
  <c r="L3173" i="8"/>
  <c r="L3174" i="8"/>
  <c r="L3175" i="8"/>
  <c r="L3176" i="8"/>
  <c r="L3177" i="8"/>
  <c r="L3178" i="8"/>
  <c r="L3179" i="8"/>
  <c r="L3180" i="8"/>
  <c r="L3181" i="8"/>
  <c r="L3182" i="8"/>
  <c r="L3183" i="8"/>
  <c r="L3184" i="8"/>
  <c r="L3185" i="8"/>
  <c r="L3186" i="8"/>
  <c r="L3187" i="8"/>
  <c r="L3188" i="8"/>
  <c r="L3189" i="8"/>
  <c r="L3190" i="8"/>
  <c r="L3191" i="8"/>
  <c r="L3192" i="8"/>
  <c r="L3193" i="8"/>
  <c r="L3194" i="8"/>
  <c r="L3195" i="8"/>
  <c r="L3196" i="8"/>
  <c r="L3197" i="8"/>
  <c r="L3198" i="8"/>
  <c r="L3199" i="8"/>
  <c r="L3200" i="8"/>
  <c r="L3201" i="8"/>
  <c r="L3202" i="8"/>
  <c r="L3203" i="8"/>
  <c r="L3204" i="8"/>
  <c r="L3205" i="8"/>
  <c r="L3206" i="8"/>
  <c r="L3207" i="8"/>
  <c r="L3208" i="8"/>
  <c r="L3209" i="8"/>
  <c r="L3210" i="8"/>
  <c r="L3211" i="8"/>
  <c r="L3212" i="8"/>
  <c r="L3213" i="8"/>
  <c r="L3214" i="8"/>
  <c r="L3215" i="8"/>
  <c r="L3216" i="8"/>
  <c r="L3217" i="8"/>
  <c r="L3218" i="8"/>
  <c r="L3219" i="8"/>
  <c r="L3220" i="8"/>
  <c r="L3221" i="8"/>
  <c r="L3222" i="8"/>
  <c r="L3223" i="8"/>
  <c r="L3224" i="8"/>
  <c r="L3225" i="8"/>
  <c r="L3226" i="8"/>
  <c r="L3227" i="8"/>
  <c r="L3228" i="8"/>
  <c r="L3229" i="8"/>
  <c r="L3230" i="8"/>
  <c r="L3231" i="8"/>
  <c r="L3232" i="8"/>
  <c r="L3233" i="8"/>
  <c r="L3234" i="8"/>
  <c r="L3235" i="8"/>
  <c r="L3236" i="8"/>
  <c r="L3237" i="8"/>
  <c r="L3238" i="8"/>
  <c r="L3239" i="8"/>
  <c r="L3240" i="8"/>
  <c r="L3241" i="8"/>
  <c r="L3242" i="8"/>
  <c r="L3243" i="8"/>
  <c r="L3244" i="8"/>
  <c r="L3245" i="8"/>
  <c r="L3246" i="8"/>
  <c r="L3247" i="8"/>
  <c r="L3248" i="8"/>
  <c r="L3249" i="8"/>
  <c r="L3250" i="8"/>
  <c r="L3251" i="8"/>
  <c r="L3252" i="8"/>
  <c r="L3253" i="8"/>
  <c r="L3254" i="8"/>
  <c r="L3255" i="8"/>
  <c r="L3256" i="8"/>
  <c r="L3257" i="8"/>
  <c r="L3258" i="8"/>
  <c r="L3259" i="8"/>
  <c r="L3260" i="8"/>
  <c r="L3261" i="8"/>
  <c r="L3262" i="8"/>
  <c r="L3263" i="8"/>
  <c r="L3264" i="8"/>
  <c r="L3265" i="8"/>
  <c r="L3266" i="8"/>
  <c r="L3267" i="8"/>
  <c r="L3268" i="8"/>
  <c r="L3269" i="8"/>
  <c r="L3270" i="8"/>
  <c r="L3271" i="8"/>
  <c r="L3272" i="8"/>
  <c r="L3273" i="8"/>
  <c r="L3274" i="8"/>
  <c r="L3275" i="8"/>
  <c r="L3276" i="8"/>
  <c r="L3277" i="8"/>
  <c r="L3278" i="8"/>
  <c r="L3279" i="8"/>
  <c r="L3280" i="8"/>
  <c r="L3281" i="8"/>
  <c r="L3282" i="8"/>
  <c r="L3283" i="8"/>
  <c r="L3284" i="8"/>
  <c r="L3285" i="8"/>
  <c r="L3286" i="8"/>
  <c r="L3287" i="8"/>
  <c r="L3288" i="8"/>
  <c r="L3289" i="8"/>
  <c r="L3290" i="8"/>
  <c r="L3291" i="8"/>
  <c r="L3292" i="8"/>
  <c r="L3293" i="8"/>
  <c r="L3294" i="8"/>
  <c r="L3295" i="8"/>
  <c r="L3296" i="8"/>
  <c r="L3297" i="8"/>
  <c r="L3298" i="8"/>
  <c r="L3299" i="8"/>
  <c r="L3300" i="8"/>
  <c r="L3301" i="8"/>
  <c r="L3302" i="8"/>
  <c r="L3303" i="8"/>
  <c r="L3304" i="8"/>
  <c r="L3305" i="8"/>
  <c r="L3306" i="8"/>
  <c r="L3307" i="8"/>
  <c r="L3308" i="8"/>
  <c r="L3309" i="8"/>
  <c r="L3310" i="8"/>
  <c r="L3311" i="8"/>
  <c r="L3312" i="8"/>
  <c r="L3313" i="8"/>
  <c r="L3314" i="8"/>
  <c r="L3315" i="8"/>
  <c r="L3316" i="8"/>
  <c r="L3317" i="8"/>
  <c r="L3318" i="8"/>
  <c r="L3319" i="8"/>
  <c r="L3320" i="8"/>
  <c r="L3321" i="8"/>
  <c r="L3322" i="8"/>
  <c r="L3323" i="8"/>
  <c r="L3324" i="8"/>
  <c r="L3325" i="8"/>
  <c r="L3326" i="8"/>
  <c r="L3327" i="8"/>
  <c r="L3328" i="8"/>
  <c r="L3329" i="8"/>
  <c r="L3330" i="8"/>
  <c r="L3331" i="8"/>
  <c r="L3332" i="8"/>
  <c r="L3333" i="8"/>
  <c r="L3334" i="8"/>
  <c r="L3335" i="8"/>
  <c r="L3336" i="8"/>
  <c r="L3337" i="8"/>
  <c r="L3338" i="8"/>
  <c r="L3339" i="8"/>
  <c r="L3340" i="8"/>
  <c r="L3341" i="8"/>
  <c r="L3342" i="8"/>
  <c r="L3343" i="8"/>
  <c r="L3344" i="8"/>
  <c r="L3345" i="8"/>
  <c r="L3346" i="8"/>
  <c r="L3347" i="8"/>
  <c r="L3348" i="8"/>
  <c r="L3349" i="8"/>
  <c r="L3350" i="8"/>
  <c r="L3351" i="8"/>
  <c r="L3352" i="8"/>
  <c r="L3353" i="8"/>
  <c r="L3354" i="8"/>
  <c r="L3355" i="8"/>
  <c r="L3356" i="8"/>
  <c r="L3357" i="8"/>
  <c r="L3358" i="8"/>
  <c r="L3359" i="8"/>
  <c r="L3360" i="8"/>
  <c r="L3361" i="8"/>
  <c r="L3362" i="8"/>
  <c r="L3363" i="8"/>
  <c r="L3364" i="8"/>
  <c r="L3365" i="8"/>
  <c r="L3366" i="8"/>
  <c r="L3367" i="8"/>
  <c r="L3368" i="8"/>
  <c r="L3369" i="8"/>
  <c r="L3370" i="8"/>
  <c r="L3371" i="8"/>
  <c r="L3372" i="8"/>
  <c r="L3373" i="8"/>
  <c r="L3374" i="8"/>
  <c r="L3375" i="8"/>
  <c r="L3376" i="8"/>
  <c r="L3377" i="8"/>
  <c r="L3378" i="8"/>
  <c r="L3379" i="8"/>
  <c r="L3380" i="8"/>
  <c r="L3381" i="8"/>
  <c r="L3382" i="8"/>
  <c r="L3383" i="8"/>
  <c r="L3384" i="8"/>
  <c r="L3385" i="8"/>
  <c r="L3386" i="8"/>
  <c r="L3387" i="8"/>
  <c r="L3388" i="8"/>
  <c r="L3389" i="8"/>
  <c r="L3390" i="8"/>
  <c r="L3391" i="8"/>
  <c r="L3392" i="8"/>
  <c r="L3393" i="8"/>
  <c r="L3394" i="8"/>
  <c r="L3395" i="8"/>
  <c r="L3396" i="8"/>
  <c r="L3397" i="8"/>
  <c r="L3398" i="8"/>
  <c r="L3399" i="8"/>
  <c r="L3400" i="8"/>
  <c r="L3401" i="8"/>
  <c r="L3402" i="8"/>
  <c r="L3403" i="8"/>
  <c r="L3404" i="8"/>
  <c r="L3405" i="8"/>
  <c r="L3406" i="8"/>
  <c r="L3407" i="8"/>
  <c r="L3408" i="8"/>
  <c r="L3409" i="8"/>
  <c r="L3410" i="8"/>
  <c r="L3411" i="8"/>
  <c r="L3412" i="8"/>
  <c r="L3413" i="8"/>
  <c r="L3414" i="8"/>
  <c r="L3415" i="8"/>
  <c r="L3416" i="8"/>
  <c r="L3417" i="8"/>
  <c r="L3418" i="8"/>
  <c r="L3419" i="8"/>
  <c r="L3420" i="8"/>
  <c r="L3421" i="8"/>
  <c r="L3422" i="8"/>
  <c r="L3423" i="8"/>
  <c r="L3424" i="8"/>
  <c r="L3425" i="8"/>
  <c r="L3426" i="8"/>
  <c r="L3427" i="8"/>
  <c r="L3428" i="8"/>
  <c r="L3429" i="8"/>
  <c r="L3430" i="8"/>
  <c r="L3431" i="8"/>
  <c r="L3432" i="8"/>
  <c r="L3433" i="8"/>
  <c r="L3434" i="8"/>
  <c r="L3435" i="8"/>
  <c r="L3436" i="8"/>
  <c r="L3437" i="8"/>
  <c r="L3438" i="8"/>
  <c r="L3439" i="8"/>
  <c r="L3440" i="8"/>
  <c r="L3441" i="8"/>
  <c r="L3442" i="8"/>
  <c r="L3443" i="8"/>
  <c r="L3444" i="8"/>
  <c r="L3445" i="8"/>
  <c r="L3446" i="8"/>
  <c r="L3447" i="8"/>
  <c r="L3448" i="8"/>
  <c r="L3449" i="8"/>
  <c r="L3450" i="8"/>
  <c r="L3451" i="8"/>
  <c r="L3452" i="8"/>
  <c r="L3453" i="8"/>
  <c r="L3454" i="8"/>
  <c r="L3455" i="8"/>
  <c r="L3456" i="8"/>
  <c r="L3457" i="8"/>
  <c r="L3458" i="8"/>
  <c r="L3459" i="8"/>
  <c r="L3460" i="8"/>
  <c r="L3461" i="8"/>
  <c r="L3462" i="8"/>
  <c r="L3463" i="8"/>
  <c r="L3464" i="8"/>
  <c r="L3465" i="8"/>
  <c r="L3466" i="8"/>
  <c r="L3467" i="8"/>
  <c r="L3468" i="8"/>
  <c r="L3469" i="8"/>
  <c r="L3470" i="8"/>
  <c r="L3471" i="8"/>
  <c r="L3472" i="8"/>
  <c r="L3473" i="8"/>
  <c r="L3474" i="8"/>
  <c r="L3475" i="8"/>
  <c r="L3476" i="8"/>
  <c r="L3477" i="8"/>
  <c r="L3478" i="8"/>
  <c r="L3479" i="8"/>
  <c r="L3480" i="8"/>
  <c r="L3481" i="8"/>
  <c r="L3482" i="8"/>
  <c r="L3483" i="8"/>
  <c r="L3484" i="8"/>
  <c r="L3485" i="8"/>
  <c r="L3486" i="8"/>
  <c r="L3487" i="8"/>
  <c r="L3488" i="8"/>
  <c r="L3489" i="8"/>
  <c r="L3490" i="8"/>
  <c r="L3491" i="8"/>
  <c r="L3492" i="8"/>
  <c r="L3493" i="8"/>
  <c r="L3494" i="8"/>
  <c r="L3495" i="8"/>
  <c r="L3496" i="8"/>
  <c r="L3497" i="8"/>
  <c r="L3498" i="8"/>
  <c r="L3499" i="8"/>
  <c r="L3500" i="8"/>
  <c r="L3501" i="8"/>
  <c r="L3502" i="8"/>
  <c r="L3503" i="8"/>
  <c r="L3504" i="8"/>
  <c r="L3505" i="8"/>
  <c r="L3506" i="8"/>
  <c r="L3507" i="8"/>
  <c r="L3508" i="8"/>
  <c r="L3509" i="8"/>
  <c r="L3510" i="8"/>
  <c r="L3511" i="8"/>
  <c r="L3512" i="8"/>
  <c r="L3513" i="8"/>
  <c r="L3514" i="8"/>
  <c r="L3515" i="8"/>
  <c r="L3516" i="8"/>
  <c r="L3517" i="8"/>
  <c r="L3518" i="8"/>
  <c r="L3519" i="8"/>
  <c r="L3520" i="8"/>
  <c r="L3521" i="8"/>
  <c r="L3522" i="8"/>
  <c r="L3523" i="8"/>
  <c r="L3524" i="8"/>
  <c r="L3525" i="8"/>
  <c r="L3526" i="8"/>
  <c r="L3527" i="8"/>
  <c r="L3528" i="8"/>
  <c r="L3529" i="8"/>
  <c r="L3530" i="8"/>
  <c r="L3531" i="8"/>
  <c r="L3532" i="8"/>
  <c r="L3533" i="8"/>
  <c r="L3534" i="8"/>
  <c r="L3535" i="8"/>
  <c r="L3536" i="8"/>
  <c r="L3537" i="8"/>
  <c r="L3538" i="8"/>
  <c r="L3539" i="8"/>
  <c r="L3540" i="8"/>
  <c r="L3541" i="8"/>
  <c r="L3542" i="8"/>
  <c r="L3543" i="8"/>
  <c r="L3544" i="8"/>
  <c r="L3545" i="8"/>
  <c r="L3546" i="8"/>
  <c r="L3547" i="8"/>
  <c r="L3548" i="8"/>
  <c r="L3549" i="8"/>
  <c r="L3550" i="8"/>
  <c r="L3551" i="8"/>
  <c r="L3552" i="8"/>
  <c r="L3553" i="8"/>
  <c r="L3554" i="8"/>
  <c r="L3555" i="8"/>
  <c r="L3556" i="8"/>
  <c r="L3557" i="8"/>
  <c r="L3558" i="8"/>
  <c r="L3559" i="8"/>
  <c r="L3560" i="8"/>
  <c r="L3561" i="8"/>
  <c r="L3562" i="8"/>
  <c r="L3563" i="8"/>
  <c r="L3564" i="8"/>
  <c r="L3565" i="8"/>
  <c r="L3566" i="8"/>
  <c r="L3567" i="8"/>
  <c r="L3568" i="8"/>
  <c r="L3569" i="8"/>
  <c r="L3570" i="8"/>
  <c r="L3571" i="8"/>
  <c r="L3572" i="8"/>
  <c r="L3573" i="8"/>
  <c r="L3574" i="8"/>
  <c r="L3575" i="8"/>
  <c r="L3576" i="8"/>
  <c r="L3577" i="8"/>
  <c r="L3578" i="8"/>
  <c r="L3579" i="8"/>
  <c r="L3580" i="8"/>
  <c r="L3581" i="8"/>
  <c r="L3582" i="8"/>
  <c r="L3583" i="8"/>
  <c r="L3584" i="8"/>
  <c r="L3585" i="8"/>
  <c r="L3586" i="8"/>
  <c r="L3587" i="8"/>
  <c r="L3588" i="8"/>
  <c r="L3589" i="8"/>
  <c r="L3590" i="8"/>
  <c r="L3591" i="8"/>
  <c r="L3592" i="8"/>
  <c r="L3593" i="8"/>
  <c r="L3594" i="8"/>
  <c r="L3595" i="8"/>
  <c r="L3596" i="8"/>
  <c r="L3597" i="8"/>
  <c r="L3598" i="8"/>
  <c r="L3599" i="8"/>
  <c r="L3600" i="8"/>
  <c r="L3601" i="8"/>
  <c r="L3602" i="8"/>
  <c r="L3603" i="8"/>
  <c r="L3604" i="8"/>
  <c r="L3605" i="8"/>
  <c r="L3606" i="8"/>
  <c r="L3607" i="8"/>
  <c r="L3608" i="8"/>
  <c r="L3609" i="8"/>
  <c r="L3610" i="8"/>
  <c r="L3611" i="8"/>
  <c r="L3612" i="8"/>
  <c r="L3613" i="8"/>
  <c r="L3614" i="8"/>
  <c r="L3615" i="8"/>
  <c r="L3616" i="8"/>
  <c r="L3617" i="8"/>
  <c r="L3618" i="8"/>
  <c r="L3619" i="8"/>
  <c r="L3620" i="8"/>
  <c r="L3621" i="8"/>
  <c r="L3622" i="8"/>
  <c r="L3623" i="8"/>
  <c r="L3624" i="8"/>
  <c r="L3625" i="8"/>
  <c r="L3626" i="8"/>
  <c r="L3627" i="8"/>
  <c r="L3628" i="8"/>
  <c r="L3629" i="8"/>
  <c r="L3630" i="8"/>
  <c r="L3631" i="8"/>
  <c r="L3632" i="8"/>
  <c r="L3633" i="8"/>
  <c r="L3634" i="8"/>
  <c r="L3635" i="8"/>
  <c r="L3636" i="8"/>
  <c r="L3637" i="8"/>
  <c r="L3638" i="8"/>
  <c r="L3639" i="8"/>
  <c r="L3640" i="8"/>
  <c r="L3641" i="8"/>
  <c r="L3642" i="8"/>
  <c r="L3643" i="8"/>
  <c r="L3644" i="8"/>
  <c r="L3645" i="8"/>
  <c r="L3646" i="8"/>
  <c r="L3647" i="8"/>
  <c r="L3648" i="8"/>
  <c r="L3649" i="8"/>
  <c r="L3650" i="8"/>
  <c r="L3651" i="8"/>
  <c r="L3652" i="8"/>
  <c r="L3653" i="8"/>
  <c r="L3654" i="8"/>
  <c r="L3655" i="8"/>
  <c r="L3656" i="8"/>
  <c r="L3657" i="8"/>
  <c r="L3658" i="8"/>
  <c r="L3659" i="8"/>
  <c r="L3660" i="8"/>
  <c r="L3661" i="8"/>
  <c r="L3662" i="8"/>
  <c r="L3663" i="8"/>
  <c r="L3664" i="8"/>
  <c r="L3665" i="8"/>
  <c r="L3666" i="8"/>
  <c r="L3667" i="8"/>
  <c r="L3668" i="8"/>
  <c r="L3669" i="8"/>
  <c r="L3670" i="8"/>
  <c r="L3671" i="8"/>
  <c r="L3672" i="8"/>
  <c r="L3673" i="8"/>
  <c r="L3674" i="8"/>
  <c r="L3675" i="8"/>
  <c r="L3676" i="8"/>
  <c r="L3677" i="8"/>
  <c r="L3678" i="8"/>
  <c r="L3679" i="8"/>
  <c r="L3680" i="8"/>
  <c r="L3681" i="8"/>
  <c r="L3682" i="8"/>
  <c r="L3683" i="8"/>
  <c r="L3684" i="8"/>
  <c r="L3685" i="8"/>
  <c r="L3686" i="8"/>
  <c r="L3687" i="8"/>
  <c r="L3688" i="8"/>
  <c r="L3689" i="8"/>
  <c r="L3690" i="8"/>
  <c r="L3691" i="8"/>
  <c r="L3692" i="8"/>
  <c r="L3693" i="8"/>
  <c r="L3694" i="8"/>
  <c r="L3695" i="8"/>
  <c r="L3696" i="8"/>
  <c r="L3697" i="8"/>
  <c r="L3698" i="8"/>
  <c r="L3699" i="8"/>
  <c r="L3700" i="8"/>
  <c r="L3701" i="8"/>
  <c r="L3702" i="8"/>
  <c r="L3703" i="8"/>
  <c r="L3704" i="8"/>
  <c r="L3705" i="8"/>
  <c r="L3706" i="8"/>
  <c r="L3707" i="8"/>
  <c r="L3708" i="8"/>
  <c r="L3709" i="8"/>
  <c r="L3710" i="8"/>
  <c r="L3711" i="8"/>
  <c r="L3712" i="8"/>
  <c r="L3713" i="8"/>
  <c r="L3714" i="8"/>
  <c r="L3715" i="8"/>
  <c r="L3716" i="8"/>
  <c r="L3717" i="8"/>
  <c r="L3718" i="8"/>
  <c r="L3719" i="8"/>
  <c r="L3720" i="8"/>
  <c r="L3721" i="8"/>
  <c r="L3722" i="8"/>
  <c r="L3723" i="8"/>
  <c r="L3724" i="8"/>
  <c r="L3725" i="8"/>
  <c r="L3726" i="8"/>
  <c r="L3727" i="8"/>
  <c r="L3728" i="8"/>
  <c r="L3729" i="8"/>
  <c r="L3730" i="8"/>
  <c r="L3731" i="8"/>
  <c r="L3732" i="8"/>
  <c r="L3733" i="8"/>
  <c r="L3734" i="8"/>
  <c r="L3735" i="8"/>
  <c r="L3736" i="8"/>
  <c r="L3737" i="8"/>
  <c r="L3738" i="8"/>
  <c r="L3739" i="8"/>
  <c r="L3740" i="8"/>
  <c r="L3741" i="8"/>
  <c r="L3742" i="8"/>
  <c r="L3743" i="8"/>
  <c r="L3744" i="8"/>
  <c r="L3745" i="8"/>
  <c r="L3746" i="8"/>
  <c r="L3747" i="8"/>
  <c r="L3748" i="8"/>
  <c r="L3749" i="8"/>
  <c r="L3750" i="8"/>
  <c r="L3751" i="8"/>
  <c r="L3752" i="8"/>
  <c r="L3753" i="8"/>
  <c r="L3754" i="8"/>
  <c r="L3755" i="8"/>
  <c r="L3756" i="8"/>
  <c r="L3757" i="8"/>
  <c r="L3758" i="8"/>
  <c r="L3759" i="8"/>
  <c r="L3760" i="8"/>
  <c r="L3761" i="8"/>
  <c r="L3762" i="8"/>
  <c r="L3763" i="8"/>
  <c r="L3764" i="8"/>
  <c r="L3765" i="8"/>
  <c r="L3766" i="8"/>
  <c r="L3767" i="8"/>
  <c r="L3768" i="8"/>
  <c r="L3769" i="8"/>
  <c r="L3770" i="8"/>
  <c r="L3771" i="8"/>
  <c r="L3772" i="8"/>
  <c r="L3773" i="8"/>
  <c r="L3774" i="8"/>
  <c r="L3775" i="8"/>
  <c r="L3776" i="8"/>
  <c r="L3777" i="8"/>
  <c r="L3778" i="8"/>
  <c r="L3779" i="8"/>
  <c r="L3780" i="8"/>
  <c r="L3781" i="8"/>
  <c r="L3782" i="8"/>
  <c r="L3783" i="8"/>
  <c r="L3784" i="8"/>
  <c r="L3785" i="8"/>
  <c r="L3786" i="8"/>
  <c r="L3787" i="8"/>
  <c r="L3788" i="8"/>
  <c r="L3789" i="8"/>
  <c r="L3790" i="8"/>
  <c r="L3791" i="8"/>
  <c r="L3792" i="8"/>
  <c r="L3793" i="8"/>
  <c r="L3794" i="8"/>
  <c r="L3795" i="8"/>
  <c r="L3796" i="8"/>
  <c r="L3797" i="8"/>
  <c r="L3798" i="8"/>
  <c r="L3799" i="8"/>
  <c r="L3800" i="8"/>
  <c r="L3801" i="8"/>
  <c r="L3802" i="8"/>
  <c r="L3803" i="8"/>
  <c r="L3804" i="8"/>
  <c r="L3805" i="8"/>
  <c r="L3806" i="8"/>
  <c r="L3807" i="8"/>
  <c r="L3808" i="8"/>
  <c r="L3809" i="8"/>
  <c r="L3810" i="8"/>
  <c r="L3811" i="8"/>
  <c r="L3812" i="8"/>
  <c r="L3813" i="8"/>
  <c r="L3814" i="8"/>
  <c r="L3815" i="8"/>
  <c r="L3816" i="8"/>
  <c r="L3817" i="8"/>
  <c r="L3818" i="8"/>
  <c r="L3819" i="8"/>
  <c r="L3820" i="8"/>
  <c r="L3821" i="8"/>
  <c r="L3822" i="8"/>
  <c r="L3823" i="8"/>
  <c r="L3824" i="8"/>
  <c r="L3825" i="8"/>
  <c r="L3826" i="8"/>
  <c r="L3827" i="8"/>
  <c r="L3828" i="8"/>
  <c r="L3829" i="8"/>
  <c r="L3830" i="8"/>
  <c r="L3831" i="8"/>
  <c r="L3832" i="8"/>
  <c r="L3833" i="8"/>
  <c r="L3834" i="8"/>
  <c r="L3835" i="8"/>
  <c r="L3836" i="8"/>
  <c r="L3837" i="8"/>
  <c r="L3838" i="8"/>
  <c r="L3839" i="8"/>
  <c r="L3840" i="8"/>
  <c r="L3841" i="8"/>
  <c r="L3842" i="8"/>
  <c r="L3843" i="8"/>
  <c r="L3844" i="8"/>
  <c r="L3845" i="8"/>
  <c r="L3846" i="8"/>
  <c r="L3847" i="8"/>
  <c r="L3848" i="8"/>
  <c r="L3849" i="8"/>
  <c r="L3850" i="8"/>
  <c r="L3851" i="8"/>
  <c r="L3852" i="8"/>
  <c r="L3853" i="8"/>
  <c r="L3854" i="8"/>
  <c r="L3855" i="8"/>
  <c r="L3856" i="8"/>
  <c r="L3857" i="8"/>
  <c r="L3858" i="8"/>
  <c r="L3859" i="8"/>
  <c r="L3860" i="8"/>
  <c r="L3861" i="8"/>
  <c r="L3862" i="8"/>
  <c r="L3863" i="8"/>
  <c r="L3864" i="8"/>
  <c r="L3865" i="8"/>
  <c r="L3866" i="8"/>
  <c r="L3867" i="8"/>
  <c r="L3868" i="8"/>
  <c r="L3869" i="8"/>
  <c r="L3870" i="8"/>
  <c r="L3871" i="8"/>
  <c r="L3872" i="8"/>
  <c r="L3873" i="8"/>
  <c r="L3874" i="8"/>
  <c r="L3875" i="8"/>
  <c r="L3876" i="8"/>
  <c r="L3877" i="8"/>
  <c r="L3878" i="8"/>
  <c r="L3879" i="8"/>
  <c r="L3880" i="8"/>
  <c r="L3881" i="8"/>
  <c r="L3882" i="8"/>
  <c r="L3883" i="8"/>
  <c r="L3884" i="8"/>
  <c r="L3885" i="8"/>
  <c r="L3886" i="8"/>
  <c r="L3887" i="8"/>
  <c r="L3888" i="8"/>
  <c r="L3889" i="8"/>
  <c r="L3890" i="8"/>
  <c r="L3891" i="8"/>
  <c r="L3892" i="8"/>
  <c r="L3893" i="8"/>
  <c r="L3894" i="8"/>
  <c r="L3895" i="8"/>
  <c r="L3896" i="8"/>
  <c r="L3897" i="8"/>
  <c r="L3898" i="8"/>
  <c r="L3899" i="8"/>
  <c r="L3900" i="8"/>
  <c r="L3901" i="8"/>
  <c r="L3902" i="8"/>
  <c r="L3903" i="8"/>
  <c r="L3904" i="8"/>
  <c r="L3905" i="8"/>
  <c r="L3906" i="8"/>
  <c r="L3907" i="8"/>
  <c r="L3908" i="8"/>
  <c r="L3909" i="8"/>
  <c r="L3910" i="8"/>
  <c r="L3911" i="8"/>
  <c r="L3912" i="8"/>
  <c r="L3913" i="8"/>
  <c r="L3914" i="8"/>
  <c r="L3915" i="8"/>
  <c r="L3916" i="8"/>
  <c r="L3917" i="8"/>
  <c r="L3918" i="8"/>
  <c r="L3919" i="8"/>
  <c r="L3920" i="8"/>
  <c r="L3921" i="8"/>
  <c r="L3922" i="8"/>
  <c r="L3923" i="8"/>
  <c r="L3924" i="8"/>
  <c r="L3925" i="8"/>
  <c r="L3926" i="8"/>
  <c r="L3927" i="8"/>
  <c r="L3928" i="8"/>
  <c r="L3929" i="8"/>
  <c r="L3930" i="8"/>
  <c r="L3931" i="8"/>
  <c r="L3932" i="8"/>
  <c r="L3933" i="8"/>
  <c r="L3934" i="8"/>
  <c r="L3935" i="8"/>
  <c r="L3936" i="8"/>
  <c r="L3937" i="8"/>
  <c r="L3938" i="8"/>
  <c r="L3939" i="8"/>
  <c r="L3940" i="8"/>
  <c r="L3941" i="8"/>
  <c r="L3942" i="8"/>
  <c r="L3943" i="8"/>
  <c r="L3944" i="8"/>
  <c r="L3945" i="8"/>
  <c r="L3946" i="8"/>
  <c r="L3947" i="8"/>
  <c r="L3948" i="8"/>
  <c r="L3949" i="8"/>
  <c r="L3950" i="8"/>
  <c r="L3951" i="8"/>
  <c r="L3952" i="8"/>
  <c r="L3953" i="8"/>
  <c r="L3954" i="8"/>
  <c r="L3955" i="8"/>
  <c r="L3956" i="8"/>
  <c r="L3957" i="8"/>
  <c r="L3958" i="8"/>
  <c r="L3959" i="8"/>
  <c r="L3960" i="8"/>
  <c r="L3961" i="8"/>
  <c r="L3962" i="8"/>
  <c r="L3963" i="8"/>
  <c r="L3964" i="8"/>
  <c r="L3965" i="8"/>
  <c r="L3966" i="8"/>
  <c r="L3967" i="8"/>
  <c r="L3968" i="8"/>
  <c r="L3969" i="8"/>
  <c r="L3970" i="8"/>
  <c r="L3971" i="8"/>
  <c r="L3972" i="8"/>
  <c r="L3973" i="8"/>
  <c r="L3974" i="8"/>
  <c r="L3975" i="8"/>
  <c r="L3976" i="8"/>
  <c r="L3977" i="8"/>
  <c r="L3978" i="8"/>
  <c r="L3979" i="8"/>
  <c r="L3980" i="8"/>
  <c r="L3981" i="8"/>
  <c r="L3982" i="8"/>
  <c r="L3983" i="8"/>
  <c r="L3984" i="8"/>
  <c r="L3985" i="8"/>
  <c r="L3986" i="8"/>
  <c r="L3987" i="8"/>
  <c r="L3988" i="8"/>
  <c r="L3989" i="8"/>
  <c r="L3990" i="8"/>
  <c r="L3991" i="8"/>
  <c r="L3992" i="8"/>
  <c r="L3993" i="8"/>
  <c r="L3994" i="8"/>
  <c r="L3995" i="8"/>
  <c r="L3996" i="8"/>
  <c r="L3997" i="8"/>
  <c r="L3998" i="8"/>
  <c r="L3999" i="8"/>
  <c r="L4000" i="8"/>
  <c r="L4001" i="8"/>
  <c r="L4002" i="8"/>
  <c r="L4003" i="8"/>
  <c r="L4004" i="8"/>
  <c r="L4005" i="8"/>
  <c r="L4006" i="8"/>
  <c r="L4007" i="8"/>
  <c r="L4008" i="8"/>
  <c r="L4009" i="8"/>
  <c r="L4010" i="8"/>
  <c r="L4011" i="8"/>
  <c r="L4012" i="8"/>
  <c r="L4013" i="8"/>
  <c r="L4014" i="8"/>
  <c r="L4015" i="8"/>
  <c r="L4016" i="8"/>
  <c r="L4017" i="8"/>
  <c r="L4018" i="8"/>
  <c r="L4019" i="8"/>
  <c r="L4020" i="8"/>
  <c r="L4021" i="8"/>
  <c r="L4022" i="8"/>
  <c r="L4023" i="8"/>
  <c r="L4024" i="8"/>
  <c r="L4025" i="8"/>
  <c r="L4026" i="8"/>
  <c r="L4027" i="8"/>
  <c r="L4028" i="8"/>
  <c r="L4029" i="8"/>
  <c r="L4030" i="8"/>
  <c r="L4031" i="8"/>
  <c r="L4032" i="8"/>
  <c r="L4033" i="8"/>
  <c r="L4034" i="8"/>
  <c r="L4035" i="8"/>
  <c r="L4036" i="8"/>
  <c r="L4037" i="8"/>
  <c r="L4038" i="8"/>
  <c r="L4039" i="8"/>
  <c r="L4040" i="8"/>
  <c r="L4041" i="8"/>
  <c r="L4042" i="8"/>
  <c r="L4043" i="8"/>
  <c r="L4044" i="8"/>
  <c r="L4045" i="8"/>
  <c r="L4046" i="8"/>
  <c r="L4047" i="8"/>
  <c r="L4048" i="8"/>
  <c r="L4049" i="8"/>
  <c r="L4050" i="8"/>
  <c r="L4051" i="8"/>
  <c r="L4052" i="8"/>
  <c r="L4053" i="8"/>
  <c r="L4054" i="8"/>
  <c r="L4055" i="8"/>
  <c r="L4056" i="8"/>
  <c r="L4057" i="8"/>
  <c r="L4058" i="8"/>
  <c r="L4059" i="8"/>
  <c r="L4060" i="8"/>
  <c r="L4061" i="8"/>
  <c r="L4062" i="8"/>
  <c r="L4063" i="8"/>
  <c r="L4064" i="8"/>
  <c r="L4065" i="8"/>
  <c r="L4066" i="8"/>
  <c r="L4067" i="8"/>
  <c r="L4068" i="8"/>
  <c r="L4069" i="8"/>
  <c r="L4070" i="8"/>
  <c r="L4071" i="8"/>
  <c r="L4072" i="8"/>
  <c r="L4073" i="8"/>
  <c r="L4074" i="8"/>
  <c r="L4075" i="8"/>
  <c r="L4076" i="8"/>
  <c r="L4077" i="8"/>
  <c r="L4078" i="8"/>
  <c r="L4079" i="8"/>
  <c r="L4080" i="8"/>
  <c r="L4081" i="8"/>
  <c r="L4082" i="8"/>
  <c r="L4083" i="8"/>
  <c r="L4084" i="8"/>
  <c r="L4085" i="8"/>
  <c r="L4086" i="8"/>
  <c r="L4087" i="8"/>
  <c r="L4088" i="8"/>
  <c r="L4089" i="8"/>
  <c r="L4090" i="8"/>
  <c r="L4091" i="8"/>
  <c r="L4092" i="8"/>
  <c r="L4093" i="8"/>
  <c r="L4094" i="8"/>
  <c r="L4095" i="8"/>
  <c r="L4096" i="8"/>
  <c r="L4097" i="8"/>
  <c r="L4098" i="8"/>
  <c r="L4099" i="8"/>
  <c r="L4100" i="8"/>
  <c r="L4101" i="8"/>
  <c r="L4102" i="8"/>
  <c r="L4103" i="8"/>
  <c r="L4104" i="8"/>
  <c r="L4105" i="8"/>
  <c r="L4106" i="8"/>
  <c r="L4107" i="8"/>
  <c r="L4108" i="8"/>
  <c r="L4109" i="8"/>
  <c r="L4110" i="8"/>
  <c r="L4111" i="8"/>
  <c r="L4112" i="8"/>
  <c r="L4113" i="8"/>
  <c r="L4114" i="8"/>
  <c r="L4115" i="8"/>
  <c r="L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3602" i="8"/>
  <c r="K3603" i="8"/>
  <c r="K3604" i="8"/>
  <c r="K3605" i="8"/>
  <c r="K3606" i="8"/>
  <c r="K3607" i="8"/>
  <c r="K3608" i="8"/>
  <c r="K3609" i="8"/>
  <c r="K3610" i="8"/>
  <c r="K3611" i="8"/>
  <c r="K3612" i="8"/>
  <c r="K3613" i="8"/>
  <c r="K3614" i="8"/>
  <c r="K3615" i="8"/>
  <c r="K3616" i="8"/>
  <c r="K3617" i="8"/>
  <c r="K3618" i="8"/>
  <c r="K3619" i="8"/>
  <c r="K3620" i="8"/>
  <c r="K3621" i="8"/>
  <c r="K3622" i="8"/>
  <c r="K3623" i="8"/>
  <c r="K3624" i="8"/>
  <c r="K3625" i="8"/>
  <c r="K3626" i="8"/>
  <c r="K3627" i="8"/>
  <c r="K3628" i="8"/>
  <c r="K3629" i="8"/>
  <c r="K3630" i="8"/>
  <c r="K3631" i="8"/>
  <c r="K3632" i="8"/>
  <c r="K3633" i="8"/>
  <c r="K3634" i="8"/>
  <c r="K3635" i="8"/>
  <c r="K3636" i="8"/>
  <c r="K3637" i="8"/>
  <c r="K3638" i="8"/>
  <c r="K3639" i="8"/>
  <c r="K3640" i="8"/>
  <c r="K3641" i="8"/>
  <c r="K3642" i="8"/>
  <c r="K3643" i="8"/>
  <c r="K3644" i="8"/>
  <c r="K3645" i="8"/>
  <c r="K3646" i="8"/>
  <c r="K3647" i="8"/>
  <c r="K3648" i="8"/>
  <c r="K3649" i="8"/>
  <c r="K3650" i="8"/>
  <c r="K3651" i="8"/>
  <c r="K3652" i="8"/>
  <c r="K3653" i="8"/>
  <c r="K3654" i="8"/>
  <c r="K3655" i="8"/>
  <c r="K3656" i="8"/>
  <c r="K3657" i="8"/>
  <c r="K3658" i="8"/>
  <c r="K3659" i="8"/>
  <c r="K3660" i="8"/>
  <c r="K3661" i="8"/>
  <c r="K3662" i="8"/>
  <c r="K3663" i="8"/>
  <c r="K3664" i="8"/>
  <c r="K3665" i="8"/>
  <c r="K3666" i="8"/>
  <c r="K3667" i="8"/>
  <c r="K3668" i="8"/>
  <c r="K3669" i="8"/>
  <c r="K3670" i="8"/>
  <c r="K3671" i="8"/>
  <c r="K3672" i="8"/>
  <c r="K3673" i="8"/>
  <c r="K3674" i="8"/>
  <c r="K3675" i="8"/>
  <c r="K3676" i="8"/>
  <c r="K3677" i="8"/>
  <c r="K3678" i="8"/>
  <c r="K3679" i="8"/>
  <c r="K3680" i="8"/>
  <c r="K3681" i="8"/>
  <c r="K3682" i="8"/>
  <c r="K3683" i="8"/>
  <c r="K3684" i="8"/>
  <c r="K3685" i="8"/>
  <c r="K3686" i="8"/>
  <c r="K3687" i="8"/>
  <c r="K3688" i="8"/>
  <c r="K3689" i="8"/>
  <c r="K3690" i="8"/>
  <c r="K3691" i="8"/>
  <c r="K3692" i="8"/>
  <c r="K3693" i="8"/>
  <c r="K3694" i="8"/>
  <c r="K3695" i="8"/>
  <c r="K3696" i="8"/>
  <c r="K3697" i="8"/>
  <c r="K3698" i="8"/>
  <c r="K3699" i="8"/>
  <c r="K3700" i="8"/>
  <c r="K3701" i="8"/>
  <c r="K3702" i="8"/>
  <c r="K3703" i="8"/>
  <c r="K3704" i="8"/>
  <c r="K3705" i="8"/>
  <c r="K3706" i="8"/>
  <c r="K3707" i="8"/>
  <c r="K3708" i="8"/>
  <c r="K3709" i="8"/>
  <c r="K3710" i="8"/>
  <c r="K3711" i="8"/>
  <c r="K3712" i="8"/>
  <c r="K3713" i="8"/>
  <c r="K3714" i="8"/>
  <c r="K3715" i="8"/>
  <c r="K3716" i="8"/>
  <c r="K3717" i="8"/>
  <c r="K3718" i="8"/>
  <c r="K3719" i="8"/>
  <c r="K3720" i="8"/>
  <c r="K3721" i="8"/>
  <c r="K3722" i="8"/>
  <c r="K3723" i="8"/>
  <c r="K3724" i="8"/>
  <c r="K3725" i="8"/>
  <c r="K3726" i="8"/>
  <c r="K3727" i="8"/>
  <c r="K3728" i="8"/>
  <c r="K3729" i="8"/>
  <c r="K3730" i="8"/>
  <c r="K3731" i="8"/>
  <c r="K3732" i="8"/>
  <c r="K3733" i="8"/>
  <c r="K3734" i="8"/>
  <c r="K3735" i="8"/>
  <c r="K3736" i="8"/>
  <c r="K3737" i="8"/>
  <c r="K3738" i="8"/>
  <c r="K3739" i="8"/>
  <c r="K3740" i="8"/>
  <c r="K3741" i="8"/>
  <c r="K3742" i="8"/>
  <c r="K3743" i="8"/>
  <c r="K3744" i="8"/>
  <c r="K3745" i="8"/>
  <c r="K3746" i="8"/>
  <c r="K3747" i="8"/>
  <c r="K3748" i="8"/>
  <c r="K3749" i="8"/>
  <c r="K3750" i="8"/>
  <c r="K3751" i="8"/>
  <c r="K3752" i="8"/>
  <c r="K3753" i="8"/>
  <c r="K3754" i="8"/>
  <c r="K3755" i="8"/>
  <c r="K3756" i="8"/>
  <c r="K3757" i="8"/>
  <c r="K3758" i="8"/>
  <c r="K3759" i="8"/>
  <c r="K3760" i="8"/>
  <c r="K3761" i="8"/>
  <c r="K3762" i="8"/>
  <c r="K3763" i="8"/>
  <c r="K3764" i="8"/>
  <c r="K3765" i="8"/>
  <c r="K3766" i="8"/>
  <c r="K3767" i="8"/>
  <c r="K3768" i="8"/>
  <c r="K3769" i="8"/>
  <c r="K3770" i="8"/>
  <c r="K3771" i="8"/>
  <c r="K3772" i="8"/>
  <c r="K3773" i="8"/>
  <c r="K3774" i="8"/>
  <c r="K3775" i="8"/>
  <c r="K3776" i="8"/>
  <c r="K3777" i="8"/>
  <c r="K3778" i="8"/>
  <c r="K3779" i="8"/>
  <c r="K3780" i="8"/>
  <c r="K3781" i="8"/>
  <c r="K3782" i="8"/>
  <c r="K3783" i="8"/>
  <c r="K3784" i="8"/>
  <c r="K3785" i="8"/>
  <c r="K3786" i="8"/>
  <c r="K3787" i="8"/>
  <c r="K3788" i="8"/>
  <c r="K3789" i="8"/>
  <c r="K3790" i="8"/>
  <c r="K3791" i="8"/>
  <c r="K3792" i="8"/>
  <c r="K3793" i="8"/>
  <c r="K3794" i="8"/>
  <c r="K3795" i="8"/>
  <c r="K3796" i="8"/>
  <c r="K3797" i="8"/>
  <c r="K3798" i="8"/>
  <c r="K3799" i="8"/>
  <c r="K3800" i="8"/>
  <c r="K3801" i="8"/>
  <c r="K3802" i="8"/>
  <c r="K3803" i="8"/>
  <c r="K3804" i="8"/>
  <c r="K3805" i="8"/>
  <c r="K3806" i="8"/>
  <c r="K3807" i="8"/>
  <c r="K3808" i="8"/>
  <c r="K3809" i="8"/>
  <c r="K3810" i="8"/>
  <c r="K3811" i="8"/>
  <c r="K3812" i="8"/>
  <c r="K3813" i="8"/>
  <c r="K3814" i="8"/>
  <c r="K3815" i="8"/>
  <c r="K3816" i="8"/>
  <c r="K3817" i="8"/>
  <c r="K3818" i="8"/>
  <c r="K3819" i="8"/>
  <c r="K3820" i="8"/>
  <c r="K3821" i="8"/>
  <c r="K3822" i="8"/>
  <c r="K3823" i="8"/>
  <c r="K3824" i="8"/>
  <c r="K3825" i="8"/>
  <c r="K3826" i="8"/>
  <c r="K3827" i="8"/>
  <c r="K3828" i="8"/>
  <c r="K3829" i="8"/>
  <c r="K3830" i="8"/>
  <c r="K3831" i="8"/>
  <c r="K3832" i="8"/>
  <c r="K3833" i="8"/>
  <c r="K3834" i="8"/>
  <c r="K3835" i="8"/>
  <c r="K3836" i="8"/>
  <c r="K3837" i="8"/>
  <c r="K3838" i="8"/>
  <c r="K3839" i="8"/>
  <c r="K3840" i="8"/>
  <c r="K3841" i="8"/>
  <c r="K3842" i="8"/>
  <c r="K3843" i="8"/>
  <c r="K3844" i="8"/>
  <c r="K3845" i="8"/>
  <c r="K3846" i="8"/>
  <c r="K3847" i="8"/>
  <c r="K3848" i="8"/>
  <c r="K3849" i="8"/>
  <c r="K3850" i="8"/>
  <c r="K3851" i="8"/>
  <c r="K3852" i="8"/>
  <c r="K3853" i="8"/>
  <c r="K3854" i="8"/>
  <c r="K3855" i="8"/>
  <c r="K3856" i="8"/>
  <c r="K3857" i="8"/>
  <c r="K3858" i="8"/>
  <c r="K3859" i="8"/>
  <c r="K3860" i="8"/>
  <c r="K3861" i="8"/>
  <c r="K3862" i="8"/>
  <c r="K3863" i="8"/>
  <c r="K3864" i="8"/>
  <c r="K3865" i="8"/>
  <c r="K3866" i="8"/>
  <c r="K3867" i="8"/>
  <c r="K3868" i="8"/>
  <c r="K3869" i="8"/>
  <c r="K3870" i="8"/>
  <c r="K3871" i="8"/>
  <c r="K3872" i="8"/>
  <c r="K3873" i="8"/>
  <c r="K3874" i="8"/>
  <c r="K3875" i="8"/>
  <c r="K3876" i="8"/>
  <c r="K3877" i="8"/>
  <c r="K3878" i="8"/>
  <c r="K3879" i="8"/>
  <c r="K3880" i="8"/>
  <c r="K3881" i="8"/>
  <c r="K3882" i="8"/>
  <c r="K3883" i="8"/>
  <c r="K3884" i="8"/>
  <c r="K3885" i="8"/>
  <c r="K3886" i="8"/>
  <c r="K3887" i="8"/>
  <c r="K3888" i="8"/>
  <c r="K3889" i="8"/>
  <c r="K3890" i="8"/>
  <c r="K3891" i="8"/>
  <c r="K3892" i="8"/>
  <c r="K3893" i="8"/>
  <c r="K3894" i="8"/>
  <c r="K3895" i="8"/>
  <c r="K3896" i="8"/>
  <c r="K3897" i="8"/>
  <c r="K3898" i="8"/>
  <c r="K3899" i="8"/>
  <c r="K3900" i="8"/>
  <c r="K3901" i="8"/>
  <c r="K3902" i="8"/>
  <c r="K3903" i="8"/>
  <c r="K3904" i="8"/>
  <c r="K3905" i="8"/>
  <c r="K3906" i="8"/>
  <c r="K3907" i="8"/>
  <c r="K3908" i="8"/>
  <c r="K3909" i="8"/>
  <c r="K3910" i="8"/>
  <c r="K3911" i="8"/>
  <c r="K3912" i="8"/>
  <c r="K3913" i="8"/>
  <c r="K3914" i="8"/>
  <c r="K3915" i="8"/>
  <c r="K3916" i="8"/>
  <c r="K3917" i="8"/>
  <c r="K3918" i="8"/>
  <c r="K3919" i="8"/>
  <c r="K3920" i="8"/>
  <c r="K3921" i="8"/>
  <c r="K3922" i="8"/>
  <c r="K3923" i="8"/>
  <c r="K3924" i="8"/>
  <c r="K3925" i="8"/>
  <c r="K3926" i="8"/>
  <c r="K3927" i="8"/>
  <c r="K3928" i="8"/>
  <c r="K3929" i="8"/>
  <c r="K3930" i="8"/>
  <c r="K3931" i="8"/>
  <c r="K3932" i="8"/>
  <c r="K3933" i="8"/>
  <c r="K3934" i="8"/>
  <c r="K3935" i="8"/>
  <c r="K3936" i="8"/>
  <c r="K3937" i="8"/>
  <c r="K3938" i="8"/>
  <c r="K3939" i="8"/>
  <c r="K3940" i="8"/>
  <c r="K3941" i="8"/>
  <c r="K3942" i="8"/>
  <c r="K3943" i="8"/>
  <c r="K3944" i="8"/>
  <c r="K3945" i="8"/>
  <c r="K3946" i="8"/>
  <c r="K3947" i="8"/>
  <c r="K3948" i="8"/>
  <c r="K3949" i="8"/>
  <c r="K3950" i="8"/>
  <c r="K3951" i="8"/>
  <c r="K3952" i="8"/>
  <c r="K3953" i="8"/>
  <c r="K3954" i="8"/>
  <c r="K3955" i="8"/>
  <c r="K3956" i="8"/>
  <c r="K3957" i="8"/>
  <c r="K3958" i="8"/>
  <c r="K3959" i="8"/>
  <c r="K3960" i="8"/>
  <c r="K3961" i="8"/>
  <c r="K3962" i="8"/>
  <c r="K3963" i="8"/>
  <c r="K3964" i="8"/>
  <c r="K3965" i="8"/>
  <c r="K3966" i="8"/>
  <c r="K3967" i="8"/>
  <c r="K3968" i="8"/>
  <c r="K3969" i="8"/>
  <c r="K3970" i="8"/>
  <c r="K3971" i="8"/>
  <c r="K3972" i="8"/>
  <c r="K3973" i="8"/>
  <c r="K3974" i="8"/>
  <c r="K3975" i="8"/>
  <c r="K3976" i="8"/>
  <c r="K3977" i="8"/>
  <c r="K3978" i="8"/>
  <c r="K3979" i="8"/>
  <c r="K3980" i="8"/>
  <c r="K3981" i="8"/>
  <c r="K3982" i="8"/>
  <c r="K3983" i="8"/>
  <c r="K3984" i="8"/>
  <c r="K3985" i="8"/>
  <c r="K3986" i="8"/>
  <c r="K3987" i="8"/>
  <c r="K3988" i="8"/>
  <c r="K3989" i="8"/>
  <c r="K3990" i="8"/>
  <c r="K3991" i="8"/>
  <c r="K3992" i="8"/>
  <c r="K3993" i="8"/>
  <c r="K3994" i="8"/>
  <c r="K3995" i="8"/>
  <c r="K3996" i="8"/>
  <c r="K3997" i="8"/>
  <c r="K3998" i="8"/>
  <c r="K3999" i="8"/>
  <c r="K4000" i="8"/>
  <c r="K4001" i="8"/>
  <c r="K4002" i="8"/>
  <c r="K4003" i="8"/>
  <c r="K4004" i="8"/>
  <c r="K4005" i="8"/>
  <c r="K4006" i="8"/>
  <c r="K4007" i="8"/>
  <c r="K4008" i="8"/>
  <c r="K4009" i="8"/>
  <c r="K4010" i="8"/>
  <c r="K4011" i="8"/>
  <c r="K4012" i="8"/>
  <c r="K4013" i="8"/>
  <c r="K4014" i="8"/>
  <c r="K4015" i="8"/>
  <c r="K4016" i="8"/>
  <c r="K4017" i="8"/>
  <c r="K4018" i="8"/>
  <c r="K4019" i="8"/>
  <c r="K4020" i="8"/>
  <c r="K4021" i="8"/>
  <c r="K4022" i="8"/>
  <c r="K4023" i="8"/>
  <c r="K4024" i="8"/>
  <c r="K4025" i="8"/>
  <c r="K4026" i="8"/>
  <c r="K4027" i="8"/>
  <c r="K4028" i="8"/>
  <c r="K4029" i="8"/>
  <c r="K4030" i="8"/>
  <c r="K4031" i="8"/>
  <c r="K4032" i="8"/>
  <c r="K4033" i="8"/>
  <c r="K4034" i="8"/>
  <c r="K4035" i="8"/>
  <c r="K4036" i="8"/>
  <c r="K4037" i="8"/>
  <c r="K4038" i="8"/>
  <c r="K4039" i="8"/>
  <c r="K4040" i="8"/>
  <c r="K4041" i="8"/>
  <c r="K4042" i="8"/>
  <c r="K4043" i="8"/>
  <c r="K4044" i="8"/>
  <c r="K4045" i="8"/>
  <c r="K4046" i="8"/>
  <c r="K4047" i="8"/>
  <c r="K4048" i="8"/>
  <c r="K4049" i="8"/>
  <c r="K4050" i="8"/>
  <c r="K4051" i="8"/>
  <c r="K4052" i="8"/>
  <c r="K4053" i="8"/>
  <c r="K4054" i="8"/>
  <c r="K4055" i="8"/>
  <c r="K4056" i="8"/>
  <c r="K4057" i="8"/>
  <c r="K4058" i="8"/>
  <c r="K4059" i="8"/>
  <c r="K4060" i="8"/>
  <c r="K4061" i="8"/>
  <c r="K4062" i="8"/>
  <c r="K4063" i="8"/>
  <c r="K4064" i="8"/>
  <c r="K4065" i="8"/>
  <c r="K4066" i="8"/>
  <c r="K4067" i="8"/>
  <c r="K4068" i="8"/>
  <c r="K4069" i="8"/>
  <c r="K4070" i="8"/>
  <c r="K4071" i="8"/>
  <c r="K4072" i="8"/>
  <c r="K4073" i="8"/>
  <c r="K4074" i="8"/>
  <c r="K4075" i="8"/>
  <c r="K4076" i="8"/>
  <c r="K4077" i="8"/>
  <c r="K4078" i="8"/>
  <c r="K4079" i="8"/>
  <c r="K4080" i="8"/>
  <c r="K4081" i="8"/>
  <c r="K4082" i="8"/>
  <c r="K4083" i="8"/>
  <c r="K4084" i="8"/>
  <c r="K4085" i="8"/>
  <c r="K4086" i="8"/>
  <c r="K4087" i="8"/>
  <c r="K4088" i="8"/>
  <c r="K4089" i="8"/>
  <c r="K4090" i="8"/>
  <c r="K4091" i="8"/>
  <c r="K4092" i="8"/>
  <c r="K4093" i="8"/>
  <c r="K4094" i="8"/>
  <c r="K4095" i="8"/>
  <c r="K4096" i="8"/>
  <c r="K4097" i="8"/>
  <c r="K4098" i="8"/>
  <c r="K4099" i="8"/>
  <c r="K4100" i="8"/>
  <c r="K4101" i="8"/>
  <c r="K4102" i="8"/>
  <c r="K4103" i="8"/>
  <c r="K4104" i="8"/>
  <c r="K4105" i="8"/>
  <c r="K4106" i="8"/>
  <c r="K4107" i="8"/>
  <c r="K4108" i="8"/>
  <c r="K4109" i="8"/>
  <c r="K4110" i="8"/>
  <c r="K4111" i="8"/>
  <c r="K4112" i="8"/>
  <c r="K4113" i="8"/>
  <c r="K4114" i="8"/>
  <c r="K4115" i="8"/>
  <c r="K2" i="8"/>
  <c r="H13" i="7"/>
  <c r="G13" i="7"/>
  <c r="H12" i="7"/>
  <c r="G12" i="7"/>
  <c r="H11" i="7"/>
  <c r="G11" i="7"/>
  <c r="H10" i="7"/>
  <c r="H9" i="7"/>
  <c r="G10" i="7"/>
  <c r="G9" i="7"/>
  <c r="H7" i="7"/>
  <c r="G7" i="7"/>
  <c r="H6" i="7"/>
  <c r="G6" i="7"/>
  <c r="H5" i="7"/>
  <c r="G5" i="7"/>
  <c r="F2" i="12" l="1"/>
  <c r="G2" i="12"/>
  <c r="R4115" i="8"/>
  <c r="Q4115" i="8"/>
  <c r="R4114" i="8"/>
  <c r="Q4114" i="8"/>
  <c r="R4113" i="8"/>
  <c r="Q4113" i="8"/>
  <c r="R4112" i="8"/>
  <c r="Q4112" i="8"/>
  <c r="R4111" i="8"/>
  <c r="Q4111" i="8"/>
  <c r="R4110" i="8"/>
  <c r="Q4110" i="8"/>
  <c r="R4109" i="8"/>
  <c r="Q4109" i="8"/>
  <c r="R4108" i="8"/>
  <c r="Q4108" i="8"/>
  <c r="R4107" i="8"/>
  <c r="Q4107" i="8"/>
  <c r="R4106" i="8"/>
  <c r="Q4106" i="8"/>
  <c r="R4105" i="8"/>
  <c r="Q4105" i="8"/>
  <c r="R4104" i="8"/>
  <c r="Q4104" i="8"/>
  <c r="R4103" i="8"/>
  <c r="Q4103" i="8"/>
  <c r="R4102" i="8"/>
  <c r="Q4102" i="8"/>
  <c r="R4101" i="8"/>
  <c r="Q4101" i="8"/>
  <c r="R4100" i="8"/>
  <c r="Q4100" i="8"/>
  <c r="R4099" i="8"/>
  <c r="Q4099" i="8"/>
  <c r="R4098" i="8"/>
  <c r="Q4098" i="8"/>
  <c r="R4097" i="8"/>
  <c r="Q4097" i="8"/>
  <c r="R4096" i="8"/>
  <c r="Q4096" i="8"/>
  <c r="R4095" i="8"/>
  <c r="Q4095" i="8"/>
  <c r="R4094" i="8"/>
  <c r="Q4094" i="8"/>
  <c r="R4093" i="8"/>
  <c r="Q4093" i="8"/>
  <c r="R4092" i="8"/>
  <c r="Q4092" i="8"/>
  <c r="R4091" i="8"/>
  <c r="Q4091" i="8"/>
  <c r="R4090" i="8"/>
  <c r="Q4090" i="8"/>
  <c r="R4089" i="8"/>
  <c r="Q4089" i="8"/>
  <c r="R4088" i="8"/>
  <c r="Q4088" i="8"/>
  <c r="R4087" i="8"/>
  <c r="Q4087" i="8"/>
  <c r="R4086" i="8"/>
  <c r="Q4086" i="8"/>
  <c r="R4085" i="8"/>
  <c r="Q4085" i="8"/>
  <c r="R4084" i="8"/>
  <c r="Q4084" i="8"/>
  <c r="R4083" i="8"/>
  <c r="Q4083" i="8"/>
  <c r="R4082" i="8"/>
  <c r="Q4082" i="8"/>
  <c r="R4081" i="8"/>
  <c r="Q4081" i="8"/>
  <c r="R4080" i="8"/>
  <c r="Q4080" i="8"/>
  <c r="R4079" i="8"/>
  <c r="Q4079" i="8"/>
  <c r="R4078" i="8"/>
  <c r="Q4078" i="8"/>
  <c r="R4077" i="8"/>
  <c r="Q4077" i="8"/>
  <c r="R4076" i="8"/>
  <c r="Q4076" i="8"/>
  <c r="R4075" i="8"/>
  <c r="Q4075" i="8"/>
  <c r="R4074" i="8"/>
  <c r="Q4074" i="8"/>
  <c r="R4073" i="8"/>
  <c r="Q4073" i="8"/>
  <c r="R4072" i="8"/>
  <c r="Q4072" i="8"/>
  <c r="R4071" i="8"/>
  <c r="Q4071" i="8"/>
  <c r="R4070" i="8"/>
  <c r="Q4070" i="8"/>
  <c r="R4069" i="8"/>
  <c r="Q4069" i="8"/>
  <c r="R4068" i="8"/>
  <c r="Q4068" i="8"/>
  <c r="R4067" i="8"/>
  <c r="Q4067" i="8"/>
  <c r="R4066" i="8"/>
  <c r="Q4066" i="8"/>
  <c r="R4065" i="8"/>
  <c r="Q4065" i="8"/>
  <c r="R4064" i="8"/>
  <c r="Q4064" i="8"/>
  <c r="R4063" i="8"/>
  <c r="Q4063" i="8"/>
  <c r="R4062" i="8"/>
  <c r="Q4062" i="8"/>
  <c r="R4061" i="8"/>
  <c r="Q4061" i="8"/>
  <c r="R4060" i="8"/>
  <c r="Q4060" i="8"/>
  <c r="R4059" i="8"/>
  <c r="Q4059" i="8"/>
  <c r="R4058" i="8"/>
  <c r="Q4058" i="8"/>
  <c r="R4057" i="8"/>
  <c r="Q4057" i="8"/>
  <c r="R4056" i="8"/>
  <c r="Q4056" i="8"/>
  <c r="R4055" i="8"/>
  <c r="Q4055" i="8"/>
  <c r="R4054" i="8"/>
  <c r="Q4054" i="8"/>
  <c r="R4053" i="8"/>
  <c r="Q4053" i="8"/>
  <c r="R4052" i="8"/>
  <c r="Q4052" i="8"/>
  <c r="R4051" i="8"/>
  <c r="Q4051" i="8"/>
  <c r="R4050" i="8"/>
  <c r="Q4050" i="8"/>
  <c r="R4049" i="8"/>
  <c r="Q4049" i="8"/>
  <c r="R4048" i="8"/>
  <c r="Q4048" i="8"/>
  <c r="R4047" i="8"/>
  <c r="Q4047" i="8"/>
  <c r="R4046" i="8"/>
  <c r="Q4046" i="8"/>
  <c r="R4045" i="8"/>
  <c r="Q4045" i="8"/>
  <c r="R4044" i="8"/>
  <c r="Q4044" i="8"/>
  <c r="R4043" i="8"/>
  <c r="Q4043" i="8"/>
  <c r="R4042" i="8"/>
  <c r="Q4042" i="8"/>
  <c r="R4041" i="8"/>
  <c r="Q4041" i="8"/>
  <c r="R4040" i="8"/>
  <c r="Q4040" i="8"/>
  <c r="R4039" i="8"/>
  <c r="Q4039" i="8"/>
  <c r="R4038" i="8"/>
  <c r="Q4038" i="8"/>
  <c r="R4037" i="8"/>
  <c r="Q4037" i="8"/>
  <c r="R4036" i="8"/>
  <c r="Q4036" i="8"/>
  <c r="R4035" i="8"/>
  <c r="Q4035" i="8"/>
  <c r="R4034" i="8"/>
  <c r="Q4034" i="8"/>
  <c r="R4033" i="8"/>
  <c r="Q4033" i="8"/>
  <c r="R4032" i="8"/>
  <c r="Q4032" i="8"/>
  <c r="R4031" i="8"/>
  <c r="Q4031" i="8"/>
  <c r="R4030" i="8"/>
  <c r="Q4030" i="8"/>
  <c r="R4029" i="8"/>
  <c r="Q4029" i="8"/>
  <c r="R4028" i="8"/>
  <c r="Q4028" i="8"/>
  <c r="R4027" i="8"/>
  <c r="Q4027" i="8"/>
  <c r="R4026" i="8"/>
  <c r="Q4026" i="8"/>
  <c r="R4025" i="8"/>
  <c r="Q4025" i="8"/>
  <c r="R4024" i="8"/>
  <c r="Q4024" i="8"/>
  <c r="R4023" i="8"/>
  <c r="Q4023" i="8"/>
  <c r="R4022" i="8"/>
  <c r="Q4022" i="8"/>
  <c r="R4021" i="8"/>
  <c r="Q4021" i="8"/>
  <c r="R4020" i="8"/>
  <c r="Q4020" i="8"/>
  <c r="R4019" i="8"/>
  <c r="Q4019" i="8"/>
  <c r="R4018" i="8"/>
  <c r="Q4018" i="8"/>
  <c r="R4017" i="8"/>
  <c r="Q4017" i="8"/>
  <c r="R4016" i="8"/>
  <c r="Q4016" i="8"/>
  <c r="R4015" i="8"/>
  <c r="Q4015" i="8"/>
  <c r="R4014" i="8"/>
  <c r="Q4014" i="8"/>
  <c r="R4013" i="8"/>
  <c r="Q4013" i="8"/>
  <c r="R4012" i="8"/>
  <c r="Q4012" i="8"/>
  <c r="R4011" i="8"/>
  <c r="Q4011" i="8"/>
  <c r="R4010" i="8"/>
  <c r="Q4010" i="8"/>
  <c r="R4009" i="8"/>
  <c r="Q4009" i="8"/>
  <c r="R4008" i="8"/>
  <c r="Q4008" i="8"/>
  <c r="R4007" i="8"/>
  <c r="Q4007" i="8"/>
  <c r="R4006" i="8"/>
  <c r="Q4006" i="8"/>
  <c r="R4005" i="8"/>
  <c r="Q4005" i="8"/>
  <c r="R4004" i="8"/>
  <c r="Q4004" i="8"/>
  <c r="R4003" i="8"/>
  <c r="Q4003" i="8"/>
  <c r="R4002" i="8"/>
  <c r="Q4002" i="8"/>
  <c r="R4001" i="8"/>
  <c r="Q4001" i="8"/>
  <c r="R4000" i="8"/>
  <c r="Q4000" i="8"/>
  <c r="R3999" i="8"/>
  <c r="Q3999" i="8"/>
  <c r="R3998" i="8"/>
  <c r="Q3998" i="8"/>
  <c r="R3997" i="8"/>
  <c r="Q3997" i="8"/>
  <c r="R3996" i="8"/>
  <c r="Q3996" i="8"/>
  <c r="R3995" i="8"/>
  <c r="Q3995" i="8"/>
  <c r="R3994" i="8"/>
  <c r="Q3994" i="8"/>
  <c r="R3993" i="8"/>
  <c r="Q3993" i="8"/>
  <c r="R3992" i="8"/>
  <c r="Q3992" i="8"/>
  <c r="R3991" i="8"/>
  <c r="Q3991" i="8"/>
  <c r="R3990" i="8"/>
  <c r="Q3990" i="8"/>
  <c r="R3989" i="8"/>
  <c r="Q3989" i="8"/>
  <c r="R3988" i="8"/>
  <c r="Q3988" i="8"/>
  <c r="R3987" i="8"/>
  <c r="Q3987" i="8"/>
  <c r="R3986" i="8"/>
  <c r="Q3986" i="8"/>
  <c r="R3985" i="8"/>
  <c r="Q3985" i="8"/>
  <c r="R3984" i="8"/>
  <c r="Q3984" i="8"/>
  <c r="R3983" i="8"/>
  <c r="Q3983" i="8"/>
  <c r="R3982" i="8"/>
  <c r="Q3982" i="8"/>
  <c r="R3981" i="8"/>
  <c r="Q3981" i="8"/>
  <c r="R3980" i="8"/>
  <c r="Q3980" i="8"/>
  <c r="R3979" i="8"/>
  <c r="Q3979" i="8"/>
  <c r="R3978" i="8"/>
  <c r="Q3978" i="8"/>
  <c r="R3977" i="8"/>
  <c r="Q3977" i="8"/>
  <c r="R3976" i="8"/>
  <c r="Q3976" i="8"/>
  <c r="R3975" i="8"/>
  <c r="Q3975" i="8"/>
  <c r="R3974" i="8"/>
  <c r="Q3974" i="8"/>
  <c r="R3973" i="8"/>
  <c r="Q3973" i="8"/>
  <c r="R3972" i="8"/>
  <c r="Q3972" i="8"/>
  <c r="R3971" i="8"/>
  <c r="Q3971" i="8"/>
  <c r="R3970" i="8"/>
  <c r="Q3970" i="8"/>
  <c r="R3969" i="8"/>
  <c r="Q3969" i="8"/>
  <c r="R3968" i="8"/>
  <c r="Q3968" i="8"/>
  <c r="R3967" i="8"/>
  <c r="Q3967" i="8"/>
  <c r="R3966" i="8"/>
  <c r="Q3966" i="8"/>
  <c r="R3965" i="8"/>
  <c r="Q3965" i="8"/>
  <c r="R3964" i="8"/>
  <c r="Q3964" i="8"/>
  <c r="R3963" i="8"/>
  <c r="Q3963" i="8"/>
  <c r="R3962" i="8"/>
  <c r="Q3962" i="8"/>
  <c r="R3961" i="8"/>
  <c r="Q3961" i="8"/>
  <c r="R3960" i="8"/>
  <c r="Q3960" i="8"/>
  <c r="R3959" i="8"/>
  <c r="Q3959" i="8"/>
  <c r="R3958" i="8"/>
  <c r="Q3958" i="8"/>
  <c r="R3957" i="8"/>
  <c r="Q3957" i="8"/>
  <c r="R3956" i="8"/>
  <c r="Q3956" i="8"/>
  <c r="R3955" i="8"/>
  <c r="Q3955" i="8"/>
  <c r="R3954" i="8"/>
  <c r="Q3954" i="8"/>
  <c r="R3953" i="8"/>
  <c r="Q3953" i="8"/>
  <c r="R3952" i="8"/>
  <c r="Q3952" i="8"/>
  <c r="R3951" i="8"/>
  <c r="Q3951" i="8"/>
  <c r="R3950" i="8"/>
  <c r="Q3950" i="8"/>
  <c r="R3949" i="8"/>
  <c r="Q3949" i="8"/>
  <c r="R3948" i="8"/>
  <c r="Q3948" i="8"/>
  <c r="R3947" i="8"/>
  <c r="Q3947" i="8"/>
  <c r="R3946" i="8"/>
  <c r="Q3946" i="8"/>
  <c r="R3945" i="8"/>
  <c r="Q3945" i="8"/>
  <c r="R3944" i="8"/>
  <c r="Q3944" i="8"/>
  <c r="R3943" i="8"/>
  <c r="Q3943" i="8"/>
  <c r="R3942" i="8"/>
  <c r="Q3942" i="8"/>
  <c r="R3941" i="8"/>
  <c r="Q3941" i="8"/>
  <c r="R3940" i="8"/>
  <c r="Q3940" i="8"/>
  <c r="R3939" i="8"/>
  <c r="Q3939" i="8"/>
  <c r="R3938" i="8"/>
  <c r="Q3938" i="8"/>
  <c r="R3937" i="8"/>
  <c r="Q3937" i="8"/>
  <c r="R3936" i="8"/>
  <c r="Q3936" i="8"/>
  <c r="R3935" i="8"/>
  <c r="Q3935" i="8"/>
  <c r="R3934" i="8"/>
  <c r="Q3934" i="8"/>
  <c r="R3933" i="8"/>
  <c r="Q3933" i="8"/>
  <c r="R3932" i="8"/>
  <c r="Q3932" i="8"/>
  <c r="R3931" i="8"/>
  <c r="Q3931" i="8"/>
  <c r="R3930" i="8"/>
  <c r="Q3930" i="8"/>
  <c r="R3929" i="8"/>
  <c r="Q3929" i="8"/>
  <c r="R3928" i="8"/>
  <c r="Q3928" i="8"/>
  <c r="R3927" i="8"/>
  <c r="Q3927" i="8"/>
  <c r="R3926" i="8"/>
  <c r="Q3926" i="8"/>
  <c r="R3925" i="8"/>
  <c r="Q3925" i="8"/>
  <c r="R3924" i="8"/>
  <c r="Q3924" i="8"/>
  <c r="R3923" i="8"/>
  <c r="Q3923" i="8"/>
  <c r="R3922" i="8"/>
  <c r="Q3922" i="8"/>
  <c r="R3921" i="8"/>
  <c r="Q3921" i="8"/>
  <c r="R3920" i="8"/>
  <c r="Q3920" i="8"/>
  <c r="R3919" i="8"/>
  <c r="Q3919" i="8"/>
  <c r="R3918" i="8"/>
  <c r="Q3918" i="8"/>
  <c r="R3917" i="8"/>
  <c r="Q3917" i="8"/>
  <c r="R3916" i="8"/>
  <c r="Q3916" i="8"/>
  <c r="R3915" i="8"/>
  <c r="Q3915" i="8"/>
  <c r="R3914" i="8"/>
  <c r="Q3914" i="8"/>
  <c r="R3913" i="8"/>
  <c r="Q3913" i="8"/>
  <c r="R3912" i="8"/>
  <c r="Q3912" i="8"/>
  <c r="R3911" i="8"/>
  <c r="Q3911" i="8"/>
  <c r="R3910" i="8"/>
  <c r="Q3910" i="8"/>
  <c r="R3909" i="8"/>
  <c r="Q3909" i="8"/>
  <c r="R3908" i="8"/>
  <c r="Q3908" i="8"/>
  <c r="R3907" i="8"/>
  <c r="Q3907" i="8"/>
  <c r="R3906" i="8"/>
  <c r="Q3906" i="8"/>
  <c r="R3905" i="8"/>
  <c r="Q3905" i="8"/>
  <c r="R3904" i="8"/>
  <c r="Q3904" i="8"/>
  <c r="R3903" i="8"/>
  <c r="Q3903" i="8"/>
  <c r="R3902" i="8"/>
  <c r="Q3902" i="8"/>
  <c r="R3901" i="8"/>
  <c r="Q3901" i="8"/>
  <c r="R3900" i="8"/>
  <c r="Q3900" i="8"/>
  <c r="R3899" i="8"/>
  <c r="Q3899" i="8"/>
  <c r="R3898" i="8"/>
  <c r="Q3898" i="8"/>
  <c r="R3897" i="8"/>
  <c r="Q3897" i="8"/>
  <c r="R3896" i="8"/>
  <c r="Q3896" i="8"/>
  <c r="R3895" i="8"/>
  <c r="Q3895" i="8"/>
  <c r="R3894" i="8"/>
  <c r="Q3894" i="8"/>
  <c r="R3893" i="8"/>
  <c r="Q3893" i="8"/>
  <c r="R3892" i="8"/>
  <c r="Q3892" i="8"/>
  <c r="R3891" i="8"/>
  <c r="Q3891" i="8"/>
  <c r="R3890" i="8"/>
  <c r="Q3890" i="8"/>
  <c r="R3889" i="8"/>
  <c r="Q3889" i="8"/>
  <c r="R3888" i="8"/>
  <c r="Q3888" i="8"/>
  <c r="R3887" i="8"/>
  <c r="Q3887" i="8"/>
  <c r="R3886" i="8"/>
  <c r="Q3886" i="8"/>
  <c r="R3885" i="8"/>
  <c r="Q3885" i="8"/>
  <c r="R3884" i="8"/>
  <c r="Q3884" i="8"/>
  <c r="R3883" i="8"/>
  <c r="Q3883" i="8"/>
  <c r="R3882" i="8"/>
  <c r="Q3882" i="8"/>
  <c r="R3881" i="8"/>
  <c r="Q3881" i="8"/>
  <c r="R3880" i="8"/>
  <c r="Q3880" i="8"/>
  <c r="R3879" i="8"/>
  <c r="Q3879" i="8"/>
  <c r="R3878" i="8"/>
  <c r="Q3878" i="8"/>
  <c r="R3877" i="8"/>
  <c r="Q3877" i="8"/>
  <c r="R3876" i="8"/>
  <c r="Q3876" i="8"/>
  <c r="R3875" i="8"/>
  <c r="Q3875" i="8"/>
  <c r="R3874" i="8"/>
  <c r="Q3874" i="8"/>
  <c r="R3873" i="8"/>
  <c r="Q3873" i="8"/>
  <c r="R3872" i="8"/>
  <c r="Q3872" i="8"/>
  <c r="R3871" i="8"/>
  <c r="Q3871" i="8"/>
  <c r="R3870" i="8"/>
  <c r="Q3870" i="8"/>
  <c r="R3869" i="8"/>
  <c r="Q3869" i="8"/>
  <c r="R3868" i="8"/>
  <c r="Q3868" i="8"/>
  <c r="R3867" i="8"/>
  <c r="Q3867" i="8"/>
  <c r="R3866" i="8"/>
  <c r="Q3866" i="8"/>
  <c r="R3865" i="8"/>
  <c r="Q3865" i="8"/>
  <c r="R3864" i="8"/>
  <c r="Q3864" i="8"/>
  <c r="R3863" i="8"/>
  <c r="Q3863" i="8"/>
  <c r="R3862" i="8"/>
  <c r="Q3862" i="8"/>
  <c r="R3861" i="8"/>
  <c r="Q3861" i="8"/>
  <c r="R3860" i="8"/>
  <c r="Q3860" i="8"/>
  <c r="R3859" i="8"/>
  <c r="Q3859" i="8"/>
  <c r="R3858" i="8"/>
  <c r="Q3858" i="8"/>
  <c r="R3857" i="8"/>
  <c r="Q3857" i="8"/>
  <c r="R3856" i="8"/>
  <c r="Q3856" i="8"/>
  <c r="R3855" i="8"/>
  <c r="Q3855" i="8"/>
  <c r="R3854" i="8"/>
  <c r="Q3854" i="8"/>
  <c r="R3853" i="8"/>
  <c r="Q3853" i="8"/>
  <c r="R3852" i="8"/>
  <c r="Q3852" i="8"/>
  <c r="R3851" i="8"/>
  <c r="Q3851" i="8"/>
  <c r="R3850" i="8"/>
  <c r="Q3850" i="8"/>
  <c r="R3849" i="8"/>
  <c r="Q3849" i="8"/>
  <c r="R3848" i="8"/>
  <c r="Q3848" i="8"/>
  <c r="R3847" i="8"/>
  <c r="Q3847" i="8"/>
  <c r="R3846" i="8"/>
  <c r="Q3846" i="8"/>
  <c r="R3845" i="8"/>
  <c r="Q3845" i="8"/>
  <c r="R3844" i="8"/>
  <c r="Q3844" i="8"/>
  <c r="R3843" i="8"/>
  <c r="Q3843" i="8"/>
  <c r="R3842" i="8"/>
  <c r="Q3842" i="8"/>
  <c r="R3841" i="8"/>
  <c r="Q3841" i="8"/>
  <c r="R3840" i="8"/>
  <c r="Q3840" i="8"/>
  <c r="R3839" i="8"/>
  <c r="Q3839" i="8"/>
  <c r="R3838" i="8"/>
  <c r="Q3838" i="8"/>
  <c r="R3837" i="8"/>
  <c r="Q3837" i="8"/>
  <c r="R3836" i="8"/>
  <c r="Q3836" i="8"/>
  <c r="R3835" i="8"/>
  <c r="Q3835" i="8"/>
  <c r="R3834" i="8"/>
  <c r="Q3834" i="8"/>
  <c r="R3833" i="8"/>
  <c r="Q3833" i="8"/>
  <c r="R3832" i="8"/>
  <c r="Q3832" i="8"/>
  <c r="R3831" i="8"/>
  <c r="Q3831" i="8"/>
  <c r="R3830" i="8"/>
  <c r="Q3830" i="8"/>
  <c r="R3829" i="8"/>
  <c r="Q3829" i="8"/>
  <c r="R3828" i="8"/>
  <c r="Q3828" i="8"/>
  <c r="R3827" i="8"/>
  <c r="Q3827" i="8"/>
  <c r="R3826" i="8"/>
  <c r="Q3826" i="8"/>
  <c r="R3825" i="8"/>
  <c r="Q3825" i="8"/>
  <c r="R3824" i="8"/>
  <c r="Q3824" i="8"/>
  <c r="R3823" i="8"/>
  <c r="Q3823" i="8"/>
  <c r="R3822" i="8"/>
  <c r="Q3822" i="8"/>
  <c r="R3821" i="8"/>
  <c r="Q3821" i="8"/>
  <c r="R3820" i="8"/>
  <c r="Q3820" i="8"/>
  <c r="R3819" i="8"/>
  <c r="Q3819" i="8"/>
  <c r="R3818" i="8"/>
  <c r="Q3818" i="8"/>
  <c r="R3817" i="8"/>
  <c r="Q3817" i="8"/>
  <c r="R3816" i="8"/>
  <c r="Q3816" i="8"/>
  <c r="R3815" i="8"/>
  <c r="Q3815" i="8"/>
  <c r="R3814" i="8"/>
  <c r="Q3814" i="8"/>
  <c r="R3813" i="8"/>
  <c r="Q3813" i="8"/>
  <c r="R3812" i="8"/>
  <c r="Q3812" i="8"/>
  <c r="R3811" i="8"/>
  <c r="Q3811" i="8"/>
  <c r="R3810" i="8"/>
  <c r="Q3810" i="8"/>
  <c r="R3809" i="8"/>
  <c r="Q3809" i="8"/>
  <c r="R3808" i="8"/>
  <c r="Q3808" i="8"/>
  <c r="R3807" i="8"/>
  <c r="Q3807" i="8"/>
  <c r="R3806" i="8"/>
  <c r="Q3806" i="8"/>
  <c r="R3805" i="8"/>
  <c r="Q3805" i="8"/>
  <c r="R3804" i="8"/>
  <c r="Q3804" i="8"/>
  <c r="R3803" i="8"/>
  <c r="Q3803" i="8"/>
  <c r="R3802" i="8"/>
  <c r="Q3802" i="8"/>
  <c r="R3801" i="8"/>
  <c r="Q3801" i="8"/>
  <c r="R3800" i="8"/>
  <c r="Q3800" i="8"/>
  <c r="R3799" i="8"/>
  <c r="Q3799" i="8"/>
  <c r="R3798" i="8"/>
  <c r="Q3798" i="8"/>
  <c r="R3797" i="8"/>
  <c r="Q3797" i="8"/>
  <c r="R3796" i="8"/>
  <c r="Q3796" i="8"/>
  <c r="R3795" i="8"/>
  <c r="Q3795" i="8"/>
  <c r="R3794" i="8"/>
  <c r="Q3794" i="8"/>
  <c r="R3793" i="8"/>
  <c r="Q3793" i="8"/>
  <c r="R3792" i="8"/>
  <c r="Q3792" i="8"/>
  <c r="R3791" i="8"/>
  <c r="Q3791" i="8"/>
  <c r="R3790" i="8"/>
  <c r="Q3790" i="8"/>
  <c r="R3789" i="8"/>
  <c r="Q3789" i="8"/>
  <c r="R3788" i="8"/>
  <c r="Q3788" i="8"/>
  <c r="R3787" i="8"/>
  <c r="Q3787" i="8"/>
  <c r="R3786" i="8"/>
  <c r="Q3786" i="8"/>
  <c r="R3785" i="8"/>
  <c r="Q3785" i="8"/>
  <c r="R3784" i="8"/>
  <c r="Q3784" i="8"/>
  <c r="R3783" i="8"/>
  <c r="Q3783" i="8"/>
  <c r="R3782" i="8"/>
  <c r="Q3782" i="8"/>
  <c r="R3781" i="8"/>
  <c r="Q3781" i="8"/>
  <c r="R3780" i="8"/>
  <c r="Q3780" i="8"/>
  <c r="R3779" i="8"/>
  <c r="Q3779" i="8"/>
  <c r="R3778" i="8"/>
  <c r="Q3778" i="8"/>
  <c r="R3777" i="8"/>
  <c r="Q3777" i="8"/>
  <c r="R3776" i="8"/>
  <c r="Q3776" i="8"/>
  <c r="R3775" i="8"/>
  <c r="Q3775" i="8"/>
  <c r="R3774" i="8"/>
  <c r="Q3774" i="8"/>
  <c r="R3773" i="8"/>
  <c r="Q3773" i="8"/>
  <c r="R3772" i="8"/>
  <c r="Q3772" i="8"/>
  <c r="R3771" i="8"/>
  <c r="Q3771" i="8"/>
  <c r="R3770" i="8"/>
  <c r="Q3770" i="8"/>
  <c r="R3769" i="8"/>
  <c r="Q3769" i="8"/>
  <c r="R3768" i="8"/>
  <c r="Q3768" i="8"/>
  <c r="R3767" i="8"/>
  <c r="Q3767" i="8"/>
  <c r="R3766" i="8"/>
  <c r="Q3766" i="8"/>
  <c r="R3765" i="8"/>
  <c r="Q3765" i="8"/>
  <c r="R3764" i="8"/>
  <c r="Q3764" i="8"/>
  <c r="R3763" i="8"/>
  <c r="Q3763" i="8"/>
  <c r="R3762" i="8"/>
  <c r="Q3762" i="8"/>
  <c r="R3761" i="8"/>
  <c r="Q3761" i="8"/>
  <c r="R3760" i="8"/>
  <c r="Q3760" i="8"/>
  <c r="R3759" i="8"/>
  <c r="Q3759" i="8"/>
  <c r="R3758" i="8"/>
  <c r="Q3758" i="8"/>
  <c r="R3757" i="8"/>
  <c r="Q3757" i="8"/>
  <c r="R3756" i="8"/>
  <c r="Q3756" i="8"/>
  <c r="R3755" i="8"/>
  <c r="Q3755" i="8"/>
  <c r="R3754" i="8"/>
  <c r="Q3754" i="8"/>
  <c r="R3753" i="8"/>
  <c r="Q3753" i="8"/>
  <c r="R3752" i="8"/>
  <c r="Q3752" i="8"/>
  <c r="R3751" i="8"/>
  <c r="Q3751" i="8"/>
  <c r="R3750" i="8"/>
  <c r="Q3750" i="8"/>
  <c r="R3749" i="8"/>
  <c r="Q3749" i="8"/>
  <c r="R3748" i="8"/>
  <c r="Q3748" i="8"/>
  <c r="R3747" i="8"/>
  <c r="Q3747" i="8"/>
  <c r="R3746" i="8"/>
  <c r="Q3746" i="8"/>
  <c r="R3745" i="8"/>
  <c r="Q3745" i="8"/>
  <c r="R3744" i="8"/>
  <c r="Q3744" i="8"/>
  <c r="R3743" i="8"/>
  <c r="Q3743" i="8"/>
  <c r="R3742" i="8"/>
  <c r="Q3742" i="8"/>
  <c r="R3741" i="8"/>
  <c r="Q3741" i="8"/>
  <c r="R3740" i="8"/>
  <c r="Q3740" i="8"/>
  <c r="R3739" i="8"/>
  <c r="Q3739" i="8"/>
  <c r="R3738" i="8"/>
  <c r="Q3738" i="8"/>
  <c r="R3737" i="8"/>
  <c r="Q3737" i="8"/>
  <c r="R3736" i="8"/>
  <c r="Q3736" i="8"/>
  <c r="R3735" i="8"/>
  <c r="Q3735" i="8"/>
  <c r="R3734" i="8"/>
  <c r="Q3734" i="8"/>
  <c r="R3733" i="8"/>
  <c r="Q3733" i="8"/>
  <c r="R3732" i="8"/>
  <c r="Q3732" i="8"/>
  <c r="R3731" i="8"/>
  <c r="Q3731" i="8"/>
  <c r="R3730" i="8"/>
  <c r="Q3730" i="8"/>
  <c r="R3729" i="8"/>
  <c r="Q3729" i="8"/>
  <c r="R3728" i="8"/>
  <c r="Q3728" i="8"/>
  <c r="R3727" i="8"/>
  <c r="Q3727" i="8"/>
  <c r="R3726" i="8"/>
  <c r="Q3726" i="8"/>
  <c r="R3725" i="8"/>
  <c r="Q3725" i="8"/>
  <c r="R3724" i="8"/>
  <c r="Q3724" i="8"/>
  <c r="R3723" i="8"/>
  <c r="Q3723" i="8"/>
  <c r="R3722" i="8"/>
  <c r="Q3722" i="8"/>
  <c r="R3721" i="8"/>
  <c r="Q3721" i="8"/>
  <c r="R3720" i="8"/>
  <c r="Q3720" i="8"/>
  <c r="R3719" i="8"/>
  <c r="Q3719" i="8"/>
  <c r="R3718" i="8"/>
  <c r="Q3718" i="8"/>
  <c r="R3717" i="8"/>
  <c r="Q3717" i="8"/>
  <c r="R3716" i="8"/>
  <c r="Q3716" i="8"/>
  <c r="R3715" i="8"/>
  <c r="Q3715" i="8"/>
  <c r="R3714" i="8"/>
  <c r="Q3714" i="8"/>
  <c r="R3713" i="8"/>
  <c r="Q3713" i="8"/>
  <c r="R3712" i="8"/>
  <c r="Q3712" i="8"/>
  <c r="R3711" i="8"/>
  <c r="Q3711" i="8"/>
  <c r="R3710" i="8"/>
  <c r="Q3710" i="8"/>
  <c r="R3709" i="8"/>
  <c r="Q3709" i="8"/>
  <c r="R3708" i="8"/>
  <c r="Q3708" i="8"/>
  <c r="R3707" i="8"/>
  <c r="Q3707" i="8"/>
  <c r="R3706" i="8"/>
  <c r="Q3706" i="8"/>
  <c r="R3705" i="8"/>
  <c r="Q3705" i="8"/>
  <c r="R3704" i="8"/>
  <c r="Q3704" i="8"/>
  <c r="R3703" i="8"/>
  <c r="Q3703" i="8"/>
  <c r="R3702" i="8"/>
  <c r="Q3702" i="8"/>
  <c r="R3701" i="8"/>
  <c r="Q3701" i="8"/>
  <c r="R3700" i="8"/>
  <c r="Q3700" i="8"/>
  <c r="R3699" i="8"/>
  <c r="Q3699" i="8"/>
  <c r="R3698" i="8"/>
  <c r="Q3698" i="8"/>
  <c r="R3697" i="8"/>
  <c r="Q3697" i="8"/>
  <c r="R3696" i="8"/>
  <c r="Q3696" i="8"/>
  <c r="R3695" i="8"/>
  <c r="Q3695" i="8"/>
  <c r="R3694" i="8"/>
  <c r="Q3694" i="8"/>
  <c r="R3693" i="8"/>
  <c r="Q3693" i="8"/>
  <c r="R3692" i="8"/>
  <c r="Q3692" i="8"/>
  <c r="R3691" i="8"/>
  <c r="Q3691" i="8"/>
  <c r="R3690" i="8"/>
  <c r="Q3690" i="8"/>
  <c r="R3689" i="8"/>
  <c r="Q3689" i="8"/>
  <c r="R3688" i="8"/>
  <c r="Q3688" i="8"/>
  <c r="R3687" i="8"/>
  <c r="Q3687" i="8"/>
  <c r="R3686" i="8"/>
  <c r="Q3686" i="8"/>
  <c r="R3685" i="8"/>
  <c r="Q3685" i="8"/>
  <c r="R3684" i="8"/>
  <c r="Q3684" i="8"/>
  <c r="R3683" i="8"/>
  <c r="Q3683" i="8"/>
  <c r="R3682" i="8"/>
  <c r="Q3682" i="8"/>
  <c r="R3681" i="8"/>
  <c r="Q3681" i="8"/>
  <c r="R3680" i="8"/>
  <c r="Q3680" i="8"/>
  <c r="R3679" i="8"/>
  <c r="Q3679" i="8"/>
  <c r="R3678" i="8"/>
  <c r="Q3678" i="8"/>
  <c r="R3677" i="8"/>
  <c r="Q3677" i="8"/>
  <c r="R3676" i="8"/>
  <c r="Q3676" i="8"/>
  <c r="R3675" i="8"/>
  <c r="Q3675" i="8"/>
  <c r="R3674" i="8"/>
  <c r="Q3674" i="8"/>
  <c r="R3673" i="8"/>
  <c r="Q3673" i="8"/>
  <c r="R3672" i="8"/>
  <c r="Q3672" i="8"/>
  <c r="R3671" i="8"/>
  <c r="Q3671" i="8"/>
  <c r="R3670" i="8"/>
  <c r="Q3670" i="8"/>
  <c r="R3669" i="8"/>
  <c r="Q3669" i="8"/>
  <c r="R3668" i="8"/>
  <c r="Q3668" i="8"/>
  <c r="R3667" i="8"/>
  <c r="Q3667" i="8"/>
  <c r="R3666" i="8"/>
  <c r="Q3666" i="8"/>
  <c r="R3665" i="8"/>
  <c r="Q3665" i="8"/>
  <c r="R3664" i="8"/>
  <c r="Q3664" i="8"/>
  <c r="R3663" i="8"/>
  <c r="Q3663" i="8"/>
  <c r="R3662" i="8"/>
  <c r="Q3662" i="8"/>
  <c r="R3661" i="8"/>
  <c r="Q3661" i="8"/>
  <c r="R3660" i="8"/>
  <c r="Q3660" i="8"/>
  <c r="R3659" i="8"/>
  <c r="Q3659" i="8"/>
  <c r="R3658" i="8"/>
  <c r="Q3658" i="8"/>
  <c r="R3657" i="8"/>
  <c r="Q3657" i="8"/>
  <c r="R3656" i="8"/>
  <c r="Q3656" i="8"/>
  <c r="R3655" i="8"/>
  <c r="Q3655" i="8"/>
  <c r="R3654" i="8"/>
  <c r="Q3654" i="8"/>
  <c r="R3653" i="8"/>
  <c r="Q3653" i="8"/>
  <c r="R3652" i="8"/>
  <c r="Q3652" i="8"/>
  <c r="R3651" i="8"/>
  <c r="Q3651" i="8"/>
  <c r="R3650" i="8"/>
  <c r="Q3650" i="8"/>
  <c r="R3649" i="8"/>
  <c r="Q3649" i="8"/>
  <c r="R3648" i="8"/>
  <c r="Q3648" i="8"/>
  <c r="R3647" i="8"/>
  <c r="Q3647" i="8"/>
  <c r="R3646" i="8"/>
  <c r="Q3646" i="8"/>
  <c r="R3645" i="8"/>
  <c r="Q3645" i="8"/>
  <c r="R3644" i="8"/>
  <c r="Q3644" i="8"/>
  <c r="R3643" i="8"/>
  <c r="Q3643" i="8"/>
  <c r="R3642" i="8"/>
  <c r="Q3642" i="8"/>
  <c r="R3641" i="8"/>
  <c r="Q3641" i="8"/>
  <c r="R3640" i="8"/>
  <c r="Q3640" i="8"/>
  <c r="R3639" i="8"/>
  <c r="Q3639" i="8"/>
  <c r="R3638" i="8"/>
  <c r="Q3638" i="8"/>
  <c r="R3637" i="8"/>
  <c r="Q3637" i="8"/>
  <c r="R3636" i="8"/>
  <c r="Q3636" i="8"/>
  <c r="R3635" i="8"/>
  <c r="Q3635" i="8"/>
  <c r="R3634" i="8"/>
  <c r="Q3634" i="8"/>
  <c r="R3633" i="8"/>
  <c r="Q3633" i="8"/>
  <c r="R3632" i="8"/>
  <c r="Q3632" i="8"/>
  <c r="R3631" i="8"/>
  <c r="Q3631" i="8"/>
  <c r="R3630" i="8"/>
  <c r="Q3630" i="8"/>
  <c r="R3629" i="8"/>
  <c r="Q3629" i="8"/>
  <c r="R3628" i="8"/>
  <c r="Q3628" i="8"/>
  <c r="R3627" i="8"/>
  <c r="Q3627" i="8"/>
  <c r="R3626" i="8"/>
  <c r="Q3626" i="8"/>
  <c r="R3625" i="8"/>
  <c r="Q3625" i="8"/>
  <c r="R3624" i="8"/>
  <c r="Q3624" i="8"/>
  <c r="R3623" i="8"/>
  <c r="Q3623" i="8"/>
  <c r="R3622" i="8"/>
  <c r="Q3622" i="8"/>
  <c r="R3621" i="8"/>
  <c r="Q3621" i="8"/>
  <c r="R3620" i="8"/>
  <c r="Q3620" i="8"/>
  <c r="R3619" i="8"/>
  <c r="Q3619" i="8"/>
  <c r="R3618" i="8"/>
  <c r="Q3618" i="8"/>
  <c r="R3617" i="8"/>
  <c r="Q3617" i="8"/>
  <c r="R3616" i="8"/>
  <c r="Q3616" i="8"/>
  <c r="R3615" i="8"/>
  <c r="Q3615" i="8"/>
  <c r="R3614" i="8"/>
  <c r="Q3614" i="8"/>
  <c r="R3613" i="8"/>
  <c r="Q3613" i="8"/>
  <c r="R3612" i="8"/>
  <c r="Q3612" i="8"/>
  <c r="R3611" i="8"/>
  <c r="Q3611" i="8"/>
  <c r="R3610" i="8"/>
  <c r="Q3610" i="8"/>
  <c r="R3609" i="8"/>
  <c r="Q3609" i="8"/>
  <c r="R3608" i="8"/>
  <c r="Q3608" i="8"/>
  <c r="R3607" i="8"/>
  <c r="Q3607" i="8"/>
  <c r="R3606" i="8"/>
  <c r="Q3606" i="8"/>
  <c r="R3605" i="8"/>
  <c r="Q3605" i="8"/>
  <c r="R3604" i="8"/>
  <c r="Q3604" i="8"/>
  <c r="R3603" i="8"/>
  <c r="Q3603" i="8"/>
  <c r="R3602" i="8"/>
  <c r="Q3602" i="8"/>
  <c r="R3601" i="8"/>
  <c r="Q3601" i="8"/>
  <c r="R3600" i="8"/>
  <c r="Q3600" i="8"/>
  <c r="R3599" i="8"/>
  <c r="Q3599" i="8"/>
  <c r="R3598" i="8"/>
  <c r="Q3598" i="8"/>
  <c r="R3597" i="8"/>
  <c r="Q3597" i="8"/>
  <c r="R3596" i="8"/>
  <c r="Q3596" i="8"/>
  <c r="R3595" i="8"/>
  <c r="Q3595" i="8"/>
  <c r="R3594" i="8"/>
  <c r="Q3594" i="8"/>
  <c r="R3593" i="8"/>
  <c r="Q3593" i="8"/>
  <c r="R3592" i="8"/>
  <c r="Q3592" i="8"/>
  <c r="R3591" i="8"/>
  <c r="Q3591" i="8"/>
  <c r="R3590" i="8"/>
  <c r="Q3590" i="8"/>
  <c r="R3589" i="8"/>
  <c r="Q3589" i="8"/>
  <c r="R3588" i="8"/>
  <c r="Q3588" i="8"/>
  <c r="R3587" i="8"/>
  <c r="Q3587" i="8"/>
  <c r="R3586" i="8"/>
  <c r="Q3586" i="8"/>
  <c r="R3585" i="8"/>
  <c r="Q3585" i="8"/>
  <c r="R3584" i="8"/>
  <c r="Q3584" i="8"/>
  <c r="R3583" i="8"/>
  <c r="Q3583" i="8"/>
  <c r="R3582" i="8"/>
  <c r="Q3582" i="8"/>
  <c r="R3581" i="8"/>
  <c r="Q3581" i="8"/>
  <c r="R3580" i="8"/>
  <c r="Q3580" i="8"/>
  <c r="R3579" i="8"/>
  <c r="Q3579" i="8"/>
  <c r="R3578" i="8"/>
  <c r="Q3578" i="8"/>
  <c r="R3577" i="8"/>
  <c r="Q3577" i="8"/>
  <c r="R3576" i="8"/>
  <c r="Q3576" i="8"/>
  <c r="R3575" i="8"/>
  <c r="Q3575" i="8"/>
  <c r="R3574" i="8"/>
  <c r="Q3574" i="8"/>
  <c r="R3573" i="8"/>
  <c r="Q3573" i="8"/>
  <c r="R3572" i="8"/>
  <c r="Q3572" i="8"/>
  <c r="R3571" i="8"/>
  <c r="Q3571" i="8"/>
  <c r="R3570" i="8"/>
  <c r="Q3570" i="8"/>
  <c r="R3569" i="8"/>
  <c r="Q3569" i="8"/>
  <c r="R3568" i="8"/>
  <c r="Q3568" i="8"/>
  <c r="R3567" i="8"/>
  <c r="Q3567" i="8"/>
  <c r="R3566" i="8"/>
  <c r="Q3566" i="8"/>
  <c r="R3565" i="8"/>
  <c r="Q3565" i="8"/>
  <c r="R3564" i="8"/>
  <c r="Q3564" i="8"/>
  <c r="R3563" i="8"/>
  <c r="Q3563" i="8"/>
  <c r="R3562" i="8"/>
  <c r="Q3562" i="8"/>
  <c r="R3561" i="8"/>
  <c r="Q3561" i="8"/>
  <c r="R3560" i="8"/>
  <c r="Q3560" i="8"/>
  <c r="R3559" i="8"/>
  <c r="Q3559" i="8"/>
  <c r="R3558" i="8"/>
  <c r="Q3558" i="8"/>
  <c r="R3557" i="8"/>
  <c r="Q3557" i="8"/>
  <c r="R3556" i="8"/>
  <c r="Q3556" i="8"/>
  <c r="R3555" i="8"/>
  <c r="Q3555" i="8"/>
  <c r="R3554" i="8"/>
  <c r="Q3554" i="8"/>
  <c r="R3553" i="8"/>
  <c r="Q3553" i="8"/>
  <c r="R3552" i="8"/>
  <c r="Q3552" i="8"/>
  <c r="R3551" i="8"/>
  <c r="Q3551" i="8"/>
  <c r="R3550" i="8"/>
  <c r="Q3550" i="8"/>
  <c r="R3549" i="8"/>
  <c r="Q3549" i="8"/>
  <c r="R3548" i="8"/>
  <c r="Q3548" i="8"/>
  <c r="R3547" i="8"/>
  <c r="Q3547" i="8"/>
  <c r="R3546" i="8"/>
  <c r="Q3546" i="8"/>
  <c r="R3545" i="8"/>
  <c r="Q3545" i="8"/>
  <c r="R3544" i="8"/>
  <c r="Q3544" i="8"/>
  <c r="R3543" i="8"/>
  <c r="Q3543" i="8"/>
  <c r="R3542" i="8"/>
  <c r="Q3542" i="8"/>
  <c r="R3541" i="8"/>
  <c r="Q3541" i="8"/>
  <c r="R3540" i="8"/>
  <c r="Q3540" i="8"/>
  <c r="R3539" i="8"/>
  <c r="Q3539" i="8"/>
  <c r="R3538" i="8"/>
  <c r="Q3538" i="8"/>
  <c r="R3537" i="8"/>
  <c r="Q3537" i="8"/>
  <c r="R3536" i="8"/>
  <c r="Q3536" i="8"/>
  <c r="R3535" i="8"/>
  <c r="Q3535" i="8"/>
  <c r="R3534" i="8"/>
  <c r="Q3534" i="8"/>
  <c r="R3533" i="8"/>
  <c r="Q3533" i="8"/>
  <c r="R3532" i="8"/>
  <c r="Q3532" i="8"/>
  <c r="R3531" i="8"/>
  <c r="Q3531" i="8"/>
  <c r="R3530" i="8"/>
  <c r="Q3530" i="8"/>
  <c r="R3529" i="8"/>
  <c r="Q3529" i="8"/>
  <c r="R3528" i="8"/>
  <c r="Q3528" i="8"/>
  <c r="R3527" i="8"/>
  <c r="Q3527" i="8"/>
  <c r="R3526" i="8"/>
  <c r="Q3526" i="8"/>
  <c r="R3525" i="8"/>
  <c r="Q3525" i="8"/>
  <c r="R3524" i="8"/>
  <c r="Q3524" i="8"/>
  <c r="R3523" i="8"/>
  <c r="Q3523" i="8"/>
  <c r="R3522" i="8"/>
  <c r="Q3522" i="8"/>
  <c r="R3521" i="8"/>
  <c r="Q3521" i="8"/>
  <c r="R3520" i="8"/>
  <c r="Q3520" i="8"/>
  <c r="R3519" i="8"/>
  <c r="Q3519" i="8"/>
  <c r="R3518" i="8"/>
  <c r="Q3518" i="8"/>
  <c r="R3517" i="8"/>
  <c r="Q3517" i="8"/>
  <c r="R3516" i="8"/>
  <c r="Q3516" i="8"/>
  <c r="R3515" i="8"/>
  <c r="Q3515" i="8"/>
  <c r="R3514" i="8"/>
  <c r="Q3514" i="8"/>
  <c r="R3513" i="8"/>
  <c r="Q3513" i="8"/>
  <c r="R3512" i="8"/>
  <c r="Q3512" i="8"/>
  <c r="R3511" i="8"/>
  <c r="Q3511" i="8"/>
  <c r="R3510" i="8"/>
  <c r="Q3510" i="8"/>
  <c r="R3509" i="8"/>
  <c r="Q3509" i="8"/>
  <c r="R3508" i="8"/>
  <c r="Q3508" i="8"/>
  <c r="R3507" i="8"/>
  <c r="Q3507" i="8"/>
  <c r="R3506" i="8"/>
  <c r="Q3506" i="8"/>
  <c r="R3505" i="8"/>
  <c r="Q3505" i="8"/>
  <c r="R3504" i="8"/>
  <c r="Q3504" i="8"/>
  <c r="R3503" i="8"/>
  <c r="Q3503" i="8"/>
  <c r="R3502" i="8"/>
  <c r="Q3502" i="8"/>
  <c r="R3501" i="8"/>
  <c r="Q3501" i="8"/>
  <c r="R3500" i="8"/>
  <c r="Q3500" i="8"/>
  <c r="R3499" i="8"/>
  <c r="Q3499" i="8"/>
  <c r="R3498" i="8"/>
  <c r="Q3498" i="8"/>
  <c r="R3497" i="8"/>
  <c r="Q3497" i="8"/>
  <c r="R3496" i="8"/>
  <c r="Q3496" i="8"/>
  <c r="R3495" i="8"/>
  <c r="Q3495" i="8"/>
  <c r="R3494" i="8"/>
  <c r="Q3494" i="8"/>
  <c r="R3493" i="8"/>
  <c r="Q3493" i="8"/>
  <c r="R3492" i="8"/>
  <c r="Q3492" i="8"/>
  <c r="R3491" i="8"/>
  <c r="Q3491" i="8"/>
  <c r="R3490" i="8"/>
  <c r="Q3490" i="8"/>
  <c r="R3489" i="8"/>
  <c r="Q3489" i="8"/>
  <c r="R3488" i="8"/>
  <c r="Q3488" i="8"/>
  <c r="R3487" i="8"/>
  <c r="Q3487" i="8"/>
  <c r="R3486" i="8"/>
  <c r="Q3486" i="8"/>
  <c r="R3485" i="8"/>
  <c r="Q3485" i="8"/>
  <c r="R3484" i="8"/>
  <c r="Q3484" i="8"/>
  <c r="R3483" i="8"/>
  <c r="Q3483" i="8"/>
  <c r="R3482" i="8"/>
  <c r="Q3482" i="8"/>
  <c r="R3481" i="8"/>
  <c r="Q3481" i="8"/>
  <c r="R3480" i="8"/>
  <c r="Q3480" i="8"/>
  <c r="R3479" i="8"/>
  <c r="Q3479" i="8"/>
  <c r="R3478" i="8"/>
  <c r="Q3478" i="8"/>
  <c r="R3477" i="8"/>
  <c r="Q3477" i="8"/>
  <c r="R3476" i="8"/>
  <c r="Q3476" i="8"/>
  <c r="R3475" i="8"/>
  <c r="Q3475" i="8"/>
  <c r="R3474" i="8"/>
  <c r="Q3474" i="8"/>
  <c r="R3473" i="8"/>
  <c r="Q3473" i="8"/>
  <c r="R3472" i="8"/>
  <c r="Q3472" i="8"/>
  <c r="R3471" i="8"/>
  <c r="Q3471" i="8"/>
  <c r="R3470" i="8"/>
  <c r="Q3470" i="8"/>
  <c r="R3469" i="8"/>
  <c r="Q3469" i="8"/>
  <c r="R3468" i="8"/>
  <c r="Q3468" i="8"/>
  <c r="R3467" i="8"/>
  <c r="Q3467" i="8"/>
  <c r="R3466" i="8"/>
  <c r="Q3466" i="8"/>
  <c r="R3465" i="8"/>
  <c r="Q3465" i="8"/>
  <c r="R3464" i="8"/>
  <c r="Q3464" i="8"/>
  <c r="R3463" i="8"/>
  <c r="Q3463" i="8"/>
  <c r="R3462" i="8"/>
  <c r="Q3462" i="8"/>
  <c r="R3461" i="8"/>
  <c r="Q3461" i="8"/>
  <c r="R3460" i="8"/>
  <c r="Q3460" i="8"/>
  <c r="R3459" i="8"/>
  <c r="Q3459" i="8"/>
  <c r="R3458" i="8"/>
  <c r="Q3458" i="8"/>
  <c r="R3457" i="8"/>
  <c r="Q3457" i="8"/>
  <c r="R3456" i="8"/>
  <c r="Q3456" i="8"/>
  <c r="R3455" i="8"/>
  <c r="Q3455" i="8"/>
  <c r="R3454" i="8"/>
  <c r="Q3454" i="8"/>
  <c r="R3453" i="8"/>
  <c r="Q3453" i="8"/>
  <c r="R3452" i="8"/>
  <c r="Q3452" i="8"/>
  <c r="R3451" i="8"/>
  <c r="Q3451" i="8"/>
  <c r="R3450" i="8"/>
  <c r="Q3450" i="8"/>
  <c r="R3449" i="8"/>
  <c r="Q3449" i="8"/>
  <c r="R3448" i="8"/>
  <c r="Q3448" i="8"/>
  <c r="R3447" i="8"/>
  <c r="Q3447" i="8"/>
  <c r="R3446" i="8"/>
  <c r="Q3446" i="8"/>
  <c r="R3445" i="8"/>
  <c r="Q3445" i="8"/>
  <c r="R3444" i="8"/>
  <c r="Q3444" i="8"/>
  <c r="R3443" i="8"/>
  <c r="Q3443" i="8"/>
  <c r="R3442" i="8"/>
  <c r="Q3442" i="8"/>
  <c r="R3441" i="8"/>
  <c r="Q3441" i="8"/>
  <c r="R3440" i="8"/>
  <c r="Q3440" i="8"/>
  <c r="R3439" i="8"/>
  <c r="Q3439" i="8"/>
  <c r="R3438" i="8"/>
  <c r="Q3438" i="8"/>
  <c r="R3437" i="8"/>
  <c r="Q3437" i="8"/>
  <c r="R3436" i="8"/>
  <c r="Q3436" i="8"/>
  <c r="R3435" i="8"/>
  <c r="Q3435" i="8"/>
  <c r="R3434" i="8"/>
  <c r="Q3434" i="8"/>
  <c r="R3433" i="8"/>
  <c r="Q3433" i="8"/>
  <c r="R3432" i="8"/>
  <c r="Q3432" i="8"/>
  <c r="R3431" i="8"/>
  <c r="Q3431" i="8"/>
  <c r="R3430" i="8"/>
  <c r="Q3430" i="8"/>
  <c r="R3429" i="8"/>
  <c r="Q3429" i="8"/>
  <c r="R3428" i="8"/>
  <c r="Q3428" i="8"/>
  <c r="R3427" i="8"/>
  <c r="Q3427" i="8"/>
  <c r="R3426" i="8"/>
  <c r="Q3426" i="8"/>
  <c r="R3425" i="8"/>
  <c r="Q3425" i="8"/>
  <c r="R3424" i="8"/>
  <c r="Q3424" i="8"/>
  <c r="R3423" i="8"/>
  <c r="Q3423" i="8"/>
  <c r="R3422" i="8"/>
  <c r="Q3422" i="8"/>
  <c r="R3421" i="8"/>
  <c r="Q3421" i="8"/>
  <c r="R3420" i="8"/>
  <c r="Q3420" i="8"/>
  <c r="R3419" i="8"/>
  <c r="Q3419" i="8"/>
  <c r="R3418" i="8"/>
  <c r="Q3418" i="8"/>
  <c r="R3417" i="8"/>
  <c r="Q3417" i="8"/>
  <c r="R3416" i="8"/>
  <c r="Q3416" i="8"/>
  <c r="R3415" i="8"/>
  <c r="Q3415" i="8"/>
  <c r="R3414" i="8"/>
  <c r="Q3414" i="8"/>
  <c r="R3413" i="8"/>
  <c r="Q3413" i="8"/>
  <c r="R3412" i="8"/>
  <c r="Q3412" i="8"/>
  <c r="R3411" i="8"/>
  <c r="Q3411" i="8"/>
  <c r="R3410" i="8"/>
  <c r="Q3410" i="8"/>
  <c r="R3409" i="8"/>
  <c r="Q3409" i="8"/>
  <c r="R3408" i="8"/>
  <c r="Q3408" i="8"/>
  <c r="R3407" i="8"/>
  <c r="Q3407" i="8"/>
  <c r="R3406" i="8"/>
  <c r="Q3406" i="8"/>
  <c r="R3405" i="8"/>
  <c r="Q3405" i="8"/>
  <c r="R3404" i="8"/>
  <c r="Q3404" i="8"/>
  <c r="R3403" i="8"/>
  <c r="Q3403" i="8"/>
  <c r="R3402" i="8"/>
  <c r="Q3402" i="8"/>
  <c r="R3401" i="8"/>
  <c r="Q3401" i="8"/>
  <c r="R3400" i="8"/>
  <c r="Q3400" i="8"/>
  <c r="R3399" i="8"/>
  <c r="Q3399" i="8"/>
  <c r="R3398" i="8"/>
  <c r="Q3398" i="8"/>
  <c r="R3397" i="8"/>
  <c r="Q3397" i="8"/>
  <c r="R3396" i="8"/>
  <c r="Q3396" i="8"/>
  <c r="R3395" i="8"/>
  <c r="Q3395" i="8"/>
  <c r="R3394" i="8"/>
  <c r="Q3394" i="8"/>
  <c r="R3393" i="8"/>
  <c r="Q3393" i="8"/>
  <c r="R3392" i="8"/>
  <c r="Q3392" i="8"/>
  <c r="R3391" i="8"/>
  <c r="Q3391" i="8"/>
  <c r="R3390" i="8"/>
  <c r="Q3390" i="8"/>
  <c r="R3389" i="8"/>
  <c r="Q3389" i="8"/>
  <c r="R3388" i="8"/>
  <c r="Q3388" i="8"/>
  <c r="R3387" i="8"/>
  <c r="Q3387" i="8"/>
  <c r="R3386" i="8"/>
  <c r="Q3386" i="8"/>
  <c r="R3385" i="8"/>
  <c r="Q3385" i="8"/>
  <c r="R3384" i="8"/>
  <c r="Q3384" i="8"/>
  <c r="R3383" i="8"/>
  <c r="Q3383" i="8"/>
  <c r="R3382" i="8"/>
  <c r="Q3382" i="8"/>
  <c r="R3381" i="8"/>
  <c r="Q3381" i="8"/>
  <c r="R3380" i="8"/>
  <c r="Q3380" i="8"/>
  <c r="R3379" i="8"/>
  <c r="Q3379" i="8"/>
  <c r="R3378" i="8"/>
  <c r="Q3378" i="8"/>
  <c r="R3377" i="8"/>
  <c r="Q3377" i="8"/>
  <c r="R3376" i="8"/>
  <c r="Q3376" i="8"/>
  <c r="R3375" i="8"/>
  <c r="Q3375" i="8"/>
  <c r="R3374" i="8"/>
  <c r="Q3374" i="8"/>
  <c r="R3373" i="8"/>
  <c r="Q3373" i="8"/>
  <c r="R3372" i="8"/>
  <c r="Q3372" i="8"/>
  <c r="R3371" i="8"/>
  <c r="Q3371" i="8"/>
  <c r="R3370" i="8"/>
  <c r="Q3370" i="8"/>
  <c r="R3369" i="8"/>
  <c r="Q3369" i="8"/>
  <c r="R3368" i="8"/>
  <c r="Q3368" i="8"/>
  <c r="R3367" i="8"/>
  <c r="Q3367" i="8"/>
  <c r="R3366" i="8"/>
  <c r="Q3366" i="8"/>
  <c r="R3365" i="8"/>
  <c r="Q3365" i="8"/>
  <c r="R3364" i="8"/>
  <c r="Q3364" i="8"/>
  <c r="R3363" i="8"/>
  <c r="Q3363" i="8"/>
  <c r="R3362" i="8"/>
  <c r="Q3362" i="8"/>
  <c r="R3361" i="8"/>
  <c r="Q3361" i="8"/>
  <c r="R3360" i="8"/>
  <c r="Q3360" i="8"/>
  <c r="R3359" i="8"/>
  <c r="Q3359" i="8"/>
  <c r="R3358" i="8"/>
  <c r="Q3358" i="8"/>
  <c r="R3357" i="8"/>
  <c r="Q3357" i="8"/>
  <c r="R3356" i="8"/>
  <c r="Q3356" i="8"/>
  <c r="R3355" i="8"/>
  <c r="Q3355" i="8"/>
  <c r="R3354" i="8"/>
  <c r="Q3354" i="8"/>
  <c r="R3353" i="8"/>
  <c r="Q3353" i="8"/>
  <c r="R3352" i="8"/>
  <c r="Q3352" i="8"/>
  <c r="R3351" i="8"/>
  <c r="Q3351" i="8"/>
  <c r="R3350" i="8"/>
  <c r="Q3350" i="8"/>
  <c r="R3349" i="8"/>
  <c r="Q3349" i="8"/>
  <c r="R3348" i="8"/>
  <c r="Q3348" i="8"/>
  <c r="R3347" i="8"/>
  <c r="Q3347" i="8"/>
  <c r="R3346" i="8"/>
  <c r="Q3346" i="8"/>
  <c r="R3345" i="8"/>
  <c r="Q3345" i="8"/>
  <c r="R3344" i="8"/>
  <c r="Q3344" i="8"/>
  <c r="R3343" i="8"/>
  <c r="Q3343" i="8"/>
  <c r="R3342" i="8"/>
  <c r="Q3342" i="8"/>
  <c r="R3341" i="8"/>
  <c r="Q3341" i="8"/>
  <c r="R3340" i="8"/>
  <c r="Q3340" i="8"/>
  <c r="R3339" i="8"/>
  <c r="Q3339" i="8"/>
  <c r="R3338" i="8"/>
  <c r="Q3338" i="8"/>
  <c r="R3337" i="8"/>
  <c r="Q3337" i="8"/>
  <c r="R3336" i="8"/>
  <c r="Q3336" i="8"/>
  <c r="R3335" i="8"/>
  <c r="Q3335" i="8"/>
  <c r="R3334" i="8"/>
  <c r="Q3334" i="8"/>
  <c r="R3333" i="8"/>
  <c r="Q3333" i="8"/>
  <c r="R3332" i="8"/>
  <c r="Q3332" i="8"/>
  <c r="R3331" i="8"/>
  <c r="Q3331" i="8"/>
  <c r="R3330" i="8"/>
  <c r="Q3330" i="8"/>
  <c r="R3329" i="8"/>
  <c r="Q3329" i="8"/>
  <c r="R3328" i="8"/>
  <c r="Q3328" i="8"/>
  <c r="R3327" i="8"/>
  <c r="Q3327" i="8"/>
  <c r="R3326" i="8"/>
  <c r="Q3326" i="8"/>
  <c r="R3325" i="8"/>
  <c r="Q3325" i="8"/>
  <c r="R3324" i="8"/>
  <c r="Q3324" i="8"/>
  <c r="R3323" i="8"/>
  <c r="Q3323" i="8"/>
  <c r="R3322" i="8"/>
  <c r="Q3322" i="8"/>
  <c r="R3321" i="8"/>
  <c r="Q3321" i="8"/>
  <c r="R3320" i="8"/>
  <c r="Q3320" i="8"/>
  <c r="R3319" i="8"/>
  <c r="Q3319" i="8"/>
  <c r="R3318" i="8"/>
  <c r="Q3318" i="8"/>
  <c r="R3317" i="8"/>
  <c r="Q3317" i="8"/>
  <c r="R3316" i="8"/>
  <c r="Q3316" i="8"/>
  <c r="R3315" i="8"/>
  <c r="Q3315" i="8"/>
  <c r="R3314" i="8"/>
  <c r="Q3314" i="8"/>
  <c r="R3313" i="8"/>
  <c r="Q3313" i="8"/>
  <c r="R3312" i="8"/>
  <c r="Q3312" i="8"/>
  <c r="R3311" i="8"/>
  <c r="Q3311" i="8"/>
  <c r="R3310" i="8"/>
  <c r="Q3310" i="8"/>
  <c r="R3309" i="8"/>
  <c r="Q3309" i="8"/>
  <c r="R3308" i="8"/>
  <c r="Q3308" i="8"/>
  <c r="R3307" i="8"/>
  <c r="Q3307" i="8"/>
  <c r="R3306" i="8"/>
  <c r="Q3306" i="8"/>
  <c r="R3305" i="8"/>
  <c r="Q3305" i="8"/>
  <c r="R3304" i="8"/>
  <c r="Q3304" i="8"/>
  <c r="R3303" i="8"/>
  <c r="Q3303" i="8"/>
  <c r="R3302" i="8"/>
  <c r="Q3302" i="8"/>
  <c r="R3301" i="8"/>
  <c r="Q3301" i="8"/>
  <c r="R3300" i="8"/>
  <c r="Q3300" i="8"/>
  <c r="R3299" i="8"/>
  <c r="Q3299" i="8"/>
  <c r="R3298" i="8"/>
  <c r="Q3298" i="8"/>
  <c r="R3297" i="8"/>
  <c r="Q3297" i="8"/>
  <c r="R3296" i="8"/>
  <c r="Q3296" i="8"/>
  <c r="R3295" i="8"/>
  <c r="Q3295" i="8"/>
  <c r="R3294" i="8"/>
  <c r="Q3294" i="8"/>
  <c r="R3293" i="8"/>
  <c r="Q3293" i="8"/>
  <c r="R3292" i="8"/>
  <c r="Q3292" i="8"/>
  <c r="R3291" i="8"/>
  <c r="Q3291" i="8"/>
  <c r="R3290" i="8"/>
  <c r="Q3290" i="8"/>
  <c r="R3289" i="8"/>
  <c r="Q3289" i="8"/>
  <c r="R3288" i="8"/>
  <c r="Q3288" i="8"/>
  <c r="R3287" i="8"/>
  <c r="Q3287" i="8"/>
  <c r="R3286" i="8"/>
  <c r="Q3286" i="8"/>
  <c r="R3285" i="8"/>
  <c r="Q3285" i="8"/>
  <c r="R3284" i="8"/>
  <c r="Q3284" i="8"/>
  <c r="R3283" i="8"/>
  <c r="Q3283" i="8"/>
  <c r="R3282" i="8"/>
  <c r="Q3282" i="8"/>
  <c r="R3281" i="8"/>
  <c r="Q3281" i="8"/>
  <c r="R3280" i="8"/>
  <c r="Q3280" i="8"/>
  <c r="R3279" i="8"/>
  <c r="Q3279" i="8"/>
  <c r="R3278" i="8"/>
  <c r="Q3278" i="8"/>
  <c r="R3277" i="8"/>
  <c r="Q3277" i="8"/>
  <c r="R3276" i="8"/>
  <c r="Q3276" i="8"/>
  <c r="R3275" i="8"/>
  <c r="Q3275" i="8"/>
  <c r="R3274" i="8"/>
  <c r="Q3274" i="8"/>
  <c r="R3273" i="8"/>
  <c r="Q3273" i="8"/>
  <c r="R3272" i="8"/>
  <c r="Q3272" i="8"/>
  <c r="R3271" i="8"/>
  <c r="Q3271" i="8"/>
  <c r="R3270" i="8"/>
  <c r="Q3270" i="8"/>
  <c r="R3269" i="8"/>
  <c r="Q3269" i="8"/>
  <c r="R3268" i="8"/>
  <c r="Q3268" i="8"/>
  <c r="R3267" i="8"/>
  <c r="Q3267" i="8"/>
  <c r="R3266" i="8"/>
  <c r="Q3266" i="8"/>
  <c r="R3265" i="8"/>
  <c r="Q3265" i="8"/>
  <c r="R3264" i="8"/>
  <c r="Q3264" i="8"/>
  <c r="R3263" i="8"/>
  <c r="Q3263" i="8"/>
  <c r="R3262" i="8"/>
  <c r="Q3262" i="8"/>
  <c r="R3261" i="8"/>
  <c r="Q3261" i="8"/>
  <c r="R3260" i="8"/>
  <c r="Q3260" i="8"/>
  <c r="R3259" i="8"/>
  <c r="Q3259" i="8"/>
  <c r="R3258" i="8"/>
  <c r="Q3258" i="8"/>
  <c r="R3257" i="8"/>
  <c r="Q3257" i="8"/>
  <c r="R3256" i="8"/>
  <c r="Q3256" i="8"/>
  <c r="R3255" i="8"/>
  <c r="Q3255" i="8"/>
  <c r="R3254" i="8"/>
  <c r="Q3254" i="8"/>
  <c r="R3253" i="8"/>
  <c r="Q3253" i="8"/>
  <c r="R3252" i="8"/>
  <c r="Q3252" i="8"/>
  <c r="R3251" i="8"/>
  <c r="Q3251" i="8"/>
  <c r="R3250" i="8"/>
  <c r="Q3250" i="8"/>
  <c r="R3249" i="8"/>
  <c r="Q3249" i="8"/>
  <c r="R3248" i="8"/>
  <c r="Q3248" i="8"/>
  <c r="R3247" i="8"/>
  <c r="Q3247" i="8"/>
  <c r="R3246" i="8"/>
  <c r="Q3246" i="8"/>
  <c r="R3245" i="8"/>
  <c r="Q3245" i="8"/>
  <c r="R3244" i="8"/>
  <c r="Q3244" i="8"/>
  <c r="R3243" i="8"/>
  <c r="Q3243" i="8"/>
  <c r="R3242" i="8"/>
  <c r="Q3242" i="8"/>
  <c r="R3241" i="8"/>
  <c r="Q3241" i="8"/>
  <c r="R3240" i="8"/>
  <c r="Q3240" i="8"/>
  <c r="R3239" i="8"/>
  <c r="Q3239" i="8"/>
  <c r="R3238" i="8"/>
  <c r="Q3238" i="8"/>
  <c r="R3237" i="8"/>
  <c r="Q3237" i="8"/>
  <c r="R3236" i="8"/>
  <c r="Q3236" i="8"/>
  <c r="R3235" i="8"/>
  <c r="Q3235" i="8"/>
  <c r="R3234" i="8"/>
  <c r="Q3234" i="8"/>
  <c r="R3233" i="8"/>
  <c r="Q3233" i="8"/>
  <c r="R3232" i="8"/>
  <c r="Q3232" i="8"/>
  <c r="R3231" i="8"/>
  <c r="Q3231" i="8"/>
  <c r="R3230" i="8"/>
  <c r="Q3230" i="8"/>
  <c r="R3229" i="8"/>
  <c r="Q3229" i="8"/>
  <c r="R3228" i="8"/>
  <c r="Q3228" i="8"/>
  <c r="R3227" i="8"/>
  <c r="Q3227" i="8"/>
  <c r="R3226" i="8"/>
  <c r="Q3226" i="8"/>
  <c r="R3225" i="8"/>
  <c r="Q3225" i="8"/>
  <c r="R3224" i="8"/>
  <c r="Q3224" i="8"/>
  <c r="R3223" i="8"/>
  <c r="Q3223" i="8"/>
  <c r="R3222" i="8"/>
  <c r="Q3222" i="8"/>
  <c r="R3221" i="8"/>
  <c r="Q3221" i="8"/>
  <c r="R3220" i="8"/>
  <c r="Q3220" i="8"/>
  <c r="R3219" i="8"/>
  <c r="Q3219" i="8"/>
  <c r="R3218" i="8"/>
  <c r="Q3218" i="8"/>
  <c r="R3217" i="8"/>
  <c r="Q3217" i="8"/>
  <c r="R3216" i="8"/>
  <c r="Q3216" i="8"/>
  <c r="R3215" i="8"/>
  <c r="Q3215" i="8"/>
  <c r="R3214" i="8"/>
  <c r="Q3214" i="8"/>
  <c r="R3213" i="8"/>
  <c r="Q3213" i="8"/>
  <c r="R3212" i="8"/>
  <c r="Q3212" i="8"/>
  <c r="R3211" i="8"/>
  <c r="Q3211" i="8"/>
  <c r="R3210" i="8"/>
  <c r="Q3210" i="8"/>
  <c r="R3209" i="8"/>
  <c r="Q3209" i="8"/>
  <c r="R3208" i="8"/>
  <c r="Q3208" i="8"/>
  <c r="R3207" i="8"/>
  <c r="Q3207" i="8"/>
  <c r="R3206" i="8"/>
  <c r="Q3206" i="8"/>
  <c r="R3205" i="8"/>
  <c r="Q3205" i="8"/>
  <c r="R3204" i="8"/>
  <c r="Q3204" i="8"/>
  <c r="R3203" i="8"/>
  <c r="Q3203" i="8"/>
  <c r="R3202" i="8"/>
  <c r="Q3202" i="8"/>
  <c r="R3201" i="8"/>
  <c r="Q3201" i="8"/>
  <c r="R3200" i="8"/>
  <c r="Q3200" i="8"/>
  <c r="R3199" i="8"/>
  <c r="Q3199" i="8"/>
  <c r="R3198" i="8"/>
  <c r="Q3198" i="8"/>
  <c r="R3197" i="8"/>
  <c r="Q3197" i="8"/>
  <c r="R3196" i="8"/>
  <c r="Q3196" i="8"/>
  <c r="R3195" i="8"/>
  <c r="Q3195" i="8"/>
  <c r="R3194" i="8"/>
  <c r="Q3194" i="8"/>
  <c r="R3193" i="8"/>
  <c r="Q3193" i="8"/>
  <c r="R3192" i="8"/>
  <c r="Q3192" i="8"/>
  <c r="R3191" i="8"/>
  <c r="Q3191" i="8"/>
  <c r="R3190" i="8"/>
  <c r="Q3190" i="8"/>
  <c r="R3189" i="8"/>
  <c r="Q3189" i="8"/>
  <c r="R3188" i="8"/>
  <c r="Q3188" i="8"/>
  <c r="R3187" i="8"/>
  <c r="Q3187" i="8"/>
  <c r="R3186" i="8"/>
  <c r="Q3186" i="8"/>
  <c r="R3185" i="8"/>
  <c r="Q3185" i="8"/>
  <c r="R3184" i="8"/>
  <c r="Q3184" i="8"/>
  <c r="R3183" i="8"/>
  <c r="Q3183" i="8"/>
  <c r="R3182" i="8"/>
  <c r="Q3182" i="8"/>
  <c r="R3181" i="8"/>
  <c r="Q3181" i="8"/>
  <c r="R3180" i="8"/>
  <c r="Q3180" i="8"/>
  <c r="R3179" i="8"/>
  <c r="Q3179" i="8"/>
  <c r="R3178" i="8"/>
  <c r="Q3178" i="8"/>
  <c r="R3177" i="8"/>
  <c r="Q3177" i="8"/>
  <c r="R3176" i="8"/>
  <c r="Q3176" i="8"/>
  <c r="R3175" i="8"/>
  <c r="Q3175" i="8"/>
  <c r="R3174" i="8"/>
  <c r="Q3174" i="8"/>
  <c r="R3173" i="8"/>
  <c r="Q3173" i="8"/>
  <c r="R3172" i="8"/>
  <c r="Q3172" i="8"/>
  <c r="R3171" i="8"/>
  <c r="Q3171" i="8"/>
  <c r="R3170" i="8"/>
  <c r="Q3170" i="8"/>
  <c r="R3169" i="8"/>
  <c r="Q3169" i="8"/>
  <c r="R3168" i="8"/>
  <c r="Q3168" i="8"/>
  <c r="R3167" i="8"/>
  <c r="Q3167" i="8"/>
  <c r="R3166" i="8"/>
  <c r="Q3166" i="8"/>
  <c r="R3165" i="8"/>
  <c r="Q3165" i="8"/>
  <c r="R3164" i="8"/>
  <c r="Q3164" i="8"/>
  <c r="R3163" i="8"/>
  <c r="Q3163" i="8"/>
  <c r="R3162" i="8"/>
  <c r="Q3162" i="8"/>
  <c r="R3161" i="8"/>
  <c r="Q3161" i="8"/>
  <c r="R3160" i="8"/>
  <c r="Q3160" i="8"/>
  <c r="R3159" i="8"/>
  <c r="Q3159" i="8"/>
  <c r="R3158" i="8"/>
  <c r="Q3158" i="8"/>
  <c r="R3157" i="8"/>
  <c r="Q3157" i="8"/>
  <c r="R3156" i="8"/>
  <c r="Q3156" i="8"/>
  <c r="R3155" i="8"/>
  <c r="Q3155" i="8"/>
  <c r="R3154" i="8"/>
  <c r="Q3154" i="8"/>
  <c r="R3153" i="8"/>
  <c r="Q3153" i="8"/>
  <c r="R3152" i="8"/>
  <c r="Q3152" i="8"/>
  <c r="R3151" i="8"/>
  <c r="Q3151" i="8"/>
  <c r="R3150" i="8"/>
  <c r="Q3150" i="8"/>
  <c r="R3149" i="8"/>
  <c r="Q3149" i="8"/>
  <c r="R3148" i="8"/>
  <c r="Q3148" i="8"/>
  <c r="R3147" i="8"/>
  <c r="Q3147" i="8"/>
  <c r="R3146" i="8"/>
  <c r="Q3146" i="8"/>
  <c r="R3145" i="8"/>
  <c r="Q3145" i="8"/>
  <c r="R3144" i="8"/>
  <c r="Q3144" i="8"/>
  <c r="R3143" i="8"/>
  <c r="Q3143" i="8"/>
  <c r="R3142" i="8"/>
  <c r="Q3142" i="8"/>
  <c r="R3141" i="8"/>
  <c r="Q3141" i="8"/>
  <c r="R3140" i="8"/>
  <c r="Q3140" i="8"/>
  <c r="R3139" i="8"/>
  <c r="Q3139" i="8"/>
  <c r="R3138" i="8"/>
  <c r="Q3138" i="8"/>
  <c r="R3137" i="8"/>
  <c r="Q3137" i="8"/>
  <c r="R3136" i="8"/>
  <c r="Q3136" i="8"/>
  <c r="R3135" i="8"/>
  <c r="Q3135" i="8"/>
  <c r="R3134" i="8"/>
  <c r="Q3134" i="8"/>
  <c r="R3133" i="8"/>
  <c r="Q3133" i="8"/>
  <c r="R3132" i="8"/>
  <c r="Q3132" i="8"/>
  <c r="R3131" i="8"/>
  <c r="Q3131" i="8"/>
  <c r="R3130" i="8"/>
  <c r="Q3130" i="8"/>
  <c r="R3129" i="8"/>
  <c r="Q3129" i="8"/>
  <c r="R3128" i="8"/>
  <c r="Q3128" i="8"/>
  <c r="R3127" i="8"/>
  <c r="Q3127" i="8"/>
  <c r="R3126" i="8"/>
  <c r="Q3126" i="8"/>
  <c r="R3125" i="8"/>
  <c r="Q3125" i="8"/>
  <c r="R3124" i="8"/>
  <c r="Q3124" i="8"/>
  <c r="R3123" i="8"/>
  <c r="Q3123" i="8"/>
  <c r="R3122" i="8"/>
  <c r="Q3122" i="8"/>
  <c r="R3121" i="8"/>
  <c r="Q3121" i="8"/>
  <c r="R3120" i="8"/>
  <c r="Q3120" i="8"/>
  <c r="R3119" i="8"/>
  <c r="Q3119" i="8"/>
  <c r="R3118" i="8"/>
  <c r="Q3118" i="8"/>
  <c r="R3117" i="8"/>
  <c r="Q3117" i="8"/>
  <c r="R3116" i="8"/>
  <c r="Q3116" i="8"/>
  <c r="R3115" i="8"/>
  <c r="Q3115" i="8"/>
  <c r="R3114" i="8"/>
  <c r="Q3114" i="8"/>
  <c r="R3113" i="8"/>
  <c r="Q3113" i="8"/>
  <c r="R3112" i="8"/>
  <c r="Q3112" i="8"/>
  <c r="R3111" i="8"/>
  <c r="Q3111" i="8"/>
  <c r="R3110" i="8"/>
  <c r="Q3110" i="8"/>
  <c r="R3109" i="8"/>
  <c r="Q3109" i="8"/>
  <c r="R3108" i="8"/>
  <c r="Q3108" i="8"/>
  <c r="R3107" i="8"/>
  <c r="Q3107" i="8"/>
  <c r="R3106" i="8"/>
  <c r="Q3106" i="8"/>
  <c r="R3105" i="8"/>
  <c r="Q3105" i="8"/>
  <c r="R3104" i="8"/>
  <c r="Q3104" i="8"/>
  <c r="R3103" i="8"/>
  <c r="Q3103" i="8"/>
  <c r="R3102" i="8"/>
  <c r="Q3102" i="8"/>
  <c r="R3101" i="8"/>
  <c r="Q3101" i="8"/>
  <c r="R3100" i="8"/>
  <c r="Q3100" i="8"/>
  <c r="R3099" i="8"/>
  <c r="Q3099" i="8"/>
  <c r="R3098" i="8"/>
  <c r="Q3098" i="8"/>
  <c r="R3097" i="8"/>
  <c r="Q3097" i="8"/>
  <c r="R3096" i="8"/>
  <c r="Q3096" i="8"/>
  <c r="R3095" i="8"/>
  <c r="Q3095" i="8"/>
  <c r="R3094" i="8"/>
  <c r="Q3094" i="8"/>
  <c r="R3093" i="8"/>
  <c r="Q3093" i="8"/>
  <c r="R3092" i="8"/>
  <c r="Q3092" i="8"/>
  <c r="R3091" i="8"/>
  <c r="Q3091" i="8"/>
  <c r="R3090" i="8"/>
  <c r="Q3090" i="8"/>
  <c r="R3089" i="8"/>
  <c r="Q3089" i="8"/>
  <c r="R3088" i="8"/>
  <c r="Q3088" i="8"/>
  <c r="R3087" i="8"/>
  <c r="Q3087" i="8"/>
  <c r="R3086" i="8"/>
  <c r="Q3086" i="8"/>
  <c r="R3085" i="8"/>
  <c r="Q3085" i="8"/>
  <c r="R3084" i="8"/>
  <c r="Q3084" i="8"/>
  <c r="R3083" i="8"/>
  <c r="Q3083" i="8"/>
  <c r="R3082" i="8"/>
  <c r="Q3082" i="8"/>
  <c r="R3081" i="8"/>
  <c r="Q3081" i="8"/>
  <c r="R3080" i="8"/>
  <c r="Q3080" i="8"/>
  <c r="R3079" i="8"/>
  <c r="Q3079" i="8"/>
  <c r="R3078" i="8"/>
  <c r="Q3078" i="8"/>
  <c r="R3077" i="8"/>
  <c r="Q3077" i="8"/>
  <c r="R3076" i="8"/>
  <c r="Q3076" i="8"/>
  <c r="R3075" i="8"/>
  <c r="Q3075" i="8"/>
  <c r="R3074" i="8"/>
  <c r="Q3074" i="8"/>
  <c r="R3073" i="8"/>
  <c r="Q3073" i="8"/>
  <c r="R3072" i="8"/>
  <c r="Q3072" i="8"/>
  <c r="R3071" i="8"/>
  <c r="Q3071" i="8"/>
  <c r="R3070" i="8"/>
  <c r="Q3070" i="8"/>
  <c r="R3069" i="8"/>
  <c r="Q3069" i="8"/>
  <c r="R3068" i="8"/>
  <c r="Q3068" i="8"/>
  <c r="R3067" i="8"/>
  <c r="Q3067" i="8"/>
  <c r="R3066" i="8"/>
  <c r="Q3066" i="8"/>
  <c r="R3065" i="8"/>
  <c r="Q3065" i="8"/>
  <c r="R3064" i="8"/>
  <c r="Q3064" i="8"/>
  <c r="R3063" i="8"/>
  <c r="Q3063" i="8"/>
  <c r="R3062" i="8"/>
  <c r="Q3062" i="8"/>
  <c r="R3061" i="8"/>
  <c r="Q3061" i="8"/>
  <c r="R3060" i="8"/>
  <c r="Q3060" i="8"/>
  <c r="R3059" i="8"/>
  <c r="Q3059" i="8"/>
  <c r="R3058" i="8"/>
  <c r="Q3058" i="8"/>
  <c r="R3057" i="8"/>
  <c r="Q3057" i="8"/>
  <c r="R3056" i="8"/>
  <c r="Q3056" i="8"/>
  <c r="R3055" i="8"/>
  <c r="Q3055" i="8"/>
  <c r="R3054" i="8"/>
  <c r="Q3054" i="8"/>
  <c r="R3053" i="8"/>
  <c r="Q3053" i="8"/>
  <c r="R3052" i="8"/>
  <c r="Q3052" i="8"/>
  <c r="R3051" i="8"/>
  <c r="Q3051" i="8"/>
  <c r="R3050" i="8"/>
  <c r="Q3050" i="8"/>
  <c r="R3049" i="8"/>
  <c r="Q3049" i="8"/>
  <c r="R3048" i="8"/>
  <c r="Q3048" i="8"/>
  <c r="R3047" i="8"/>
  <c r="Q3047" i="8"/>
  <c r="R3046" i="8"/>
  <c r="Q3046" i="8"/>
  <c r="R3045" i="8"/>
  <c r="Q3045" i="8"/>
  <c r="R3044" i="8"/>
  <c r="Q3044" i="8"/>
  <c r="R3043" i="8"/>
  <c r="Q3043" i="8"/>
  <c r="R3042" i="8"/>
  <c r="Q3042" i="8"/>
  <c r="R3041" i="8"/>
  <c r="Q3041" i="8"/>
  <c r="R3040" i="8"/>
  <c r="Q3040" i="8"/>
  <c r="R3039" i="8"/>
  <c r="Q3039" i="8"/>
  <c r="R3038" i="8"/>
  <c r="Q3038" i="8"/>
  <c r="R3037" i="8"/>
  <c r="Q3037" i="8"/>
  <c r="R3036" i="8"/>
  <c r="Q3036" i="8"/>
  <c r="R3035" i="8"/>
  <c r="Q3035" i="8"/>
  <c r="R3034" i="8"/>
  <c r="Q3034" i="8"/>
  <c r="R3033" i="8"/>
  <c r="Q3033" i="8"/>
  <c r="R3032" i="8"/>
  <c r="Q3032" i="8"/>
  <c r="R3031" i="8"/>
  <c r="Q3031" i="8"/>
  <c r="R3030" i="8"/>
  <c r="Q3030" i="8"/>
  <c r="R3029" i="8"/>
  <c r="Q3029" i="8"/>
  <c r="R3028" i="8"/>
  <c r="Q3028" i="8"/>
  <c r="R3027" i="8"/>
  <c r="Q3027" i="8"/>
  <c r="R3026" i="8"/>
  <c r="Q3026" i="8"/>
  <c r="R3025" i="8"/>
  <c r="Q3025" i="8"/>
  <c r="R3024" i="8"/>
  <c r="Q3024" i="8"/>
  <c r="R3023" i="8"/>
  <c r="Q3023" i="8"/>
  <c r="R3022" i="8"/>
  <c r="Q3022" i="8"/>
  <c r="R3021" i="8"/>
  <c r="Q3021" i="8"/>
  <c r="R3020" i="8"/>
  <c r="Q3020" i="8"/>
  <c r="R3019" i="8"/>
  <c r="Q3019" i="8"/>
  <c r="R3018" i="8"/>
  <c r="Q3018" i="8"/>
  <c r="R3017" i="8"/>
  <c r="Q3017" i="8"/>
  <c r="R3016" i="8"/>
  <c r="Q3016" i="8"/>
  <c r="R3015" i="8"/>
  <c r="Q3015" i="8"/>
  <c r="R3014" i="8"/>
  <c r="Q3014" i="8"/>
  <c r="R3013" i="8"/>
  <c r="Q3013" i="8"/>
  <c r="R3012" i="8"/>
  <c r="Q3012" i="8"/>
  <c r="R3011" i="8"/>
  <c r="Q3011" i="8"/>
  <c r="R3010" i="8"/>
  <c r="Q3010" i="8"/>
  <c r="R3009" i="8"/>
  <c r="Q3009" i="8"/>
  <c r="R3008" i="8"/>
  <c r="Q3008" i="8"/>
  <c r="R3007" i="8"/>
  <c r="Q3007" i="8"/>
  <c r="R3006" i="8"/>
  <c r="Q3006" i="8"/>
  <c r="R3005" i="8"/>
  <c r="Q3005" i="8"/>
  <c r="R3004" i="8"/>
  <c r="Q3004" i="8"/>
  <c r="R3003" i="8"/>
  <c r="Q3003" i="8"/>
  <c r="R3002" i="8"/>
  <c r="Q3002" i="8"/>
  <c r="R3001" i="8"/>
  <c r="Q3001" i="8"/>
  <c r="R3000" i="8"/>
  <c r="Q3000" i="8"/>
  <c r="R2999" i="8"/>
  <c r="Q2999" i="8"/>
  <c r="R2998" i="8"/>
  <c r="Q2998" i="8"/>
  <c r="R2997" i="8"/>
  <c r="Q2997" i="8"/>
  <c r="R2996" i="8"/>
  <c r="Q2996" i="8"/>
  <c r="R2995" i="8"/>
  <c r="Q2995" i="8"/>
  <c r="R2994" i="8"/>
  <c r="Q2994" i="8"/>
  <c r="R2993" i="8"/>
  <c r="Q2993" i="8"/>
  <c r="R2992" i="8"/>
  <c r="Q2992" i="8"/>
  <c r="R2991" i="8"/>
  <c r="Q2991" i="8"/>
  <c r="R2990" i="8"/>
  <c r="Q2990" i="8"/>
  <c r="R2989" i="8"/>
  <c r="Q2989" i="8"/>
  <c r="R2988" i="8"/>
  <c r="Q2988" i="8"/>
  <c r="R2987" i="8"/>
  <c r="Q2987" i="8"/>
  <c r="R2986" i="8"/>
  <c r="Q2986" i="8"/>
  <c r="R2985" i="8"/>
  <c r="Q2985" i="8"/>
  <c r="R2984" i="8"/>
  <c r="Q2984" i="8"/>
  <c r="R2983" i="8"/>
  <c r="Q2983" i="8"/>
  <c r="R2982" i="8"/>
  <c r="Q2982" i="8"/>
  <c r="R2981" i="8"/>
  <c r="Q2981" i="8"/>
  <c r="R2980" i="8"/>
  <c r="Q2980" i="8"/>
  <c r="R2979" i="8"/>
  <c r="Q2979" i="8"/>
  <c r="R2978" i="8"/>
  <c r="Q2978" i="8"/>
  <c r="R2977" i="8"/>
  <c r="Q2977" i="8"/>
  <c r="R2976" i="8"/>
  <c r="Q2976" i="8"/>
  <c r="R2975" i="8"/>
  <c r="Q2975" i="8"/>
  <c r="R2974" i="8"/>
  <c r="Q2974" i="8"/>
  <c r="R2973" i="8"/>
  <c r="Q2973" i="8"/>
  <c r="R2972" i="8"/>
  <c r="Q2972" i="8"/>
  <c r="R2971" i="8"/>
  <c r="Q2971" i="8"/>
  <c r="R2970" i="8"/>
  <c r="Q2970" i="8"/>
  <c r="R2969" i="8"/>
  <c r="Q2969" i="8"/>
  <c r="R2968" i="8"/>
  <c r="Q2968" i="8"/>
  <c r="R2967" i="8"/>
  <c r="Q2967" i="8"/>
  <c r="R2966" i="8"/>
  <c r="Q2966" i="8"/>
  <c r="R2965" i="8"/>
  <c r="Q2965" i="8"/>
  <c r="R2964" i="8"/>
  <c r="Q2964" i="8"/>
  <c r="R2963" i="8"/>
  <c r="Q2963" i="8"/>
  <c r="R2962" i="8"/>
  <c r="Q2962" i="8"/>
  <c r="R2961" i="8"/>
  <c r="Q2961" i="8"/>
  <c r="R2960" i="8"/>
  <c r="Q2960" i="8"/>
  <c r="R2959" i="8"/>
  <c r="Q2959" i="8"/>
  <c r="R2958" i="8"/>
  <c r="Q2958" i="8"/>
  <c r="R2957" i="8"/>
  <c r="Q2957" i="8"/>
  <c r="R2956" i="8"/>
  <c r="Q2956" i="8"/>
  <c r="R2955" i="8"/>
  <c r="Q2955" i="8"/>
  <c r="R2954" i="8"/>
  <c r="Q2954" i="8"/>
  <c r="R2953" i="8"/>
  <c r="Q2953" i="8"/>
  <c r="R2952" i="8"/>
  <c r="Q2952" i="8"/>
  <c r="R2951" i="8"/>
  <c r="Q2951" i="8"/>
  <c r="R2950" i="8"/>
  <c r="Q2950" i="8"/>
  <c r="R2949" i="8"/>
  <c r="Q2949" i="8"/>
  <c r="R2948" i="8"/>
  <c r="Q2948" i="8"/>
  <c r="R2947" i="8"/>
  <c r="Q2947" i="8"/>
  <c r="R2946" i="8"/>
  <c r="Q2946" i="8"/>
  <c r="R2945" i="8"/>
  <c r="Q2945" i="8"/>
  <c r="R2944" i="8"/>
  <c r="Q2944" i="8"/>
  <c r="R2943" i="8"/>
  <c r="Q2943" i="8"/>
  <c r="R2942" i="8"/>
  <c r="Q2942" i="8"/>
  <c r="R2941" i="8"/>
  <c r="Q2941" i="8"/>
  <c r="R2940" i="8"/>
  <c r="Q2940" i="8"/>
  <c r="R2939" i="8"/>
  <c r="Q2939" i="8"/>
  <c r="R2938" i="8"/>
  <c r="Q2938" i="8"/>
  <c r="R2937" i="8"/>
  <c r="Q2937" i="8"/>
  <c r="R2936" i="8"/>
  <c r="Q2936" i="8"/>
  <c r="R2935" i="8"/>
  <c r="Q2935" i="8"/>
  <c r="R2934" i="8"/>
  <c r="Q2934" i="8"/>
  <c r="R2933" i="8"/>
  <c r="Q2933" i="8"/>
  <c r="R2932" i="8"/>
  <c r="Q2932" i="8"/>
  <c r="R2931" i="8"/>
  <c r="Q2931" i="8"/>
  <c r="R2930" i="8"/>
  <c r="Q2930" i="8"/>
  <c r="R2929" i="8"/>
  <c r="Q2929" i="8"/>
  <c r="R2928" i="8"/>
  <c r="Q2928" i="8"/>
  <c r="R2927" i="8"/>
  <c r="Q2927" i="8"/>
  <c r="R2926" i="8"/>
  <c r="Q2926" i="8"/>
  <c r="R2925" i="8"/>
  <c r="Q2925" i="8"/>
  <c r="R2924" i="8"/>
  <c r="Q2924" i="8"/>
  <c r="R2923" i="8"/>
  <c r="Q2923" i="8"/>
  <c r="R2922" i="8"/>
  <c r="Q2922" i="8"/>
  <c r="R2921" i="8"/>
  <c r="Q2921" i="8"/>
  <c r="R2920" i="8"/>
  <c r="Q2920" i="8"/>
  <c r="R2919" i="8"/>
  <c r="Q2919" i="8"/>
  <c r="R2918" i="8"/>
  <c r="Q2918" i="8"/>
  <c r="R2917" i="8"/>
  <c r="Q2917" i="8"/>
  <c r="R2916" i="8"/>
  <c r="Q2916" i="8"/>
  <c r="R2915" i="8"/>
  <c r="Q2915" i="8"/>
  <c r="R2914" i="8"/>
  <c r="Q2914" i="8"/>
  <c r="R2913" i="8"/>
  <c r="Q2913" i="8"/>
  <c r="R2912" i="8"/>
  <c r="Q2912" i="8"/>
  <c r="R2911" i="8"/>
  <c r="Q2911" i="8"/>
  <c r="R2910" i="8"/>
  <c r="Q2910" i="8"/>
  <c r="R2909" i="8"/>
  <c r="Q2909" i="8"/>
  <c r="R2908" i="8"/>
  <c r="Q2908" i="8"/>
  <c r="R2907" i="8"/>
  <c r="Q2907" i="8"/>
  <c r="R2906" i="8"/>
  <c r="Q2906" i="8"/>
  <c r="R2905" i="8"/>
  <c r="Q2905" i="8"/>
  <c r="R2904" i="8"/>
  <c r="Q2904" i="8"/>
  <c r="R2903" i="8"/>
  <c r="Q2903" i="8"/>
  <c r="R2902" i="8"/>
  <c r="Q2902" i="8"/>
  <c r="R2901" i="8"/>
  <c r="Q2901" i="8"/>
  <c r="R2900" i="8"/>
  <c r="Q2900" i="8"/>
  <c r="R2899" i="8"/>
  <c r="Q2899" i="8"/>
  <c r="R2898" i="8"/>
  <c r="Q2898" i="8"/>
  <c r="R2897" i="8"/>
  <c r="Q2897" i="8"/>
  <c r="R2896" i="8"/>
  <c r="Q2896" i="8"/>
  <c r="R2895" i="8"/>
  <c r="Q2895" i="8"/>
  <c r="R2894" i="8"/>
  <c r="Q2894" i="8"/>
  <c r="R2893" i="8"/>
  <c r="Q2893" i="8"/>
  <c r="R2892" i="8"/>
  <c r="Q2892" i="8"/>
  <c r="R2891" i="8"/>
  <c r="Q2891" i="8"/>
  <c r="R2890" i="8"/>
  <c r="Q2890" i="8"/>
  <c r="R2889" i="8"/>
  <c r="Q2889" i="8"/>
  <c r="R2888" i="8"/>
  <c r="Q2888" i="8"/>
  <c r="R2887" i="8"/>
  <c r="Q2887" i="8"/>
  <c r="R2886" i="8"/>
  <c r="Q2886" i="8"/>
  <c r="R2885" i="8"/>
  <c r="Q2885" i="8"/>
  <c r="R2884" i="8"/>
  <c r="Q2884" i="8"/>
  <c r="R2883" i="8"/>
  <c r="Q2883" i="8"/>
  <c r="R2882" i="8"/>
  <c r="Q2882" i="8"/>
  <c r="R2881" i="8"/>
  <c r="Q2881" i="8"/>
  <c r="R2880" i="8"/>
  <c r="Q2880" i="8"/>
  <c r="R2879" i="8"/>
  <c r="Q2879" i="8"/>
  <c r="R2878" i="8"/>
  <c r="Q2878" i="8"/>
  <c r="R2877" i="8"/>
  <c r="Q2877" i="8"/>
  <c r="R2876" i="8"/>
  <c r="Q2876" i="8"/>
  <c r="R2875" i="8"/>
  <c r="Q2875" i="8"/>
  <c r="R2874" i="8"/>
  <c r="Q2874" i="8"/>
  <c r="R2873" i="8"/>
  <c r="Q2873" i="8"/>
  <c r="R2872" i="8"/>
  <c r="Q2872" i="8"/>
  <c r="R2871" i="8"/>
  <c r="Q2871" i="8"/>
  <c r="R2870" i="8"/>
  <c r="Q2870" i="8"/>
  <c r="R2869" i="8"/>
  <c r="Q2869" i="8"/>
  <c r="R2868" i="8"/>
  <c r="Q2868" i="8"/>
  <c r="R2867" i="8"/>
  <c r="Q2867" i="8"/>
  <c r="R2866" i="8"/>
  <c r="Q2866" i="8"/>
  <c r="R2865" i="8"/>
  <c r="Q2865" i="8"/>
  <c r="R2864" i="8"/>
  <c r="Q2864" i="8"/>
  <c r="R2863" i="8"/>
  <c r="Q2863" i="8"/>
  <c r="R2862" i="8"/>
  <c r="Q2862" i="8"/>
  <c r="R2861" i="8"/>
  <c r="Q2861" i="8"/>
  <c r="R2860" i="8"/>
  <c r="Q2860" i="8"/>
  <c r="R2859" i="8"/>
  <c r="Q2859" i="8"/>
  <c r="R2858" i="8"/>
  <c r="Q2858" i="8"/>
  <c r="R2857" i="8"/>
  <c r="Q2857" i="8"/>
  <c r="R2856" i="8"/>
  <c r="Q2856" i="8"/>
  <c r="R2855" i="8"/>
  <c r="Q2855" i="8"/>
  <c r="R2854" i="8"/>
  <c r="Q2854" i="8"/>
  <c r="R2853" i="8"/>
  <c r="Q2853" i="8"/>
  <c r="R2852" i="8"/>
  <c r="Q2852" i="8"/>
  <c r="R2851" i="8"/>
  <c r="Q2851" i="8"/>
  <c r="R2850" i="8"/>
  <c r="Q2850" i="8"/>
  <c r="R2849" i="8"/>
  <c r="Q2849" i="8"/>
  <c r="R2848" i="8"/>
  <c r="Q2848" i="8"/>
  <c r="R2847" i="8"/>
  <c r="Q2847" i="8"/>
  <c r="R2846" i="8"/>
  <c r="Q2846" i="8"/>
  <c r="R2845" i="8"/>
  <c r="Q2845" i="8"/>
  <c r="R2844" i="8"/>
  <c r="Q2844" i="8"/>
  <c r="R2843" i="8"/>
  <c r="Q2843" i="8"/>
  <c r="R2842" i="8"/>
  <c r="Q2842" i="8"/>
  <c r="R2841" i="8"/>
  <c r="Q2841" i="8"/>
  <c r="R2840" i="8"/>
  <c r="Q2840" i="8"/>
  <c r="R2839" i="8"/>
  <c r="Q2839" i="8"/>
  <c r="R2838" i="8"/>
  <c r="Q2838" i="8"/>
  <c r="R2837" i="8"/>
  <c r="Q2837" i="8"/>
  <c r="R2836" i="8"/>
  <c r="Q2836" i="8"/>
  <c r="R2835" i="8"/>
  <c r="Q2835" i="8"/>
  <c r="R2834" i="8"/>
  <c r="Q2834" i="8"/>
  <c r="R2833" i="8"/>
  <c r="Q2833" i="8"/>
  <c r="R2832" i="8"/>
  <c r="Q2832" i="8"/>
  <c r="R2831" i="8"/>
  <c r="Q2831" i="8"/>
  <c r="R2830" i="8"/>
  <c r="Q2830" i="8"/>
  <c r="R2829" i="8"/>
  <c r="Q2829" i="8"/>
  <c r="R2828" i="8"/>
  <c r="Q2828" i="8"/>
  <c r="R2827" i="8"/>
  <c r="Q2827" i="8"/>
  <c r="R2826" i="8"/>
  <c r="Q2826" i="8"/>
  <c r="R2825" i="8"/>
  <c r="Q2825" i="8"/>
  <c r="R2824" i="8"/>
  <c r="Q2824" i="8"/>
  <c r="R2823" i="8"/>
  <c r="Q2823" i="8"/>
  <c r="R2822" i="8"/>
  <c r="Q2822" i="8"/>
  <c r="R2821" i="8"/>
  <c r="Q2821" i="8"/>
  <c r="R2820" i="8"/>
  <c r="Q2820" i="8"/>
  <c r="R2819" i="8"/>
  <c r="Q2819" i="8"/>
  <c r="R2818" i="8"/>
  <c r="Q2818" i="8"/>
  <c r="R2817" i="8"/>
  <c r="Q2817" i="8"/>
  <c r="R2816" i="8"/>
  <c r="Q2816" i="8"/>
  <c r="R2815" i="8"/>
  <c r="Q2815" i="8"/>
  <c r="R2814" i="8"/>
  <c r="Q2814" i="8"/>
  <c r="R2813" i="8"/>
  <c r="Q2813" i="8"/>
  <c r="R2812" i="8"/>
  <c r="Q2812" i="8"/>
  <c r="R2811" i="8"/>
  <c r="Q2811" i="8"/>
  <c r="R2810" i="8"/>
  <c r="Q2810" i="8"/>
  <c r="R2809" i="8"/>
  <c r="Q2809" i="8"/>
  <c r="R2808" i="8"/>
  <c r="Q2808" i="8"/>
  <c r="R2807" i="8"/>
  <c r="Q2807" i="8"/>
  <c r="R2806" i="8"/>
  <c r="Q2806" i="8"/>
  <c r="R2805" i="8"/>
  <c r="Q2805" i="8"/>
  <c r="R2804" i="8"/>
  <c r="Q2804" i="8"/>
  <c r="R2803" i="8"/>
  <c r="Q2803" i="8"/>
  <c r="R2802" i="8"/>
  <c r="Q2802" i="8"/>
  <c r="R2801" i="8"/>
  <c r="Q2801" i="8"/>
  <c r="R2800" i="8"/>
  <c r="Q2800" i="8"/>
  <c r="R2799" i="8"/>
  <c r="Q2799" i="8"/>
  <c r="R2798" i="8"/>
  <c r="Q2798" i="8"/>
  <c r="R2797" i="8"/>
  <c r="Q2797" i="8"/>
  <c r="R2796" i="8"/>
  <c r="Q2796" i="8"/>
  <c r="R2795" i="8"/>
  <c r="Q2795" i="8"/>
  <c r="R2794" i="8"/>
  <c r="Q2794" i="8"/>
  <c r="R2793" i="8"/>
  <c r="Q2793" i="8"/>
  <c r="R2792" i="8"/>
  <c r="Q2792" i="8"/>
  <c r="R2791" i="8"/>
  <c r="Q2791" i="8"/>
  <c r="R2790" i="8"/>
  <c r="Q2790" i="8"/>
  <c r="R2789" i="8"/>
  <c r="Q2789" i="8"/>
  <c r="R2788" i="8"/>
  <c r="Q2788" i="8"/>
  <c r="R2787" i="8"/>
  <c r="Q2787" i="8"/>
  <c r="R2786" i="8"/>
  <c r="Q2786" i="8"/>
  <c r="R2785" i="8"/>
  <c r="Q2785" i="8"/>
  <c r="R2784" i="8"/>
  <c r="Q2784" i="8"/>
  <c r="R2783" i="8"/>
  <c r="Q2783" i="8"/>
  <c r="R2782" i="8"/>
  <c r="Q2782" i="8"/>
  <c r="R2781" i="8"/>
  <c r="Q2781" i="8"/>
  <c r="R2780" i="8"/>
  <c r="Q2780" i="8"/>
  <c r="R2779" i="8"/>
  <c r="Q2779" i="8"/>
  <c r="R2778" i="8"/>
  <c r="Q2778" i="8"/>
  <c r="R2777" i="8"/>
  <c r="Q2777" i="8"/>
  <c r="R2776" i="8"/>
  <c r="Q2776" i="8"/>
  <c r="R2775" i="8"/>
  <c r="Q2775" i="8"/>
  <c r="R2774" i="8"/>
  <c r="Q2774" i="8"/>
  <c r="R2773" i="8"/>
  <c r="Q2773" i="8"/>
  <c r="R2772" i="8"/>
  <c r="Q2772" i="8"/>
  <c r="R2771" i="8"/>
  <c r="Q2771" i="8"/>
  <c r="R2770" i="8"/>
  <c r="Q2770" i="8"/>
  <c r="R2769" i="8"/>
  <c r="Q2769" i="8"/>
  <c r="R2768" i="8"/>
  <c r="Q2768" i="8"/>
  <c r="R2767" i="8"/>
  <c r="Q2767" i="8"/>
  <c r="R2766" i="8"/>
  <c r="Q2766" i="8"/>
  <c r="R2765" i="8"/>
  <c r="Q2765" i="8"/>
  <c r="R2764" i="8"/>
  <c r="Q2764" i="8"/>
  <c r="R2763" i="8"/>
  <c r="Q2763" i="8"/>
  <c r="R2762" i="8"/>
  <c r="Q2762" i="8"/>
  <c r="R2761" i="8"/>
  <c r="Q2761" i="8"/>
  <c r="R2760" i="8"/>
  <c r="Q2760" i="8"/>
  <c r="R2759" i="8"/>
  <c r="Q2759" i="8"/>
  <c r="R2758" i="8"/>
  <c r="Q2758" i="8"/>
  <c r="R2757" i="8"/>
  <c r="Q2757" i="8"/>
  <c r="R2756" i="8"/>
  <c r="Q2756" i="8"/>
  <c r="R2755" i="8"/>
  <c r="Q2755" i="8"/>
  <c r="R2754" i="8"/>
  <c r="Q2754" i="8"/>
  <c r="R2753" i="8"/>
  <c r="Q2753" i="8"/>
  <c r="R2752" i="8"/>
  <c r="Q2752" i="8"/>
  <c r="R2751" i="8"/>
  <c r="Q2751" i="8"/>
  <c r="R2750" i="8"/>
  <c r="Q2750" i="8"/>
  <c r="R2749" i="8"/>
  <c r="Q2749" i="8"/>
  <c r="R2748" i="8"/>
  <c r="Q2748" i="8"/>
  <c r="R2747" i="8"/>
  <c r="Q2747" i="8"/>
  <c r="R2746" i="8"/>
  <c r="Q2746" i="8"/>
  <c r="R2745" i="8"/>
  <c r="Q2745" i="8"/>
  <c r="R2744" i="8"/>
  <c r="Q2744" i="8"/>
  <c r="R2743" i="8"/>
  <c r="Q2743" i="8"/>
  <c r="R2742" i="8"/>
  <c r="Q2742" i="8"/>
  <c r="R2741" i="8"/>
  <c r="Q2741" i="8"/>
  <c r="R2740" i="8"/>
  <c r="Q2740" i="8"/>
  <c r="R2739" i="8"/>
  <c r="Q2739" i="8"/>
  <c r="R2738" i="8"/>
  <c r="Q2738" i="8"/>
  <c r="R2737" i="8"/>
  <c r="Q2737" i="8"/>
  <c r="R2736" i="8"/>
  <c r="Q2736" i="8"/>
  <c r="R2735" i="8"/>
  <c r="Q2735" i="8"/>
  <c r="R2734" i="8"/>
  <c r="Q2734" i="8"/>
  <c r="R2733" i="8"/>
  <c r="Q2733" i="8"/>
  <c r="R2732" i="8"/>
  <c r="Q2732" i="8"/>
  <c r="R2731" i="8"/>
  <c r="Q2731" i="8"/>
  <c r="R2730" i="8"/>
  <c r="Q2730" i="8"/>
  <c r="R2729" i="8"/>
  <c r="Q2729" i="8"/>
  <c r="R2728" i="8"/>
  <c r="Q2728" i="8"/>
  <c r="R2727" i="8"/>
  <c r="Q2727" i="8"/>
  <c r="R2726" i="8"/>
  <c r="Q2726" i="8"/>
  <c r="R2725" i="8"/>
  <c r="Q2725" i="8"/>
  <c r="R2724" i="8"/>
  <c r="Q2724" i="8"/>
  <c r="R2723" i="8"/>
  <c r="Q2723" i="8"/>
  <c r="R2722" i="8"/>
  <c r="Q2722" i="8"/>
  <c r="R2721" i="8"/>
  <c r="Q2721" i="8"/>
  <c r="R2720" i="8"/>
  <c r="Q2720" i="8"/>
  <c r="R2719" i="8"/>
  <c r="Q2719" i="8"/>
  <c r="R2718" i="8"/>
  <c r="Q2718" i="8"/>
  <c r="R2717" i="8"/>
  <c r="Q2717" i="8"/>
  <c r="R2716" i="8"/>
  <c r="Q2716" i="8"/>
  <c r="R2715" i="8"/>
  <c r="Q2715" i="8"/>
  <c r="R2714" i="8"/>
  <c r="Q2714" i="8"/>
  <c r="R2713" i="8"/>
  <c r="Q2713" i="8"/>
  <c r="R2712" i="8"/>
  <c r="Q2712" i="8"/>
  <c r="R2711" i="8"/>
  <c r="Q2711" i="8"/>
  <c r="R2710" i="8"/>
  <c r="Q2710" i="8"/>
  <c r="R2709" i="8"/>
  <c r="Q2709" i="8"/>
  <c r="R2708" i="8"/>
  <c r="Q2708" i="8"/>
  <c r="R2707" i="8"/>
  <c r="Q2707" i="8"/>
  <c r="R2706" i="8"/>
  <c r="Q2706" i="8"/>
  <c r="R2705" i="8"/>
  <c r="Q2705" i="8"/>
  <c r="R2704" i="8"/>
  <c r="Q2704" i="8"/>
  <c r="R2703" i="8"/>
  <c r="Q2703" i="8"/>
  <c r="R2702" i="8"/>
  <c r="Q2702" i="8"/>
  <c r="R2701" i="8"/>
  <c r="Q2701" i="8"/>
  <c r="R2700" i="8"/>
  <c r="Q2700" i="8"/>
  <c r="R2699" i="8"/>
  <c r="Q2699" i="8"/>
  <c r="R2698" i="8"/>
  <c r="Q2698" i="8"/>
  <c r="R2697" i="8"/>
  <c r="Q2697" i="8"/>
  <c r="R2696" i="8"/>
  <c r="Q2696" i="8"/>
  <c r="R2695" i="8"/>
  <c r="Q2695" i="8"/>
  <c r="R2694" i="8"/>
  <c r="Q2694" i="8"/>
  <c r="R2693" i="8"/>
  <c r="Q2693" i="8"/>
  <c r="R2692" i="8"/>
  <c r="Q2692" i="8"/>
  <c r="R2691" i="8"/>
  <c r="Q2691" i="8"/>
  <c r="R2690" i="8"/>
  <c r="Q2690" i="8"/>
  <c r="R2689" i="8"/>
  <c r="Q2689" i="8"/>
  <c r="R2688" i="8"/>
  <c r="Q2688" i="8"/>
  <c r="R2687" i="8"/>
  <c r="Q2687" i="8"/>
  <c r="R2686" i="8"/>
  <c r="Q2686" i="8"/>
  <c r="R2685" i="8"/>
  <c r="Q2685" i="8"/>
  <c r="R2684" i="8"/>
  <c r="Q2684" i="8"/>
  <c r="R2683" i="8"/>
  <c r="Q2683" i="8"/>
  <c r="R2682" i="8"/>
  <c r="Q2682" i="8"/>
  <c r="R2681" i="8"/>
  <c r="Q2681" i="8"/>
  <c r="R2680" i="8"/>
  <c r="Q2680" i="8"/>
  <c r="R2679" i="8"/>
  <c r="Q2679" i="8"/>
  <c r="R2678" i="8"/>
  <c r="Q2678" i="8"/>
  <c r="R2677" i="8"/>
  <c r="Q2677" i="8"/>
  <c r="R2676" i="8"/>
  <c r="Q2676" i="8"/>
  <c r="R2675" i="8"/>
  <c r="Q2675" i="8"/>
  <c r="R2674" i="8"/>
  <c r="Q2674" i="8"/>
  <c r="R2673" i="8"/>
  <c r="Q2673" i="8"/>
  <c r="R2672" i="8"/>
  <c r="Q2672" i="8"/>
  <c r="R2671" i="8"/>
  <c r="Q2671" i="8"/>
  <c r="R2670" i="8"/>
  <c r="Q2670" i="8"/>
  <c r="R2669" i="8"/>
  <c r="Q2669" i="8"/>
  <c r="R2668" i="8"/>
  <c r="Q2668" i="8"/>
  <c r="R2667" i="8"/>
  <c r="Q2667" i="8"/>
  <c r="R2666" i="8"/>
  <c r="Q2666" i="8"/>
  <c r="R2665" i="8"/>
  <c r="Q2665" i="8"/>
  <c r="R2664" i="8"/>
  <c r="Q2664" i="8"/>
  <c r="R2663" i="8"/>
  <c r="Q2663" i="8"/>
  <c r="R2662" i="8"/>
  <c r="Q2662" i="8"/>
  <c r="R2661" i="8"/>
  <c r="Q2661" i="8"/>
  <c r="R2660" i="8"/>
  <c r="Q2660" i="8"/>
  <c r="R2659" i="8"/>
  <c r="Q2659" i="8"/>
  <c r="R2658" i="8"/>
  <c r="Q2658" i="8"/>
  <c r="R2657" i="8"/>
  <c r="Q2657" i="8"/>
  <c r="R2656" i="8"/>
  <c r="Q2656" i="8"/>
  <c r="R2655" i="8"/>
  <c r="Q2655" i="8"/>
  <c r="R2654" i="8"/>
  <c r="Q2654" i="8"/>
  <c r="R2653" i="8"/>
  <c r="Q2653" i="8"/>
  <c r="R2652" i="8"/>
  <c r="Q2652" i="8"/>
  <c r="R2651" i="8"/>
  <c r="Q2651" i="8"/>
  <c r="R2650" i="8"/>
  <c r="Q2650" i="8"/>
  <c r="R2649" i="8"/>
  <c r="Q2649" i="8"/>
  <c r="R2648" i="8"/>
  <c r="Q2648" i="8"/>
  <c r="R2647" i="8"/>
  <c r="Q2647" i="8"/>
  <c r="R2646" i="8"/>
  <c r="Q2646" i="8"/>
  <c r="R2645" i="8"/>
  <c r="Q2645" i="8"/>
  <c r="R2644" i="8"/>
  <c r="Q2644" i="8"/>
  <c r="R2643" i="8"/>
  <c r="Q2643" i="8"/>
  <c r="R2642" i="8"/>
  <c r="Q2642" i="8"/>
  <c r="R2641" i="8"/>
  <c r="Q2641" i="8"/>
  <c r="R2640" i="8"/>
  <c r="Q2640" i="8"/>
  <c r="R2639" i="8"/>
  <c r="Q2639" i="8"/>
  <c r="R2638" i="8"/>
  <c r="Q2638" i="8"/>
  <c r="R2637" i="8"/>
  <c r="Q2637" i="8"/>
  <c r="R2636" i="8"/>
  <c r="Q2636" i="8"/>
  <c r="R2635" i="8"/>
  <c r="Q2635" i="8"/>
  <c r="R2634" i="8"/>
  <c r="Q2634" i="8"/>
  <c r="R2633" i="8"/>
  <c r="Q2633" i="8"/>
  <c r="R2632" i="8"/>
  <c r="Q2632" i="8"/>
  <c r="R2631" i="8"/>
  <c r="Q2631" i="8"/>
  <c r="R2630" i="8"/>
  <c r="Q2630" i="8"/>
  <c r="R2629" i="8"/>
  <c r="Q2629" i="8"/>
  <c r="R2628" i="8"/>
  <c r="Q2628" i="8"/>
  <c r="R2627" i="8"/>
  <c r="Q2627" i="8"/>
  <c r="R2626" i="8"/>
  <c r="Q2626" i="8"/>
  <c r="R2625" i="8"/>
  <c r="Q2625" i="8"/>
  <c r="R2624" i="8"/>
  <c r="Q2624" i="8"/>
  <c r="R2623" i="8"/>
  <c r="Q2623" i="8"/>
  <c r="R2622" i="8"/>
  <c r="Q2622" i="8"/>
  <c r="R2621" i="8"/>
  <c r="Q2621" i="8"/>
  <c r="R2620" i="8"/>
  <c r="Q2620" i="8"/>
  <c r="R2619" i="8"/>
  <c r="Q2619" i="8"/>
  <c r="R2618" i="8"/>
  <c r="Q2618" i="8"/>
  <c r="R2617" i="8"/>
  <c r="Q2617" i="8"/>
  <c r="R2616" i="8"/>
  <c r="Q2616" i="8"/>
  <c r="R2615" i="8"/>
  <c r="Q2615" i="8"/>
  <c r="R2614" i="8"/>
  <c r="Q2614" i="8"/>
  <c r="R2613" i="8"/>
  <c r="Q2613" i="8"/>
  <c r="R2612" i="8"/>
  <c r="Q2612" i="8"/>
  <c r="R2611" i="8"/>
  <c r="Q2611" i="8"/>
  <c r="R2610" i="8"/>
  <c r="Q2610" i="8"/>
  <c r="R2609" i="8"/>
  <c r="Q2609" i="8"/>
  <c r="R2608" i="8"/>
  <c r="Q2608" i="8"/>
  <c r="R2607" i="8"/>
  <c r="Q2607" i="8"/>
  <c r="R2606" i="8"/>
  <c r="Q2606" i="8"/>
  <c r="R2605" i="8"/>
  <c r="Q2605" i="8"/>
  <c r="R2604" i="8"/>
  <c r="Q2604" i="8"/>
  <c r="R2603" i="8"/>
  <c r="Q2603" i="8"/>
  <c r="R2602" i="8"/>
  <c r="Q2602" i="8"/>
  <c r="R2601" i="8"/>
  <c r="Q2601" i="8"/>
  <c r="R2600" i="8"/>
  <c r="Q2600" i="8"/>
  <c r="R2599" i="8"/>
  <c r="Q2599" i="8"/>
  <c r="R2598" i="8"/>
  <c r="Q2598" i="8"/>
  <c r="R2597" i="8"/>
  <c r="Q2597" i="8"/>
  <c r="R2596" i="8"/>
  <c r="Q2596" i="8"/>
  <c r="R2595" i="8"/>
  <c r="Q2595" i="8"/>
  <c r="R2594" i="8"/>
  <c r="Q2594" i="8"/>
  <c r="R2593" i="8"/>
  <c r="Q2593" i="8"/>
  <c r="R2592" i="8"/>
  <c r="Q2592" i="8"/>
  <c r="R2591" i="8"/>
  <c r="Q2591" i="8"/>
  <c r="R2590" i="8"/>
  <c r="Q2590" i="8"/>
  <c r="R2589" i="8"/>
  <c r="Q2589" i="8"/>
  <c r="R2588" i="8"/>
  <c r="Q2588" i="8"/>
  <c r="R2587" i="8"/>
  <c r="Q2587" i="8"/>
  <c r="R2586" i="8"/>
  <c r="Q2586" i="8"/>
  <c r="R2585" i="8"/>
  <c r="Q2585" i="8"/>
  <c r="R2584" i="8"/>
  <c r="Q2584" i="8"/>
  <c r="R2583" i="8"/>
  <c r="Q2583" i="8"/>
  <c r="R2582" i="8"/>
  <c r="Q2582" i="8"/>
  <c r="R2581" i="8"/>
  <c r="Q2581" i="8"/>
  <c r="R2580" i="8"/>
  <c r="Q2580" i="8"/>
  <c r="R2579" i="8"/>
  <c r="Q2579" i="8"/>
  <c r="R2578" i="8"/>
  <c r="Q2578" i="8"/>
  <c r="R2577" i="8"/>
  <c r="Q2577" i="8"/>
  <c r="R2576" i="8"/>
  <c r="Q2576" i="8"/>
  <c r="R2575" i="8"/>
  <c r="Q2575" i="8"/>
  <c r="R2574" i="8"/>
  <c r="Q2574" i="8"/>
  <c r="R2573" i="8"/>
  <c r="Q2573" i="8"/>
  <c r="R2572" i="8"/>
  <c r="Q2572" i="8"/>
  <c r="R2571" i="8"/>
  <c r="Q2571" i="8"/>
  <c r="R2570" i="8"/>
  <c r="Q2570" i="8"/>
  <c r="R2569" i="8"/>
  <c r="Q2569" i="8"/>
  <c r="R2568" i="8"/>
  <c r="Q2568" i="8"/>
  <c r="R2567" i="8"/>
  <c r="Q2567" i="8"/>
  <c r="R2566" i="8"/>
  <c r="Q2566" i="8"/>
  <c r="R2565" i="8"/>
  <c r="Q2565" i="8"/>
  <c r="R2564" i="8"/>
  <c r="Q2564" i="8"/>
  <c r="R2563" i="8"/>
  <c r="Q2563" i="8"/>
  <c r="R2562" i="8"/>
  <c r="Q2562" i="8"/>
  <c r="R2561" i="8"/>
  <c r="Q2561" i="8"/>
  <c r="R2560" i="8"/>
  <c r="Q2560" i="8"/>
  <c r="R2559" i="8"/>
  <c r="Q2559" i="8"/>
  <c r="R2558" i="8"/>
  <c r="Q2558" i="8"/>
  <c r="R2557" i="8"/>
  <c r="Q2557" i="8"/>
  <c r="R2556" i="8"/>
  <c r="Q2556" i="8"/>
  <c r="R2555" i="8"/>
  <c r="Q2555" i="8"/>
  <c r="R2554" i="8"/>
  <c r="Q2554" i="8"/>
  <c r="R2553" i="8"/>
  <c r="Q2553" i="8"/>
  <c r="R2552" i="8"/>
  <c r="Q2552" i="8"/>
  <c r="R2551" i="8"/>
  <c r="Q2551" i="8"/>
  <c r="R2550" i="8"/>
  <c r="Q2550" i="8"/>
  <c r="R2549" i="8"/>
  <c r="Q2549" i="8"/>
  <c r="R2548" i="8"/>
  <c r="Q2548" i="8"/>
  <c r="R2547" i="8"/>
  <c r="Q2547" i="8"/>
  <c r="R2546" i="8"/>
  <c r="Q2546" i="8"/>
  <c r="R2545" i="8"/>
  <c r="Q2545" i="8"/>
  <c r="R2544" i="8"/>
  <c r="Q2544" i="8"/>
  <c r="R2543" i="8"/>
  <c r="Q2543" i="8"/>
  <c r="R2542" i="8"/>
  <c r="Q2542" i="8"/>
  <c r="R2541" i="8"/>
  <c r="Q2541" i="8"/>
  <c r="R2540" i="8"/>
  <c r="Q2540" i="8"/>
  <c r="R2539" i="8"/>
  <c r="Q2539" i="8"/>
  <c r="R2538" i="8"/>
  <c r="Q2538" i="8"/>
  <c r="R2537" i="8"/>
  <c r="Q2537" i="8"/>
  <c r="R2536" i="8"/>
  <c r="Q2536" i="8"/>
  <c r="R2535" i="8"/>
  <c r="Q2535" i="8"/>
  <c r="R2534" i="8"/>
  <c r="Q2534" i="8"/>
  <c r="R2533" i="8"/>
  <c r="Q2533" i="8"/>
  <c r="R2532" i="8"/>
  <c r="Q2532" i="8"/>
  <c r="R2531" i="8"/>
  <c r="Q2531" i="8"/>
  <c r="R2530" i="8"/>
  <c r="Q2530" i="8"/>
  <c r="R2529" i="8"/>
  <c r="Q2529" i="8"/>
  <c r="R2528" i="8"/>
  <c r="Q2528" i="8"/>
  <c r="R2527" i="8"/>
  <c r="Q2527" i="8"/>
  <c r="R2526" i="8"/>
  <c r="Q2526" i="8"/>
  <c r="R2525" i="8"/>
  <c r="Q2525" i="8"/>
  <c r="R2524" i="8"/>
  <c r="Q2524" i="8"/>
  <c r="R2523" i="8"/>
  <c r="Q2523" i="8"/>
  <c r="R2522" i="8"/>
  <c r="Q2522" i="8"/>
  <c r="R2521" i="8"/>
  <c r="Q2521" i="8"/>
  <c r="R2520" i="8"/>
  <c r="Q2520" i="8"/>
  <c r="R2519" i="8"/>
  <c r="Q2519" i="8"/>
  <c r="R2518" i="8"/>
  <c r="Q2518" i="8"/>
  <c r="R2517" i="8"/>
  <c r="Q2517" i="8"/>
  <c r="R2516" i="8"/>
  <c r="Q2516" i="8"/>
  <c r="R2515" i="8"/>
  <c r="Q2515" i="8"/>
  <c r="R2514" i="8"/>
  <c r="Q2514" i="8"/>
  <c r="R2513" i="8"/>
  <c r="Q2513" i="8"/>
  <c r="R2512" i="8"/>
  <c r="Q2512" i="8"/>
  <c r="R2511" i="8"/>
  <c r="Q2511" i="8"/>
  <c r="R2510" i="8"/>
  <c r="Q2510" i="8"/>
  <c r="R2509" i="8"/>
  <c r="Q2509" i="8"/>
  <c r="R2508" i="8"/>
  <c r="Q2508" i="8"/>
  <c r="R2507" i="8"/>
  <c r="Q2507" i="8"/>
  <c r="R2506" i="8"/>
  <c r="Q2506" i="8"/>
  <c r="R2505" i="8"/>
  <c r="Q2505" i="8"/>
  <c r="R2504" i="8"/>
  <c r="Q2504" i="8"/>
  <c r="R2503" i="8"/>
  <c r="Q2503" i="8"/>
  <c r="R2502" i="8"/>
  <c r="Q2502" i="8"/>
  <c r="R2501" i="8"/>
  <c r="Q2501" i="8"/>
  <c r="R2500" i="8"/>
  <c r="Q2500" i="8"/>
  <c r="R2499" i="8"/>
  <c r="Q2499" i="8"/>
  <c r="R2498" i="8"/>
  <c r="Q2498" i="8"/>
  <c r="R2497" i="8"/>
  <c r="Q2497" i="8"/>
  <c r="R2496" i="8"/>
  <c r="Q2496" i="8"/>
  <c r="R2495" i="8"/>
  <c r="Q2495" i="8"/>
  <c r="R2494" i="8"/>
  <c r="Q2494" i="8"/>
  <c r="R2493" i="8"/>
  <c r="Q2493" i="8"/>
  <c r="R2492" i="8"/>
  <c r="Q2492" i="8"/>
  <c r="R2491" i="8"/>
  <c r="Q2491" i="8"/>
  <c r="R2490" i="8"/>
  <c r="Q2490" i="8"/>
  <c r="R2489" i="8"/>
  <c r="Q2489" i="8"/>
  <c r="R2488" i="8"/>
  <c r="Q2488" i="8"/>
  <c r="R2487" i="8"/>
  <c r="Q2487" i="8"/>
  <c r="R2486" i="8"/>
  <c r="Q2486" i="8"/>
  <c r="R2485" i="8"/>
  <c r="Q2485" i="8"/>
  <c r="R2484" i="8"/>
  <c r="Q2484" i="8"/>
  <c r="R2483" i="8"/>
  <c r="Q2483" i="8"/>
  <c r="R2482" i="8"/>
  <c r="Q2482" i="8"/>
  <c r="R2481" i="8"/>
  <c r="Q2481" i="8"/>
  <c r="R2480" i="8"/>
  <c r="Q2480" i="8"/>
  <c r="R2479" i="8"/>
  <c r="Q2479" i="8"/>
  <c r="R2478" i="8"/>
  <c r="Q2478" i="8"/>
  <c r="R2477" i="8"/>
  <c r="Q2477" i="8"/>
  <c r="R2476" i="8"/>
  <c r="Q2476" i="8"/>
  <c r="R2475" i="8"/>
  <c r="Q2475" i="8"/>
  <c r="R2474" i="8"/>
  <c r="Q2474" i="8"/>
  <c r="R2473" i="8"/>
  <c r="Q2473" i="8"/>
  <c r="R2472" i="8"/>
  <c r="Q2472" i="8"/>
  <c r="R2471" i="8"/>
  <c r="Q2471" i="8"/>
  <c r="R2470" i="8"/>
  <c r="Q2470" i="8"/>
  <c r="R2469" i="8"/>
  <c r="Q2469" i="8"/>
  <c r="R2468" i="8"/>
  <c r="Q2468" i="8"/>
  <c r="R2467" i="8"/>
  <c r="Q2467" i="8"/>
  <c r="R2466" i="8"/>
  <c r="Q2466" i="8"/>
  <c r="R2465" i="8"/>
  <c r="Q2465" i="8"/>
  <c r="R2464" i="8"/>
  <c r="Q2464" i="8"/>
  <c r="R2463" i="8"/>
  <c r="Q2463" i="8"/>
  <c r="R2462" i="8"/>
  <c r="Q2462" i="8"/>
  <c r="R2461" i="8"/>
  <c r="Q2461" i="8"/>
  <c r="R2460" i="8"/>
  <c r="Q2460" i="8"/>
  <c r="R2459" i="8"/>
  <c r="Q2459" i="8"/>
  <c r="R2458" i="8"/>
  <c r="Q2458" i="8"/>
  <c r="R2457" i="8"/>
  <c r="Q2457" i="8"/>
  <c r="R2456" i="8"/>
  <c r="Q2456" i="8"/>
  <c r="R2455" i="8"/>
  <c r="Q2455" i="8"/>
  <c r="R2454" i="8"/>
  <c r="Q2454" i="8"/>
  <c r="R2453" i="8"/>
  <c r="Q2453" i="8"/>
  <c r="R2452" i="8"/>
  <c r="Q2452" i="8"/>
  <c r="R2451" i="8"/>
  <c r="Q2451" i="8"/>
  <c r="R2450" i="8"/>
  <c r="Q2450" i="8"/>
  <c r="R2449" i="8"/>
  <c r="Q2449" i="8"/>
  <c r="R2448" i="8"/>
  <c r="Q2448" i="8"/>
  <c r="R2447" i="8"/>
  <c r="Q2447" i="8"/>
  <c r="R2446" i="8"/>
  <c r="Q2446" i="8"/>
  <c r="R2445" i="8"/>
  <c r="Q2445" i="8"/>
  <c r="R2444" i="8"/>
  <c r="Q2444" i="8"/>
  <c r="R2443" i="8"/>
  <c r="Q2443" i="8"/>
  <c r="R2442" i="8"/>
  <c r="Q2442" i="8"/>
  <c r="R2441" i="8"/>
  <c r="Q2441" i="8"/>
  <c r="R2440" i="8"/>
  <c r="Q2440" i="8"/>
  <c r="R2439" i="8"/>
  <c r="Q2439" i="8"/>
  <c r="R2438" i="8"/>
  <c r="Q2438" i="8"/>
  <c r="R2437" i="8"/>
  <c r="Q2437" i="8"/>
  <c r="R2436" i="8"/>
  <c r="Q2436" i="8"/>
  <c r="R2435" i="8"/>
  <c r="Q2435" i="8"/>
  <c r="R2434" i="8"/>
  <c r="Q2434" i="8"/>
  <c r="R2433" i="8"/>
  <c r="Q2433" i="8"/>
  <c r="R2432" i="8"/>
  <c r="Q2432" i="8"/>
  <c r="R2431" i="8"/>
  <c r="Q2431" i="8"/>
  <c r="R2430" i="8"/>
  <c r="Q2430" i="8"/>
  <c r="R2429" i="8"/>
  <c r="Q2429" i="8"/>
  <c r="R2428" i="8"/>
  <c r="Q2428" i="8"/>
  <c r="R2427" i="8"/>
  <c r="Q2427" i="8"/>
  <c r="R2426" i="8"/>
  <c r="Q2426" i="8"/>
  <c r="R2425" i="8"/>
  <c r="Q2425" i="8"/>
  <c r="R2424" i="8"/>
  <c r="Q2424" i="8"/>
  <c r="R2423" i="8"/>
  <c r="Q2423" i="8"/>
  <c r="R2422" i="8"/>
  <c r="Q2422" i="8"/>
  <c r="R2421" i="8"/>
  <c r="Q2421" i="8"/>
  <c r="R2420" i="8"/>
  <c r="Q2420" i="8"/>
  <c r="R2419" i="8"/>
  <c r="Q2419" i="8"/>
  <c r="R2418" i="8"/>
  <c r="Q2418" i="8"/>
  <c r="R2417" i="8"/>
  <c r="Q2417" i="8"/>
  <c r="R2416" i="8"/>
  <c r="Q2416" i="8"/>
  <c r="R2415" i="8"/>
  <c r="Q2415" i="8"/>
  <c r="R2414" i="8"/>
  <c r="Q2414" i="8"/>
  <c r="R2413" i="8"/>
  <c r="Q2413" i="8"/>
  <c r="R2412" i="8"/>
  <c r="Q2412" i="8"/>
  <c r="R2411" i="8"/>
  <c r="Q2411" i="8"/>
  <c r="R2410" i="8"/>
  <c r="Q2410" i="8"/>
  <c r="R2409" i="8"/>
  <c r="Q2409" i="8"/>
  <c r="R2408" i="8"/>
  <c r="Q2408" i="8"/>
  <c r="R2407" i="8"/>
  <c r="Q2407" i="8"/>
  <c r="R2406" i="8"/>
  <c r="Q2406" i="8"/>
  <c r="R2405" i="8"/>
  <c r="Q2405" i="8"/>
  <c r="R2404" i="8"/>
  <c r="Q2404" i="8"/>
  <c r="R2403" i="8"/>
  <c r="Q2403" i="8"/>
  <c r="R2402" i="8"/>
  <c r="Q2402" i="8"/>
  <c r="R2401" i="8"/>
  <c r="Q2401" i="8"/>
  <c r="R2400" i="8"/>
  <c r="Q2400" i="8"/>
  <c r="R2399" i="8"/>
  <c r="Q2399" i="8"/>
  <c r="R2398" i="8"/>
  <c r="Q2398" i="8"/>
  <c r="R2397" i="8"/>
  <c r="Q2397" i="8"/>
  <c r="R2396" i="8"/>
  <c r="Q2396" i="8"/>
  <c r="R2395" i="8"/>
  <c r="Q2395" i="8"/>
  <c r="R2394" i="8"/>
  <c r="Q2394" i="8"/>
  <c r="R2393" i="8"/>
  <c r="Q2393" i="8"/>
  <c r="R2392" i="8"/>
  <c r="Q2392" i="8"/>
  <c r="R2391" i="8"/>
  <c r="Q2391" i="8"/>
  <c r="R2390" i="8"/>
  <c r="Q2390" i="8"/>
  <c r="R2389" i="8"/>
  <c r="Q2389" i="8"/>
  <c r="R2388" i="8"/>
  <c r="Q2388" i="8"/>
  <c r="R2387" i="8"/>
  <c r="Q2387" i="8"/>
  <c r="R2386" i="8"/>
  <c r="Q2386" i="8"/>
  <c r="R2385" i="8"/>
  <c r="Q2385" i="8"/>
  <c r="R2384" i="8"/>
  <c r="Q2384" i="8"/>
  <c r="R2383" i="8"/>
  <c r="Q2383" i="8"/>
  <c r="R2382" i="8"/>
  <c r="Q2382" i="8"/>
  <c r="R2381" i="8"/>
  <c r="Q2381" i="8"/>
  <c r="R2380" i="8"/>
  <c r="Q2380" i="8"/>
  <c r="R2379" i="8"/>
  <c r="Q2379" i="8"/>
  <c r="R2378" i="8"/>
  <c r="Q2378" i="8"/>
  <c r="R2377" i="8"/>
  <c r="Q2377" i="8"/>
  <c r="R2376" i="8"/>
  <c r="Q2376" i="8"/>
  <c r="R2375" i="8"/>
  <c r="Q2375" i="8"/>
  <c r="R2374" i="8"/>
  <c r="Q2374" i="8"/>
  <c r="R2373" i="8"/>
  <c r="Q2373" i="8"/>
  <c r="R2372" i="8"/>
  <c r="Q2372" i="8"/>
  <c r="R2371" i="8"/>
  <c r="Q2371" i="8"/>
  <c r="R2370" i="8"/>
  <c r="Q2370" i="8"/>
  <c r="R2369" i="8"/>
  <c r="Q2369" i="8"/>
  <c r="R2368" i="8"/>
  <c r="Q2368" i="8"/>
  <c r="R2367" i="8"/>
  <c r="Q2367" i="8"/>
  <c r="R2366" i="8"/>
  <c r="Q2366" i="8"/>
  <c r="R2365" i="8"/>
  <c r="Q2365" i="8"/>
  <c r="R2364" i="8"/>
  <c r="Q2364" i="8"/>
  <c r="R2363" i="8"/>
  <c r="Q2363" i="8"/>
  <c r="R2362" i="8"/>
  <c r="Q2362" i="8"/>
  <c r="R2361" i="8"/>
  <c r="Q2361" i="8"/>
  <c r="R2360" i="8"/>
  <c r="Q2360" i="8"/>
  <c r="R2359" i="8"/>
  <c r="Q2359" i="8"/>
  <c r="R2358" i="8"/>
  <c r="Q2358" i="8"/>
  <c r="R2357" i="8"/>
  <c r="Q2357" i="8"/>
  <c r="R2356" i="8"/>
  <c r="Q2356" i="8"/>
  <c r="R2355" i="8"/>
  <c r="Q2355" i="8"/>
  <c r="R2354" i="8"/>
  <c r="Q2354" i="8"/>
  <c r="R2353" i="8"/>
  <c r="Q2353" i="8"/>
  <c r="R2352" i="8"/>
  <c r="Q2352" i="8"/>
  <c r="R2351" i="8"/>
  <c r="Q2351" i="8"/>
  <c r="R2350" i="8"/>
  <c r="Q2350" i="8"/>
  <c r="R2349" i="8"/>
  <c r="Q2349" i="8"/>
  <c r="R2348" i="8"/>
  <c r="Q2348" i="8"/>
  <c r="R2347" i="8"/>
  <c r="Q2347" i="8"/>
  <c r="R2346" i="8"/>
  <c r="Q2346" i="8"/>
  <c r="R2345" i="8"/>
  <c r="Q2345" i="8"/>
  <c r="R2344" i="8"/>
  <c r="Q2344" i="8"/>
  <c r="R2343" i="8"/>
  <c r="Q2343" i="8"/>
  <c r="R2342" i="8"/>
  <c r="Q2342" i="8"/>
  <c r="R2341" i="8"/>
  <c r="Q2341" i="8"/>
  <c r="R2340" i="8"/>
  <c r="Q2340" i="8"/>
  <c r="R2339" i="8"/>
  <c r="Q2339" i="8"/>
  <c r="R2338" i="8"/>
  <c r="Q2338" i="8"/>
  <c r="R2337" i="8"/>
  <c r="Q2337" i="8"/>
  <c r="R2336" i="8"/>
  <c r="Q2336" i="8"/>
  <c r="R2335" i="8"/>
  <c r="Q2335" i="8"/>
  <c r="R2334" i="8"/>
  <c r="Q2334" i="8"/>
  <c r="R2333" i="8"/>
  <c r="Q2333" i="8"/>
  <c r="R2332" i="8"/>
  <c r="Q2332" i="8"/>
  <c r="R2331" i="8"/>
  <c r="Q2331" i="8"/>
  <c r="R2330" i="8"/>
  <c r="Q2330" i="8"/>
  <c r="R2329" i="8"/>
  <c r="Q2329" i="8"/>
  <c r="R2328" i="8"/>
  <c r="Q2328" i="8"/>
  <c r="R2327" i="8"/>
  <c r="Q2327" i="8"/>
  <c r="R2326" i="8"/>
  <c r="Q2326" i="8"/>
  <c r="R2325" i="8"/>
  <c r="Q2325" i="8"/>
  <c r="R2324" i="8"/>
  <c r="Q2324" i="8"/>
  <c r="R2323" i="8"/>
  <c r="Q2323" i="8"/>
  <c r="R2322" i="8"/>
  <c r="Q2322" i="8"/>
  <c r="R2321" i="8"/>
  <c r="Q2321" i="8"/>
  <c r="R2320" i="8"/>
  <c r="Q2320" i="8"/>
  <c r="R2319" i="8"/>
  <c r="Q2319" i="8"/>
  <c r="R2318" i="8"/>
  <c r="Q2318" i="8"/>
  <c r="R2317" i="8"/>
  <c r="Q2317" i="8"/>
  <c r="R2316" i="8"/>
  <c r="Q2316" i="8"/>
  <c r="R2315" i="8"/>
  <c r="Q2315" i="8"/>
  <c r="R2314" i="8"/>
  <c r="Q2314" i="8"/>
  <c r="R2313" i="8"/>
  <c r="Q2313" i="8"/>
  <c r="R2312" i="8"/>
  <c r="Q2312" i="8"/>
  <c r="R2311" i="8"/>
  <c r="Q2311" i="8"/>
  <c r="R2310" i="8"/>
  <c r="Q2310" i="8"/>
  <c r="R2309" i="8"/>
  <c r="Q2309" i="8"/>
  <c r="R2308" i="8"/>
  <c r="Q2308" i="8"/>
  <c r="R2307" i="8"/>
  <c r="Q2307" i="8"/>
  <c r="R2306" i="8"/>
  <c r="Q2306" i="8"/>
  <c r="R2305" i="8"/>
  <c r="Q2305" i="8"/>
  <c r="R2304" i="8"/>
  <c r="Q2304" i="8"/>
  <c r="R2303" i="8"/>
  <c r="Q2303" i="8"/>
  <c r="R2302" i="8"/>
  <c r="Q2302" i="8"/>
  <c r="R2301" i="8"/>
  <c r="Q2301" i="8"/>
  <c r="R2300" i="8"/>
  <c r="Q2300" i="8"/>
  <c r="R2299" i="8"/>
  <c r="Q2299" i="8"/>
  <c r="R2298" i="8"/>
  <c r="Q2298" i="8"/>
  <c r="R2297" i="8"/>
  <c r="Q2297" i="8"/>
  <c r="R2296" i="8"/>
  <c r="Q2296" i="8"/>
  <c r="R2295" i="8"/>
  <c r="Q2295" i="8"/>
  <c r="R2294" i="8"/>
  <c r="Q2294" i="8"/>
  <c r="R2293" i="8"/>
  <c r="Q2293" i="8"/>
  <c r="R2292" i="8"/>
  <c r="Q2292" i="8"/>
  <c r="R2291" i="8"/>
  <c r="Q2291" i="8"/>
  <c r="R2290" i="8"/>
  <c r="Q2290" i="8"/>
  <c r="R2289" i="8"/>
  <c r="Q2289" i="8"/>
  <c r="R2288" i="8"/>
  <c r="Q2288" i="8"/>
  <c r="R2287" i="8"/>
  <c r="Q2287" i="8"/>
  <c r="R2286" i="8"/>
  <c r="Q2286" i="8"/>
  <c r="R2285" i="8"/>
  <c r="Q2285" i="8"/>
  <c r="R2284" i="8"/>
  <c r="Q2284" i="8"/>
  <c r="R2283" i="8"/>
  <c r="Q2283" i="8"/>
  <c r="R2282" i="8"/>
  <c r="Q2282" i="8"/>
  <c r="R2281" i="8"/>
  <c r="Q2281" i="8"/>
  <c r="R2280" i="8"/>
  <c r="Q2280" i="8"/>
  <c r="R2279" i="8"/>
  <c r="Q2279" i="8"/>
  <c r="R2278" i="8"/>
  <c r="Q2278" i="8"/>
  <c r="R2277" i="8"/>
  <c r="Q2277" i="8"/>
  <c r="R2276" i="8"/>
  <c r="Q2276" i="8"/>
  <c r="R2275" i="8"/>
  <c r="Q2275" i="8"/>
  <c r="R2274" i="8"/>
  <c r="Q2274" i="8"/>
  <c r="R2273" i="8"/>
  <c r="Q2273" i="8"/>
  <c r="R2272" i="8"/>
  <c r="Q2272" i="8"/>
  <c r="R2271" i="8"/>
  <c r="Q2271" i="8"/>
  <c r="R2270" i="8"/>
  <c r="Q2270" i="8"/>
  <c r="R2269" i="8"/>
  <c r="Q2269" i="8"/>
  <c r="R2268" i="8"/>
  <c r="Q2268" i="8"/>
  <c r="R2267" i="8"/>
  <c r="Q2267" i="8"/>
  <c r="R2266" i="8"/>
  <c r="Q2266" i="8"/>
  <c r="R2265" i="8"/>
  <c r="Q2265" i="8"/>
  <c r="R2264" i="8"/>
  <c r="Q2264" i="8"/>
  <c r="R2263" i="8"/>
  <c r="Q2263" i="8"/>
  <c r="R2262" i="8"/>
  <c r="Q2262" i="8"/>
  <c r="R2261" i="8"/>
  <c r="Q2261" i="8"/>
  <c r="R2260" i="8"/>
  <c r="Q2260" i="8"/>
  <c r="R2259" i="8"/>
  <c r="Q2259" i="8"/>
  <c r="R2258" i="8"/>
  <c r="Q2258" i="8"/>
  <c r="R2257" i="8"/>
  <c r="Q2257" i="8"/>
  <c r="R2256" i="8"/>
  <c r="Q2256" i="8"/>
  <c r="R2255" i="8"/>
  <c r="Q2255" i="8"/>
  <c r="R2254" i="8"/>
  <c r="Q2254" i="8"/>
  <c r="R2253" i="8"/>
  <c r="Q2253" i="8"/>
  <c r="R2252" i="8"/>
  <c r="Q2252" i="8"/>
  <c r="R2251" i="8"/>
  <c r="Q2251" i="8"/>
  <c r="R2250" i="8"/>
  <c r="Q2250" i="8"/>
  <c r="R2249" i="8"/>
  <c r="Q2249" i="8"/>
  <c r="R2248" i="8"/>
  <c r="Q2248" i="8"/>
  <c r="R2247" i="8"/>
  <c r="Q2247" i="8"/>
  <c r="R2246" i="8"/>
  <c r="Q2246" i="8"/>
  <c r="R2245" i="8"/>
  <c r="Q2245" i="8"/>
  <c r="R2244" i="8"/>
  <c r="Q2244" i="8"/>
  <c r="R2243" i="8"/>
  <c r="Q2243" i="8"/>
  <c r="R2242" i="8"/>
  <c r="Q2242" i="8"/>
  <c r="R2241" i="8"/>
  <c r="Q2241" i="8"/>
  <c r="R2240" i="8"/>
  <c r="Q2240" i="8"/>
  <c r="R2239" i="8"/>
  <c r="Q2239" i="8"/>
  <c r="R2238" i="8"/>
  <c r="Q2238" i="8"/>
  <c r="R2237" i="8"/>
  <c r="Q2237" i="8"/>
  <c r="R2236" i="8"/>
  <c r="Q2236" i="8"/>
  <c r="R2235" i="8"/>
  <c r="Q2235" i="8"/>
  <c r="R2234" i="8"/>
  <c r="Q2234" i="8"/>
  <c r="R2233" i="8"/>
  <c r="Q2233" i="8"/>
  <c r="R2232" i="8"/>
  <c r="Q2232" i="8"/>
  <c r="R2231" i="8"/>
  <c r="Q2231" i="8"/>
  <c r="R2230" i="8"/>
  <c r="Q2230" i="8"/>
  <c r="R2229" i="8"/>
  <c r="Q2229" i="8"/>
  <c r="R2228" i="8"/>
  <c r="Q2228" i="8"/>
  <c r="R2227" i="8"/>
  <c r="Q2227" i="8"/>
  <c r="R2226" i="8"/>
  <c r="Q2226" i="8"/>
  <c r="R2225" i="8"/>
  <c r="Q2225" i="8"/>
  <c r="R2224" i="8"/>
  <c r="Q2224" i="8"/>
  <c r="R2223" i="8"/>
  <c r="Q2223" i="8"/>
  <c r="R2222" i="8"/>
  <c r="Q2222" i="8"/>
  <c r="R2221" i="8"/>
  <c r="Q2221" i="8"/>
  <c r="R2220" i="8"/>
  <c r="Q2220" i="8"/>
  <c r="R2219" i="8"/>
  <c r="Q2219" i="8"/>
  <c r="R2218" i="8"/>
  <c r="Q2218" i="8"/>
  <c r="R2217" i="8"/>
  <c r="Q2217" i="8"/>
  <c r="R2216" i="8"/>
  <c r="Q2216" i="8"/>
  <c r="R2215" i="8"/>
  <c r="Q2215" i="8"/>
  <c r="R2214" i="8"/>
  <c r="Q2214" i="8"/>
  <c r="R2213" i="8"/>
  <c r="Q2213" i="8"/>
  <c r="R2212" i="8"/>
  <c r="Q2212" i="8"/>
  <c r="R2211" i="8"/>
  <c r="Q2211" i="8"/>
  <c r="R2210" i="8"/>
  <c r="Q2210" i="8"/>
  <c r="R2209" i="8"/>
  <c r="Q2209" i="8"/>
  <c r="R2208" i="8"/>
  <c r="Q2208" i="8"/>
  <c r="R2207" i="8"/>
  <c r="Q2207" i="8"/>
  <c r="R2206" i="8"/>
  <c r="Q2206" i="8"/>
  <c r="R2205" i="8"/>
  <c r="Q2205" i="8"/>
  <c r="R2204" i="8"/>
  <c r="Q2204" i="8"/>
  <c r="R2203" i="8"/>
  <c r="Q2203" i="8"/>
  <c r="R2202" i="8"/>
  <c r="Q2202" i="8"/>
  <c r="R2201" i="8"/>
  <c r="Q2201" i="8"/>
  <c r="R2200" i="8"/>
  <c r="Q2200" i="8"/>
  <c r="R2199" i="8"/>
  <c r="Q2199" i="8"/>
  <c r="R2198" i="8"/>
  <c r="Q2198" i="8"/>
  <c r="R2197" i="8"/>
  <c r="Q2197" i="8"/>
  <c r="R2196" i="8"/>
  <c r="Q2196" i="8"/>
  <c r="R2195" i="8"/>
  <c r="Q2195" i="8"/>
  <c r="R2194" i="8"/>
  <c r="Q2194" i="8"/>
  <c r="R2193" i="8"/>
  <c r="Q2193" i="8"/>
  <c r="R2192" i="8"/>
  <c r="Q2192" i="8"/>
  <c r="R2191" i="8"/>
  <c r="Q2191" i="8"/>
  <c r="R2190" i="8"/>
  <c r="Q2190" i="8"/>
  <c r="R2189" i="8"/>
  <c r="Q2189" i="8"/>
  <c r="R2188" i="8"/>
  <c r="Q2188" i="8"/>
  <c r="R2187" i="8"/>
  <c r="Q2187" i="8"/>
  <c r="R2186" i="8"/>
  <c r="Q2186" i="8"/>
  <c r="R2185" i="8"/>
  <c r="Q2185" i="8"/>
  <c r="R2184" i="8"/>
  <c r="Q2184" i="8"/>
  <c r="R2183" i="8"/>
  <c r="Q2183" i="8"/>
  <c r="R2182" i="8"/>
  <c r="Q2182" i="8"/>
  <c r="R2181" i="8"/>
  <c r="Q2181" i="8"/>
  <c r="R2180" i="8"/>
  <c r="Q2180" i="8"/>
  <c r="R2179" i="8"/>
  <c r="Q2179" i="8"/>
  <c r="R2178" i="8"/>
  <c r="Q2178" i="8"/>
  <c r="R2177" i="8"/>
  <c r="Q2177" i="8"/>
  <c r="R2176" i="8"/>
  <c r="Q2176" i="8"/>
  <c r="R2175" i="8"/>
  <c r="Q2175" i="8"/>
  <c r="R2174" i="8"/>
  <c r="Q2174" i="8"/>
  <c r="R2173" i="8"/>
  <c r="Q2173" i="8"/>
  <c r="R2172" i="8"/>
  <c r="Q2172" i="8"/>
  <c r="R2171" i="8"/>
  <c r="Q2171" i="8"/>
  <c r="R2170" i="8"/>
  <c r="Q2170" i="8"/>
  <c r="R2169" i="8"/>
  <c r="Q2169" i="8"/>
  <c r="R2168" i="8"/>
  <c r="Q2168" i="8"/>
  <c r="R2167" i="8"/>
  <c r="Q2167" i="8"/>
  <c r="R2166" i="8"/>
  <c r="Q2166" i="8"/>
  <c r="R2165" i="8"/>
  <c r="Q2165" i="8"/>
  <c r="R2164" i="8"/>
  <c r="Q2164" i="8"/>
  <c r="R2163" i="8"/>
  <c r="Q2163" i="8"/>
  <c r="R2162" i="8"/>
  <c r="Q2162" i="8"/>
  <c r="R2161" i="8"/>
  <c r="Q2161" i="8"/>
  <c r="R2160" i="8"/>
  <c r="Q2160" i="8"/>
  <c r="R2159" i="8"/>
  <c r="Q2159" i="8"/>
  <c r="R2158" i="8"/>
  <c r="Q2158" i="8"/>
  <c r="R2157" i="8"/>
  <c r="Q2157" i="8"/>
  <c r="R2156" i="8"/>
  <c r="Q2156" i="8"/>
  <c r="R2155" i="8"/>
  <c r="Q2155" i="8"/>
  <c r="R2154" i="8"/>
  <c r="Q2154" i="8"/>
  <c r="R2153" i="8"/>
  <c r="Q2153" i="8"/>
  <c r="R2152" i="8"/>
  <c r="Q2152" i="8"/>
  <c r="R2151" i="8"/>
  <c r="Q2151" i="8"/>
  <c r="R2150" i="8"/>
  <c r="Q2150" i="8"/>
  <c r="R2149" i="8"/>
  <c r="Q2149" i="8"/>
  <c r="R2148" i="8"/>
  <c r="Q2148" i="8"/>
  <c r="R2147" i="8"/>
  <c r="Q2147" i="8"/>
  <c r="R2146" i="8"/>
  <c r="Q2146" i="8"/>
  <c r="R2145" i="8"/>
  <c r="Q2145" i="8"/>
  <c r="R2144" i="8"/>
  <c r="Q2144" i="8"/>
  <c r="R2143" i="8"/>
  <c r="Q2143" i="8"/>
  <c r="R2142" i="8"/>
  <c r="Q2142" i="8"/>
  <c r="R2141" i="8"/>
  <c r="Q2141" i="8"/>
  <c r="R2140" i="8"/>
  <c r="Q2140" i="8"/>
  <c r="R2139" i="8"/>
  <c r="Q2139" i="8"/>
  <c r="R2138" i="8"/>
  <c r="Q2138" i="8"/>
  <c r="R2137" i="8"/>
  <c r="Q2137" i="8"/>
  <c r="R2136" i="8"/>
  <c r="Q2136" i="8"/>
  <c r="R2135" i="8"/>
  <c r="Q2135" i="8"/>
  <c r="R2134" i="8"/>
  <c r="Q2134" i="8"/>
  <c r="R2133" i="8"/>
  <c r="Q2133" i="8"/>
  <c r="R2132" i="8"/>
  <c r="Q2132" i="8"/>
  <c r="R2131" i="8"/>
  <c r="Q2131" i="8"/>
  <c r="R2130" i="8"/>
  <c r="Q2130" i="8"/>
  <c r="R2129" i="8"/>
  <c r="Q2129" i="8"/>
  <c r="R2128" i="8"/>
  <c r="Q2128" i="8"/>
  <c r="R2127" i="8"/>
  <c r="Q2127" i="8"/>
  <c r="R2126" i="8"/>
  <c r="Q2126" i="8"/>
  <c r="R2125" i="8"/>
  <c r="Q2125" i="8"/>
  <c r="R2124" i="8"/>
  <c r="Q2124" i="8"/>
  <c r="R2123" i="8"/>
  <c r="Q2123" i="8"/>
  <c r="R2122" i="8"/>
  <c r="Q2122" i="8"/>
  <c r="R2121" i="8"/>
  <c r="Q2121" i="8"/>
  <c r="R2120" i="8"/>
  <c r="Q2120" i="8"/>
  <c r="R2119" i="8"/>
  <c r="Q2119" i="8"/>
  <c r="R2118" i="8"/>
  <c r="Q2118" i="8"/>
  <c r="R2117" i="8"/>
  <c r="Q2117" i="8"/>
  <c r="R2116" i="8"/>
  <c r="Q2116" i="8"/>
  <c r="R2115" i="8"/>
  <c r="Q2115" i="8"/>
  <c r="R2114" i="8"/>
  <c r="Q2114" i="8"/>
  <c r="R2113" i="8"/>
  <c r="Q2113" i="8"/>
  <c r="R2112" i="8"/>
  <c r="Q2112" i="8"/>
  <c r="R2111" i="8"/>
  <c r="Q2111" i="8"/>
  <c r="R2110" i="8"/>
  <c r="Q2110" i="8"/>
  <c r="R2109" i="8"/>
  <c r="Q2109" i="8"/>
  <c r="R2108" i="8"/>
  <c r="Q2108" i="8"/>
  <c r="R2107" i="8"/>
  <c r="Q2107" i="8"/>
  <c r="R2106" i="8"/>
  <c r="Q2106" i="8"/>
  <c r="R2105" i="8"/>
  <c r="Q2105" i="8"/>
  <c r="R2104" i="8"/>
  <c r="Q2104" i="8"/>
  <c r="R2103" i="8"/>
  <c r="Q2103" i="8"/>
  <c r="R2102" i="8"/>
  <c r="Q2102" i="8"/>
  <c r="R2101" i="8"/>
  <c r="Q2101" i="8"/>
  <c r="R2100" i="8"/>
  <c r="Q2100" i="8"/>
  <c r="R2099" i="8"/>
  <c r="Q2099" i="8"/>
  <c r="R2098" i="8"/>
  <c r="Q2098" i="8"/>
  <c r="R2097" i="8"/>
  <c r="Q2097" i="8"/>
  <c r="R2096" i="8"/>
  <c r="Q2096" i="8"/>
  <c r="R2095" i="8"/>
  <c r="Q2095" i="8"/>
  <c r="R2094" i="8"/>
  <c r="Q2094" i="8"/>
  <c r="R2093" i="8"/>
  <c r="Q2093" i="8"/>
  <c r="R2092" i="8"/>
  <c r="Q2092" i="8"/>
  <c r="R2091" i="8"/>
  <c r="Q2091" i="8"/>
  <c r="R2090" i="8"/>
  <c r="Q2090" i="8"/>
  <c r="R2089" i="8"/>
  <c r="Q2089" i="8"/>
  <c r="R2088" i="8"/>
  <c r="Q2088" i="8"/>
  <c r="R2087" i="8"/>
  <c r="Q2087" i="8"/>
  <c r="R2086" i="8"/>
  <c r="Q2086" i="8"/>
  <c r="R2085" i="8"/>
  <c r="Q2085" i="8"/>
  <c r="R2084" i="8"/>
  <c r="Q2084" i="8"/>
  <c r="R2083" i="8"/>
  <c r="Q2083" i="8"/>
  <c r="R2082" i="8"/>
  <c r="Q2082" i="8"/>
  <c r="R2081" i="8"/>
  <c r="Q2081" i="8"/>
  <c r="R2080" i="8"/>
  <c r="Q2080" i="8"/>
  <c r="R2079" i="8"/>
  <c r="Q2079" i="8"/>
  <c r="R2078" i="8"/>
  <c r="Q2078" i="8"/>
  <c r="R2077" i="8"/>
  <c r="Q2077" i="8"/>
  <c r="R2076" i="8"/>
  <c r="Q2076" i="8"/>
  <c r="R2075" i="8"/>
  <c r="Q2075" i="8"/>
  <c r="R2074" i="8"/>
  <c r="Q2074" i="8"/>
  <c r="R2073" i="8"/>
  <c r="Q2073" i="8"/>
  <c r="R2072" i="8"/>
  <c r="Q2072" i="8"/>
  <c r="R2071" i="8"/>
  <c r="Q2071" i="8"/>
  <c r="R2070" i="8"/>
  <c r="Q2070" i="8"/>
  <c r="R2069" i="8"/>
  <c r="Q2069" i="8"/>
  <c r="R2068" i="8"/>
  <c r="Q2068" i="8"/>
  <c r="R2067" i="8"/>
  <c r="Q2067" i="8"/>
  <c r="R2066" i="8"/>
  <c r="Q2066" i="8"/>
  <c r="R2065" i="8"/>
  <c r="Q2065" i="8"/>
  <c r="R2064" i="8"/>
  <c r="Q2064" i="8"/>
  <c r="R2063" i="8"/>
  <c r="Q2063" i="8"/>
  <c r="R2062" i="8"/>
  <c r="Q2062" i="8"/>
  <c r="R2061" i="8"/>
  <c r="Q2061" i="8"/>
  <c r="R2060" i="8"/>
  <c r="Q2060" i="8"/>
  <c r="R2059" i="8"/>
  <c r="Q2059" i="8"/>
  <c r="R2058" i="8"/>
  <c r="Q2058" i="8"/>
  <c r="R2057" i="8"/>
  <c r="Q2057" i="8"/>
  <c r="R2056" i="8"/>
  <c r="Q2056" i="8"/>
  <c r="R2055" i="8"/>
  <c r="Q2055" i="8"/>
  <c r="R2054" i="8"/>
  <c r="Q2054" i="8"/>
  <c r="R2053" i="8"/>
  <c r="Q2053" i="8"/>
  <c r="R2052" i="8"/>
  <c r="Q2052" i="8"/>
  <c r="R2051" i="8"/>
  <c r="Q2051" i="8"/>
  <c r="R2050" i="8"/>
  <c r="Q2050" i="8"/>
  <c r="R2049" i="8"/>
  <c r="Q2049" i="8"/>
  <c r="R2048" i="8"/>
  <c r="Q2048" i="8"/>
  <c r="R2047" i="8"/>
  <c r="Q2047" i="8"/>
  <c r="R2046" i="8"/>
  <c r="Q2046" i="8"/>
  <c r="R2045" i="8"/>
  <c r="Q2045" i="8"/>
  <c r="R2044" i="8"/>
  <c r="Q2044" i="8"/>
  <c r="R2043" i="8"/>
  <c r="Q2043" i="8"/>
  <c r="R2042" i="8"/>
  <c r="Q2042" i="8"/>
  <c r="R2041" i="8"/>
  <c r="Q2041" i="8"/>
  <c r="R2040" i="8"/>
  <c r="Q2040" i="8"/>
  <c r="R2039" i="8"/>
  <c r="Q2039" i="8"/>
  <c r="R2038" i="8"/>
  <c r="Q2038" i="8"/>
  <c r="R2037" i="8"/>
  <c r="Q2037" i="8"/>
  <c r="R2036" i="8"/>
  <c r="Q2036" i="8"/>
  <c r="R2035" i="8"/>
  <c r="Q2035" i="8"/>
  <c r="R2034" i="8"/>
  <c r="Q2034" i="8"/>
  <c r="R2033" i="8"/>
  <c r="Q2033" i="8"/>
  <c r="R2032" i="8"/>
  <c r="Q2032" i="8"/>
  <c r="R2031" i="8"/>
  <c r="Q2031" i="8"/>
  <c r="R2030" i="8"/>
  <c r="Q2030" i="8"/>
  <c r="R2029" i="8"/>
  <c r="Q2029" i="8"/>
  <c r="R2028" i="8"/>
  <c r="Q2028" i="8"/>
  <c r="R2027" i="8"/>
  <c r="Q2027" i="8"/>
  <c r="R2026" i="8"/>
  <c r="Q2026" i="8"/>
  <c r="R2025" i="8"/>
  <c r="Q2025" i="8"/>
  <c r="R2024" i="8"/>
  <c r="Q2024" i="8"/>
  <c r="R2023" i="8"/>
  <c r="Q2023" i="8"/>
  <c r="R2022" i="8"/>
  <c r="Q2022" i="8"/>
  <c r="R2021" i="8"/>
  <c r="Q2021" i="8"/>
  <c r="R2020" i="8"/>
  <c r="Q2020" i="8"/>
  <c r="R2019" i="8"/>
  <c r="Q2019" i="8"/>
  <c r="R2018" i="8"/>
  <c r="Q2018" i="8"/>
  <c r="R2017" i="8"/>
  <c r="Q2017" i="8"/>
  <c r="R2016" i="8"/>
  <c r="Q2016" i="8"/>
  <c r="R2015" i="8"/>
  <c r="Q2015" i="8"/>
  <c r="R2014" i="8"/>
  <c r="Q2014" i="8"/>
  <c r="R2013" i="8"/>
  <c r="Q2013" i="8"/>
  <c r="R2012" i="8"/>
  <c r="Q2012" i="8"/>
  <c r="R2011" i="8"/>
  <c r="Q2011" i="8"/>
  <c r="R2010" i="8"/>
  <c r="Q2010" i="8"/>
  <c r="R2009" i="8"/>
  <c r="Q2009" i="8"/>
  <c r="R2008" i="8"/>
  <c r="Q2008" i="8"/>
  <c r="R2007" i="8"/>
  <c r="Q2007" i="8"/>
  <c r="R2006" i="8"/>
  <c r="Q2006" i="8"/>
  <c r="R2005" i="8"/>
  <c r="Q2005" i="8"/>
  <c r="R2004" i="8"/>
  <c r="Q2004" i="8"/>
  <c r="R2003" i="8"/>
  <c r="Q2003" i="8"/>
  <c r="R2002" i="8"/>
  <c r="Q2002" i="8"/>
  <c r="R2001" i="8"/>
  <c r="Q2001" i="8"/>
  <c r="R2000" i="8"/>
  <c r="Q2000" i="8"/>
  <c r="R1999" i="8"/>
  <c r="Q1999" i="8"/>
  <c r="R1998" i="8"/>
  <c r="Q1998" i="8"/>
  <c r="R1997" i="8"/>
  <c r="Q1997" i="8"/>
  <c r="R1996" i="8"/>
  <c r="Q1996" i="8"/>
  <c r="R1995" i="8"/>
  <c r="Q1995" i="8"/>
  <c r="R1994" i="8"/>
  <c r="Q1994" i="8"/>
  <c r="R1993" i="8"/>
  <c r="Q1993" i="8"/>
  <c r="R1992" i="8"/>
  <c r="Q1992" i="8"/>
  <c r="R1991" i="8"/>
  <c r="Q1991" i="8"/>
  <c r="R1990" i="8"/>
  <c r="Q1990" i="8"/>
  <c r="R1989" i="8"/>
  <c r="Q1989" i="8"/>
  <c r="R1988" i="8"/>
  <c r="Q1988" i="8"/>
  <c r="R1987" i="8"/>
  <c r="Q1987" i="8"/>
  <c r="R1986" i="8"/>
  <c r="Q1986" i="8"/>
  <c r="R1985" i="8"/>
  <c r="Q1985" i="8"/>
  <c r="R1984" i="8"/>
  <c r="Q1984" i="8"/>
  <c r="R1983" i="8"/>
  <c r="Q1983" i="8"/>
  <c r="R1982" i="8"/>
  <c r="Q1982" i="8"/>
  <c r="R1981" i="8"/>
  <c r="Q1981" i="8"/>
  <c r="R1980" i="8"/>
  <c r="Q1980" i="8"/>
  <c r="R1979" i="8"/>
  <c r="Q1979" i="8"/>
  <c r="R1978" i="8"/>
  <c r="Q1978" i="8"/>
  <c r="R1977" i="8"/>
  <c r="Q1977" i="8"/>
  <c r="R1976" i="8"/>
  <c r="Q1976" i="8"/>
  <c r="R1975" i="8"/>
  <c r="Q1975" i="8"/>
  <c r="R1974" i="8"/>
  <c r="Q1974" i="8"/>
  <c r="R1973" i="8"/>
  <c r="Q1973" i="8"/>
  <c r="R1972" i="8"/>
  <c r="Q1972" i="8"/>
  <c r="R1971" i="8"/>
  <c r="Q1971" i="8"/>
  <c r="R1970" i="8"/>
  <c r="Q1970" i="8"/>
  <c r="R1969" i="8"/>
  <c r="Q1969" i="8"/>
  <c r="R1968" i="8"/>
  <c r="Q1968" i="8"/>
  <c r="R1967" i="8"/>
  <c r="Q1967" i="8"/>
  <c r="R1966" i="8"/>
  <c r="Q1966" i="8"/>
  <c r="R1965" i="8"/>
  <c r="Q1965" i="8"/>
  <c r="R1964" i="8"/>
  <c r="Q1964" i="8"/>
  <c r="R1963" i="8"/>
  <c r="Q1963" i="8"/>
  <c r="R1962" i="8"/>
  <c r="Q1962" i="8"/>
  <c r="R1961" i="8"/>
  <c r="Q1961" i="8"/>
  <c r="R1960" i="8"/>
  <c r="Q1960" i="8"/>
  <c r="R1959" i="8"/>
  <c r="Q1959" i="8"/>
  <c r="R1958" i="8"/>
  <c r="Q1958" i="8"/>
  <c r="R1957" i="8"/>
  <c r="Q1957" i="8"/>
  <c r="R1956" i="8"/>
  <c r="Q1956" i="8"/>
  <c r="R1955" i="8"/>
  <c r="Q1955" i="8"/>
  <c r="R1954" i="8"/>
  <c r="Q1954" i="8"/>
  <c r="R1953" i="8"/>
  <c r="Q1953" i="8"/>
  <c r="R1952" i="8"/>
  <c r="Q1952" i="8"/>
  <c r="R1951" i="8"/>
  <c r="Q1951" i="8"/>
  <c r="R1950" i="8"/>
  <c r="Q1950" i="8"/>
  <c r="R1949" i="8"/>
  <c r="Q1949" i="8"/>
  <c r="R1948" i="8"/>
  <c r="Q1948" i="8"/>
  <c r="R1947" i="8"/>
  <c r="Q1947" i="8"/>
  <c r="R1946" i="8"/>
  <c r="Q1946" i="8"/>
  <c r="R1945" i="8"/>
  <c r="Q1945" i="8"/>
  <c r="R1944" i="8"/>
  <c r="Q1944" i="8"/>
  <c r="R1943" i="8"/>
  <c r="Q1943" i="8"/>
  <c r="R1942" i="8"/>
  <c r="Q1942" i="8"/>
  <c r="R1941" i="8"/>
  <c r="Q1941" i="8"/>
  <c r="R1940" i="8"/>
  <c r="Q1940" i="8"/>
  <c r="R1939" i="8"/>
  <c r="Q1939" i="8"/>
  <c r="R1938" i="8"/>
  <c r="Q1938" i="8"/>
  <c r="R1937" i="8"/>
  <c r="Q1937" i="8"/>
  <c r="R1936" i="8"/>
  <c r="Q1936" i="8"/>
  <c r="R1935" i="8"/>
  <c r="Q1935" i="8"/>
  <c r="R1934" i="8"/>
  <c r="Q1934" i="8"/>
  <c r="R1933" i="8"/>
  <c r="Q1933" i="8"/>
  <c r="R1932" i="8"/>
  <c r="Q1932" i="8"/>
  <c r="R1931" i="8"/>
  <c r="Q1931" i="8"/>
  <c r="R1930" i="8"/>
  <c r="Q1930" i="8"/>
  <c r="R1929" i="8"/>
  <c r="Q1929" i="8"/>
  <c r="R1928" i="8"/>
  <c r="Q1928" i="8"/>
  <c r="R1927" i="8"/>
  <c r="Q1927" i="8"/>
  <c r="R1926" i="8"/>
  <c r="Q1926" i="8"/>
  <c r="R1925" i="8"/>
  <c r="Q1925" i="8"/>
  <c r="R1924" i="8"/>
  <c r="Q1924" i="8"/>
  <c r="R1923" i="8"/>
  <c r="Q1923" i="8"/>
  <c r="R1922" i="8"/>
  <c r="Q1922" i="8"/>
  <c r="R1921" i="8"/>
  <c r="Q1921" i="8"/>
  <c r="R1920" i="8"/>
  <c r="Q1920" i="8"/>
  <c r="R1919" i="8"/>
  <c r="Q1919" i="8"/>
  <c r="R1918" i="8"/>
  <c r="Q1918" i="8"/>
  <c r="R1917" i="8"/>
  <c r="Q1917" i="8"/>
  <c r="R1916" i="8"/>
  <c r="Q1916" i="8"/>
  <c r="R1915" i="8"/>
  <c r="Q1915" i="8"/>
  <c r="R1914" i="8"/>
  <c r="Q1914" i="8"/>
  <c r="R1913" i="8"/>
  <c r="Q1913" i="8"/>
  <c r="R1912" i="8"/>
  <c r="Q1912" i="8"/>
  <c r="R1911" i="8"/>
  <c r="Q1911" i="8"/>
  <c r="R1910" i="8"/>
  <c r="Q1910" i="8"/>
  <c r="R1909" i="8"/>
  <c r="Q1909" i="8"/>
  <c r="R1908" i="8"/>
  <c r="Q1908" i="8"/>
  <c r="R1907" i="8"/>
  <c r="Q1907" i="8"/>
  <c r="R1906" i="8"/>
  <c r="Q1906" i="8"/>
  <c r="R1905" i="8"/>
  <c r="Q1905" i="8"/>
  <c r="R1904" i="8"/>
  <c r="Q1904" i="8"/>
  <c r="R1903" i="8"/>
  <c r="Q1903" i="8"/>
  <c r="R1902" i="8"/>
  <c r="Q1902" i="8"/>
  <c r="R1901" i="8"/>
  <c r="Q1901" i="8"/>
  <c r="R1900" i="8"/>
  <c r="Q1900" i="8"/>
  <c r="R1899" i="8"/>
  <c r="Q1899" i="8"/>
  <c r="R1898" i="8"/>
  <c r="Q1898" i="8"/>
  <c r="R1897" i="8"/>
  <c r="Q1897" i="8"/>
  <c r="R1896" i="8"/>
  <c r="Q1896" i="8"/>
  <c r="R1895" i="8"/>
  <c r="Q1895" i="8"/>
  <c r="R1894" i="8"/>
  <c r="Q1894" i="8"/>
  <c r="R1893" i="8"/>
  <c r="Q1893" i="8"/>
  <c r="R1892" i="8"/>
  <c r="Q1892" i="8"/>
  <c r="R1891" i="8"/>
  <c r="Q1891" i="8"/>
  <c r="R1890" i="8"/>
  <c r="Q1890" i="8"/>
  <c r="R1889" i="8"/>
  <c r="Q1889" i="8"/>
  <c r="R1888" i="8"/>
  <c r="Q1888" i="8"/>
  <c r="R1887" i="8"/>
  <c r="Q1887" i="8"/>
  <c r="R1886" i="8"/>
  <c r="Q1886" i="8"/>
  <c r="R1885" i="8"/>
  <c r="Q1885" i="8"/>
  <c r="R1884" i="8"/>
  <c r="Q1884" i="8"/>
  <c r="R1883" i="8"/>
  <c r="Q1883" i="8"/>
  <c r="R1882" i="8"/>
  <c r="Q1882" i="8"/>
  <c r="R1881" i="8"/>
  <c r="Q1881" i="8"/>
  <c r="R1880" i="8"/>
  <c r="Q1880" i="8"/>
  <c r="R1879" i="8"/>
  <c r="Q1879" i="8"/>
  <c r="R1878" i="8"/>
  <c r="Q1878" i="8"/>
  <c r="R1877" i="8"/>
  <c r="Q1877" i="8"/>
  <c r="R1876" i="8"/>
  <c r="Q1876" i="8"/>
  <c r="R1875" i="8"/>
  <c r="Q1875" i="8"/>
  <c r="R1874" i="8"/>
  <c r="Q1874" i="8"/>
  <c r="R1873" i="8"/>
  <c r="Q1873" i="8"/>
  <c r="R1872" i="8"/>
  <c r="Q1872" i="8"/>
  <c r="R1871" i="8"/>
  <c r="Q1871" i="8"/>
  <c r="R1870" i="8"/>
  <c r="Q1870" i="8"/>
  <c r="R1869" i="8"/>
  <c r="Q1869" i="8"/>
  <c r="R1868" i="8"/>
  <c r="Q1868" i="8"/>
  <c r="R1867" i="8"/>
  <c r="Q1867" i="8"/>
  <c r="R1866" i="8"/>
  <c r="Q1866" i="8"/>
  <c r="R1865" i="8"/>
  <c r="Q1865" i="8"/>
  <c r="R1864" i="8"/>
  <c r="Q1864" i="8"/>
  <c r="R1863" i="8"/>
  <c r="Q1863" i="8"/>
  <c r="R1862" i="8"/>
  <c r="Q1862" i="8"/>
  <c r="R1861" i="8"/>
  <c r="Q1861" i="8"/>
  <c r="R1860" i="8"/>
  <c r="Q1860" i="8"/>
  <c r="R1859" i="8"/>
  <c r="Q1859" i="8"/>
  <c r="R1858" i="8"/>
  <c r="Q1858" i="8"/>
  <c r="R1857" i="8"/>
  <c r="Q1857" i="8"/>
  <c r="R1856" i="8"/>
  <c r="Q1856" i="8"/>
  <c r="R1855" i="8"/>
  <c r="Q1855" i="8"/>
  <c r="R1854" i="8"/>
  <c r="Q1854" i="8"/>
  <c r="R1853" i="8"/>
  <c r="Q1853" i="8"/>
  <c r="R1852" i="8"/>
  <c r="Q1852" i="8"/>
  <c r="R1851" i="8"/>
  <c r="Q1851" i="8"/>
  <c r="R1850" i="8"/>
  <c r="Q1850" i="8"/>
  <c r="R1849" i="8"/>
  <c r="Q1849" i="8"/>
  <c r="R1848" i="8"/>
  <c r="Q1848" i="8"/>
  <c r="R1847" i="8"/>
  <c r="Q1847" i="8"/>
  <c r="R1846" i="8"/>
  <c r="Q1846" i="8"/>
  <c r="R1845" i="8"/>
  <c r="Q1845" i="8"/>
  <c r="R1844" i="8"/>
  <c r="Q1844" i="8"/>
  <c r="R1843" i="8"/>
  <c r="Q1843" i="8"/>
  <c r="R1842" i="8"/>
  <c r="Q1842" i="8"/>
  <c r="R1841" i="8"/>
  <c r="Q1841" i="8"/>
  <c r="R1840" i="8"/>
  <c r="Q1840" i="8"/>
  <c r="R1839" i="8"/>
  <c r="Q1839" i="8"/>
  <c r="R1838" i="8"/>
  <c r="Q1838" i="8"/>
  <c r="R1837" i="8"/>
  <c r="Q1837" i="8"/>
  <c r="R1836" i="8"/>
  <c r="Q1836" i="8"/>
  <c r="R1835" i="8"/>
  <c r="Q1835" i="8"/>
  <c r="R1834" i="8"/>
  <c r="Q1834" i="8"/>
  <c r="R1833" i="8"/>
  <c r="Q1833" i="8"/>
  <c r="R1832" i="8"/>
  <c r="Q1832" i="8"/>
  <c r="R1831" i="8"/>
  <c r="Q1831" i="8"/>
  <c r="R1830" i="8"/>
  <c r="Q1830" i="8"/>
  <c r="R1829" i="8"/>
  <c r="Q1829" i="8"/>
  <c r="R1828" i="8"/>
  <c r="Q1828" i="8"/>
  <c r="R1827" i="8"/>
  <c r="Q1827" i="8"/>
  <c r="R1826" i="8"/>
  <c r="Q1826" i="8"/>
  <c r="R1825" i="8"/>
  <c r="Q1825" i="8"/>
  <c r="R1824" i="8"/>
  <c r="Q1824" i="8"/>
  <c r="R1823" i="8"/>
  <c r="Q1823" i="8"/>
  <c r="R1822" i="8"/>
  <c r="Q1822" i="8"/>
  <c r="R1821" i="8"/>
  <c r="Q1821" i="8"/>
  <c r="R1820" i="8"/>
  <c r="Q1820" i="8"/>
  <c r="R1819" i="8"/>
  <c r="Q1819" i="8"/>
  <c r="R1818" i="8"/>
  <c r="Q1818" i="8"/>
  <c r="R1817" i="8"/>
  <c r="Q1817" i="8"/>
  <c r="R1816" i="8"/>
  <c r="Q1816" i="8"/>
  <c r="R1815" i="8"/>
  <c r="Q1815" i="8"/>
  <c r="R1814" i="8"/>
  <c r="Q1814" i="8"/>
  <c r="R1813" i="8"/>
  <c r="Q1813" i="8"/>
  <c r="R1812" i="8"/>
  <c r="Q1812" i="8"/>
  <c r="R1811" i="8"/>
  <c r="Q1811" i="8"/>
  <c r="R1810" i="8"/>
  <c r="Q1810" i="8"/>
  <c r="R1809" i="8"/>
  <c r="Q1809" i="8"/>
  <c r="R1808" i="8"/>
  <c r="Q1808" i="8"/>
  <c r="R1807" i="8"/>
  <c r="Q1807" i="8"/>
  <c r="R1806" i="8"/>
  <c r="Q1806" i="8"/>
  <c r="R1805" i="8"/>
  <c r="Q1805" i="8"/>
  <c r="R1804" i="8"/>
  <c r="Q1804" i="8"/>
  <c r="R1803" i="8"/>
  <c r="Q1803" i="8"/>
  <c r="R1802" i="8"/>
  <c r="Q1802" i="8"/>
  <c r="R1801" i="8"/>
  <c r="Q1801" i="8"/>
  <c r="R1800" i="8"/>
  <c r="Q1800" i="8"/>
  <c r="R1799" i="8"/>
  <c r="Q1799" i="8"/>
  <c r="R1798" i="8"/>
  <c r="Q1798" i="8"/>
  <c r="R1797" i="8"/>
  <c r="Q1797" i="8"/>
  <c r="R1796" i="8"/>
  <c r="Q1796" i="8"/>
  <c r="R1795" i="8"/>
  <c r="Q1795" i="8"/>
  <c r="R1794" i="8"/>
  <c r="Q1794" i="8"/>
  <c r="R1793" i="8"/>
  <c r="Q1793" i="8"/>
  <c r="R1792" i="8"/>
  <c r="Q1792" i="8"/>
  <c r="R1791" i="8"/>
  <c r="Q1791" i="8"/>
  <c r="R1790" i="8"/>
  <c r="Q1790" i="8"/>
  <c r="R1789" i="8"/>
  <c r="Q1789" i="8"/>
  <c r="R1788" i="8"/>
  <c r="Q1788" i="8"/>
  <c r="R1787" i="8"/>
  <c r="Q1787" i="8"/>
  <c r="R1786" i="8"/>
  <c r="Q1786" i="8"/>
  <c r="R1785" i="8"/>
  <c r="Q1785" i="8"/>
  <c r="R1784" i="8"/>
  <c r="Q1784" i="8"/>
  <c r="R1783" i="8"/>
  <c r="Q1783" i="8"/>
  <c r="R1782" i="8"/>
  <c r="Q1782" i="8"/>
  <c r="R1781" i="8"/>
  <c r="Q1781" i="8"/>
  <c r="R1780" i="8"/>
  <c r="Q1780" i="8"/>
  <c r="R1779" i="8"/>
  <c r="Q1779" i="8"/>
  <c r="R1778" i="8"/>
  <c r="Q1778" i="8"/>
  <c r="R1777" i="8"/>
  <c r="Q1777" i="8"/>
  <c r="R1776" i="8"/>
  <c r="Q1776" i="8"/>
  <c r="R1775" i="8"/>
  <c r="Q1775" i="8"/>
  <c r="R1774" i="8"/>
  <c r="Q1774" i="8"/>
  <c r="R1773" i="8"/>
  <c r="Q1773" i="8"/>
  <c r="R1772" i="8"/>
  <c r="Q1772" i="8"/>
  <c r="R1771" i="8"/>
  <c r="Q1771" i="8"/>
  <c r="R1770" i="8"/>
  <c r="Q1770" i="8"/>
  <c r="R1769" i="8"/>
  <c r="Q1769" i="8"/>
  <c r="R1768" i="8"/>
  <c r="Q1768" i="8"/>
  <c r="R1767" i="8"/>
  <c r="Q1767" i="8"/>
  <c r="R1766" i="8"/>
  <c r="Q1766" i="8"/>
  <c r="R1765" i="8"/>
  <c r="Q1765" i="8"/>
  <c r="R1764" i="8"/>
  <c r="Q1764" i="8"/>
  <c r="R1763" i="8"/>
  <c r="Q1763" i="8"/>
  <c r="R1762" i="8"/>
  <c r="Q1762" i="8"/>
  <c r="R1761" i="8"/>
  <c r="Q1761" i="8"/>
  <c r="R1760" i="8"/>
  <c r="Q1760" i="8"/>
  <c r="R1759" i="8"/>
  <c r="Q1759" i="8"/>
  <c r="R1758" i="8"/>
  <c r="Q1758" i="8"/>
  <c r="R1757" i="8"/>
  <c r="Q1757" i="8"/>
  <c r="R1756" i="8"/>
  <c r="Q1756" i="8"/>
  <c r="R1755" i="8"/>
  <c r="Q1755" i="8"/>
  <c r="R1754" i="8"/>
  <c r="Q1754" i="8"/>
  <c r="R1753" i="8"/>
  <c r="Q1753" i="8"/>
  <c r="R1752" i="8"/>
  <c r="Q1752" i="8"/>
  <c r="R1751" i="8"/>
  <c r="Q1751" i="8"/>
  <c r="R1750" i="8"/>
  <c r="Q1750" i="8"/>
  <c r="R1749" i="8"/>
  <c r="Q1749" i="8"/>
  <c r="R1748" i="8"/>
  <c r="Q1748" i="8"/>
  <c r="R1747" i="8"/>
  <c r="Q1747" i="8"/>
  <c r="R1746" i="8"/>
  <c r="Q1746" i="8"/>
  <c r="R1745" i="8"/>
  <c r="Q1745" i="8"/>
  <c r="R1744" i="8"/>
  <c r="Q1744" i="8"/>
  <c r="R1743" i="8"/>
  <c r="Q1743" i="8"/>
  <c r="R1742" i="8"/>
  <c r="Q1742" i="8"/>
  <c r="R1741" i="8"/>
  <c r="Q1741" i="8"/>
  <c r="R1740" i="8"/>
  <c r="Q1740" i="8"/>
  <c r="R1739" i="8"/>
  <c r="Q1739" i="8"/>
  <c r="R1738" i="8"/>
  <c r="Q1738" i="8"/>
  <c r="R1737" i="8"/>
  <c r="Q1737" i="8"/>
  <c r="R1736" i="8"/>
  <c r="Q1736" i="8"/>
  <c r="R1735" i="8"/>
  <c r="Q1735" i="8"/>
  <c r="R1734" i="8"/>
  <c r="Q1734" i="8"/>
  <c r="R1733" i="8"/>
  <c r="Q1733" i="8"/>
  <c r="R1732" i="8"/>
  <c r="Q1732" i="8"/>
  <c r="R1731" i="8"/>
  <c r="Q1731" i="8"/>
  <c r="R1730" i="8"/>
  <c r="Q1730" i="8"/>
  <c r="R1729" i="8"/>
  <c r="Q1729" i="8"/>
  <c r="R1728" i="8"/>
  <c r="Q1728" i="8"/>
  <c r="R1727" i="8"/>
  <c r="Q1727" i="8"/>
  <c r="R1726" i="8"/>
  <c r="Q1726" i="8"/>
  <c r="R1725" i="8"/>
  <c r="Q1725" i="8"/>
  <c r="R1724" i="8"/>
  <c r="Q1724" i="8"/>
  <c r="R1723" i="8"/>
  <c r="Q1723" i="8"/>
  <c r="R1722" i="8"/>
  <c r="Q1722" i="8"/>
  <c r="R1721" i="8"/>
  <c r="Q1721" i="8"/>
  <c r="R1720" i="8"/>
  <c r="Q1720" i="8"/>
  <c r="R1719" i="8"/>
  <c r="Q1719" i="8"/>
  <c r="R1718" i="8"/>
  <c r="Q1718" i="8"/>
  <c r="R1717" i="8"/>
  <c r="Q1717" i="8"/>
  <c r="R1716" i="8"/>
  <c r="Q1716" i="8"/>
  <c r="R1715" i="8"/>
  <c r="Q1715" i="8"/>
  <c r="R1714" i="8"/>
  <c r="Q1714" i="8"/>
  <c r="R1713" i="8"/>
  <c r="Q1713" i="8"/>
  <c r="R1712" i="8"/>
  <c r="Q1712" i="8"/>
  <c r="R1711" i="8"/>
  <c r="Q1711" i="8"/>
  <c r="R1710" i="8"/>
  <c r="Q1710" i="8"/>
  <c r="R1709" i="8"/>
  <c r="Q1709" i="8"/>
  <c r="R1708" i="8"/>
  <c r="Q1708" i="8"/>
  <c r="R1707" i="8"/>
  <c r="Q1707" i="8"/>
  <c r="R1706" i="8"/>
  <c r="Q1706" i="8"/>
  <c r="R1705" i="8"/>
  <c r="Q1705" i="8"/>
  <c r="R1704" i="8"/>
  <c r="Q1704" i="8"/>
  <c r="R1703" i="8"/>
  <c r="Q1703" i="8"/>
  <c r="R1702" i="8"/>
  <c r="Q1702" i="8"/>
  <c r="R1701" i="8"/>
  <c r="Q1701" i="8"/>
  <c r="R1700" i="8"/>
  <c r="Q1700" i="8"/>
  <c r="R1699" i="8"/>
  <c r="Q1699" i="8"/>
  <c r="R1698" i="8"/>
  <c r="Q1698" i="8"/>
  <c r="R1697" i="8"/>
  <c r="Q1697" i="8"/>
  <c r="R1696" i="8"/>
  <c r="Q1696" i="8"/>
  <c r="R1695" i="8"/>
  <c r="Q1695" i="8"/>
  <c r="R1694" i="8"/>
  <c r="Q1694" i="8"/>
  <c r="R1693" i="8"/>
  <c r="Q1693" i="8"/>
  <c r="R1692" i="8"/>
  <c r="Q1692" i="8"/>
  <c r="R1691" i="8"/>
  <c r="Q1691" i="8"/>
  <c r="R1690" i="8"/>
  <c r="Q1690" i="8"/>
  <c r="R1689" i="8"/>
  <c r="Q1689" i="8"/>
  <c r="R1688" i="8"/>
  <c r="Q1688" i="8"/>
  <c r="R1687" i="8"/>
  <c r="Q1687" i="8"/>
  <c r="R1686" i="8"/>
  <c r="Q1686" i="8"/>
  <c r="R1685" i="8"/>
  <c r="Q1685" i="8"/>
  <c r="R1684" i="8"/>
  <c r="Q1684" i="8"/>
  <c r="R1683" i="8"/>
  <c r="Q1683" i="8"/>
  <c r="R1682" i="8"/>
  <c r="Q1682" i="8"/>
  <c r="R1681" i="8"/>
  <c r="Q1681" i="8"/>
  <c r="R1680" i="8"/>
  <c r="Q1680" i="8"/>
  <c r="R1679" i="8"/>
  <c r="Q1679" i="8"/>
  <c r="R1678" i="8"/>
  <c r="Q1678" i="8"/>
  <c r="R1677" i="8"/>
  <c r="Q1677" i="8"/>
  <c r="R1676" i="8"/>
  <c r="Q1676" i="8"/>
  <c r="R1675" i="8"/>
  <c r="Q1675" i="8"/>
  <c r="R1674" i="8"/>
  <c r="Q1674" i="8"/>
  <c r="R1673" i="8"/>
  <c r="Q1673" i="8"/>
  <c r="R1672" i="8"/>
  <c r="Q1672" i="8"/>
  <c r="R1671" i="8"/>
  <c r="Q1671" i="8"/>
  <c r="R1670" i="8"/>
  <c r="Q1670" i="8"/>
  <c r="R1669" i="8"/>
  <c r="Q1669" i="8"/>
  <c r="R1668" i="8"/>
  <c r="Q1668" i="8"/>
  <c r="R1667" i="8"/>
  <c r="Q1667" i="8"/>
  <c r="R1666" i="8"/>
  <c r="Q1666" i="8"/>
  <c r="R1665" i="8"/>
  <c r="Q1665" i="8"/>
  <c r="R1664" i="8"/>
  <c r="Q1664" i="8"/>
  <c r="R1663" i="8"/>
  <c r="Q1663" i="8"/>
  <c r="R1662" i="8"/>
  <c r="Q1662" i="8"/>
  <c r="R1661" i="8"/>
  <c r="Q1661" i="8"/>
  <c r="R1660" i="8"/>
  <c r="Q1660" i="8"/>
  <c r="R1659" i="8"/>
  <c r="Q1659" i="8"/>
  <c r="R1658" i="8"/>
  <c r="Q1658" i="8"/>
  <c r="R1657" i="8"/>
  <c r="Q1657" i="8"/>
  <c r="R1656" i="8"/>
  <c r="Q1656" i="8"/>
  <c r="R1655" i="8"/>
  <c r="Q1655" i="8"/>
  <c r="R1654" i="8"/>
  <c r="Q1654" i="8"/>
  <c r="R1653" i="8"/>
  <c r="Q1653" i="8"/>
  <c r="R1652" i="8"/>
  <c r="Q1652" i="8"/>
  <c r="R1651" i="8"/>
  <c r="Q1651" i="8"/>
  <c r="R1650" i="8"/>
  <c r="Q1650" i="8"/>
  <c r="R1649" i="8"/>
  <c r="Q1649" i="8"/>
  <c r="R1648" i="8"/>
  <c r="Q1648" i="8"/>
  <c r="R1647" i="8"/>
  <c r="Q1647" i="8"/>
  <c r="R1646" i="8"/>
  <c r="Q1646" i="8"/>
  <c r="R1645" i="8"/>
  <c r="Q1645" i="8"/>
  <c r="R1644" i="8"/>
  <c r="Q1644" i="8"/>
  <c r="R1643" i="8"/>
  <c r="Q1643" i="8"/>
  <c r="R1642" i="8"/>
  <c r="Q1642" i="8"/>
  <c r="R1641" i="8"/>
  <c r="Q1641" i="8"/>
  <c r="R1640" i="8"/>
  <c r="Q1640" i="8"/>
  <c r="R1639" i="8"/>
  <c r="Q1639" i="8"/>
  <c r="R1638" i="8"/>
  <c r="Q1638" i="8"/>
  <c r="R1637" i="8"/>
  <c r="Q1637" i="8"/>
  <c r="R1636" i="8"/>
  <c r="Q1636" i="8"/>
  <c r="R1635" i="8"/>
  <c r="Q1635" i="8"/>
  <c r="R1634" i="8"/>
  <c r="Q1634" i="8"/>
  <c r="R1633" i="8"/>
  <c r="Q1633" i="8"/>
  <c r="R1632" i="8"/>
  <c r="Q1632" i="8"/>
  <c r="R1631" i="8"/>
  <c r="Q1631" i="8"/>
  <c r="R1630" i="8"/>
  <c r="Q1630" i="8"/>
  <c r="R1629" i="8"/>
  <c r="Q1629" i="8"/>
  <c r="R1628" i="8"/>
  <c r="Q1628" i="8"/>
  <c r="R1627" i="8"/>
  <c r="Q1627" i="8"/>
  <c r="R1626" i="8"/>
  <c r="Q1626" i="8"/>
  <c r="R1625" i="8"/>
  <c r="Q1625" i="8"/>
  <c r="R1624" i="8"/>
  <c r="Q1624" i="8"/>
  <c r="R1623" i="8"/>
  <c r="Q1623" i="8"/>
  <c r="R1622" i="8"/>
  <c r="Q1622" i="8"/>
  <c r="R1621" i="8"/>
  <c r="Q1621" i="8"/>
  <c r="R1620" i="8"/>
  <c r="Q1620" i="8"/>
  <c r="R1619" i="8"/>
  <c r="Q1619" i="8"/>
  <c r="R1618" i="8"/>
  <c r="Q1618" i="8"/>
  <c r="R1617" i="8"/>
  <c r="Q1617" i="8"/>
  <c r="R1616" i="8"/>
  <c r="Q1616" i="8"/>
  <c r="R1615" i="8"/>
  <c r="Q1615" i="8"/>
  <c r="R1614" i="8"/>
  <c r="Q1614" i="8"/>
  <c r="R1613" i="8"/>
  <c r="Q1613" i="8"/>
  <c r="R1612" i="8"/>
  <c r="Q1612" i="8"/>
  <c r="R1611" i="8"/>
  <c r="Q1611" i="8"/>
  <c r="R1610" i="8"/>
  <c r="Q1610" i="8"/>
  <c r="R1609" i="8"/>
  <c r="Q1609" i="8"/>
  <c r="R1608" i="8"/>
  <c r="Q1608" i="8"/>
  <c r="R1607" i="8"/>
  <c r="Q1607" i="8"/>
  <c r="R1606" i="8"/>
  <c r="Q1606" i="8"/>
  <c r="R1605" i="8"/>
  <c r="Q1605" i="8"/>
  <c r="R1604" i="8"/>
  <c r="Q1604" i="8"/>
  <c r="R1603" i="8"/>
  <c r="Q1603" i="8"/>
  <c r="R1602" i="8"/>
  <c r="Q1602" i="8"/>
  <c r="R1601" i="8"/>
  <c r="Q1601" i="8"/>
  <c r="R1600" i="8"/>
  <c r="Q1600" i="8"/>
  <c r="R1599" i="8"/>
  <c r="Q1599" i="8"/>
  <c r="R1598" i="8"/>
  <c r="Q1598" i="8"/>
  <c r="R1597" i="8"/>
  <c r="Q1597" i="8"/>
  <c r="R1596" i="8"/>
  <c r="Q1596" i="8"/>
  <c r="R1595" i="8"/>
  <c r="Q1595" i="8"/>
  <c r="R1594" i="8"/>
  <c r="Q1594" i="8"/>
  <c r="R1593" i="8"/>
  <c r="Q1593" i="8"/>
  <c r="R1592" i="8"/>
  <c r="Q1592" i="8"/>
  <c r="R1591" i="8"/>
  <c r="Q1591" i="8"/>
  <c r="R1590" i="8"/>
  <c r="Q1590" i="8"/>
  <c r="R1589" i="8"/>
  <c r="Q1589" i="8"/>
  <c r="R1588" i="8"/>
  <c r="Q1588" i="8"/>
  <c r="R1587" i="8"/>
  <c r="Q1587" i="8"/>
  <c r="R1586" i="8"/>
  <c r="Q1586" i="8"/>
  <c r="R1585" i="8"/>
  <c r="Q1585" i="8"/>
  <c r="R1584" i="8"/>
  <c r="Q1584" i="8"/>
  <c r="R1583" i="8"/>
  <c r="Q1583" i="8"/>
  <c r="R1582" i="8"/>
  <c r="Q1582" i="8"/>
  <c r="R1581" i="8"/>
  <c r="Q1581" i="8"/>
  <c r="R1580" i="8"/>
  <c r="Q1580" i="8"/>
  <c r="R1579" i="8"/>
  <c r="Q1579" i="8"/>
  <c r="R1578" i="8"/>
  <c r="Q1578" i="8"/>
  <c r="R1577" i="8"/>
  <c r="Q1577" i="8"/>
  <c r="R1576" i="8"/>
  <c r="Q1576" i="8"/>
  <c r="R1575" i="8"/>
  <c r="Q1575" i="8"/>
  <c r="R1574" i="8"/>
  <c r="Q1574" i="8"/>
  <c r="R1573" i="8"/>
  <c r="Q1573" i="8"/>
  <c r="R1572" i="8"/>
  <c r="Q1572" i="8"/>
  <c r="R1571" i="8"/>
  <c r="Q1571" i="8"/>
  <c r="R1570" i="8"/>
  <c r="Q1570" i="8"/>
  <c r="R1569" i="8"/>
  <c r="Q1569" i="8"/>
  <c r="R1568" i="8"/>
  <c r="Q1568" i="8"/>
  <c r="R1567" i="8"/>
  <c r="Q1567" i="8"/>
  <c r="R1566" i="8"/>
  <c r="Q1566" i="8"/>
  <c r="R1565" i="8"/>
  <c r="Q1565" i="8"/>
  <c r="R1564" i="8"/>
  <c r="Q1564" i="8"/>
  <c r="R1563" i="8"/>
  <c r="Q1563" i="8"/>
  <c r="R1562" i="8"/>
  <c r="Q1562" i="8"/>
  <c r="R1561" i="8"/>
  <c r="Q1561" i="8"/>
  <c r="R1560" i="8"/>
  <c r="Q1560" i="8"/>
  <c r="R1559" i="8"/>
  <c r="Q1559" i="8"/>
  <c r="R1558" i="8"/>
  <c r="Q1558" i="8"/>
  <c r="R1557" i="8"/>
  <c r="Q1557" i="8"/>
  <c r="R1556" i="8"/>
  <c r="Q1556" i="8"/>
  <c r="R1555" i="8"/>
  <c r="Q1555" i="8"/>
  <c r="R1554" i="8"/>
  <c r="Q1554" i="8"/>
  <c r="R1553" i="8"/>
  <c r="Q1553" i="8"/>
  <c r="R1552" i="8"/>
  <c r="Q1552" i="8"/>
  <c r="R1551" i="8"/>
  <c r="Q1551" i="8"/>
  <c r="R1550" i="8"/>
  <c r="Q1550" i="8"/>
  <c r="R1549" i="8"/>
  <c r="Q1549" i="8"/>
  <c r="R1548" i="8"/>
  <c r="Q1548" i="8"/>
  <c r="R1547" i="8"/>
  <c r="Q1547" i="8"/>
  <c r="R1546" i="8"/>
  <c r="Q1546" i="8"/>
  <c r="R1545" i="8"/>
  <c r="Q1545" i="8"/>
  <c r="R1544" i="8"/>
  <c r="Q1544" i="8"/>
  <c r="R1543" i="8"/>
  <c r="Q1543" i="8"/>
  <c r="R1542" i="8"/>
  <c r="Q1542" i="8"/>
  <c r="R1541" i="8"/>
  <c r="Q1541" i="8"/>
  <c r="R1540" i="8"/>
  <c r="Q1540" i="8"/>
  <c r="R1539" i="8"/>
  <c r="Q1539" i="8"/>
  <c r="R1538" i="8"/>
  <c r="Q1538" i="8"/>
  <c r="R1537" i="8"/>
  <c r="Q1537" i="8"/>
  <c r="R1536" i="8"/>
  <c r="Q1536" i="8"/>
  <c r="R1535" i="8"/>
  <c r="Q1535" i="8"/>
  <c r="R1534" i="8"/>
  <c r="Q1534" i="8"/>
  <c r="R1533" i="8"/>
  <c r="Q1533" i="8"/>
  <c r="R1532" i="8"/>
  <c r="Q1532" i="8"/>
  <c r="R1531" i="8"/>
  <c r="Q1531" i="8"/>
  <c r="R1530" i="8"/>
  <c r="Q1530" i="8"/>
  <c r="R1529" i="8"/>
  <c r="Q1529" i="8"/>
  <c r="R1528" i="8"/>
  <c r="Q1528" i="8"/>
  <c r="R1527" i="8"/>
  <c r="Q1527" i="8"/>
  <c r="R1526" i="8"/>
  <c r="Q1526" i="8"/>
  <c r="R1525" i="8"/>
  <c r="Q1525" i="8"/>
  <c r="R1524" i="8"/>
  <c r="Q1524" i="8"/>
  <c r="R1523" i="8"/>
  <c r="Q1523" i="8"/>
  <c r="R1522" i="8"/>
  <c r="Q1522" i="8"/>
  <c r="R1521" i="8"/>
  <c r="Q1521" i="8"/>
  <c r="R1520" i="8"/>
  <c r="Q1520" i="8"/>
  <c r="R1519" i="8"/>
  <c r="Q1519" i="8"/>
  <c r="R1518" i="8"/>
  <c r="Q1518" i="8"/>
  <c r="R1517" i="8"/>
  <c r="Q1517" i="8"/>
  <c r="R1516" i="8"/>
  <c r="Q1516" i="8"/>
  <c r="R1515" i="8"/>
  <c r="Q1515" i="8"/>
  <c r="R1514" i="8"/>
  <c r="Q1514" i="8"/>
  <c r="R1513" i="8"/>
  <c r="Q1513" i="8"/>
  <c r="R1512" i="8"/>
  <c r="Q1512" i="8"/>
  <c r="R1511" i="8"/>
  <c r="Q1511" i="8"/>
  <c r="R1510" i="8"/>
  <c r="Q1510" i="8"/>
  <c r="R1509" i="8"/>
  <c r="Q1509" i="8"/>
  <c r="R1508" i="8"/>
  <c r="Q1508" i="8"/>
  <c r="R1507" i="8"/>
  <c r="Q1507" i="8"/>
  <c r="R1506" i="8"/>
  <c r="Q1506" i="8"/>
  <c r="R1505" i="8"/>
  <c r="Q1505" i="8"/>
  <c r="R1504" i="8"/>
  <c r="Q1504" i="8"/>
  <c r="R1503" i="8"/>
  <c r="Q1503" i="8"/>
  <c r="R1502" i="8"/>
  <c r="Q1502" i="8"/>
  <c r="R1501" i="8"/>
  <c r="Q1501" i="8"/>
  <c r="R1500" i="8"/>
  <c r="Q1500" i="8"/>
  <c r="R1499" i="8"/>
  <c r="Q1499" i="8"/>
  <c r="R1498" i="8"/>
  <c r="Q1498" i="8"/>
  <c r="R1497" i="8"/>
  <c r="Q1497" i="8"/>
  <c r="R1496" i="8"/>
  <c r="Q1496" i="8"/>
  <c r="R1495" i="8"/>
  <c r="Q1495" i="8"/>
  <c r="R1494" i="8"/>
  <c r="Q1494" i="8"/>
  <c r="R1493" i="8"/>
  <c r="Q1493" i="8"/>
  <c r="R1492" i="8"/>
  <c r="Q1492" i="8"/>
  <c r="R1491" i="8"/>
  <c r="Q1491" i="8"/>
  <c r="R1490" i="8"/>
  <c r="Q1490" i="8"/>
  <c r="R1489" i="8"/>
  <c r="Q1489" i="8"/>
  <c r="R1488" i="8"/>
  <c r="Q1488" i="8"/>
  <c r="R1487" i="8"/>
  <c r="Q1487" i="8"/>
  <c r="R1486" i="8"/>
  <c r="Q1486" i="8"/>
  <c r="R1485" i="8"/>
  <c r="Q1485" i="8"/>
  <c r="R1484" i="8"/>
  <c r="Q1484" i="8"/>
  <c r="R1483" i="8"/>
  <c r="Q1483" i="8"/>
  <c r="R1482" i="8"/>
  <c r="Q1482" i="8"/>
  <c r="R1481" i="8"/>
  <c r="Q1481" i="8"/>
  <c r="R1480" i="8"/>
  <c r="Q1480" i="8"/>
  <c r="R1479" i="8"/>
  <c r="Q1479" i="8"/>
  <c r="R1478" i="8"/>
  <c r="Q1478" i="8"/>
  <c r="R1477" i="8"/>
  <c r="Q1477" i="8"/>
  <c r="R1476" i="8"/>
  <c r="Q1476" i="8"/>
  <c r="R1475" i="8"/>
  <c r="Q1475" i="8"/>
  <c r="R1474" i="8"/>
  <c r="Q1474" i="8"/>
  <c r="R1473" i="8"/>
  <c r="Q1473" i="8"/>
  <c r="R1472" i="8"/>
  <c r="Q1472" i="8"/>
  <c r="R1471" i="8"/>
  <c r="Q1471" i="8"/>
  <c r="R1470" i="8"/>
  <c r="Q1470" i="8"/>
  <c r="R1469" i="8"/>
  <c r="Q1469" i="8"/>
  <c r="R1468" i="8"/>
  <c r="Q1468" i="8"/>
  <c r="R1467" i="8"/>
  <c r="Q1467" i="8"/>
  <c r="R1466" i="8"/>
  <c r="Q1466" i="8"/>
  <c r="R1465" i="8"/>
  <c r="Q1465" i="8"/>
  <c r="R1464" i="8"/>
  <c r="Q1464" i="8"/>
  <c r="R1463" i="8"/>
  <c r="Q1463" i="8"/>
  <c r="R1462" i="8"/>
  <c r="Q1462" i="8"/>
  <c r="R1461" i="8"/>
  <c r="Q1461" i="8"/>
  <c r="R1460" i="8"/>
  <c r="Q1460" i="8"/>
  <c r="R1459" i="8"/>
  <c r="Q1459" i="8"/>
  <c r="R1458" i="8"/>
  <c r="Q1458" i="8"/>
  <c r="R1457" i="8"/>
  <c r="Q1457" i="8"/>
  <c r="R1456" i="8"/>
  <c r="Q1456" i="8"/>
  <c r="R1455" i="8"/>
  <c r="Q1455" i="8"/>
  <c r="R1454" i="8"/>
  <c r="Q1454" i="8"/>
  <c r="R1453" i="8"/>
  <c r="Q1453" i="8"/>
  <c r="R1452" i="8"/>
  <c r="Q1452" i="8"/>
  <c r="R1451" i="8"/>
  <c r="Q1451" i="8"/>
  <c r="R1450" i="8"/>
  <c r="Q1450" i="8"/>
  <c r="R1449" i="8"/>
  <c r="Q1449" i="8"/>
  <c r="R1448" i="8"/>
  <c r="Q1448" i="8"/>
  <c r="R1447" i="8"/>
  <c r="Q1447" i="8"/>
  <c r="R1446" i="8"/>
  <c r="Q1446" i="8"/>
  <c r="R1445" i="8"/>
  <c r="Q1445" i="8"/>
  <c r="R1444" i="8"/>
  <c r="Q1444" i="8"/>
  <c r="R1443" i="8"/>
  <c r="Q1443" i="8"/>
  <c r="R1442" i="8"/>
  <c r="Q1442" i="8"/>
  <c r="R1441" i="8"/>
  <c r="Q1441" i="8"/>
  <c r="R1440" i="8"/>
  <c r="Q1440" i="8"/>
  <c r="R1439" i="8"/>
  <c r="Q1439" i="8"/>
  <c r="R1438" i="8"/>
  <c r="Q1438" i="8"/>
  <c r="R1437" i="8"/>
  <c r="Q1437" i="8"/>
  <c r="R1436" i="8"/>
  <c r="Q1436" i="8"/>
  <c r="R1435" i="8"/>
  <c r="Q1435" i="8"/>
  <c r="R1434" i="8"/>
  <c r="Q1434" i="8"/>
  <c r="R1433" i="8"/>
  <c r="Q1433" i="8"/>
  <c r="R1432" i="8"/>
  <c r="Q1432" i="8"/>
  <c r="R1431" i="8"/>
  <c r="Q1431" i="8"/>
  <c r="R1430" i="8"/>
  <c r="Q1430" i="8"/>
  <c r="R1429" i="8"/>
  <c r="Q1429" i="8"/>
  <c r="R1428" i="8"/>
  <c r="Q1428" i="8"/>
  <c r="R1427" i="8"/>
  <c r="Q1427" i="8"/>
  <c r="R1426" i="8"/>
  <c r="Q1426" i="8"/>
  <c r="R1425" i="8"/>
  <c r="Q1425" i="8"/>
  <c r="R1424" i="8"/>
  <c r="Q1424" i="8"/>
  <c r="R1423" i="8"/>
  <c r="Q1423" i="8"/>
  <c r="R1422" i="8"/>
  <c r="Q1422" i="8"/>
  <c r="R1421" i="8"/>
  <c r="Q1421" i="8"/>
  <c r="R1420" i="8"/>
  <c r="Q1420" i="8"/>
  <c r="R1419" i="8"/>
  <c r="Q1419" i="8"/>
  <c r="R1418" i="8"/>
  <c r="Q1418" i="8"/>
  <c r="R1417" i="8"/>
  <c r="Q1417" i="8"/>
  <c r="R1416" i="8"/>
  <c r="Q1416" i="8"/>
  <c r="R1415" i="8"/>
  <c r="Q1415" i="8"/>
  <c r="R1414" i="8"/>
  <c r="Q1414" i="8"/>
  <c r="R1413" i="8"/>
  <c r="Q1413" i="8"/>
  <c r="R1412" i="8"/>
  <c r="Q1412" i="8"/>
  <c r="R1411" i="8"/>
  <c r="Q1411" i="8"/>
  <c r="R1410" i="8"/>
  <c r="Q1410" i="8"/>
  <c r="R1409" i="8"/>
  <c r="Q1409" i="8"/>
  <c r="R1408" i="8"/>
  <c r="Q1408" i="8"/>
  <c r="R1407" i="8"/>
  <c r="Q1407" i="8"/>
  <c r="R1406" i="8"/>
  <c r="Q1406" i="8"/>
  <c r="R1405" i="8"/>
  <c r="Q1405" i="8"/>
  <c r="R1404" i="8"/>
  <c r="Q1404" i="8"/>
  <c r="R1403" i="8"/>
  <c r="Q1403" i="8"/>
  <c r="R1402" i="8"/>
  <c r="Q1402" i="8"/>
  <c r="R1401" i="8"/>
  <c r="Q1401" i="8"/>
  <c r="R1400" i="8"/>
  <c r="Q1400" i="8"/>
  <c r="R1399" i="8"/>
  <c r="Q1399" i="8"/>
  <c r="R1398" i="8"/>
  <c r="Q1398" i="8"/>
  <c r="R1397" i="8"/>
  <c r="Q1397" i="8"/>
  <c r="R1396" i="8"/>
  <c r="Q1396" i="8"/>
  <c r="R1395" i="8"/>
  <c r="Q1395" i="8"/>
  <c r="R1394" i="8"/>
  <c r="Q1394" i="8"/>
  <c r="R1393" i="8"/>
  <c r="Q1393" i="8"/>
  <c r="R1392" i="8"/>
  <c r="Q1392" i="8"/>
  <c r="R1391" i="8"/>
  <c r="Q1391" i="8"/>
  <c r="R1390" i="8"/>
  <c r="Q1390" i="8"/>
  <c r="R1389" i="8"/>
  <c r="Q1389" i="8"/>
  <c r="R1388" i="8"/>
  <c r="Q1388" i="8"/>
  <c r="R1387" i="8"/>
  <c r="Q1387" i="8"/>
  <c r="R1386" i="8"/>
  <c r="Q1386" i="8"/>
  <c r="R1385" i="8"/>
  <c r="Q1385" i="8"/>
  <c r="R1384" i="8"/>
  <c r="Q1384" i="8"/>
  <c r="R1383" i="8"/>
  <c r="Q1383" i="8"/>
  <c r="R1382" i="8"/>
  <c r="Q1382" i="8"/>
  <c r="R1381" i="8"/>
  <c r="Q1381" i="8"/>
  <c r="R1380" i="8"/>
  <c r="Q1380" i="8"/>
  <c r="R1379" i="8"/>
  <c r="Q1379" i="8"/>
  <c r="R1378" i="8"/>
  <c r="Q1378" i="8"/>
  <c r="R1377" i="8"/>
  <c r="Q1377" i="8"/>
  <c r="R1376" i="8"/>
  <c r="Q1376" i="8"/>
  <c r="R1375" i="8"/>
  <c r="Q1375" i="8"/>
  <c r="R1374" i="8"/>
  <c r="Q1374" i="8"/>
  <c r="R1373" i="8"/>
  <c r="Q1373" i="8"/>
  <c r="R1372" i="8"/>
  <c r="Q1372" i="8"/>
  <c r="R1371" i="8"/>
  <c r="Q1371" i="8"/>
  <c r="R1370" i="8"/>
  <c r="Q1370" i="8"/>
  <c r="R1369" i="8"/>
  <c r="Q1369" i="8"/>
  <c r="R1368" i="8"/>
  <c r="Q1368" i="8"/>
  <c r="R1367" i="8"/>
  <c r="Q1367" i="8"/>
  <c r="R1366" i="8"/>
  <c r="Q1366" i="8"/>
  <c r="R1365" i="8"/>
  <c r="Q1365" i="8"/>
  <c r="R1364" i="8"/>
  <c r="Q1364" i="8"/>
  <c r="R1363" i="8"/>
  <c r="Q1363" i="8"/>
  <c r="R1362" i="8"/>
  <c r="Q1362" i="8"/>
  <c r="R1361" i="8"/>
  <c r="Q1361" i="8"/>
  <c r="R1360" i="8"/>
  <c r="Q1360" i="8"/>
  <c r="R1359" i="8"/>
  <c r="Q1359" i="8"/>
  <c r="R1358" i="8"/>
  <c r="Q1358" i="8"/>
  <c r="R1357" i="8"/>
  <c r="Q1357" i="8"/>
  <c r="R1356" i="8"/>
  <c r="Q1356" i="8"/>
  <c r="R1355" i="8"/>
  <c r="Q1355" i="8"/>
  <c r="R1354" i="8"/>
  <c r="Q1354" i="8"/>
  <c r="R1353" i="8"/>
  <c r="Q1353" i="8"/>
  <c r="R1352" i="8"/>
  <c r="Q1352" i="8"/>
  <c r="R1351" i="8"/>
  <c r="Q1351" i="8"/>
  <c r="R1350" i="8"/>
  <c r="Q1350" i="8"/>
  <c r="R1349" i="8"/>
  <c r="Q1349" i="8"/>
  <c r="R1348" i="8"/>
  <c r="Q1348" i="8"/>
  <c r="R1347" i="8"/>
  <c r="Q1347" i="8"/>
  <c r="R1346" i="8"/>
  <c r="Q1346" i="8"/>
  <c r="R1345" i="8"/>
  <c r="Q1345" i="8"/>
  <c r="R1344" i="8"/>
  <c r="Q1344" i="8"/>
  <c r="R1343" i="8"/>
  <c r="Q1343" i="8"/>
  <c r="R1342" i="8"/>
  <c r="Q1342" i="8"/>
  <c r="R1341" i="8"/>
  <c r="Q1341" i="8"/>
  <c r="R1340" i="8"/>
  <c r="Q1340" i="8"/>
  <c r="R1339" i="8"/>
  <c r="Q1339" i="8"/>
  <c r="R1338" i="8"/>
  <c r="Q1338" i="8"/>
  <c r="R1337" i="8"/>
  <c r="Q1337" i="8"/>
  <c r="R1336" i="8"/>
  <c r="Q1336" i="8"/>
  <c r="R1335" i="8"/>
  <c r="Q1335" i="8"/>
  <c r="R1334" i="8"/>
  <c r="Q1334" i="8"/>
  <c r="R1333" i="8"/>
  <c r="Q1333" i="8"/>
  <c r="R1332" i="8"/>
  <c r="Q1332" i="8"/>
  <c r="R1331" i="8"/>
  <c r="Q1331" i="8"/>
  <c r="R1330" i="8"/>
  <c r="Q1330" i="8"/>
  <c r="R1329" i="8"/>
  <c r="Q1329" i="8"/>
  <c r="R1328" i="8"/>
  <c r="Q1328" i="8"/>
  <c r="R1327" i="8"/>
  <c r="Q1327" i="8"/>
  <c r="R1326" i="8"/>
  <c r="Q1326" i="8"/>
  <c r="R1325" i="8"/>
  <c r="Q1325" i="8"/>
  <c r="R1324" i="8"/>
  <c r="Q1324" i="8"/>
  <c r="R1323" i="8"/>
  <c r="Q1323" i="8"/>
  <c r="R1322" i="8"/>
  <c r="Q1322" i="8"/>
  <c r="R1321" i="8"/>
  <c r="Q1321" i="8"/>
  <c r="R1320" i="8"/>
  <c r="Q1320" i="8"/>
  <c r="R1319" i="8"/>
  <c r="Q1319" i="8"/>
  <c r="R1318" i="8"/>
  <c r="Q1318" i="8"/>
  <c r="R1317" i="8"/>
  <c r="Q1317" i="8"/>
  <c r="R1316" i="8"/>
  <c r="Q1316" i="8"/>
  <c r="R1315" i="8"/>
  <c r="Q1315" i="8"/>
  <c r="R1314" i="8"/>
  <c r="Q1314" i="8"/>
  <c r="R1313" i="8"/>
  <c r="Q1313" i="8"/>
  <c r="R1312" i="8"/>
  <c r="Q1312" i="8"/>
  <c r="R1311" i="8"/>
  <c r="Q1311" i="8"/>
  <c r="R1310" i="8"/>
  <c r="Q1310" i="8"/>
  <c r="R1309" i="8"/>
  <c r="Q1309" i="8"/>
  <c r="R1308" i="8"/>
  <c r="Q1308" i="8"/>
  <c r="R1307" i="8"/>
  <c r="Q1307" i="8"/>
  <c r="R1306" i="8"/>
  <c r="Q1306" i="8"/>
  <c r="R1305" i="8"/>
  <c r="Q1305" i="8"/>
  <c r="R1304" i="8"/>
  <c r="Q1304" i="8"/>
  <c r="R1303" i="8"/>
  <c r="Q1303" i="8"/>
  <c r="R1302" i="8"/>
  <c r="Q1302" i="8"/>
  <c r="R1301" i="8"/>
  <c r="Q1301" i="8"/>
  <c r="R1300" i="8"/>
  <c r="Q1300" i="8"/>
  <c r="R1299" i="8"/>
  <c r="Q1299" i="8"/>
  <c r="R1298" i="8"/>
  <c r="Q1298" i="8"/>
  <c r="R1297" i="8"/>
  <c r="Q1297" i="8"/>
  <c r="R1296" i="8"/>
  <c r="Q1296" i="8"/>
  <c r="R1295" i="8"/>
  <c r="Q1295" i="8"/>
  <c r="R1294" i="8"/>
  <c r="Q1294" i="8"/>
  <c r="R1293" i="8"/>
  <c r="Q1293" i="8"/>
  <c r="R1292" i="8"/>
  <c r="Q1292" i="8"/>
  <c r="R1291" i="8"/>
  <c r="Q1291" i="8"/>
  <c r="R1290" i="8"/>
  <c r="Q1290" i="8"/>
  <c r="R1289" i="8"/>
  <c r="Q1289" i="8"/>
  <c r="R1288" i="8"/>
  <c r="Q1288" i="8"/>
  <c r="R1287" i="8"/>
  <c r="Q1287" i="8"/>
  <c r="R1286" i="8"/>
  <c r="Q1286" i="8"/>
  <c r="R1285" i="8"/>
  <c r="Q1285" i="8"/>
  <c r="R1284" i="8"/>
  <c r="Q1284" i="8"/>
  <c r="R1283" i="8"/>
  <c r="Q1283" i="8"/>
  <c r="R1282" i="8"/>
  <c r="Q1282" i="8"/>
  <c r="R1281" i="8"/>
  <c r="Q1281" i="8"/>
  <c r="R1280" i="8"/>
  <c r="Q1280" i="8"/>
  <c r="R1279" i="8"/>
  <c r="Q1279" i="8"/>
  <c r="R1278" i="8"/>
  <c r="Q1278" i="8"/>
  <c r="R1277" i="8"/>
  <c r="Q1277" i="8"/>
  <c r="R1276" i="8"/>
  <c r="Q1276" i="8"/>
  <c r="R1275" i="8"/>
  <c r="Q1275" i="8"/>
  <c r="R1274" i="8"/>
  <c r="Q1274" i="8"/>
  <c r="R1273" i="8"/>
  <c r="Q1273" i="8"/>
  <c r="R1272" i="8"/>
  <c r="Q1272" i="8"/>
  <c r="R1271" i="8"/>
  <c r="Q1271" i="8"/>
  <c r="R1270" i="8"/>
  <c r="Q1270" i="8"/>
  <c r="R1269" i="8"/>
  <c r="Q1269" i="8"/>
  <c r="R1268" i="8"/>
  <c r="Q1268" i="8"/>
  <c r="R1267" i="8"/>
  <c r="Q1267" i="8"/>
  <c r="R1266" i="8"/>
  <c r="Q1266" i="8"/>
  <c r="R1265" i="8"/>
  <c r="Q1265" i="8"/>
  <c r="R1264" i="8"/>
  <c r="Q1264" i="8"/>
  <c r="R1263" i="8"/>
  <c r="Q1263" i="8"/>
  <c r="R1262" i="8"/>
  <c r="Q1262" i="8"/>
  <c r="R1261" i="8"/>
  <c r="Q1261" i="8"/>
  <c r="R1260" i="8"/>
  <c r="Q1260" i="8"/>
  <c r="R1259" i="8"/>
  <c r="Q1259" i="8"/>
  <c r="R1258" i="8"/>
  <c r="Q1258" i="8"/>
  <c r="R1257" i="8"/>
  <c r="Q1257" i="8"/>
  <c r="R1256" i="8"/>
  <c r="Q1256" i="8"/>
  <c r="R1255" i="8"/>
  <c r="Q1255" i="8"/>
  <c r="R1254" i="8"/>
  <c r="Q1254" i="8"/>
  <c r="R1253" i="8"/>
  <c r="Q1253" i="8"/>
  <c r="R1252" i="8"/>
  <c r="Q1252" i="8"/>
  <c r="R1251" i="8"/>
  <c r="Q1251" i="8"/>
  <c r="R1250" i="8"/>
  <c r="Q1250" i="8"/>
  <c r="R1249" i="8"/>
  <c r="Q1249" i="8"/>
  <c r="R1248" i="8"/>
  <c r="Q1248" i="8"/>
  <c r="R1247" i="8"/>
  <c r="Q1247" i="8"/>
  <c r="R1246" i="8"/>
  <c r="Q1246" i="8"/>
  <c r="R1245" i="8"/>
  <c r="Q1245" i="8"/>
  <c r="R1244" i="8"/>
  <c r="Q1244" i="8"/>
  <c r="R1243" i="8"/>
  <c r="Q1243" i="8"/>
  <c r="R1242" i="8"/>
  <c r="Q1242" i="8"/>
  <c r="R1241" i="8"/>
  <c r="Q1241" i="8"/>
  <c r="R1240" i="8"/>
  <c r="Q1240" i="8"/>
  <c r="R1239" i="8"/>
  <c r="Q1239" i="8"/>
  <c r="R1238" i="8"/>
  <c r="Q1238" i="8"/>
  <c r="R1237" i="8"/>
  <c r="Q1237" i="8"/>
  <c r="R1236" i="8"/>
  <c r="Q1236" i="8"/>
  <c r="R1235" i="8"/>
  <c r="Q1235" i="8"/>
  <c r="R1234" i="8"/>
  <c r="Q1234" i="8"/>
  <c r="R1233" i="8"/>
  <c r="Q1233" i="8"/>
  <c r="R1232" i="8"/>
  <c r="Q1232" i="8"/>
  <c r="R1231" i="8"/>
  <c r="Q1231" i="8"/>
  <c r="R1230" i="8"/>
  <c r="Q1230" i="8"/>
  <c r="R1229" i="8"/>
  <c r="Q1229" i="8"/>
  <c r="R1228" i="8"/>
  <c r="Q1228" i="8"/>
  <c r="R1227" i="8"/>
  <c r="Q1227" i="8"/>
  <c r="R1226" i="8"/>
  <c r="Q1226" i="8"/>
  <c r="R1225" i="8"/>
  <c r="Q1225" i="8"/>
  <c r="R1224" i="8"/>
  <c r="Q1224" i="8"/>
  <c r="R1223" i="8"/>
  <c r="Q1223" i="8"/>
  <c r="R1222" i="8"/>
  <c r="Q1222" i="8"/>
  <c r="R1221" i="8"/>
  <c r="Q1221" i="8"/>
  <c r="R1220" i="8"/>
  <c r="Q1220" i="8"/>
  <c r="R1219" i="8"/>
  <c r="Q1219" i="8"/>
  <c r="R1218" i="8"/>
  <c r="Q1218" i="8"/>
  <c r="R1217" i="8"/>
  <c r="Q1217" i="8"/>
  <c r="R1216" i="8"/>
  <c r="Q1216" i="8"/>
  <c r="R1215" i="8"/>
  <c r="Q1215" i="8"/>
  <c r="R1214" i="8"/>
  <c r="Q1214" i="8"/>
  <c r="R1213" i="8"/>
  <c r="Q1213" i="8"/>
  <c r="R1212" i="8"/>
  <c r="Q1212" i="8"/>
  <c r="R1211" i="8"/>
  <c r="Q1211" i="8"/>
  <c r="R1210" i="8"/>
  <c r="Q1210" i="8"/>
  <c r="R1209" i="8"/>
  <c r="Q1209" i="8"/>
  <c r="R1208" i="8"/>
  <c r="Q1208" i="8"/>
  <c r="R1207" i="8"/>
  <c r="Q1207" i="8"/>
  <c r="R1206" i="8"/>
  <c r="Q1206" i="8"/>
  <c r="R1205" i="8"/>
  <c r="Q1205" i="8"/>
  <c r="R1204" i="8"/>
  <c r="Q1204" i="8"/>
  <c r="R1203" i="8"/>
  <c r="Q1203" i="8"/>
  <c r="R1202" i="8"/>
  <c r="Q1202" i="8"/>
  <c r="R1201" i="8"/>
  <c r="Q1201" i="8"/>
  <c r="R1200" i="8"/>
  <c r="Q1200" i="8"/>
  <c r="R1199" i="8"/>
  <c r="Q1199" i="8"/>
  <c r="R1198" i="8"/>
  <c r="Q1198" i="8"/>
  <c r="R1197" i="8"/>
  <c r="Q1197" i="8"/>
  <c r="R1196" i="8"/>
  <c r="Q1196" i="8"/>
  <c r="R1195" i="8"/>
  <c r="Q1195" i="8"/>
  <c r="R1194" i="8"/>
  <c r="Q1194" i="8"/>
  <c r="R1193" i="8"/>
  <c r="Q1193" i="8"/>
  <c r="R1192" i="8"/>
  <c r="Q1192" i="8"/>
  <c r="R1191" i="8"/>
  <c r="Q1191" i="8"/>
  <c r="R1190" i="8"/>
  <c r="Q1190" i="8"/>
  <c r="R1189" i="8"/>
  <c r="Q1189" i="8"/>
  <c r="R1188" i="8"/>
  <c r="Q1188" i="8"/>
  <c r="R1187" i="8"/>
  <c r="Q1187" i="8"/>
  <c r="R1186" i="8"/>
  <c r="Q1186" i="8"/>
  <c r="R1185" i="8"/>
  <c r="Q1185" i="8"/>
  <c r="R1184" i="8"/>
  <c r="Q1184" i="8"/>
  <c r="R1183" i="8"/>
  <c r="Q1183" i="8"/>
  <c r="R1182" i="8"/>
  <c r="Q1182" i="8"/>
  <c r="R1181" i="8"/>
  <c r="Q1181" i="8"/>
  <c r="R1180" i="8"/>
  <c r="Q1180" i="8"/>
  <c r="R1179" i="8"/>
  <c r="Q1179" i="8"/>
  <c r="R1178" i="8"/>
  <c r="Q1178" i="8"/>
  <c r="R1177" i="8"/>
  <c r="Q1177" i="8"/>
  <c r="R1176" i="8"/>
  <c r="Q1176" i="8"/>
  <c r="R1175" i="8"/>
  <c r="Q1175" i="8"/>
  <c r="R1174" i="8"/>
  <c r="Q1174" i="8"/>
  <c r="R1173" i="8"/>
  <c r="Q1173" i="8"/>
  <c r="R1172" i="8"/>
  <c r="Q1172" i="8"/>
  <c r="R1171" i="8"/>
  <c r="Q1171" i="8"/>
  <c r="R1170" i="8"/>
  <c r="Q1170" i="8"/>
  <c r="R1169" i="8"/>
  <c r="Q1169" i="8"/>
  <c r="R1168" i="8"/>
  <c r="Q1168" i="8"/>
  <c r="R1167" i="8"/>
  <c r="Q1167" i="8"/>
  <c r="R1166" i="8"/>
  <c r="Q1166" i="8"/>
  <c r="R1165" i="8"/>
  <c r="Q1165" i="8"/>
  <c r="R1164" i="8"/>
  <c r="Q1164" i="8"/>
  <c r="R1163" i="8"/>
  <c r="Q1163" i="8"/>
  <c r="R1162" i="8"/>
  <c r="Q1162" i="8"/>
  <c r="R1161" i="8"/>
  <c r="Q1161" i="8"/>
  <c r="R1160" i="8"/>
  <c r="Q1160" i="8"/>
  <c r="R1159" i="8"/>
  <c r="Q1159" i="8"/>
  <c r="R1158" i="8"/>
  <c r="Q1158" i="8"/>
  <c r="R1157" i="8"/>
  <c r="Q1157" i="8"/>
  <c r="R1156" i="8"/>
  <c r="Q1156" i="8"/>
  <c r="R1155" i="8"/>
  <c r="Q1155" i="8"/>
  <c r="R1154" i="8"/>
  <c r="Q1154" i="8"/>
  <c r="R1153" i="8"/>
  <c r="Q1153" i="8"/>
  <c r="R1152" i="8"/>
  <c r="Q1152" i="8"/>
  <c r="R1151" i="8"/>
  <c r="Q1151" i="8"/>
  <c r="R1150" i="8"/>
  <c r="Q1150" i="8"/>
  <c r="R1149" i="8"/>
  <c r="Q1149" i="8"/>
  <c r="R1148" i="8"/>
  <c r="Q1148" i="8"/>
  <c r="R1147" i="8"/>
  <c r="Q1147" i="8"/>
  <c r="R1146" i="8"/>
  <c r="Q1146" i="8"/>
  <c r="R1145" i="8"/>
  <c r="Q1145" i="8"/>
  <c r="R1144" i="8"/>
  <c r="Q1144" i="8"/>
  <c r="R1143" i="8"/>
  <c r="Q1143" i="8"/>
  <c r="R1142" i="8"/>
  <c r="Q1142" i="8"/>
  <c r="R1141" i="8"/>
  <c r="Q1141" i="8"/>
  <c r="R1140" i="8"/>
  <c r="Q1140" i="8"/>
  <c r="R1139" i="8"/>
  <c r="Q1139" i="8"/>
  <c r="R1138" i="8"/>
  <c r="Q1138" i="8"/>
  <c r="R1137" i="8"/>
  <c r="Q1137" i="8"/>
  <c r="R1136" i="8"/>
  <c r="Q1136" i="8"/>
  <c r="R1135" i="8"/>
  <c r="Q1135" i="8"/>
  <c r="R1134" i="8"/>
  <c r="Q1134" i="8"/>
  <c r="R1133" i="8"/>
  <c r="Q1133" i="8"/>
  <c r="R1132" i="8"/>
  <c r="Q1132" i="8"/>
  <c r="R1131" i="8"/>
  <c r="Q1131" i="8"/>
  <c r="R1130" i="8"/>
  <c r="Q1130" i="8"/>
  <c r="R1129" i="8"/>
  <c r="Q1129" i="8"/>
  <c r="R1128" i="8"/>
  <c r="Q1128" i="8"/>
  <c r="R1127" i="8"/>
  <c r="Q1127" i="8"/>
  <c r="R1126" i="8"/>
  <c r="Q1126" i="8"/>
  <c r="R1125" i="8"/>
  <c r="Q1125" i="8"/>
  <c r="R1124" i="8"/>
  <c r="Q1124" i="8"/>
  <c r="R1123" i="8"/>
  <c r="Q1123" i="8"/>
  <c r="R1122" i="8"/>
  <c r="Q1122" i="8"/>
  <c r="R1121" i="8"/>
  <c r="Q1121" i="8"/>
  <c r="R1120" i="8"/>
  <c r="Q1120" i="8"/>
  <c r="R1119" i="8"/>
  <c r="Q1119" i="8"/>
  <c r="R1118" i="8"/>
  <c r="Q1118" i="8"/>
  <c r="R1117" i="8"/>
  <c r="Q1117" i="8"/>
  <c r="R1116" i="8"/>
  <c r="Q1116" i="8"/>
  <c r="R1115" i="8"/>
  <c r="Q1115" i="8"/>
  <c r="R1114" i="8"/>
  <c r="Q1114" i="8"/>
  <c r="R1113" i="8"/>
  <c r="Q1113" i="8"/>
  <c r="R1112" i="8"/>
  <c r="Q1112" i="8"/>
  <c r="R1111" i="8"/>
  <c r="Q1111" i="8"/>
  <c r="R1110" i="8"/>
  <c r="Q1110" i="8"/>
  <c r="R1109" i="8"/>
  <c r="Q1109" i="8"/>
  <c r="R1108" i="8"/>
  <c r="Q1108" i="8"/>
  <c r="R1107" i="8"/>
  <c r="Q1107" i="8"/>
  <c r="R1106" i="8"/>
  <c r="Q1106" i="8"/>
  <c r="R1105" i="8"/>
  <c r="Q1105" i="8"/>
  <c r="R1104" i="8"/>
  <c r="Q1104" i="8"/>
  <c r="R1103" i="8"/>
  <c r="Q1103" i="8"/>
  <c r="R1102" i="8"/>
  <c r="Q1102" i="8"/>
  <c r="R1101" i="8"/>
  <c r="Q1101" i="8"/>
  <c r="R1100" i="8"/>
  <c r="Q1100" i="8"/>
  <c r="R1099" i="8"/>
  <c r="Q1099" i="8"/>
  <c r="R1098" i="8"/>
  <c r="Q1098" i="8"/>
  <c r="R1097" i="8"/>
  <c r="Q1097" i="8"/>
  <c r="R1096" i="8"/>
  <c r="Q1096" i="8"/>
  <c r="R1095" i="8"/>
  <c r="Q1095" i="8"/>
  <c r="R1094" i="8"/>
  <c r="Q1094" i="8"/>
  <c r="R1093" i="8"/>
  <c r="Q1093" i="8"/>
  <c r="R1092" i="8"/>
  <c r="Q1092" i="8"/>
  <c r="R1091" i="8"/>
  <c r="Q1091" i="8"/>
  <c r="R1090" i="8"/>
  <c r="Q1090" i="8"/>
  <c r="R1089" i="8"/>
  <c r="Q1089" i="8"/>
  <c r="R1088" i="8"/>
  <c r="Q1088" i="8"/>
  <c r="R1087" i="8"/>
  <c r="Q1087" i="8"/>
  <c r="R1086" i="8"/>
  <c r="Q1086" i="8"/>
  <c r="R1085" i="8"/>
  <c r="Q1085" i="8"/>
  <c r="R1084" i="8"/>
  <c r="Q1084" i="8"/>
  <c r="R1083" i="8"/>
  <c r="Q1083" i="8"/>
  <c r="R1082" i="8"/>
  <c r="Q1082" i="8"/>
  <c r="R1081" i="8"/>
  <c r="Q1081" i="8"/>
  <c r="R1080" i="8"/>
  <c r="Q1080" i="8"/>
  <c r="R1079" i="8"/>
  <c r="Q1079" i="8"/>
  <c r="R1078" i="8"/>
  <c r="Q1078" i="8"/>
  <c r="R1077" i="8"/>
  <c r="Q1077" i="8"/>
  <c r="R1076" i="8"/>
  <c r="Q1076" i="8"/>
  <c r="R1075" i="8"/>
  <c r="Q1075" i="8"/>
  <c r="R1074" i="8"/>
  <c r="Q1074" i="8"/>
  <c r="R1073" i="8"/>
  <c r="Q1073" i="8"/>
  <c r="R1072" i="8"/>
  <c r="Q1072" i="8"/>
  <c r="R1071" i="8"/>
  <c r="Q1071" i="8"/>
  <c r="R1070" i="8"/>
  <c r="Q1070" i="8"/>
  <c r="R1069" i="8"/>
  <c r="Q1069" i="8"/>
  <c r="R1068" i="8"/>
  <c r="Q1068" i="8"/>
  <c r="R1067" i="8"/>
  <c r="Q1067" i="8"/>
  <c r="R1066" i="8"/>
  <c r="Q1066" i="8"/>
  <c r="R1065" i="8"/>
  <c r="Q1065" i="8"/>
  <c r="R1064" i="8"/>
  <c r="Q1064" i="8"/>
  <c r="R1063" i="8"/>
  <c r="Q1063" i="8"/>
  <c r="R1062" i="8"/>
  <c r="Q1062" i="8"/>
  <c r="R1061" i="8"/>
  <c r="Q1061" i="8"/>
  <c r="R1060" i="8"/>
  <c r="Q1060" i="8"/>
  <c r="R1059" i="8"/>
  <c r="Q1059" i="8"/>
  <c r="R1058" i="8"/>
  <c r="Q1058" i="8"/>
  <c r="R1057" i="8"/>
  <c r="Q1057" i="8"/>
  <c r="R1056" i="8"/>
  <c r="Q1056" i="8"/>
  <c r="R1055" i="8"/>
  <c r="Q1055" i="8"/>
  <c r="R1054" i="8"/>
  <c r="Q1054" i="8"/>
  <c r="R1053" i="8"/>
  <c r="Q1053" i="8"/>
  <c r="R1052" i="8"/>
  <c r="Q1052" i="8"/>
  <c r="R1051" i="8"/>
  <c r="Q1051" i="8"/>
  <c r="R1050" i="8"/>
  <c r="Q1050" i="8"/>
  <c r="R1049" i="8"/>
  <c r="Q1049" i="8"/>
  <c r="R1048" i="8"/>
  <c r="Q1048" i="8"/>
  <c r="R1047" i="8"/>
  <c r="Q1047" i="8"/>
  <c r="R1046" i="8"/>
  <c r="Q1046" i="8"/>
  <c r="R1045" i="8"/>
  <c r="Q1045" i="8"/>
  <c r="R1044" i="8"/>
  <c r="Q1044" i="8"/>
  <c r="R1043" i="8"/>
  <c r="Q1043" i="8"/>
  <c r="R1042" i="8"/>
  <c r="Q1042" i="8"/>
  <c r="R1041" i="8"/>
  <c r="Q1041" i="8"/>
  <c r="R1040" i="8"/>
  <c r="Q1040" i="8"/>
  <c r="R1039" i="8"/>
  <c r="Q1039" i="8"/>
  <c r="R1038" i="8"/>
  <c r="Q1038" i="8"/>
  <c r="R1037" i="8"/>
  <c r="Q1037" i="8"/>
  <c r="R1036" i="8"/>
  <c r="Q1036" i="8"/>
  <c r="R1035" i="8"/>
  <c r="Q1035" i="8"/>
  <c r="R1034" i="8"/>
  <c r="Q1034" i="8"/>
  <c r="R1033" i="8"/>
  <c r="Q1033" i="8"/>
  <c r="R1032" i="8"/>
  <c r="Q1032" i="8"/>
  <c r="R1031" i="8"/>
  <c r="Q1031" i="8"/>
  <c r="R1030" i="8"/>
  <c r="Q1030" i="8"/>
  <c r="R1029" i="8"/>
  <c r="Q1029" i="8"/>
  <c r="R1028" i="8"/>
  <c r="Q1028" i="8"/>
  <c r="R1027" i="8"/>
  <c r="Q1027" i="8"/>
  <c r="R1026" i="8"/>
  <c r="Q1026" i="8"/>
  <c r="R1025" i="8"/>
  <c r="Q1025" i="8"/>
  <c r="R1024" i="8"/>
  <c r="Q1024" i="8"/>
  <c r="R1023" i="8"/>
  <c r="Q1023" i="8"/>
  <c r="R1022" i="8"/>
  <c r="Q1022" i="8"/>
  <c r="R1021" i="8"/>
  <c r="Q1021" i="8"/>
  <c r="R1020" i="8"/>
  <c r="Q1020" i="8"/>
  <c r="R1019" i="8"/>
  <c r="Q1019" i="8"/>
  <c r="R1018" i="8"/>
  <c r="Q1018" i="8"/>
  <c r="R1017" i="8"/>
  <c r="Q1017" i="8"/>
  <c r="R1016" i="8"/>
  <c r="Q1016" i="8"/>
  <c r="R1015" i="8"/>
  <c r="Q1015" i="8"/>
  <c r="R1014" i="8"/>
  <c r="Q1014" i="8"/>
  <c r="R1013" i="8"/>
  <c r="Q1013" i="8"/>
  <c r="R1012" i="8"/>
  <c r="Q1012" i="8"/>
  <c r="R1011" i="8"/>
  <c r="Q1011" i="8"/>
  <c r="R1010" i="8"/>
  <c r="Q1010" i="8"/>
  <c r="R1009" i="8"/>
  <c r="Q1009" i="8"/>
  <c r="R1008" i="8"/>
  <c r="Q1008" i="8"/>
  <c r="R1007" i="8"/>
  <c r="Q1007" i="8"/>
  <c r="R1006" i="8"/>
  <c r="Q1006" i="8"/>
  <c r="R1005" i="8"/>
  <c r="Q1005" i="8"/>
  <c r="R1004" i="8"/>
  <c r="Q1004" i="8"/>
  <c r="R1003" i="8"/>
  <c r="Q1003" i="8"/>
  <c r="R1002" i="8"/>
  <c r="Q1002" i="8"/>
  <c r="R1001" i="8"/>
  <c r="Q1001" i="8"/>
  <c r="R1000" i="8"/>
  <c r="Q1000" i="8"/>
  <c r="R999" i="8"/>
  <c r="Q999" i="8"/>
  <c r="R998" i="8"/>
  <c r="Q998" i="8"/>
  <c r="R997" i="8"/>
  <c r="Q997" i="8"/>
  <c r="R996" i="8"/>
  <c r="Q996" i="8"/>
  <c r="R995" i="8"/>
  <c r="Q995" i="8"/>
  <c r="R994" i="8"/>
  <c r="Q994" i="8"/>
  <c r="R993" i="8"/>
  <c r="Q993" i="8"/>
  <c r="R992" i="8"/>
  <c r="Q992" i="8"/>
  <c r="R991" i="8"/>
  <c r="Q991" i="8"/>
  <c r="R990" i="8"/>
  <c r="Q990" i="8"/>
  <c r="R989" i="8"/>
  <c r="Q989" i="8"/>
  <c r="R988" i="8"/>
  <c r="Q988" i="8"/>
  <c r="R987" i="8"/>
  <c r="Q987" i="8"/>
  <c r="R986" i="8"/>
  <c r="Q986" i="8"/>
  <c r="R985" i="8"/>
  <c r="Q985" i="8"/>
  <c r="R984" i="8"/>
  <c r="Q984" i="8"/>
  <c r="R983" i="8"/>
  <c r="Q983" i="8"/>
  <c r="R982" i="8"/>
  <c r="Q982" i="8"/>
  <c r="R981" i="8"/>
  <c r="Q981" i="8"/>
  <c r="R980" i="8"/>
  <c r="Q980" i="8"/>
  <c r="R979" i="8"/>
  <c r="Q979" i="8"/>
  <c r="R978" i="8"/>
  <c r="Q978" i="8"/>
  <c r="R977" i="8"/>
  <c r="Q977" i="8"/>
  <c r="R976" i="8"/>
  <c r="Q976" i="8"/>
  <c r="R975" i="8"/>
  <c r="Q975" i="8"/>
  <c r="R974" i="8"/>
  <c r="Q974" i="8"/>
  <c r="R973" i="8"/>
  <c r="Q973" i="8"/>
  <c r="R972" i="8"/>
  <c r="Q972" i="8"/>
  <c r="R971" i="8"/>
  <c r="Q971" i="8"/>
  <c r="R970" i="8"/>
  <c r="Q970" i="8"/>
  <c r="R969" i="8"/>
  <c r="Q969" i="8"/>
  <c r="R968" i="8"/>
  <c r="Q968" i="8"/>
  <c r="R967" i="8"/>
  <c r="Q967" i="8"/>
  <c r="R966" i="8"/>
  <c r="Q966" i="8"/>
  <c r="R965" i="8"/>
  <c r="Q965" i="8"/>
  <c r="R964" i="8"/>
  <c r="Q964" i="8"/>
  <c r="R963" i="8"/>
  <c r="Q963" i="8"/>
  <c r="R962" i="8"/>
  <c r="Q962" i="8"/>
  <c r="R961" i="8"/>
  <c r="Q961" i="8"/>
  <c r="R960" i="8"/>
  <c r="Q960" i="8"/>
  <c r="R959" i="8"/>
  <c r="Q959" i="8"/>
  <c r="R958" i="8"/>
  <c r="Q958" i="8"/>
  <c r="R957" i="8"/>
  <c r="Q957" i="8"/>
  <c r="R956" i="8"/>
  <c r="Q956" i="8"/>
  <c r="R955" i="8"/>
  <c r="Q955" i="8"/>
  <c r="R954" i="8"/>
  <c r="Q954" i="8"/>
  <c r="R953" i="8"/>
  <c r="Q953" i="8"/>
  <c r="R952" i="8"/>
  <c r="Q952" i="8"/>
  <c r="R951" i="8"/>
  <c r="Q951" i="8"/>
  <c r="R950" i="8"/>
  <c r="Q950" i="8"/>
  <c r="R949" i="8"/>
  <c r="Q949" i="8"/>
  <c r="R948" i="8"/>
  <c r="Q948" i="8"/>
  <c r="R947" i="8"/>
  <c r="Q947" i="8"/>
  <c r="R946" i="8"/>
  <c r="Q946" i="8"/>
  <c r="R945" i="8"/>
  <c r="Q945" i="8"/>
  <c r="R944" i="8"/>
  <c r="Q944" i="8"/>
  <c r="R943" i="8"/>
  <c r="Q943" i="8"/>
  <c r="R942" i="8"/>
  <c r="Q942" i="8"/>
  <c r="R941" i="8"/>
  <c r="Q941" i="8"/>
  <c r="R940" i="8"/>
  <c r="Q940" i="8"/>
  <c r="R939" i="8"/>
  <c r="Q939" i="8"/>
  <c r="R938" i="8"/>
  <c r="Q938" i="8"/>
  <c r="R937" i="8"/>
  <c r="Q937" i="8"/>
  <c r="R936" i="8"/>
  <c r="Q936" i="8"/>
  <c r="R935" i="8"/>
  <c r="Q935" i="8"/>
  <c r="R934" i="8"/>
  <c r="Q934" i="8"/>
  <c r="R933" i="8"/>
  <c r="Q933" i="8"/>
  <c r="R932" i="8"/>
  <c r="Q932" i="8"/>
  <c r="R931" i="8"/>
  <c r="Q931" i="8"/>
  <c r="R930" i="8"/>
  <c r="Q930" i="8"/>
  <c r="R929" i="8"/>
  <c r="Q929" i="8"/>
  <c r="R928" i="8"/>
  <c r="Q928" i="8"/>
  <c r="R927" i="8"/>
  <c r="Q927" i="8"/>
  <c r="R926" i="8"/>
  <c r="Q926" i="8"/>
  <c r="R925" i="8"/>
  <c r="Q925" i="8"/>
  <c r="R924" i="8"/>
  <c r="Q924" i="8"/>
  <c r="R923" i="8"/>
  <c r="Q923" i="8"/>
  <c r="R922" i="8"/>
  <c r="Q922" i="8"/>
  <c r="R921" i="8"/>
  <c r="Q921" i="8"/>
  <c r="R920" i="8"/>
  <c r="Q920" i="8"/>
  <c r="R919" i="8"/>
  <c r="Q919" i="8"/>
  <c r="R918" i="8"/>
  <c r="Q918" i="8"/>
  <c r="R917" i="8"/>
  <c r="Q917" i="8"/>
  <c r="R916" i="8"/>
  <c r="Q916" i="8"/>
  <c r="R915" i="8"/>
  <c r="Q915" i="8"/>
  <c r="R914" i="8"/>
  <c r="Q914" i="8"/>
  <c r="R913" i="8"/>
  <c r="Q913" i="8"/>
  <c r="R912" i="8"/>
  <c r="Q912" i="8"/>
  <c r="R911" i="8"/>
  <c r="Q911" i="8"/>
  <c r="R910" i="8"/>
  <c r="Q910" i="8"/>
  <c r="R909" i="8"/>
  <c r="Q909" i="8"/>
  <c r="R908" i="8"/>
  <c r="Q908" i="8"/>
  <c r="R907" i="8"/>
  <c r="Q907" i="8"/>
  <c r="R906" i="8"/>
  <c r="Q906" i="8"/>
  <c r="R905" i="8"/>
  <c r="Q905" i="8"/>
  <c r="R904" i="8"/>
  <c r="Q904" i="8"/>
  <c r="R903" i="8"/>
  <c r="Q903" i="8"/>
  <c r="R902" i="8"/>
  <c r="Q902" i="8"/>
  <c r="R901" i="8"/>
  <c r="Q901" i="8"/>
  <c r="R900" i="8"/>
  <c r="Q900" i="8"/>
  <c r="R899" i="8"/>
  <c r="Q899" i="8"/>
  <c r="R898" i="8"/>
  <c r="Q898" i="8"/>
  <c r="R897" i="8"/>
  <c r="Q897" i="8"/>
  <c r="R896" i="8"/>
  <c r="Q896" i="8"/>
  <c r="R895" i="8"/>
  <c r="Q895" i="8"/>
  <c r="R894" i="8"/>
  <c r="Q894" i="8"/>
  <c r="R893" i="8"/>
  <c r="Q893" i="8"/>
  <c r="R892" i="8"/>
  <c r="Q892" i="8"/>
  <c r="R891" i="8"/>
  <c r="Q891" i="8"/>
  <c r="R890" i="8"/>
  <c r="Q890" i="8"/>
  <c r="R889" i="8"/>
  <c r="Q889" i="8"/>
  <c r="R888" i="8"/>
  <c r="Q888" i="8"/>
  <c r="R887" i="8"/>
  <c r="Q887" i="8"/>
  <c r="R886" i="8"/>
  <c r="Q886" i="8"/>
  <c r="R885" i="8"/>
  <c r="Q885" i="8"/>
  <c r="R884" i="8"/>
  <c r="Q884" i="8"/>
  <c r="R883" i="8"/>
  <c r="Q883" i="8"/>
  <c r="R882" i="8"/>
  <c r="Q882" i="8"/>
  <c r="R881" i="8"/>
  <c r="Q881" i="8"/>
  <c r="R880" i="8"/>
  <c r="Q880" i="8"/>
  <c r="R879" i="8"/>
  <c r="Q879" i="8"/>
  <c r="R878" i="8"/>
  <c r="Q878" i="8"/>
  <c r="R877" i="8"/>
  <c r="Q877" i="8"/>
  <c r="R876" i="8"/>
  <c r="Q876" i="8"/>
  <c r="R875" i="8"/>
  <c r="Q875" i="8"/>
  <c r="R874" i="8"/>
  <c r="Q874" i="8"/>
  <c r="R873" i="8"/>
  <c r="Q873" i="8"/>
  <c r="R872" i="8"/>
  <c r="Q872" i="8"/>
  <c r="R871" i="8"/>
  <c r="Q871" i="8"/>
  <c r="R870" i="8"/>
  <c r="Q870" i="8"/>
  <c r="R869" i="8"/>
  <c r="Q869" i="8"/>
  <c r="R868" i="8"/>
  <c r="Q868" i="8"/>
  <c r="R867" i="8"/>
  <c r="Q867" i="8"/>
  <c r="R866" i="8"/>
  <c r="Q866" i="8"/>
  <c r="R865" i="8"/>
  <c r="Q865" i="8"/>
  <c r="R864" i="8"/>
  <c r="Q864" i="8"/>
  <c r="R863" i="8"/>
  <c r="Q863" i="8"/>
  <c r="R862" i="8"/>
  <c r="Q862" i="8"/>
  <c r="R861" i="8"/>
  <c r="Q861" i="8"/>
  <c r="R860" i="8"/>
  <c r="Q860" i="8"/>
  <c r="R859" i="8"/>
  <c r="Q859" i="8"/>
  <c r="R858" i="8"/>
  <c r="Q858" i="8"/>
  <c r="R857" i="8"/>
  <c r="Q857" i="8"/>
  <c r="R856" i="8"/>
  <c r="Q856" i="8"/>
  <c r="R855" i="8"/>
  <c r="Q855" i="8"/>
  <c r="R854" i="8"/>
  <c r="Q854" i="8"/>
  <c r="R853" i="8"/>
  <c r="Q853" i="8"/>
  <c r="R852" i="8"/>
  <c r="Q852" i="8"/>
  <c r="R851" i="8"/>
  <c r="Q851" i="8"/>
  <c r="R850" i="8"/>
  <c r="Q850" i="8"/>
  <c r="R849" i="8"/>
  <c r="Q849" i="8"/>
  <c r="R848" i="8"/>
  <c r="Q848" i="8"/>
  <c r="R847" i="8"/>
  <c r="Q847" i="8"/>
  <c r="R846" i="8"/>
  <c r="Q846" i="8"/>
  <c r="R845" i="8"/>
  <c r="Q845" i="8"/>
  <c r="R844" i="8"/>
  <c r="Q844" i="8"/>
  <c r="R843" i="8"/>
  <c r="Q843" i="8"/>
  <c r="R842" i="8"/>
  <c r="Q842" i="8"/>
  <c r="R841" i="8"/>
  <c r="Q841" i="8"/>
  <c r="R840" i="8"/>
  <c r="Q840" i="8"/>
  <c r="R839" i="8"/>
  <c r="Q839" i="8"/>
  <c r="R838" i="8"/>
  <c r="Q838" i="8"/>
  <c r="R837" i="8"/>
  <c r="Q837" i="8"/>
  <c r="R836" i="8"/>
  <c r="Q836" i="8"/>
  <c r="R835" i="8"/>
  <c r="Q835" i="8"/>
  <c r="R834" i="8"/>
  <c r="Q834" i="8"/>
  <c r="R833" i="8"/>
  <c r="Q833" i="8"/>
  <c r="R832" i="8"/>
  <c r="Q832" i="8"/>
  <c r="R831" i="8"/>
  <c r="Q831" i="8"/>
  <c r="R830" i="8"/>
  <c r="Q830" i="8"/>
  <c r="R829" i="8"/>
  <c r="Q829" i="8"/>
  <c r="R828" i="8"/>
  <c r="Q828" i="8"/>
  <c r="R827" i="8"/>
  <c r="Q827" i="8"/>
  <c r="R826" i="8"/>
  <c r="Q826" i="8"/>
  <c r="R825" i="8"/>
  <c r="Q825" i="8"/>
  <c r="R824" i="8"/>
  <c r="Q824" i="8"/>
  <c r="R823" i="8"/>
  <c r="Q823" i="8"/>
  <c r="R822" i="8"/>
  <c r="Q822" i="8"/>
  <c r="R821" i="8"/>
  <c r="Q821" i="8"/>
  <c r="R820" i="8"/>
  <c r="Q820" i="8"/>
  <c r="R819" i="8"/>
  <c r="Q819" i="8"/>
  <c r="R818" i="8"/>
  <c r="Q818" i="8"/>
  <c r="R817" i="8"/>
  <c r="Q817" i="8"/>
  <c r="R816" i="8"/>
  <c r="Q816" i="8"/>
  <c r="R815" i="8"/>
  <c r="Q815" i="8"/>
  <c r="R814" i="8"/>
  <c r="Q814" i="8"/>
  <c r="R813" i="8"/>
  <c r="Q813" i="8"/>
  <c r="R812" i="8"/>
  <c r="Q812" i="8"/>
  <c r="R811" i="8"/>
  <c r="Q811" i="8"/>
  <c r="R810" i="8"/>
  <c r="Q810" i="8"/>
  <c r="R809" i="8"/>
  <c r="Q809" i="8"/>
  <c r="R808" i="8"/>
  <c r="Q808" i="8"/>
  <c r="R807" i="8"/>
  <c r="Q807" i="8"/>
  <c r="R806" i="8"/>
  <c r="Q806" i="8"/>
  <c r="R805" i="8"/>
  <c r="Q805" i="8"/>
  <c r="R804" i="8"/>
  <c r="Q804" i="8"/>
  <c r="R803" i="8"/>
  <c r="Q803" i="8"/>
  <c r="R802" i="8"/>
  <c r="Q802" i="8"/>
  <c r="R801" i="8"/>
  <c r="Q801" i="8"/>
  <c r="R800" i="8"/>
  <c r="Q800" i="8"/>
  <c r="R799" i="8"/>
  <c r="Q799" i="8"/>
  <c r="R798" i="8"/>
  <c r="Q798" i="8"/>
  <c r="R797" i="8"/>
  <c r="Q797" i="8"/>
  <c r="R796" i="8"/>
  <c r="Q796" i="8"/>
  <c r="R795" i="8"/>
  <c r="Q795" i="8"/>
  <c r="R794" i="8"/>
  <c r="Q794" i="8"/>
  <c r="R793" i="8"/>
  <c r="Q793" i="8"/>
  <c r="R792" i="8"/>
  <c r="Q792" i="8"/>
  <c r="R791" i="8"/>
  <c r="Q791" i="8"/>
  <c r="R790" i="8"/>
  <c r="Q790" i="8"/>
  <c r="R789" i="8"/>
  <c r="Q789" i="8"/>
  <c r="R788" i="8"/>
  <c r="Q788" i="8"/>
  <c r="R787" i="8"/>
  <c r="Q787" i="8"/>
  <c r="R786" i="8"/>
  <c r="Q786" i="8"/>
  <c r="R785" i="8"/>
  <c r="Q785" i="8"/>
  <c r="R784" i="8"/>
  <c r="Q784" i="8"/>
  <c r="R783" i="8"/>
  <c r="Q783" i="8"/>
  <c r="R782" i="8"/>
  <c r="Q782" i="8"/>
  <c r="R781" i="8"/>
  <c r="Q781" i="8"/>
  <c r="R780" i="8"/>
  <c r="Q780" i="8"/>
  <c r="R779" i="8"/>
  <c r="Q779" i="8"/>
  <c r="R778" i="8"/>
  <c r="Q778" i="8"/>
  <c r="R777" i="8"/>
  <c r="Q777" i="8"/>
  <c r="R776" i="8"/>
  <c r="Q776" i="8"/>
  <c r="R775" i="8"/>
  <c r="Q775" i="8"/>
  <c r="R774" i="8"/>
  <c r="Q774" i="8"/>
  <c r="R773" i="8"/>
  <c r="Q773" i="8"/>
  <c r="R772" i="8"/>
  <c r="Q772" i="8"/>
  <c r="R771" i="8"/>
  <c r="Q771" i="8"/>
  <c r="R770" i="8"/>
  <c r="Q770" i="8"/>
  <c r="R769" i="8"/>
  <c r="Q769" i="8"/>
  <c r="R768" i="8"/>
  <c r="Q768" i="8"/>
  <c r="R767" i="8"/>
  <c r="Q767" i="8"/>
  <c r="R766" i="8"/>
  <c r="Q766" i="8"/>
  <c r="R765" i="8"/>
  <c r="Q765" i="8"/>
  <c r="R764" i="8"/>
  <c r="Q764" i="8"/>
  <c r="R763" i="8"/>
  <c r="Q763" i="8"/>
  <c r="R762" i="8"/>
  <c r="Q762" i="8"/>
  <c r="R761" i="8"/>
  <c r="Q761" i="8"/>
  <c r="R760" i="8"/>
  <c r="Q760" i="8"/>
  <c r="R759" i="8"/>
  <c r="Q759" i="8"/>
  <c r="R758" i="8"/>
  <c r="Q758" i="8"/>
  <c r="R757" i="8"/>
  <c r="Q757" i="8"/>
  <c r="R756" i="8"/>
  <c r="Q756" i="8"/>
  <c r="R755" i="8"/>
  <c r="Q755" i="8"/>
  <c r="R754" i="8"/>
  <c r="Q754" i="8"/>
  <c r="R753" i="8"/>
  <c r="Q753" i="8"/>
  <c r="R752" i="8"/>
  <c r="Q752" i="8"/>
  <c r="R751" i="8"/>
  <c r="Q751" i="8"/>
  <c r="R750" i="8"/>
  <c r="Q750" i="8"/>
  <c r="R749" i="8"/>
  <c r="Q749" i="8"/>
  <c r="R748" i="8"/>
  <c r="Q748" i="8"/>
  <c r="R747" i="8"/>
  <c r="Q747" i="8"/>
  <c r="R746" i="8"/>
  <c r="Q746" i="8"/>
  <c r="R745" i="8"/>
  <c r="Q745" i="8"/>
  <c r="R744" i="8"/>
  <c r="Q744" i="8"/>
  <c r="R743" i="8"/>
  <c r="Q743" i="8"/>
  <c r="R742" i="8"/>
  <c r="Q742" i="8"/>
  <c r="R741" i="8"/>
  <c r="Q741" i="8"/>
  <c r="R740" i="8"/>
  <c r="Q740" i="8"/>
  <c r="R739" i="8"/>
  <c r="Q739" i="8"/>
  <c r="R738" i="8"/>
  <c r="Q738" i="8"/>
  <c r="R737" i="8"/>
  <c r="Q737" i="8"/>
  <c r="R736" i="8"/>
  <c r="Q736" i="8"/>
  <c r="R735" i="8"/>
  <c r="Q735" i="8"/>
  <c r="R734" i="8"/>
  <c r="Q734" i="8"/>
  <c r="R733" i="8"/>
  <c r="Q733" i="8"/>
  <c r="R732" i="8"/>
  <c r="Q732" i="8"/>
  <c r="R731" i="8"/>
  <c r="Q731" i="8"/>
  <c r="R730" i="8"/>
  <c r="Q730" i="8"/>
  <c r="R729" i="8"/>
  <c r="Q729" i="8"/>
  <c r="R728" i="8"/>
  <c r="Q728" i="8"/>
  <c r="R727" i="8"/>
  <c r="Q727" i="8"/>
  <c r="R726" i="8"/>
  <c r="Q726" i="8"/>
  <c r="R725" i="8"/>
  <c r="Q725" i="8"/>
  <c r="R724" i="8"/>
  <c r="Q724" i="8"/>
  <c r="R723" i="8"/>
  <c r="Q723" i="8"/>
  <c r="R722" i="8"/>
  <c r="Q722" i="8"/>
  <c r="R721" i="8"/>
  <c r="Q721" i="8"/>
  <c r="R720" i="8"/>
  <c r="Q720" i="8"/>
  <c r="R719" i="8"/>
  <c r="Q719" i="8"/>
  <c r="R718" i="8"/>
  <c r="Q718" i="8"/>
  <c r="R717" i="8"/>
  <c r="Q717" i="8"/>
  <c r="R716" i="8"/>
  <c r="Q716" i="8"/>
  <c r="R715" i="8"/>
  <c r="Q715" i="8"/>
  <c r="R714" i="8"/>
  <c r="Q714" i="8"/>
  <c r="R713" i="8"/>
  <c r="Q713" i="8"/>
  <c r="R712" i="8"/>
  <c r="Q712" i="8"/>
  <c r="R711" i="8"/>
  <c r="Q711" i="8"/>
  <c r="R710" i="8"/>
  <c r="Q710" i="8"/>
  <c r="R709" i="8"/>
  <c r="Q709" i="8"/>
  <c r="R708" i="8"/>
  <c r="Q708" i="8"/>
  <c r="R707" i="8"/>
  <c r="Q707" i="8"/>
  <c r="R706" i="8"/>
  <c r="Q706" i="8"/>
  <c r="R705" i="8"/>
  <c r="Q705" i="8"/>
  <c r="R704" i="8"/>
  <c r="Q704" i="8"/>
  <c r="R703" i="8"/>
  <c r="Q703" i="8"/>
  <c r="R702" i="8"/>
  <c r="Q702" i="8"/>
  <c r="R701" i="8"/>
  <c r="Q701" i="8"/>
  <c r="R700" i="8"/>
  <c r="Q700" i="8"/>
  <c r="R699" i="8"/>
  <c r="Q699" i="8"/>
  <c r="R698" i="8"/>
  <c r="Q698" i="8"/>
  <c r="R697" i="8"/>
  <c r="Q697" i="8"/>
  <c r="R696" i="8"/>
  <c r="Q696" i="8"/>
  <c r="R695" i="8"/>
  <c r="Q695" i="8"/>
  <c r="R694" i="8"/>
  <c r="Q694" i="8"/>
  <c r="R693" i="8"/>
  <c r="Q693" i="8"/>
  <c r="R692" i="8"/>
  <c r="Q692" i="8"/>
  <c r="R691" i="8"/>
  <c r="Q691" i="8"/>
  <c r="R690" i="8"/>
  <c r="Q690" i="8"/>
  <c r="R689" i="8"/>
  <c r="Q689" i="8"/>
  <c r="R688" i="8"/>
  <c r="Q688" i="8"/>
  <c r="R687" i="8"/>
  <c r="Q687" i="8"/>
  <c r="R686" i="8"/>
  <c r="Q686" i="8"/>
  <c r="R685" i="8"/>
  <c r="Q685" i="8"/>
  <c r="R684" i="8"/>
  <c r="Q684" i="8"/>
  <c r="R683" i="8"/>
  <c r="Q683" i="8"/>
  <c r="R682" i="8"/>
  <c r="Q682" i="8"/>
  <c r="R681" i="8"/>
  <c r="Q681" i="8"/>
  <c r="R680" i="8"/>
  <c r="Q680" i="8"/>
  <c r="R679" i="8"/>
  <c r="Q679" i="8"/>
  <c r="R678" i="8"/>
  <c r="Q678" i="8"/>
  <c r="R677" i="8"/>
  <c r="Q677" i="8"/>
  <c r="R676" i="8"/>
  <c r="Q676" i="8"/>
  <c r="R675" i="8"/>
  <c r="Q675" i="8"/>
  <c r="R674" i="8"/>
  <c r="Q674" i="8"/>
  <c r="R673" i="8"/>
  <c r="Q673" i="8"/>
  <c r="R672" i="8"/>
  <c r="Q672" i="8"/>
  <c r="R671" i="8"/>
  <c r="Q671" i="8"/>
  <c r="R670" i="8"/>
  <c r="Q670" i="8"/>
  <c r="R669" i="8"/>
  <c r="Q669" i="8"/>
  <c r="R668" i="8"/>
  <c r="Q668" i="8"/>
  <c r="R667" i="8"/>
  <c r="Q667" i="8"/>
  <c r="R666" i="8"/>
  <c r="Q666" i="8"/>
  <c r="R665" i="8"/>
  <c r="Q665" i="8"/>
  <c r="R664" i="8"/>
  <c r="Q664" i="8"/>
  <c r="R663" i="8"/>
  <c r="Q663" i="8"/>
  <c r="R662" i="8"/>
  <c r="Q662" i="8"/>
  <c r="R661" i="8"/>
  <c r="Q661" i="8"/>
  <c r="R660" i="8"/>
  <c r="Q660" i="8"/>
  <c r="R659" i="8"/>
  <c r="Q659" i="8"/>
  <c r="R658" i="8"/>
  <c r="Q658" i="8"/>
  <c r="R657" i="8"/>
  <c r="Q657" i="8"/>
  <c r="R656" i="8"/>
  <c r="Q656" i="8"/>
  <c r="R655" i="8"/>
  <c r="Q655" i="8"/>
  <c r="R654" i="8"/>
  <c r="Q654" i="8"/>
  <c r="R653" i="8"/>
  <c r="Q653" i="8"/>
  <c r="R652" i="8"/>
  <c r="Q652" i="8"/>
  <c r="R651" i="8"/>
  <c r="Q651" i="8"/>
  <c r="R650" i="8"/>
  <c r="Q650" i="8"/>
  <c r="R649" i="8"/>
  <c r="Q649" i="8"/>
  <c r="R648" i="8"/>
  <c r="Q648" i="8"/>
  <c r="R647" i="8"/>
  <c r="Q647" i="8"/>
  <c r="R646" i="8"/>
  <c r="Q646" i="8"/>
  <c r="R645" i="8"/>
  <c r="Q645" i="8"/>
  <c r="R644" i="8"/>
  <c r="Q644" i="8"/>
  <c r="R643" i="8"/>
  <c r="Q643" i="8"/>
  <c r="R642" i="8"/>
  <c r="Q642" i="8"/>
  <c r="R641" i="8"/>
  <c r="Q641" i="8"/>
  <c r="R640" i="8"/>
  <c r="Q640" i="8"/>
  <c r="R639" i="8"/>
  <c r="Q639" i="8"/>
  <c r="R638" i="8"/>
  <c r="Q638" i="8"/>
  <c r="R637" i="8"/>
  <c r="Q637" i="8"/>
  <c r="R636" i="8"/>
  <c r="Q636" i="8"/>
  <c r="R635" i="8"/>
  <c r="Q635" i="8"/>
  <c r="R634" i="8"/>
  <c r="Q634" i="8"/>
  <c r="R633" i="8"/>
  <c r="Q633" i="8"/>
  <c r="R632" i="8"/>
  <c r="Q632" i="8"/>
  <c r="R631" i="8"/>
  <c r="Q631" i="8"/>
  <c r="R630" i="8"/>
  <c r="Q630" i="8"/>
  <c r="R629" i="8"/>
  <c r="Q629" i="8"/>
  <c r="R628" i="8"/>
  <c r="Q628" i="8"/>
  <c r="R627" i="8"/>
  <c r="Q627" i="8"/>
  <c r="R626" i="8"/>
  <c r="Q626" i="8"/>
  <c r="R625" i="8"/>
  <c r="Q625" i="8"/>
  <c r="R624" i="8"/>
  <c r="Q624" i="8"/>
  <c r="R623" i="8"/>
  <c r="Q623" i="8"/>
  <c r="R622" i="8"/>
  <c r="Q622" i="8"/>
  <c r="R621" i="8"/>
  <c r="Q621" i="8"/>
  <c r="R620" i="8"/>
  <c r="Q620" i="8"/>
  <c r="R619" i="8"/>
  <c r="Q619" i="8"/>
  <c r="R618" i="8"/>
  <c r="Q618" i="8"/>
  <c r="R617" i="8"/>
  <c r="Q617" i="8"/>
  <c r="R616" i="8"/>
  <c r="Q616" i="8"/>
  <c r="R615" i="8"/>
  <c r="Q615" i="8"/>
  <c r="R614" i="8"/>
  <c r="Q614" i="8"/>
  <c r="R613" i="8"/>
  <c r="Q613" i="8"/>
  <c r="R612" i="8"/>
  <c r="Q612" i="8"/>
  <c r="R611" i="8"/>
  <c r="Q611" i="8"/>
  <c r="R610" i="8"/>
  <c r="Q610" i="8"/>
  <c r="R609" i="8"/>
  <c r="Q609" i="8"/>
  <c r="R608" i="8"/>
  <c r="Q608" i="8"/>
  <c r="R607" i="8"/>
  <c r="Q607" i="8"/>
  <c r="R606" i="8"/>
  <c r="Q606" i="8"/>
  <c r="R605" i="8"/>
  <c r="Q605" i="8"/>
  <c r="R604" i="8"/>
  <c r="Q604" i="8"/>
  <c r="R603" i="8"/>
  <c r="Q603" i="8"/>
  <c r="R602" i="8"/>
  <c r="Q602" i="8"/>
  <c r="R601" i="8"/>
  <c r="Q601" i="8"/>
  <c r="R600" i="8"/>
  <c r="Q600" i="8"/>
  <c r="R599" i="8"/>
  <c r="Q599" i="8"/>
  <c r="R598" i="8"/>
  <c r="Q598" i="8"/>
  <c r="R597" i="8"/>
  <c r="Q597" i="8"/>
  <c r="R596" i="8"/>
  <c r="Q596" i="8"/>
  <c r="R595" i="8"/>
  <c r="Q595" i="8"/>
  <c r="R594" i="8"/>
  <c r="Q594" i="8"/>
  <c r="R593" i="8"/>
  <c r="Q593" i="8"/>
  <c r="R592" i="8"/>
  <c r="Q592" i="8"/>
  <c r="R591" i="8"/>
  <c r="Q591" i="8"/>
  <c r="R590" i="8"/>
  <c r="Q590" i="8"/>
  <c r="R589" i="8"/>
  <c r="Q589" i="8"/>
  <c r="R588" i="8"/>
  <c r="Q588" i="8"/>
  <c r="R587" i="8"/>
  <c r="Q587" i="8"/>
  <c r="R586" i="8"/>
  <c r="Q586" i="8"/>
  <c r="R585" i="8"/>
  <c r="Q585" i="8"/>
  <c r="R584" i="8"/>
  <c r="Q584" i="8"/>
  <c r="R583" i="8"/>
  <c r="Q583" i="8"/>
  <c r="R582" i="8"/>
  <c r="Q582" i="8"/>
  <c r="R581" i="8"/>
  <c r="Q581" i="8"/>
  <c r="R580" i="8"/>
  <c r="Q580" i="8"/>
  <c r="R579" i="8"/>
  <c r="Q579" i="8"/>
  <c r="R578" i="8"/>
  <c r="Q578" i="8"/>
  <c r="R577" i="8"/>
  <c r="Q577" i="8"/>
  <c r="R576" i="8"/>
  <c r="Q576" i="8"/>
  <c r="R575" i="8"/>
  <c r="Q575" i="8"/>
  <c r="R574" i="8"/>
  <c r="Q574" i="8"/>
  <c r="R573" i="8"/>
  <c r="Q573" i="8"/>
  <c r="R572" i="8"/>
  <c r="Q572" i="8"/>
  <c r="R571" i="8"/>
  <c r="Q571" i="8"/>
  <c r="R570" i="8"/>
  <c r="Q570" i="8"/>
  <c r="R569" i="8"/>
  <c r="Q569" i="8"/>
  <c r="R568" i="8"/>
  <c r="Q568" i="8"/>
  <c r="R567" i="8"/>
  <c r="Q567" i="8"/>
  <c r="R566" i="8"/>
  <c r="Q566" i="8"/>
  <c r="R565" i="8"/>
  <c r="Q565" i="8"/>
  <c r="R564" i="8"/>
  <c r="Q564" i="8"/>
  <c r="R563" i="8"/>
  <c r="Q563" i="8"/>
  <c r="R562" i="8"/>
  <c r="Q562" i="8"/>
  <c r="R561" i="8"/>
  <c r="Q561" i="8"/>
  <c r="R560" i="8"/>
  <c r="Q560" i="8"/>
  <c r="R559" i="8"/>
  <c r="Q559" i="8"/>
  <c r="R558" i="8"/>
  <c r="Q558" i="8"/>
  <c r="R557" i="8"/>
  <c r="Q557" i="8"/>
  <c r="R556" i="8"/>
  <c r="Q556" i="8"/>
  <c r="R555" i="8"/>
  <c r="Q555" i="8"/>
  <c r="R554" i="8"/>
  <c r="Q554" i="8"/>
  <c r="R553" i="8"/>
  <c r="Q553" i="8"/>
  <c r="R552" i="8"/>
  <c r="Q552" i="8"/>
  <c r="R551" i="8"/>
  <c r="Q551" i="8"/>
  <c r="R550" i="8"/>
  <c r="Q550" i="8"/>
  <c r="R549" i="8"/>
  <c r="Q549" i="8"/>
  <c r="R548" i="8"/>
  <c r="Q548" i="8"/>
  <c r="R547" i="8"/>
  <c r="Q547" i="8"/>
  <c r="R546" i="8"/>
  <c r="Q546" i="8"/>
  <c r="R545" i="8"/>
  <c r="Q545" i="8"/>
  <c r="R544" i="8"/>
  <c r="Q544" i="8"/>
  <c r="R543" i="8"/>
  <c r="Q543" i="8"/>
  <c r="R542" i="8"/>
  <c r="Q542" i="8"/>
  <c r="R541" i="8"/>
  <c r="Q541" i="8"/>
  <c r="R540" i="8"/>
  <c r="Q540" i="8"/>
  <c r="R539" i="8"/>
  <c r="Q539" i="8"/>
  <c r="R538" i="8"/>
  <c r="Q538" i="8"/>
  <c r="R537" i="8"/>
  <c r="Q537" i="8"/>
  <c r="R536" i="8"/>
  <c r="Q536" i="8"/>
  <c r="R535" i="8"/>
  <c r="Q535" i="8"/>
  <c r="R534" i="8"/>
  <c r="Q534" i="8"/>
  <c r="R533" i="8"/>
  <c r="Q533" i="8"/>
  <c r="R532" i="8"/>
  <c r="Q532" i="8"/>
  <c r="R531" i="8"/>
  <c r="Q531" i="8"/>
  <c r="R530" i="8"/>
  <c r="Q530" i="8"/>
  <c r="R529" i="8"/>
  <c r="Q529" i="8"/>
  <c r="R528" i="8"/>
  <c r="Q528" i="8"/>
  <c r="R527" i="8"/>
  <c r="Q527" i="8"/>
  <c r="R526" i="8"/>
  <c r="Q526" i="8"/>
  <c r="R525" i="8"/>
  <c r="Q525" i="8"/>
  <c r="R524" i="8"/>
  <c r="Q524" i="8"/>
  <c r="R523" i="8"/>
  <c r="Q523" i="8"/>
  <c r="R522" i="8"/>
  <c r="Q522" i="8"/>
  <c r="R521" i="8"/>
  <c r="Q521" i="8"/>
  <c r="R520" i="8"/>
  <c r="Q520" i="8"/>
  <c r="R519" i="8"/>
  <c r="Q519" i="8"/>
  <c r="R518" i="8"/>
  <c r="Q518" i="8"/>
  <c r="R517" i="8"/>
  <c r="Q517" i="8"/>
  <c r="R516" i="8"/>
  <c r="Q516" i="8"/>
  <c r="R515" i="8"/>
  <c r="Q515" i="8"/>
  <c r="R514" i="8"/>
  <c r="Q514" i="8"/>
  <c r="R513" i="8"/>
  <c r="Q513" i="8"/>
  <c r="R512" i="8"/>
  <c r="Q512" i="8"/>
  <c r="R511" i="8"/>
  <c r="Q511" i="8"/>
  <c r="R510" i="8"/>
  <c r="Q510" i="8"/>
  <c r="R509" i="8"/>
  <c r="Q509" i="8"/>
  <c r="R508" i="8"/>
  <c r="Q508" i="8"/>
  <c r="R507" i="8"/>
  <c r="Q507" i="8"/>
  <c r="R506" i="8"/>
  <c r="Q506" i="8"/>
  <c r="R505" i="8"/>
  <c r="Q505" i="8"/>
  <c r="R504" i="8"/>
  <c r="Q504" i="8"/>
  <c r="R503" i="8"/>
  <c r="Q503" i="8"/>
  <c r="R502" i="8"/>
  <c r="Q502" i="8"/>
  <c r="R501" i="8"/>
  <c r="Q501" i="8"/>
  <c r="R500" i="8"/>
  <c r="Q500" i="8"/>
  <c r="R499" i="8"/>
  <c r="Q499" i="8"/>
  <c r="R498" i="8"/>
  <c r="Q498" i="8"/>
  <c r="R497" i="8"/>
  <c r="Q497" i="8"/>
  <c r="R496" i="8"/>
  <c r="Q496" i="8"/>
  <c r="R495" i="8"/>
  <c r="Q495" i="8"/>
  <c r="R494" i="8"/>
  <c r="Q494" i="8"/>
  <c r="R493" i="8"/>
  <c r="Q493" i="8"/>
  <c r="R492" i="8"/>
  <c r="Q492" i="8"/>
  <c r="R491" i="8"/>
  <c r="Q491" i="8"/>
  <c r="R490" i="8"/>
  <c r="Q490" i="8"/>
  <c r="R489" i="8"/>
  <c r="Q489" i="8"/>
  <c r="R488" i="8"/>
  <c r="Q488" i="8"/>
  <c r="R487" i="8"/>
  <c r="Q487" i="8"/>
  <c r="R486" i="8"/>
  <c r="Q486" i="8"/>
  <c r="R485" i="8"/>
  <c r="Q485" i="8"/>
  <c r="R484" i="8"/>
  <c r="Q484" i="8"/>
  <c r="R483" i="8"/>
  <c r="Q483" i="8"/>
  <c r="R482" i="8"/>
  <c r="Q482" i="8"/>
  <c r="R481" i="8"/>
  <c r="Q481" i="8"/>
  <c r="R480" i="8"/>
  <c r="Q480" i="8"/>
  <c r="R479" i="8"/>
  <c r="Q479" i="8"/>
  <c r="R478" i="8"/>
  <c r="Q478" i="8"/>
  <c r="R477" i="8"/>
  <c r="Q477" i="8"/>
  <c r="R476" i="8"/>
  <c r="Q476" i="8"/>
  <c r="R475" i="8"/>
  <c r="Q475" i="8"/>
  <c r="R474" i="8"/>
  <c r="Q474" i="8"/>
  <c r="R473" i="8"/>
  <c r="Q473" i="8"/>
  <c r="R472" i="8"/>
  <c r="Q472" i="8"/>
  <c r="R471" i="8"/>
  <c r="Q471" i="8"/>
  <c r="R470" i="8"/>
  <c r="Q470" i="8"/>
  <c r="R469" i="8"/>
  <c r="Q469" i="8"/>
  <c r="R468" i="8"/>
  <c r="Q468" i="8"/>
  <c r="R467" i="8"/>
  <c r="Q467" i="8"/>
  <c r="R466" i="8"/>
  <c r="Q466" i="8"/>
  <c r="R465" i="8"/>
  <c r="Q465" i="8"/>
  <c r="R464" i="8"/>
  <c r="Q464" i="8"/>
  <c r="R463" i="8"/>
  <c r="Q463" i="8"/>
  <c r="R462" i="8"/>
  <c r="Q462" i="8"/>
  <c r="R461" i="8"/>
  <c r="Q461" i="8"/>
  <c r="R460" i="8"/>
  <c r="Q460" i="8"/>
  <c r="R459" i="8"/>
  <c r="Q459" i="8"/>
  <c r="R458" i="8"/>
  <c r="Q458" i="8"/>
  <c r="R457" i="8"/>
  <c r="Q457" i="8"/>
  <c r="R456" i="8"/>
  <c r="Q456" i="8"/>
  <c r="R455" i="8"/>
  <c r="Q455" i="8"/>
  <c r="R454" i="8"/>
  <c r="Q454" i="8"/>
  <c r="R453" i="8"/>
  <c r="Q453" i="8"/>
  <c r="R452" i="8"/>
  <c r="Q452" i="8"/>
  <c r="R451" i="8"/>
  <c r="Q451" i="8"/>
  <c r="R450" i="8"/>
  <c r="Q450" i="8"/>
  <c r="R449" i="8"/>
  <c r="Q449" i="8"/>
  <c r="R448" i="8"/>
  <c r="Q448" i="8"/>
  <c r="R447" i="8"/>
  <c r="Q447" i="8"/>
  <c r="R446" i="8"/>
  <c r="Q446" i="8"/>
  <c r="R445" i="8"/>
  <c r="Q445" i="8"/>
  <c r="R444" i="8"/>
  <c r="Q444" i="8"/>
  <c r="R443" i="8"/>
  <c r="Q443" i="8"/>
  <c r="R442" i="8"/>
  <c r="Q442" i="8"/>
  <c r="R441" i="8"/>
  <c r="Q441" i="8"/>
  <c r="R440" i="8"/>
  <c r="Q440" i="8"/>
  <c r="R439" i="8"/>
  <c r="Q439" i="8"/>
  <c r="R438" i="8"/>
  <c r="Q438" i="8"/>
  <c r="R437" i="8"/>
  <c r="Q437" i="8"/>
  <c r="R436" i="8"/>
  <c r="Q436" i="8"/>
  <c r="R435" i="8"/>
  <c r="Q435" i="8"/>
  <c r="R434" i="8"/>
  <c r="Q434" i="8"/>
  <c r="R433" i="8"/>
  <c r="Q433" i="8"/>
  <c r="R432" i="8"/>
  <c r="Q432" i="8"/>
  <c r="R431" i="8"/>
  <c r="Q431" i="8"/>
  <c r="R430" i="8"/>
  <c r="Q430" i="8"/>
  <c r="R429" i="8"/>
  <c r="Q429" i="8"/>
  <c r="R428" i="8"/>
  <c r="Q428" i="8"/>
  <c r="R427" i="8"/>
  <c r="Q427" i="8"/>
  <c r="R426" i="8"/>
  <c r="Q426" i="8"/>
  <c r="R425" i="8"/>
  <c r="Q425" i="8"/>
  <c r="R424" i="8"/>
  <c r="Q424" i="8"/>
  <c r="R423" i="8"/>
  <c r="Q423" i="8"/>
  <c r="R422" i="8"/>
  <c r="Q422" i="8"/>
  <c r="R421" i="8"/>
  <c r="Q421" i="8"/>
  <c r="R420" i="8"/>
  <c r="Q420" i="8"/>
  <c r="R419" i="8"/>
  <c r="Q419" i="8"/>
  <c r="R418" i="8"/>
  <c r="Q418" i="8"/>
  <c r="R417" i="8"/>
  <c r="Q417" i="8"/>
  <c r="R416" i="8"/>
  <c r="Q416" i="8"/>
  <c r="R415" i="8"/>
  <c r="Q415" i="8"/>
  <c r="R414" i="8"/>
  <c r="Q414" i="8"/>
  <c r="R413" i="8"/>
  <c r="Q413" i="8"/>
  <c r="R412" i="8"/>
  <c r="Q412" i="8"/>
  <c r="R411" i="8"/>
  <c r="Q411" i="8"/>
  <c r="R410" i="8"/>
  <c r="Q410" i="8"/>
  <c r="R409" i="8"/>
  <c r="Q409" i="8"/>
  <c r="R408" i="8"/>
  <c r="Q408" i="8"/>
  <c r="R407" i="8"/>
  <c r="Q407" i="8"/>
  <c r="R406" i="8"/>
  <c r="Q406" i="8"/>
  <c r="R405" i="8"/>
  <c r="Q405" i="8"/>
  <c r="R404" i="8"/>
  <c r="Q404" i="8"/>
  <c r="R403" i="8"/>
  <c r="Q403" i="8"/>
  <c r="R402" i="8"/>
  <c r="Q402" i="8"/>
  <c r="R401" i="8"/>
  <c r="Q401" i="8"/>
  <c r="R400" i="8"/>
  <c r="Q400" i="8"/>
  <c r="R399" i="8"/>
  <c r="Q399" i="8"/>
  <c r="R398" i="8"/>
  <c r="Q398" i="8"/>
  <c r="R397" i="8"/>
  <c r="Q397" i="8"/>
  <c r="R396" i="8"/>
  <c r="Q396" i="8"/>
  <c r="R395" i="8"/>
  <c r="Q395" i="8"/>
  <c r="R394" i="8"/>
  <c r="Q394" i="8"/>
  <c r="R393" i="8"/>
  <c r="Q393" i="8"/>
  <c r="R392" i="8"/>
  <c r="Q392" i="8"/>
  <c r="R391" i="8"/>
  <c r="Q391" i="8"/>
  <c r="R390" i="8"/>
  <c r="Q390" i="8"/>
  <c r="R389" i="8"/>
  <c r="Q389" i="8"/>
  <c r="R388" i="8"/>
  <c r="Q388" i="8"/>
  <c r="R387" i="8"/>
  <c r="Q387" i="8"/>
  <c r="R386" i="8"/>
  <c r="Q386" i="8"/>
  <c r="R385" i="8"/>
  <c r="Q385" i="8"/>
  <c r="R384" i="8"/>
  <c r="Q384" i="8"/>
  <c r="R383" i="8"/>
  <c r="Q383" i="8"/>
  <c r="R382" i="8"/>
  <c r="Q382" i="8"/>
  <c r="R381" i="8"/>
  <c r="Q381" i="8"/>
  <c r="R380" i="8"/>
  <c r="Q380" i="8"/>
  <c r="R379" i="8"/>
  <c r="Q379" i="8"/>
  <c r="R378" i="8"/>
  <c r="Q378" i="8"/>
  <c r="R377" i="8"/>
  <c r="Q377" i="8"/>
  <c r="R376" i="8"/>
  <c r="Q376" i="8"/>
  <c r="R375" i="8"/>
  <c r="Q375" i="8"/>
  <c r="R374" i="8"/>
  <c r="Q374" i="8"/>
  <c r="R373" i="8"/>
  <c r="Q373" i="8"/>
  <c r="R372" i="8"/>
  <c r="Q372" i="8"/>
  <c r="R371" i="8"/>
  <c r="Q371" i="8"/>
  <c r="R370" i="8"/>
  <c r="Q370" i="8"/>
  <c r="R369" i="8"/>
  <c r="Q369" i="8"/>
  <c r="R368" i="8"/>
  <c r="Q368" i="8"/>
  <c r="R367" i="8"/>
  <c r="Q367" i="8"/>
  <c r="R366" i="8"/>
  <c r="Q366" i="8"/>
  <c r="R365" i="8"/>
  <c r="Q365" i="8"/>
  <c r="R364" i="8"/>
  <c r="Q364" i="8"/>
  <c r="R363" i="8"/>
  <c r="Q363" i="8"/>
  <c r="R362" i="8"/>
  <c r="Q362" i="8"/>
  <c r="R361" i="8"/>
  <c r="Q361" i="8"/>
  <c r="R360" i="8"/>
  <c r="Q360" i="8"/>
  <c r="R359" i="8"/>
  <c r="Q359" i="8"/>
  <c r="R358" i="8"/>
  <c r="Q358" i="8"/>
  <c r="R357" i="8"/>
  <c r="Q357" i="8"/>
  <c r="R356" i="8"/>
  <c r="Q356" i="8"/>
  <c r="R355" i="8"/>
  <c r="Q355" i="8"/>
  <c r="R354" i="8"/>
  <c r="Q354" i="8"/>
  <c r="R353" i="8"/>
  <c r="Q353" i="8"/>
  <c r="R352" i="8"/>
  <c r="Q352" i="8"/>
  <c r="R351" i="8"/>
  <c r="Q351" i="8"/>
  <c r="R350" i="8"/>
  <c r="Q350" i="8"/>
  <c r="R349" i="8"/>
  <c r="Q349" i="8"/>
  <c r="R348" i="8"/>
  <c r="Q348" i="8"/>
  <c r="R347" i="8"/>
  <c r="Q347" i="8"/>
  <c r="R346" i="8"/>
  <c r="Q346" i="8"/>
  <c r="R345" i="8"/>
  <c r="Q345" i="8"/>
  <c r="R344" i="8"/>
  <c r="Q344" i="8"/>
  <c r="R343" i="8"/>
  <c r="Q343" i="8"/>
  <c r="R342" i="8"/>
  <c r="Q342" i="8"/>
  <c r="R341" i="8"/>
  <c r="Q341" i="8"/>
  <c r="R340" i="8"/>
  <c r="Q340" i="8"/>
  <c r="R339" i="8"/>
  <c r="Q339" i="8"/>
  <c r="R338" i="8"/>
  <c r="Q338" i="8"/>
  <c r="R337" i="8"/>
  <c r="Q337" i="8"/>
  <c r="R336" i="8"/>
  <c r="Q336" i="8"/>
  <c r="R335" i="8"/>
  <c r="Q335" i="8"/>
  <c r="R334" i="8"/>
  <c r="Q334" i="8"/>
  <c r="R333" i="8"/>
  <c r="Q333" i="8"/>
  <c r="R332" i="8"/>
  <c r="Q332" i="8"/>
  <c r="R331" i="8"/>
  <c r="Q331" i="8"/>
  <c r="R330" i="8"/>
  <c r="Q330" i="8"/>
  <c r="R329" i="8"/>
  <c r="Q329" i="8"/>
  <c r="R328" i="8"/>
  <c r="Q328" i="8"/>
  <c r="R327" i="8"/>
  <c r="Q327" i="8"/>
  <c r="R326" i="8"/>
  <c r="Q326" i="8"/>
  <c r="R325" i="8"/>
  <c r="Q325" i="8"/>
  <c r="R324" i="8"/>
  <c r="Q324" i="8"/>
  <c r="R323" i="8"/>
  <c r="Q323" i="8"/>
  <c r="R322" i="8"/>
  <c r="Q322" i="8"/>
  <c r="R321" i="8"/>
  <c r="Q321" i="8"/>
  <c r="R320" i="8"/>
  <c r="Q320" i="8"/>
  <c r="R319" i="8"/>
  <c r="Q319" i="8"/>
  <c r="R318" i="8"/>
  <c r="Q318" i="8"/>
  <c r="R317" i="8"/>
  <c r="Q317" i="8"/>
  <c r="R316" i="8"/>
  <c r="Q316" i="8"/>
  <c r="R315" i="8"/>
  <c r="Q315" i="8"/>
  <c r="R314" i="8"/>
  <c r="Q314" i="8"/>
  <c r="R313" i="8"/>
  <c r="Q313" i="8"/>
  <c r="R312" i="8"/>
  <c r="Q312" i="8"/>
  <c r="R311" i="8"/>
  <c r="Q311" i="8"/>
  <c r="R310" i="8"/>
  <c r="Q310" i="8"/>
  <c r="R309" i="8"/>
  <c r="Q309" i="8"/>
  <c r="R308" i="8"/>
  <c r="Q308" i="8"/>
  <c r="R307" i="8"/>
  <c r="Q307" i="8"/>
  <c r="R306" i="8"/>
  <c r="Q306" i="8"/>
  <c r="R305" i="8"/>
  <c r="Q305" i="8"/>
  <c r="R304" i="8"/>
  <c r="Q304" i="8"/>
  <c r="R303" i="8"/>
  <c r="Q303" i="8"/>
  <c r="R302" i="8"/>
  <c r="Q302" i="8"/>
  <c r="R301" i="8"/>
  <c r="Q301" i="8"/>
  <c r="R300" i="8"/>
  <c r="Q300" i="8"/>
  <c r="R299" i="8"/>
  <c r="Q299" i="8"/>
  <c r="R298" i="8"/>
  <c r="Q298" i="8"/>
  <c r="R297" i="8"/>
  <c r="Q297" i="8"/>
  <c r="R296" i="8"/>
  <c r="Q296" i="8"/>
  <c r="R295" i="8"/>
  <c r="Q295" i="8"/>
  <c r="R294" i="8"/>
  <c r="Q294" i="8"/>
  <c r="R293" i="8"/>
  <c r="Q293" i="8"/>
  <c r="R292" i="8"/>
  <c r="Q292" i="8"/>
  <c r="R291" i="8"/>
  <c r="Q291" i="8"/>
  <c r="R290" i="8"/>
  <c r="Q290" i="8"/>
  <c r="R289" i="8"/>
  <c r="Q289" i="8"/>
  <c r="R288" i="8"/>
  <c r="Q288" i="8"/>
  <c r="R287" i="8"/>
  <c r="Q287" i="8"/>
  <c r="R286" i="8"/>
  <c r="Q286" i="8"/>
  <c r="R285" i="8"/>
  <c r="Q285" i="8"/>
  <c r="R284" i="8"/>
  <c r="Q284" i="8"/>
  <c r="R283" i="8"/>
  <c r="Q283" i="8"/>
  <c r="R282" i="8"/>
  <c r="Q282" i="8"/>
  <c r="R281" i="8"/>
  <c r="Q281" i="8"/>
  <c r="R280" i="8"/>
  <c r="Q280" i="8"/>
  <c r="R279" i="8"/>
  <c r="Q279" i="8"/>
  <c r="R278" i="8"/>
  <c r="Q278" i="8"/>
  <c r="R277" i="8"/>
  <c r="Q277" i="8"/>
  <c r="R276" i="8"/>
  <c r="Q276" i="8"/>
  <c r="R275" i="8"/>
  <c r="Q275" i="8"/>
  <c r="R274" i="8"/>
  <c r="Q274" i="8"/>
  <c r="R273" i="8"/>
  <c r="Q273" i="8"/>
  <c r="R272" i="8"/>
  <c r="Q272" i="8"/>
  <c r="R271" i="8"/>
  <c r="Q271" i="8"/>
  <c r="R270" i="8"/>
  <c r="Q270" i="8"/>
  <c r="R269" i="8"/>
  <c r="Q269" i="8"/>
  <c r="R268" i="8"/>
  <c r="Q268" i="8"/>
  <c r="R267" i="8"/>
  <c r="Q267" i="8"/>
  <c r="R266" i="8"/>
  <c r="Q266" i="8"/>
  <c r="R265" i="8"/>
  <c r="Q265" i="8"/>
  <c r="R264" i="8"/>
  <c r="Q264" i="8"/>
  <c r="R263" i="8"/>
  <c r="Q263" i="8"/>
  <c r="R262" i="8"/>
  <c r="Q262" i="8"/>
  <c r="R261" i="8"/>
  <c r="Q261" i="8"/>
  <c r="R260" i="8"/>
  <c r="Q260" i="8"/>
  <c r="R259" i="8"/>
  <c r="Q259" i="8"/>
  <c r="R258" i="8"/>
  <c r="Q258" i="8"/>
  <c r="R257" i="8"/>
  <c r="Q257" i="8"/>
  <c r="R256" i="8"/>
  <c r="Q256" i="8"/>
  <c r="R255" i="8"/>
  <c r="Q255" i="8"/>
  <c r="R254" i="8"/>
  <c r="Q254" i="8"/>
  <c r="R253" i="8"/>
  <c r="Q253" i="8"/>
  <c r="R252" i="8"/>
  <c r="Q252" i="8"/>
  <c r="R251" i="8"/>
  <c r="Q251" i="8"/>
  <c r="R250" i="8"/>
  <c r="Q250" i="8"/>
  <c r="R249" i="8"/>
  <c r="Q249" i="8"/>
  <c r="R248" i="8"/>
  <c r="Q248" i="8"/>
  <c r="R247" i="8"/>
  <c r="Q247" i="8"/>
  <c r="R246" i="8"/>
  <c r="Q246" i="8"/>
  <c r="R245" i="8"/>
  <c r="Q245" i="8"/>
  <c r="R244" i="8"/>
  <c r="Q244" i="8"/>
  <c r="R243" i="8"/>
  <c r="Q243" i="8"/>
  <c r="R242" i="8"/>
  <c r="Q242" i="8"/>
  <c r="R241" i="8"/>
  <c r="Q241" i="8"/>
  <c r="R240" i="8"/>
  <c r="Q240" i="8"/>
  <c r="R239" i="8"/>
  <c r="Q239" i="8"/>
  <c r="R238" i="8"/>
  <c r="Q238" i="8"/>
  <c r="R237" i="8"/>
  <c r="Q237" i="8"/>
  <c r="R236" i="8"/>
  <c r="Q236" i="8"/>
  <c r="R235" i="8"/>
  <c r="Q235" i="8"/>
  <c r="R234" i="8"/>
  <c r="Q234" i="8"/>
  <c r="R233" i="8"/>
  <c r="Q233" i="8"/>
  <c r="R232" i="8"/>
  <c r="Q232" i="8"/>
  <c r="R231" i="8"/>
  <c r="Q231" i="8"/>
  <c r="R230" i="8"/>
  <c r="Q230" i="8"/>
  <c r="R229" i="8"/>
  <c r="Q229" i="8"/>
  <c r="R228" i="8"/>
  <c r="Q228" i="8"/>
  <c r="R227" i="8"/>
  <c r="Q227" i="8"/>
  <c r="R226" i="8"/>
  <c r="Q226" i="8"/>
  <c r="R225" i="8"/>
  <c r="Q225" i="8"/>
  <c r="R224" i="8"/>
  <c r="Q224" i="8"/>
  <c r="R223" i="8"/>
  <c r="Q223" i="8"/>
  <c r="R222" i="8"/>
  <c r="Q222" i="8"/>
  <c r="R221" i="8"/>
  <c r="Q221" i="8"/>
  <c r="R220" i="8"/>
  <c r="Q220" i="8"/>
  <c r="R219" i="8"/>
  <c r="Q219" i="8"/>
  <c r="R218" i="8"/>
  <c r="Q218" i="8"/>
  <c r="R217" i="8"/>
  <c r="Q217" i="8"/>
  <c r="R216" i="8"/>
  <c r="Q216" i="8"/>
  <c r="R215" i="8"/>
  <c r="Q215" i="8"/>
  <c r="R214" i="8"/>
  <c r="Q214" i="8"/>
  <c r="R213" i="8"/>
  <c r="Q213" i="8"/>
  <c r="R212" i="8"/>
  <c r="Q212" i="8"/>
  <c r="R211" i="8"/>
  <c r="Q211" i="8"/>
  <c r="R210" i="8"/>
  <c r="Q210" i="8"/>
  <c r="R209" i="8"/>
  <c r="Q209" i="8"/>
  <c r="R208" i="8"/>
  <c r="Q208" i="8"/>
  <c r="R207" i="8"/>
  <c r="Q207" i="8"/>
  <c r="R206" i="8"/>
  <c r="Q206" i="8"/>
  <c r="R205" i="8"/>
  <c r="Q205" i="8"/>
  <c r="R204" i="8"/>
  <c r="Q204" i="8"/>
  <c r="R203" i="8"/>
  <c r="Q203" i="8"/>
  <c r="R202" i="8"/>
  <c r="Q202" i="8"/>
  <c r="R201" i="8"/>
  <c r="Q201" i="8"/>
  <c r="R200" i="8"/>
  <c r="Q200" i="8"/>
  <c r="R199" i="8"/>
  <c r="Q199" i="8"/>
  <c r="R198" i="8"/>
  <c r="Q198" i="8"/>
  <c r="R197" i="8"/>
  <c r="Q197" i="8"/>
  <c r="R196" i="8"/>
  <c r="Q196" i="8"/>
  <c r="R195" i="8"/>
  <c r="Q195" i="8"/>
  <c r="R194" i="8"/>
  <c r="Q194" i="8"/>
  <c r="R193" i="8"/>
  <c r="Q193" i="8"/>
  <c r="R192" i="8"/>
  <c r="Q192" i="8"/>
  <c r="R191" i="8"/>
  <c r="Q191" i="8"/>
  <c r="R190" i="8"/>
  <c r="Q190" i="8"/>
  <c r="R189" i="8"/>
  <c r="Q189" i="8"/>
  <c r="R188" i="8"/>
  <c r="Q188" i="8"/>
  <c r="R187" i="8"/>
  <c r="Q187" i="8"/>
  <c r="R186" i="8"/>
  <c r="Q186" i="8"/>
  <c r="R185" i="8"/>
  <c r="Q185" i="8"/>
  <c r="R184" i="8"/>
  <c r="Q184" i="8"/>
  <c r="R183" i="8"/>
  <c r="Q183" i="8"/>
  <c r="R182" i="8"/>
  <c r="Q182" i="8"/>
  <c r="R181" i="8"/>
  <c r="Q181" i="8"/>
  <c r="R180" i="8"/>
  <c r="Q180" i="8"/>
  <c r="R179" i="8"/>
  <c r="Q179" i="8"/>
  <c r="R178" i="8"/>
  <c r="Q178" i="8"/>
  <c r="R177" i="8"/>
  <c r="Q177" i="8"/>
  <c r="R176" i="8"/>
  <c r="Q176" i="8"/>
  <c r="R175" i="8"/>
  <c r="Q175" i="8"/>
  <c r="R174" i="8"/>
  <c r="Q174" i="8"/>
  <c r="R173" i="8"/>
  <c r="Q173" i="8"/>
  <c r="R172" i="8"/>
  <c r="Q172" i="8"/>
  <c r="R171" i="8"/>
  <c r="Q171" i="8"/>
  <c r="R170" i="8"/>
  <c r="Q170" i="8"/>
  <c r="R169" i="8"/>
  <c r="Q169" i="8"/>
  <c r="R168" i="8"/>
  <c r="Q168" i="8"/>
  <c r="R167" i="8"/>
  <c r="Q167" i="8"/>
  <c r="R166" i="8"/>
  <c r="Q166" i="8"/>
  <c r="R165" i="8"/>
  <c r="Q165" i="8"/>
  <c r="R164" i="8"/>
  <c r="Q164" i="8"/>
  <c r="R163" i="8"/>
  <c r="Q163" i="8"/>
  <c r="R162" i="8"/>
  <c r="Q162" i="8"/>
  <c r="R161" i="8"/>
  <c r="Q161" i="8"/>
  <c r="R160" i="8"/>
  <c r="Q160" i="8"/>
  <c r="R159" i="8"/>
  <c r="Q159" i="8"/>
  <c r="R158" i="8"/>
  <c r="Q158" i="8"/>
  <c r="R157" i="8"/>
  <c r="Q157" i="8"/>
  <c r="R156" i="8"/>
  <c r="Q156" i="8"/>
  <c r="R155" i="8"/>
  <c r="Q155" i="8"/>
  <c r="R154" i="8"/>
  <c r="Q154" i="8"/>
  <c r="R153" i="8"/>
  <c r="Q153" i="8"/>
  <c r="R152" i="8"/>
  <c r="Q152" i="8"/>
  <c r="R151" i="8"/>
  <c r="Q151" i="8"/>
  <c r="R150" i="8"/>
  <c r="Q150" i="8"/>
  <c r="R149" i="8"/>
  <c r="Q149" i="8"/>
  <c r="R148" i="8"/>
  <c r="Q148" i="8"/>
  <c r="R147" i="8"/>
  <c r="Q147" i="8"/>
  <c r="R146" i="8"/>
  <c r="Q146" i="8"/>
  <c r="R145" i="8"/>
  <c r="Q145" i="8"/>
  <c r="R144" i="8"/>
  <c r="Q144" i="8"/>
  <c r="R143" i="8"/>
  <c r="Q143" i="8"/>
  <c r="R142" i="8"/>
  <c r="Q142" i="8"/>
  <c r="R141" i="8"/>
  <c r="Q141" i="8"/>
  <c r="R140" i="8"/>
  <c r="Q140" i="8"/>
  <c r="R139" i="8"/>
  <c r="Q139" i="8"/>
  <c r="R138" i="8"/>
  <c r="Q138" i="8"/>
  <c r="R137" i="8"/>
  <c r="Q137" i="8"/>
  <c r="R136" i="8"/>
  <c r="Q136" i="8"/>
  <c r="R135" i="8"/>
  <c r="Q135" i="8"/>
  <c r="R134" i="8"/>
  <c r="Q134" i="8"/>
  <c r="R133" i="8"/>
  <c r="Q133" i="8"/>
  <c r="R132" i="8"/>
  <c r="Q132" i="8"/>
  <c r="R131" i="8"/>
  <c r="Q131" i="8"/>
  <c r="R130" i="8"/>
  <c r="Q130" i="8"/>
  <c r="R129" i="8"/>
  <c r="Q129" i="8"/>
  <c r="R128" i="8"/>
  <c r="Q128" i="8"/>
  <c r="R127" i="8"/>
  <c r="Q127" i="8"/>
  <c r="R126" i="8"/>
  <c r="Q126" i="8"/>
  <c r="R125" i="8"/>
  <c r="Q125" i="8"/>
  <c r="R124" i="8"/>
  <c r="Q124" i="8"/>
  <c r="R123" i="8"/>
  <c r="Q123" i="8"/>
  <c r="R122" i="8"/>
  <c r="Q122" i="8"/>
  <c r="R121" i="8"/>
  <c r="Q121" i="8"/>
  <c r="R120" i="8"/>
  <c r="Q120" i="8"/>
  <c r="R119" i="8"/>
  <c r="Q119" i="8"/>
  <c r="R118" i="8"/>
  <c r="Q118" i="8"/>
  <c r="R117" i="8"/>
  <c r="Q117" i="8"/>
  <c r="R116" i="8"/>
  <c r="Q116" i="8"/>
  <c r="R115" i="8"/>
  <c r="Q115" i="8"/>
  <c r="R114" i="8"/>
  <c r="Q114" i="8"/>
  <c r="R113" i="8"/>
  <c r="Q113" i="8"/>
  <c r="R112" i="8"/>
  <c r="Q112" i="8"/>
  <c r="R111" i="8"/>
  <c r="Q111" i="8"/>
  <c r="R110" i="8"/>
  <c r="Q110" i="8"/>
  <c r="R109" i="8"/>
  <c r="Q109" i="8"/>
  <c r="R108" i="8"/>
  <c r="Q108" i="8"/>
  <c r="R107" i="8"/>
  <c r="Q107" i="8"/>
  <c r="R106" i="8"/>
  <c r="Q106" i="8"/>
  <c r="R105" i="8"/>
  <c r="Q105" i="8"/>
  <c r="R104" i="8"/>
  <c r="Q104" i="8"/>
  <c r="R103" i="8"/>
  <c r="Q103" i="8"/>
  <c r="R102" i="8"/>
  <c r="Q102" i="8"/>
  <c r="R101" i="8"/>
  <c r="Q101" i="8"/>
  <c r="R100" i="8"/>
  <c r="Q100" i="8"/>
  <c r="R99" i="8"/>
  <c r="Q99" i="8"/>
  <c r="R98" i="8"/>
  <c r="Q98" i="8"/>
  <c r="R97" i="8"/>
  <c r="Q97" i="8"/>
  <c r="R96" i="8"/>
  <c r="Q96" i="8"/>
  <c r="R95" i="8"/>
  <c r="Q95" i="8"/>
  <c r="R94" i="8"/>
  <c r="Q94" i="8"/>
  <c r="R93" i="8"/>
  <c r="Q93" i="8"/>
  <c r="R92" i="8"/>
  <c r="Q92" i="8"/>
  <c r="R91" i="8"/>
  <c r="Q91" i="8"/>
  <c r="R90" i="8"/>
  <c r="Q90" i="8"/>
  <c r="R89" i="8"/>
  <c r="Q89" i="8"/>
  <c r="R88" i="8"/>
  <c r="Q88" i="8"/>
  <c r="R87" i="8"/>
  <c r="Q87" i="8"/>
  <c r="R86" i="8"/>
  <c r="Q86" i="8"/>
  <c r="R85" i="8"/>
  <c r="Q85" i="8"/>
  <c r="R84" i="8"/>
  <c r="Q84" i="8"/>
  <c r="R83" i="8"/>
  <c r="Q83" i="8"/>
  <c r="R82" i="8"/>
  <c r="Q82" i="8"/>
  <c r="R81" i="8"/>
  <c r="Q81" i="8"/>
  <c r="R80" i="8"/>
  <c r="Q80" i="8"/>
  <c r="R79" i="8"/>
  <c r="Q79" i="8"/>
  <c r="R78" i="8"/>
  <c r="Q78" i="8"/>
  <c r="R77" i="8"/>
  <c r="Q77" i="8"/>
  <c r="R76" i="8"/>
  <c r="Q76" i="8"/>
  <c r="R75" i="8"/>
  <c r="Q75" i="8"/>
  <c r="R74" i="8"/>
  <c r="Q74" i="8"/>
  <c r="R73" i="8"/>
  <c r="Q73" i="8"/>
  <c r="R72" i="8"/>
  <c r="Q72" i="8"/>
  <c r="R71" i="8"/>
  <c r="Q71" i="8"/>
  <c r="R70" i="8"/>
  <c r="Q70" i="8"/>
  <c r="R69" i="8"/>
  <c r="Q69" i="8"/>
  <c r="R68" i="8"/>
  <c r="Q68" i="8"/>
  <c r="R67" i="8"/>
  <c r="Q67" i="8"/>
  <c r="R66" i="8"/>
  <c r="Q66" i="8"/>
  <c r="R65" i="8"/>
  <c r="Q65" i="8"/>
  <c r="R64" i="8"/>
  <c r="Q64" i="8"/>
  <c r="R63" i="8"/>
  <c r="Q63" i="8"/>
  <c r="R62" i="8"/>
  <c r="Q62" i="8"/>
  <c r="R61" i="8"/>
  <c r="Q61" i="8"/>
  <c r="R60" i="8"/>
  <c r="Q60" i="8"/>
  <c r="R59" i="8"/>
  <c r="Q59" i="8"/>
  <c r="R58" i="8"/>
  <c r="Q58" i="8"/>
  <c r="R57" i="8"/>
  <c r="Q57" i="8"/>
  <c r="R56" i="8"/>
  <c r="Q56" i="8"/>
  <c r="R55" i="8"/>
  <c r="Q55" i="8"/>
  <c r="R54" i="8"/>
  <c r="Q54" i="8"/>
  <c r="R53" i="8"/>
  <c r="Q53" i="8"/>
  <c r="R52" i="8"/>
  <c r="Q52" i="8"/>
  <c r="R51" i="8"/>
  <c r="Q51" i="8"/>
  <c r="R50" i="8"/>
  <c r="Q50" i="8"/>
  <c r="R49" i="8"/>
  <c r="Q49" i="8"/>
  <c r="R48" i="8"/>
  <c r="Q48" i="8"/>
  <c r="R47" i="8"/>
  <c r="Q47" i="8"/>
  <c r="R46" i="8"/>
  <c r="Q46" i="8"/>
  <c r="R45" i="8"/>
  <c r="Q45" i="8"/>
  <c r="R44" i="8"/>
  <c r="Q44" i="8"/>
  <c r="R43" i="8"/>
  <c r="Q43" i="8"/>
  <c r="R42" i="8"/>
  <c r="Q42" i="8"/>
  <c r="R41" i="8"/>
  <c r="Q41" i="8"/>
  <c r="R40" i="8"/>
  <c r="Q40" i="8"/>
  <c r="R39" i="8"/>
  <c r="Q39" i="8"/>
  <c r="R38" i="8"/>
  <c r="Q38" i="8"/>
  <c r="R37" i="8"/>
  <c r="Q37" i="8"/>
  <c r="R36" i="8"/>
  <c r="Q36" i="8"/>
  <c r="R35" i="8"/>
  <c r="Q35" i="8"/>
  <c r="R34" i="8"/>
  <c r="Q34" i="8"/>
  <c r="R33" i="8"/>
  <c r="Q33" i="8"/>
  <c r="R32" i="8"/>
  <c r="Q32" i="8"/>
  <c r="R31" i="8"/>
  <c r="Q31" i="8"/>
  <c r="R30" i="8"/>
  <c r="Q30" i="8"/>
  <c r="R29" i="8"/>
  <c r="Q29" i="8"/>
  <c r="R28" i="8"/>
  <c r="Q28" i="8"/>
  <c r="R27" i="8"/>
  <c r="Q27" i="8"/>
  <c r="R26" i="8"/>
  <c r="Q26" i="8"/>
  <c r="R25" i="8"/>
  <c r="Q25" i="8"/>
  <c r="R24" i="8"/>
  <c r="Q24" i="8"/>
  <c r="R23" i="8"/>
  <c r="Q23" i="8"/>
  <c r="R22" i="8"/>
  <c r="Q22" i="8"/>
  <c r="R21" i="8"/>
  <c r="Q21" i="8"/>
  <c r="R20" i="8"/>
  <c r="Q20" i="8"/>
  <c r="R19" i="8"/>
  <c r="Q19" i="8"/>
  <c r="R18" i="8"/>
  <c r="Q18" i="8"/>
  <c r="R17" i="8"/>
  <c r="Q17" i="8"/>
  <c r="R16" i="8"/>
  <c r="Q16" i="8"/>
  <c r="R15" i="8"/>
  <c r="Q15" i="8"/>
  <c r="R14" i="8"/>
  <c r="Q14" i="8"/>
  <c r="R13" i="8"/>
  <c r="Q13" i="8"/>
  <c r="R12" i="8"/>
  <c r="Q12" i="8"/>
  <c r="R11" i="8"/>
  <c r="Q11" i="8"/>
  <c r="R10" i="8"/>
  <c r="Q10" i="8"/>
  <c r="R9" i="8"/>
  <c r="Q9" i="8"/>
  <c r="R8" i="8"/>
  <c r="Q8" i="8"/>
  <c r="R7" i="8"/>
  <c r="Q7" i="8"/>
  <c r="R6" i="8"/>
  <c r="Q6" i="8"/>
  <c r="R5" i="8"/>
  <c r="Q5" i="8"/>
  <c r="R4" i="8"/>
  <c r="Q4" i="8"/>
  <c r="R3" i="8"/>
  <c r="Q3" i="8"/>
  <c r="R2" i="8"/>
  <c r="Q2" i="8"/>
  <c r="P4115" i="4" l="1"/>
  <c r="O4115" i="4"/>
  <c r="P4114" i="4"/>
  <c r="O4114" i="4"/>
  <c r="P4113" i="4"/>
  <c r="O4113" i="4"/>
  <c r="P4112" i="4"/>
  <c r="O4112" i="4"/>
  <c r="P4111" i="4"/>
  <c r="O4111" i="4"/>
  <c r="P4110" i="4"/>
  <c r="O4110" i="4"/>
  <c r="P4109" i="4"/>
  <c r="O4109" i="4"/>
  <c r="P4108" i="4"/>
  <c r="O4108" i="4"/>
  <c r="P4107" i="4"/>
  <c r="O4107" i="4"/>
  <c r="P4106" i="4"/>
  <c r="O4106" i="4"/>
  <c r="P4105" i="4"/>
  <c r="O4105" i="4"/>
  <c r="P4104" i="4"/>
  <c r="O4104" i="4"/>
  <c r="P4103" i="4"/>
  <c r="O4103" i="4"/>
  <c r="P4102" i="4"/>
  <c r="O4102" i="4"/>
  <c r="P4101" i="4"/>
  <c r="O4101" i="4"/>
  <c r="P4100" i="4"/>
  <c r="O4100" i="4"/>
  <c r="P4099" i="4"/>
  <c r="O4099" i="4"/>
  <c r="P4098" i="4"/>
  <c r="O4098" i="4"/>
  <c r="P4097" i="4"/>
  <c r="O4097" i="4"/>
  <c r="P4096" i="4"/>
  <c r="O4096" i="4"/>
  <c r="P4095" i="4"/>
  <c r="O4095" i="4"/>
  <c r="P4094" i="4"/>
  <c r="O4094" i="4"/>
  <c r="P4093" i="4"/>
  <c r="O4093" i="4"/>
  <c r="P4092" i="4"/>
  <c r="O4092" i="4"/>
  <c r="P4091" i="4"/>
  <c r="O4091" i="4"/>
  <c r="P4090" i="4"/>
  <c r="O4090" i="4"/>
  <c r="P4089" i="4"/>
  <c r="O4089" i="4"/>
  <c r="P4088" i="4"/>
  <c r="O4088" i="4"/>
  <c r="P4087" i="4"/>
  <c r="O4087" i="4"/>
  <c r="P4086" i="4"/>
  <c r="O4086" i="4"/>
  <c r="P4085" i="4"/>
  <c r="O4085" i="4"/>
  <c r="P4084" i="4"/>
  <c r="O4084" i="4"/>
  <c r="P4083" i="4"/>
  <c r="O4083" i="4"/>
  <c r="P4082" i="4"/>
  <c r="O4082" i="4"/>
  <c r="P4081" i="4"/>
  <c r="O4081" i="4"/>
  <c r="P4080" i="4"/>
  <c r="O4080" i="4"/>
  <c r="P4079" i="4"/>
  <c r="O4079" i="4"/>
  <c r="P4078" i="4"/>
  <c r="O4078" i="4"/>
  <c r="P4077" i="4"/>
  <c r="O4077" i="4"/>
  <c r="P4076" i="4"/>
  <c r="O4076" i="4"/>
  <c r="P4075" i="4"/>
  <c r="O4075" i="4"/>
  <c r="P4074" i="4"/>
  <c r="O4074" i="4"/>
  <c r="P4073" i="4"/>
  <c r="O4073" i="4"/>
  <c r="P4072" i="4"/>
  <c r="O4072" i="4"/>
  <c r="P4071" i="4"/>
  <c r="O4071" i="4"/>
  <c r="P4070" i="4"/>
  <c r="O4070" i="4"/>
  <c r="P4069" i="4"/>
  <c r="O4069" i="4"/>
  <c r="P4068" i="4"/>
  <c r="O4068" i="4"/>
  <c r="P4067" i="4"/>
  <c r="O4067" i="4"/>
  <c r="P4066" i="4"/>
  <c r="O4066" i="4"/>
  <c r="P4065" i="4"/>
  <c r="O4065" i="4"/>
  <c r="P4064" i="4"/>
  <c r="O4064" i="4"/>
  <c r="P4063" i="4"/>
  <c r="O4063" i="4"/>
  <c r="P4062" i="4"/>
  <c r="O4062" i="4"/>
  <c r="P4061" i="4"/>
  <c r="O4061" i="4"/>
  <c r="P4060" i="4"/>
  <c r="O4060" i="4"/>
  <c r="P4059" i="4"/>
  <c r="O4059" i="4"/>
  <c r="P4058" i="4"/>
  <c r="O4058" i="4"/>
  <c r="P4057" i="4"/>
  <c r="O4057" i="4"/>
  <c r="P4056" i="4"/>
  <c r="O4056" i="4"/>
  <c r="P4055" i="4"/>
  <c r="O4055" i="4"/>
  <c r="P4054" i="4"/>
  <c r="O4054" i="4"/>
  <c r="P4053" i="4"/>
  <c r="O4053" i="4"/>
  <c r="P4052" i="4"/>
  <c r="O4052" i="4"/>
  <c r="P4051" i="4"/>
  <c r="O4051" i="4"/>
  <c r="P4050" i="4"/>
  <c r="O4050" i="4"/>
  <c r="P4049" i="4"/>
  <c r="O4049" i="4"/>
  <c r="P4048" i="4"/>
  <c r="O4048" i="4"/>
  <c r="P4047" i="4"/>
  <c r="O4047" i="4"/>
  <c r="P4046" i="4"/>
  <c r="O4046" i="4"/>
  <c r="P4045" i="4"/>
  <c r="O4045" i="4"/>
  <c r="P4044" i="4"/>
  <c r="O4044" i="4"/>
  <c r="P4043" i="4"/>
  <c r="O4043" i="4"/>
  <c r="P4042" i="4"/>
  <c r="O4042" i="4"/>
  <c r="P4041" i="4"/>
  <c r="O4041" i="4"/>
  <c r="P4040" i="4"/>
  <c r="O4040" i="4"/>
  <c r="P4039" i="4"/>
  <c r="O4039" i="4"/>
  <c r="P4038" i="4"/>
  <c r="O4038" i="4"/>
  <c r="P4037" i="4"/>
  <c r="O4037" i="4"/>
  <c r="P4036" i="4"/>
  <c r="O4036" i="4"/>
  <c r="P4035" i="4"/>
  <c r="O4035" i="4"/>
  <c r="P4034" i="4"/>
  <c r="O4034" i="4"/>
  <c r="P4033" i="4"/>
  <c r="O4033" i="4"/>
  <c r="P4032" i="4"/>
  <c r="O4032" i="4"/>
  <c r="P4031" i="4"/>
  <c r="O4031" i="4"/>
  <c r="P4030" i="4"/>
  <c r="O4030" i="4"/>
  <c r="P4029" i="4"/>
  <c r="O4029" i="4"/>
  <c r="P4028" i="4"/>
  <c r="O4028" i="4"/>
  <c r="P4027" i="4"/>
  <c r="O4027" i="4"/>
  <c r="P4026" i="4"/>
  <c r="O4026" i="4"/>
  <c r="P4025" i="4"/>
  <c r="O4025" i="4"/>
  <c r="P4024" i="4"/>
  <c r="O4024" i="4"/>
  <c r="P4023" i="4"/>
  <c r="O4023" i="4"/>
  <c r="P4022" i="4"/>
  <c r="O4022" i="4"/>
  <c r="P4021" i="4"/>
  <c r="O4021" i="4"/>
  <c r="P4020" i="4"/>
  <c r="O4020" i="4"/>
  <c r="P4019" i="4"/>
  <c r="O4019" i="4"/>
  <c r="P4018" i="4"/>
  <c r="O4018" i="4"/>
  <c r="P4017" i="4"/>
  <c r="O4017" i="4"/>
  <c r="P4016" i="4"/>
  <c r="O4016" i="4"/>
  <c r="P4015" i="4"/>
  <c r="O4015" i="4"/>
  <c r="P4014" i="4"/>
  <c r="O4014" i="4"/>
  <c r="P4013" i="4"/>
  <c r="O4013" i="4"/>
  <c r="P4012" i="4"/>
  <c r="O4012" i="4"/>
  <c r="P4011" i="4"/>
  <c r="O4011" i="4"/>
  <c r="P4010" i="4"/>
  <c r="O4010" i="4"/>
  <c r="P4009" i="4"/>
  <c r="O4009" i="4"/>
  <c r="P4008" i="4"/>
  <c r="O4008" i="4"/>
  <c r="P4007" i="4"/>
  <c r="O4007" i="4"/>
  <c r="P4006" i="4"/>
  <c r="O4006" i="4"/>
  <c r="P4005" i="4"/>
  <c r="O4005" i="4"/>
  <c r="P4004" i="4"/>
  <c r="O4004" i="4"/>
  <c r="P4003" i="4"/>
  <c r="O4003" i="4"/>
  <c r="P4002" i="4"/>
  <c r="O4002" i="4"/>
  <c r="P4001" i="4"/>
  <c r="O4001" i="4"/>
  <c r="P4000" i="4"/>
  <c r="O4000" i="4"/>
  <c r="P3999" i="4"/>
  <c r="O3999" i="4"/>
  <c r="P3998" i="4"/>
  <c r="O3998" i="4"/>
  <c r="P3997" i="4"/>
  <c r="O3997" i="4"/>
  <c r="P3996" i="4"/>
  <c r="O3996" i="4"/>
  <c r="P3995" i="4"/>
  <c r="O3995" i="4"/>
  <c r="P3994" i="4"/>
  <c r="O3994" i="4"/>
  <c r="P3993" i="4"/>
  <c r="O3993" i="4"/>
  <c r="P3992" i="4"/>
  <c r="O3992" i="4"/>
  <c r="P3991" i="4"/>
  <c r="O3991" i="4"/>
  <c r="P3990" i="4"/>
  <c r="O3990" i="4"/>
  <c r="P3989" i="4"/>
  <c r="O3989" i="4"/>
  <c r="P3988" i="4"/>
  <c r="O3988" i="4"/>
  <c r="P3987" i="4"/>
  <c r="O3987" i="4"/>
  <c r="P3986" i="4"/>
  <c r="O3986" i="4"/>
  <c r="P3985" i="4"/>
  <c r="O3985" i="4"/>
  <c r="P3984" i="4"/>
  <c r="O3984" i="4"/>
  <c r="P3983" i="4"/>
  <c r="O3983" i="4"/>
  <c r="P3982" i="4"/>
  <c r="O3982" i="4"/>
  <c r="P3981" i="4"/>
  <c r="O3981" i="4"/>
  <c r="P3980" i="4"/>
  <c r="O3980" i="4"/>
  <c r="P3979" i="4"/>
  <c r="O3979" i="4"/>
  <c r="P3978" i="4"/>
  <c r="O3978" i="4"/>
  <c r="P3977" i="4"/>
  <c r="O3977" i="4"/>
  <c r="P3976" i="4"/>
  <c r="O3976" i="4"/>
  <c r="P3975" i="4"/>
  <c r="O3975" i="4"/>
  <c r="P3974" i="4"/>
  <c r="O3974" i="4"/>
  <c r="P3973" i="4"/>
  <c r="O3973" i="4"/>
  <c r="P3972" i="4"/>
  <c r="O3972" i="4"/>
  <c r="P3971" i="4"/>
  <c r="O3971" i="4"/>
  <c r="P3970" i="4"/>
  <c r="O3970" i="4"/>
  <c r="P3969" i="4"/>
  <c r="O3969" i="4"/>
  <c r="P3968" i="4"/>
  <c r="O3968" i="4"/>
  <c r="P3967" i="4"/>
  <c r="O3967" i="4"/>
  <c r="P3966" i="4"/>
  <c r="O3966" i="4"/>
  <c r="P3965" i="4"/>
  <c r="O3965" i="4"/>
  <c r="P3964" i="4"/>
  <c r="O3964" i="4"/>
  <c r="P3963" i="4"/>
  <c r="O3963" i="4"/>
  <c r="P3962" i="4"/>
  <c r="O3962" i="4"/>
  <c r="P3961" i="4"/>
  <c r="O3961" i="4"/>
  <c r="P3960" i="4"/>
  <c r="O3960" i="4"/>
  <c r="P3959" i="4"/>
  <c r="O3959" i="4"/>
  <c r="P3958" i="4"/>
  <c r="O3958" i="4"/>
  <c r="P3957" i="4"/>
  <c r="O3957" i="4"/>
  <c r="P3956" i="4"/>
  <c r="O3956" i="4"/>
  <c r="P3955" i="4"/>
  <c r="O3955" i="4"/>
  <c r="P3954" i="4"/>
  <c r="O3954" i="4"/>
  <c r="P3953" i="4"/>
  <c r="O3953" i="4"/>
  <c r="P3952" i="4"/>
  <c r="O3952" i="4"/>
  <c r="P3951" i="4"/>
  <c r="O3951" i="4"/>
  <c r="P3950" i="4"/>
  <c r="O3950" i="4"/>
  <c r="P3949" i="4"/>
  <c r="O3949" i="4"/>
  <c r="P3948" i="4"/>
  <c r="O3948" i="4"/>
  <c r="P3947" i="4"/>
  <c r="O3947" i="4"/>
  <c r="P3946" i="4"/>
  <c r="O3946" i="4"/>
  <c r="P3945" i="4"/>
  <c r="O3945" i="4"/>
  <c r="P3944" i="4"/>
  <c r="O3944" i="4"/>
  <c r="P3943" i="4"/>
  <c r="O3943" i="4"/>
  <c r="P3942" i="4"/>
  <c r="O3942" i="4"/>
  <c r="P3941" i="4"/>
  <c r="O3941" i="4"/>
  <c r="P3940" i="4"/>
  <c r="O3940" i="4"/>
  <c r="P3939" i="4"/>
  <c r="O3939" i="4"/>
  <c r="P3938" i="4"/>
  <c r="O3938" i="4"/>
  <c r="P3937" i="4"/>
  <c r="O3937" i="4"/>
  <c r="P3936" i="4"/>
  <c r="O3936" i="4"/>
  <c r="P3935" i="4"/>
  <c r="O3935" i="4"/>
  <c r="P3934" i="4"/>
  <c r="O3934" i="4"/>
  <c r="P3933" i="4"/>
  <c r="O3933" i="4"/>
  <c r="P3932" i="4"/>
  <c r="O3932" i="4"/>
  <c r="P3931" i="4"/>
  <c r="O3931" i="4"/>
  <c r="P3930" i="4"/>
  <c r="O3930" i="4"/>
  <c r="P3929" i="4"/>
  <c r="O3929" i="4"/>
  <c r="P3928" i="4"/>
  <c r="O3928" i="4"/>
  <c r="P3927" i="4"/>
  <c r="O3927" i="4"/>
  <c r="P3926" i="4"/>
  <c r="O3926" i="4"/>
  <c r="P3925" i="4"/>
  <c r="O3925" i="4"/>
  <c r="P3924" i="4"/>
  <c r="O3924" i="4"/>
  <c r="P3923" i="4"/>
  <c r="O3923" i="4"/>
  <c r="P3922" i="4"/>
  <c r="O3922" i="4"/>
  <c r="P3921" i="4"/>
  <c r="O3921" i="4"/>
  <c r="P3920" i="4"/>
  <c r="O3920" i="4"/>
  <c r="P3919" i="4"/>
  <c r="O3919" i="4"/>
  <c r="P3918" i="4"/>
  <c r="O3918" i="4"/>
  <c r="P3917" i="4"/>
  <c r="O3917" i="4"/>
  <c r="P3916" i="4"/>
  <c r="O3916" i="4"/>
  <c r="P3915" i="4"/>
  <c r="O3915" i="4"/>
  <c r="P3914" i="4"/>
  <c r="O3914" i="4"/>
  <c r="P3913" i="4"/>
  <c r="O3913" i="4"/>
  <c r="P3912" i="4"/>
  <c r="O3912" i="4"/>
  <c r="P3911" i="4"/>
  <c r="O3911" i="4"/>
  <c r="P3910" i="4"/>
  <c r="O3910" i="4"/>
  <c r="P3909" i="4"/>
  <c r="O3909" i="4"/>
  <c r="P3908" i="4"/>
  <c r="O3908" i="4"/>
  <c r="P3907" i="4"/>
  <c r="O3907" i="4"/>
  <c r="P3906" i="4"/>
  <c r="O3906" i="4"/>
  <c r="P3905" i="4"/>
  <c r="O3905" i="4"/>
  <c r="P3904" i="4"/>
  <c r="O3904" i="4"/>
  <c r="P3903" i="4"/>
  <c r="O3903" i="4"/>
  <c r="P3902" i="4"/>
  <c r="O3902" i="4"/>
  <c r="P3901" i="4"/>
  <c r="O3901" i="4"/>
  <c r="P3900" i="4"/>
  <c r="O3900" i="4"/>
  <c r="P3899" i="4"/>
  <c r="O3899" i="4"/>
  <c r="P3898" i="4"/>
  <c r="O3898" i="4"/>
  <c r="P3897" i="4"/>
  <c r="O3897" i="4"/>
  <c r="P3896" i="4"/>
  <c r="O3896" i="4"/>
  <c r="P3895" i="4"/>
  <c r="O3895" i="4"/>
  <c r="P3894" i="4"/>
  <c r="O3894" i="4"/>
  <c r="P3893" i="4"/>
  <c r="O3893" i="4"/>
  <c r="P3892" i="4"/>
  <c r="O3892" i="4"/>
  <c r="P3891" i="4"/>
  <c r="O3891" i="4"/>
  <c r="P3890" i="4"/>
  <c r="O3890" i="4"/>
  <c r="P3889" i="4"/>
  <c r="O3889" i="4"/>
  <c r="P3888" i="4"/>
  <c r="O3888" i="4"/>
  <c r="P3887" i="4"/>
  <c r="O3887" i="4"/>
  <c r="P3886" i="4"/>
  <c r="O3886" i="4"/>
  <c r="P3885" i="4"/>
  <c r="O3885" i="4"/>
  <c r="P3884" i="4"/>
  <c r="O3884" i="4"/>
  <c r="P3883" i="4"/>
  <c r="O3883" i="4"/>
  <c r="P3882" i="4"/>
  <c r="O3882" i="4"/>
  <c r="P3881" i="4"/>
  <c r="O3881" i="4"/>
  <c r="P3880" i="4"/>
  <c r="O3880" i="4"/>
  <c r="P3879" i="4"/>
  <c r="O3879" i="4"/>
  <c r="P3878" i="4"/>
  <c r="O3878" i="4"/>
  <c r="P3877" i="4"/>
  <c r="O3877" i="4"/>
  <c r="P3876" i="4"/>
  <c r="O3876" i="4"/>
  <c r="P3875" i="4"/>
  <c r="O3875" i="4"/>
  <c r="P3874" i="4"/>
  <c r="O3874" i="4"/>
  <c r="P3873" i="4"/>
  <c r="O3873" i="4"/>
  <c r="P3872" i="4"/>
  <c r="O3872" i="4"/>
  <c r="P3871" i="4"/>
  <c r="O3871" i="4"/>
  <c r="P3870" i="4"/>
  <c r="O3870" i="4"/>
  <c r="P3869" i="4"/>
  <c r="O3869" i="4"/>
  <c r="P3868" i="4"/>
  <c r="O3868" i="4"/>
  <c r="P3867" i="4"/>
  <c r="O3867" i="4"/>
  <c r="P3866" i="4"/>
  <c r="O3866" i="4"/>
  <c r="P3865" i="4"/>
  <c r="O3865" i="4"/>
  <c r="P3864" i="4"/>
  <c r="O3864" i="4"/>
  <c r="P3863" i="4"/>
  <c r="O3863" i="4"/>
  <c r="P3862" i="4"/>
  <c r="O3862" i="4"/>
  <c r="P3861" i="4"/>
  <c r="O3861" i="4"/>
  <c r="P3860" i="4"/>
  <c r="O3860" i="4"/>
  <c r="P3859" i="4"/>
  <c r="O3859" i="4"/>
  <c r="P3858" i="4"/>
  <c r="O3858" i="4"/>
  <c r="P3857" i="4"/>
  <c r="O3857" i="4"/>
  <c r="P3856" i="4"/>
  <c r="O3856" i="4"/>
  <c r="P3855" i="4"/>
  <c r="O3855" i="4"/>
  <c r="P3854" i="4"/>
  <c r="O3854" i="4"/>
  <c r="P3853" i="4"/>
  <c r="O3853" i="4"/>
  <c r="P3852" i="4"/>
  <c r="O3852" i="4"/>
  <c r="P3851" i="4"/>
  <c r="O3851" i="4"/>
  <c r="P3850" i="4"/>
  <c r="O3850" i="4"/>
  <c r="P3849" i="4"/>
  <c r="O3849" i="4"/>
  <c r="P3848" i="4"/>
  <c r="O3848" i="4"/>
  <c r="P3847" i="4"/>
  <c r="O3847" i="4"/>
  <c r="P3846" i="4"/>
  <c r="O3846" i="4"/>
  <c r="P3845" i="4"/>
  <c r="O3845" i="4"/>
  <c r="P3844" i="4"/>
  <c r="O3844" i="4"/>
  <c r="P3843" i="4"/>
  <c r="O3843" i="4"/>
  <c r="P3842" i="4"/>
  <c r="O3842" i="4"/>
  <c r="P3841" i="4"/>
  <c r="O3841" i="4"/>
  <c r="P3840" i="4"/>
  <c r="O3840" i="4"/>
  <c r="P3839" i="4"/>
  <c r="O3839" i="4"/>
  <c r="P3838" i="4"/>
  <c r="O3838" i="4"/>
  <c r="P3837" i="4"/>
  <c r="O3837" i="4"/>
  <c r="P3836" i="4"/>
  <c r="O3836" i="4"/>
  <c r="P3835" i="4"/>
  <c r="O3835" i="4"/>
  <c r="P3834" i="4"/>
  <c r="O3834" i="4"/>
  <c r="P3833" i="4"/>
  <c r="O3833" i="4"/>
  <c r="P3832" i="4"/>
  <c r="O3832" i="4"/>
  <c r="P3831" i="4"/>
  <c r="O3831" i="4"/>
  <c r="P3830" i="4"/>
  <c r="O3830" i="4"/>
  <c r="P3829" i="4"/>
  <c r="O3829" i="4"/>
  <c r="P3828" i="4"/>
  <c r="O3828" i="4"/>
  <c r="P3827" i="4"/>
  <c r="O3827" i="4"/>
  <c r="P3826" i="4"/>
  <c r="O3826" i="4"/>
  <c r="P3825" i="4"/>
  <c r="O3825" i="4"/>
  <c r="P3824" i="4"/>
  <c r="O3824" i="4"/>
  <c r="P3823" i="4"/>
  <c r="O3823" i="4"/>
  <c r="P3822" i="4"/>
  <c r="O3822" i="4"/>
  <c r="P3821" i="4"/>
  <c r="O3821" i="4"/>
  <c r="P3820" i="4"/>
  <c r="O3820" i="4"/>
  <c r="P3819" i="4"/>
  <c r="O3819" i="4"/>
  <c r="P3818" i="4"/>
  <c r="O3818" i="4"/>
  <c r="P3817" i="4"/>
  <c r="O3817" i="4"/>
  <c r="P3816" i="4"/>
  <c r="O3816" i="4"/>
  <c r="P3815" i="4"/>
  <c r="O3815" i="4"/>
  <c r="P3814" i="4"/>
  <c r="O3814" i="4"/>
  <c r="P3813" i="4"/>
  <c r="O3813" i="4"/>
  <c r="P3812" i="4"/>
  <c r="O3812" i="4"/>
  <c r="P3811" i="4"/>
  <c r="O3811" i="4"/>
  <c r="P3810" i="4"/>
  <c r="O3810" i="4"/>
  <c r="P3809" i="4"/>
  <c r="O3809" i="4"/>
  <c r="P3808" i="4"/>
  <c r="O3808" i="4"/>
  <c r="P3807" i="4"/>
  <c r="O3807" i="4"/>
  <c r="P3806" i="4"/>
  <c r="O3806" i="4"/>
  <c r="P3805" i="4"/>
  <c r="O3805" i="4"/>
  <c r="P3804" i="4"/>
  <c r="O3804" i="4"/>
  <c r="P3803" i="4"/>
  <c r="O3803" i="4"/>
  <c r="P3802" i="4"/>
  <c r="O3802" i="4"/>
  <c r="P3801" i="4"/>
  <c r="O3801" i="4"/>
  <c r="P3800" i="4"/>
  <c r="O3800" i="4"/>
  <c r="P3799" i="4"/>
  <c r="O3799" i="4"/>
  <c r="P3798" i="4"/>
  <c r="O3798" i="4"/>
  <c r="P3797" i="4"/>
  <c r="O3797" i="4"/>
  <c r="P3796" i="4"/>
  <c r="O3796" i="4"/>
  <c r="P3795" i="4"/>
  <c r="O3795" i="4"/>
  <c r="P3794" i="4"/>
  <c r="O3794" i="4"/>
  <c r="P3793" i="4"/>
  <c r="O3793" i="4"/>
  <c r="P3792" i="4"/>
  <c r="O3792" i="4"/>
  <c r="P3791" i="4"/>
  <c r="O3791" i="4"/>
  <c r="P3790" i="4"/>
  <c r="O3790" i="4"/>
  <c r="P3789" i="4"/>
  <c r="O3789" i="4"/>
  <c r="P3788" i="4"/>
  <c r="O3788" i="4"/>
  <c r="P3787" i="4"/>
  <c r="O3787" i="4"/>
  <c r="P3786" i="4"/>
  <c r="O3786" i="4"/>
  <c r="P3785" i="4"/>
  <c r="O3785" i="4"/>
  <c r="P3784" i="4"/>
  <c r="O3784" i="4"/>
  <c r="P3783" i="4"/>
  <c r="O3783" i="4"/>
  <c r="P3782" i="4"/>
  <c r="O3782" i="4"/>
  <c r="P3781" i="4"/>
  <c r="O3781" i="4"/>
  <c r="P3780" i="4"/>
  <c r="O3780" i="4"/>
  <c r="P3779" i="4"/>
  <c r="O3779" i="4"/>
  <c r="P3778" i="4"/>
  <c r="O3778" i="4"/>
  <c r="P3777" i="4"/>
  <c r="O3777" i="4"/>
  <c r="P3776" i="4"/>
  <c r="O3776" i="4"/>
  <c r="P3775" i="4"/>
  <c r="O3775" i="4"/>
  <c r="P3774" i="4"/>
  <c r="O3774" i="4"/>
  <c r="P3773" i="4"/>
  <c r="O3773" i="4"/>
  <c r="P3772" i="4"/>
  <c r="O3772" i="4"/>
  <c r="P3771" i="4"/>
  <c r="O3771" i="4"/>
  <c r="P3770" i="4"/>
  <c r="O3770" i="4"/>
  <c r="P3769" i="4"/>
  <c r="O3769" i="4"/>
  <c r="P3768" i="4"/>
  <c r="O3768" i="4"/>
  <c r="P3767" i="4"/>
  <c r="O3767" i="4"/>
  <c r="P3766" i="4"/>
  <c r="O3766" i="4"/>
  <c r="P3765" i="4"/>
  <c r="O3765" i="4"/>
  <c r="P3764" i="4"/>
  <c r="O3764" i="4"/>
  <c r="P3763" i="4"/>
  <c r="O3763" i="4"/>
  <c r="P3762" i="4"/>
  <c r="O3762" i="4"/>
  <c r="P3761" i="4"/>
  <c r="O3761" i="4"/>
  <c r="P3760" i="4"/>
  <c r="O3760" i="4"/>
  <c r="P3759" i="4"/>
  <c r="O3759" i="4"/>
  <c r="P3758" i="4"/>
  <c r="O3758" i="4"/>
  <c r="P3757" i="4"/>
  <c r="O3757" i="4"/>
  <c r="P3756" i="4"/>
  <c r="O3756" i="4"/>
  <c r="P3755" i="4"/>
  <c r="O3755" i="4"/>
  <c r="P3754" i="4"/>
  <c r="O3754" i="4"/>
  <c r="P3753" i="4"/>
  <c r="O3753" i="4"/>
  <c r="P3752" i="4"/>
  <c r="O3752" i="4"/>
  <c r="P3751" i="4"/>
  <c r="O3751" i="4"/>
  <c r="P3750" i="4"/>
  <c r="O3750" i="4"/>
  <c r="P3749" i="4"/>
  <c r="O3749" i="4"/>
  <c r="P3748" i="4"/>
  <c r="O3748" i="4"/>
  <c r="P3747" i="4"/>
  <c r="O3747" i="4"/>
  <c r="P3746" i="4"/>
  <c r="O3746" i="4"/>
  <c r="P3745" i="4"/>
  <c r="O3745" i="4"/>
  <c r="P3744" i="4"/>
  <c r="O3744" i="4"/>
  <c r="P3743" i="4"/>
  <c r="O3743" i="4"/>
  <c r="P3742" i="4"/>
  <c r="O3742" i="4"/>
  <c r="P3741" i="4"/>
  <c r="O3741" i="4"/>
  <c r="P3740" i="4"/>
  <c r="O3740" i="4"/>
  <c r="P3739" i="4"/>
  <c r="O3739" i="4"/>
  <c r="P3738" i="4"/>
  <c r="O3738" i="4"/>
  <c r="P3737" i="4"/>
  <c r="O3737" i="4"/>
  <c r="P3736" i="4"/>
  <c r="O3736" i="4"/>
  <c r="P3735" i="4"/>
  <c r="O3735" i="4"/>
  <c r="P3734" i="4"/>
  <c r="O3734" i="4"/>
  <c r="P3733" i="4"/>
  <c r="O3733" i="4"/>
  <c r="P3732" i="4"/>
  <c r="O3732" i="4"/>
  <c r="P3731" i="4"/>
  <c r="O3731" i="4"/>
  <c r="P3730" i="4"/>
  <c r="O3730" i="4"/>
  <c r="P3729" i="4"/>
  <c r="O3729" i="4"/>
  <c r="P3728" i="4"/>
  <c r="O3728" i="4"/>
  <c r="P3727" i="4"/>
  <c r="O3727" i="4"/>
  <c r="P3726" i="4"/>
  <c r="O3726" i="4"/>
  <c r="P3725" i="4"/>
  <c r="O3725" i="4"/>
  <c r="P3724" i="4"/>
  <c r="O3724" i="4"/>
  <c r="P3723" i="4"/>
  <c r="O3723" i="4"/>
  <c r="P3722" i="4"/>
  <c r="O3722" i="4"/>
  <c r="P3721" i="4"/>
  <c r="O3721" i="4"/>
  <c r="P3720" i="4"/>
  <c r="O3720" i="4"/>
  <c r="P3719" i="4"/>
  <c r="O3719" i="4"/>
  <c r="P3718" i="4"/>
  <c r="O3718" i="4"/>
  <c r="P3717" i="4"/>
  <c r="O3717" i="4"/>
  <c r="P3716" i="4"/>
  <c r="O3716" i="4"/>
  <c r="P3715" i="4"/>
  <c r="O3715" i="4"/>
  <c r="P3714" i="4"/>
  <c r="O3714" i="4"/>
  <c r="P3713" i="4"/>
  <c r="O3713" i="4"/>
  <c r="P3712" i="4"/>
  <c r="O3712" i="4"/>
  <c r="P3711" i="4"/>
  <c r="O3711" i="4"/>
  <c r="P3710" i="4"/>
  <c r="O3710" i="4"/>
  <c r="P3709" i="4"/>
  <c r="O3709" i="4"/>
  <c r="P3708" i="4"/>
  <c r="O3708" i="4"/>
  <c r="P3707" i="4"/>
  <c r="O3707" i="4"/>
  <c r="P3706" i="4"/>
  <c r="O3706" i="4"/>
  <c r="P3705" i="4"/>
  <c r="O3705" i="4"/>
  <c r="P3704" i="4"/>
  <c r="O3704" i="4"/>
  <c r="P3703" i="4"/>
  <c r="O3703" i="4"/>
  <c r="P3702" i="4"/>
  <c r="O3702" i="4"/>
  <c r="P3701" i="4"/>
  <c r="O3701" i="4"/>
  <c r="P3700" i="4"/>
  <c r="O3700" i="4"/>
  <c r="P3699" i="4"/>
  <c r="O3699" i="4"/>
  <c r="P3698" i="4"/>
  <c r="O3698" i="4"/>
  <c r="P3697" i="4"/>
  <c r="O3697" i="4"/>
  <c r="P3696" i="4"/>
  <c r="O3696" i="4"/>
  <c r="P3695" i="4"/>
  <c r="O3695" i="4"/>
  <c r="P3694" i="4"/>
  <c r="O3694" i="4"/>
  <c r="P3693" i="4"/>
  <c r="O3693" i="4"/>
  <c r="P3692" i="4"/>
  <c r="O3692" i="4"/>
  <c r="P3691" i="4"/>
  <c r="O3691" i="4"/>
  <c r="P3690" i="4"/>
  <c r="O3690" i="4"/>
  <c r="P3689" i="4"/>
  <c r="O3689" i="4"/>
  <c r="P3688" i="4"/>
  <c r="O3688" i="4"/>
  <c r="P3687" i="4"/>
  <c r="O3687" i="4"/>
  <c r="P3686" i="4"/>
  <c r="O3686" i="4"/>
  <c r="P3685" i="4"/>
  <c r="O3685" i="4"/>
  <c r="P3684" i="4"/>
  <c r="O3684" i="4"/>
  <c r="P3683" i="4"/>
  <c r="O3683" i="4"/>
  <c r="P3682" i="4"/>
  <c r="O3682" i="4"/>
  <c r="P3681" i="4"/>
  <c r="O3681" i="4"/>
  <c r="P3680" i="4"/>
  <c r="O3680" i="4"/>
  <c r="P3679" i="4"/>
  <c r="O3679" i="4"/>
  <c r="P3678" i="4"/>
  <c r="O3678" i="4"/>
  <c r="P3677" i="4"/>
  <c r="O3677" i="4"/>
  <c r="P3676" i="4"/>
  <c r="O3676" i="4"/>
  <c r="P3675" i="4"/>
  <c r="O3675" i="4"/>
  <c r="P3674" i="4"/>
  <c r="O3674" i="4"/>
  <c r="P3673" i="4"/>
  <c r="O3673" i="4"/>
  <c r="P3672" i="4"/>
  <c r="O3672" i="4"/>
  <c r="P3671" i="4"/>
  <c r="O3671" i="4"/>
  <c r="P3670" i="4"/>
  <c r="O3670" i="4"/>
  <c r="P3669" i="4"/>
  <c r="O3669" i="4"/>
  <c r="P3668" i="4"/>
  <c r="O3668" i="4"/>
  <c r="P3667" i="4"/>
  <c r="O3667" i="4"/>
  <c r="P3666" i="4"/>
  <c r="O3666" i="4"/>
  <c r="P3665" i="4"/>
  <c r="O3665" i="4"/>
  <c r="P3664" i="4"/>
  <c r="O3664" i="4"/>
  <c r="P3663" i="4"/>
  <c r="O3663" i="4"/>
  <c r="P3662" i="4"/>
  <c r="O3662" i="4"/>
  <c r="P3661" i="4"/>
  <c r="O3661" i="4"/>
  <c r="P3660" i="4"/>
  <c r="O3660" i="4"/>
  <c r="P3659" i="4"/>
  <c r="O3659" i="4"/>
  <c r="P3658" i="4"/>
  <c r="O3658" i="4"/>
  <c r="P3657" i="4"/>
  <c r="O3657" i="4"/>
  <c r="P3656" i="4"/>
  <c r="O3656" i="4"/>
  <c r="P3655" i="4"/>
  <c r="O3655" i="4"/>
  <c r="P3654" i="4"/>
  <c r="O3654" i="4"/>
  <c r="P3653" i="4"/>
  <c r="O3653" i="4"/>
  <c r="P3652" i="4"/>
  <c r="O3652" i="4"/>
  <c r="P3651" i="4"/>
  <c r="O3651" i="4"/>
  <c r="P3650" i="4"/>
  <c r="O3650" i="4"/>
  <c r="P3649" i="4"/>
  <c r="O3649" i="4"/>
  <c r="P3648" i="4"/>
  <c r="O3648" i="4"/>
  <c r="P3647" i="4"/>
  <c r="O3647" i="4"/>
  <c r="P3646" i="4"/>
  <c r="O3646" i="4"/>
  <c r="P3645" i="4"/>
  <c r="O3645" i="4"/>
  <c r="P3644" i="4"/>
  <c r="O3644" i="4"/>
  <c r="P3643" i="4"/>
  <c r="O3643" i="4"/>
  <c r="P3642" i="4"/>
  <c r="O3642" i="4"/>
  <c r="P3641" i="4"/>
  <c r="O3641" i="4"/>
  <c r="P3640" i="4"/>
  <c r="O3640" i="4"/>
  <c r="P3639" i="4"/>
  <c r="O3639" i="4"/>
  <c r="P3638" i="4"/>
  <c r="O3638" i="4"/>
  <c r="P3637" i="4"/>
  <c r="O3637" i="4"/>
  <c r="P3636" i="4"/>
  <c r="O3636" i="4"/>
  <c r="P3635" i="4"/>
  <c r="O3635" i="4"/>
  <c r="P3634" i="4"/>
  <c r="O3634" i="4"/>
  <c r="P3633" i="4"/>
  <c r="O3633" i="4"/>
  <c r="P3632" i="4"/>
  <c r="O3632" i="4"/>
  <c r="P3631" i="4"/>
  <c r="O3631" i="4"/>
  <c r="P3630" i="4"/>
  <c r="O3630" i="4"/>
  <c r="P3629" i="4"/>
  <c r="O3629" i="4"/>
  <c r="P3628" i="4"/>
  <c r="O3628" i="4"/>
  <c r="P3627" i="4"/>
  <c r="O3627" i="4"/>
  <c r="P3626" i="4"/>
  <c r="O3626" i="4"/>
  <c r="P3625" i="4"/>
  <c r="O3625" i="4"/>
  <c r="P3624" i="4"/>
  <c r="O3624" i="4"/>
  <c r="P3623" i="4"/>
  <c r="O3623" i="4"/>
  <c r="P3622" i="4"/>
  <c r="O3622" i="4"/>
  <c r="P3621" i="4"/>
  <c r="O3621" i="4"/>
  <c r="P3620" i="4"/>
  <c r="O3620" i="4"/>
  <c r="P3619" i="4"/>
  <c r="O3619" i="4"/>
  <c r="P3618" i="4"/>
  <c r="O3618" i="4"/>
  <c r="P3617" i="4"/>
  <c r="O3617" i="4"/>
  <c r="P3616" i="4"/>
  <c r="O3616" i="4"/>
  <c r="P3615" i="4"/>
  <c r="O3615" i="4"/>
  <c r="P3614" i="4"/>
  <c r="O3614" i="4"/>
  <c r="P3613" i="4"/>
  <c r="O3613" i="4"/>
  <c r="P3612" i="4"/>
  <c r="O3612" i="4"/>
  <c r="P3611" i="4"/>
  <c r="O3611" i="4"/>
  <c r="P3610" i="4"/>
  <c r="O3610" i="4"/>
  <c r="P3609" i="4"/>
  <c r="O3609" i="4"/>
  <c r="P3608" i="4"/>
  <c r="O3608" i="4"/>
  <c r="P3607" i="4"/>
  <c r="O3607" i="4"/>
  <c r="P3606" i="4"/>
  <c r="O3606" i="4"/>
  <c r="P3605" i="4"/>
  <c r="O3605" i="4"/>
  <c r="P3604" i="4"/>
  <c r="O3604" i="4"/>
  <c r="P3603" i="4"/>
  <c r="O3603" i="4"/>
  <c r="P3602" i="4"/>
  <c r="O3602" i="4"/>
  <c r="P3601" i="4"/>
  <c r="O3601" i="4"/>
  <c r="P3600" i="4"/>
  <c r="O3600" i="4"/>
  <c r="P3599" i="4"/>
  <c r="O3599" i="4"/>
  <c r="P3598" i="4"/>
  <c r="O3598" i="4"/>
  <c r="P3597" i="4"/>
  <c r="O3597" i="4"/>
  <c r="P3596" i="4"/>
  <c r="O3596" i="4"/>
  <c r="P3595" i="4"/>
  <c r="O3595" i="4"/>
  <c r="P3594" i="4"/>
  <c r="O3594" i="4"/>
  <c r="P3593" i="4"/>
  <c r="O3593" i="4"/>
  <c r="P3592" i="4"/>
  <c r="O3592" i="4"/>
  <c r="P3591" i="4"/>
  <c r="O3591" i="4"/>
  <c r="P3590" i="4"/>
  <c r="O3590" i="4"/>
  <c r="P3589" i="4"/>
  <c r="O3589" i="4"/>
  <c r="P3588" i="4"/>
  <c r="O3588" i="4"/>
  <c r="P3587" i="4"/>
  <c r="O3587" i="4"/>
  <c r="P3586" i="4"/>
  <c r="O3586" i="4"/>
  <c r="P3585" i="4"/>
  <c r="O3585" i="4"/>
  <c r="P3584" i="4"/>
  <c r="O3584" i="4"/>
  <c r="P3583" i="4"/>
  <c r="O3583" i="4"/>
  <c r="P3582" i="4"/>
  <c r="O3582" i="4"/>
  <c r="P3581" i="4"/>
  <c r="O3581" i="4"/>
  <c r="P3580" i="4"/>
  <c r="O3580" i="4"/>
  <c r="P3579" i="4"/>
  <c r="O3579" i="4"/>
  <c r="P3578" i="4"/>
  <c r="O3578" i="4"/>
  <c r="P3577" i="4"/>
  <c r="O3577" i="4"/>
  <c r="P3576" i="4"/>
  <c r="O3576" i="4"/>
  <c r="P3575" i="4"/>
  <c r="O3575" i="4"/>
  <c r="P3574" i="4"/>
  <c r="O3574" i="4"/>
  <c r="P3573" i="4"/>
  <c r="O3573" i="4"/>
  <c r="P3572" i="4"/>
  <c r="O3572" i="4"/>
  <c r="P3571" i="4"/>
  <c r="O3571" i="4"/>
  <c r="P3570" i="4"/>
  <c r="O3570" i="4"/>
  <c r="P3569" i="4"/>
  <c r="O3569" i="4"/>
  <c r="P3568" i="4"/>
  <c r="O3568" i="4"/>
  <c r="P3567" i="4"/>
  <c r="O3567" i="4"/>
  <c r="P3566" i="4"/>
  <c r="O3566" i="4"/>
  <c r="P3565" i="4"/>
  <c r="O3565" i="4"/>
  <c r="P3564" i="4"/>
  <c r="O3564" i="4"/>
  <c r="P3563" i="4"/>
  <c r="O3563" i="4"/>
  <c r="P3562" i="4"/>
  <c r="O3562" i="4"/>
  <c r="P3561" i="4"/>
  <c r="O3561" i="4"/>
  <c r="P3560" i="4"/>
  <c r="O3560" i="4"/>
  <c r="P3559" i="4"/>
  <c r="O3559" i="4"/>
  <c r="P3558" i="4"/>
  <c r="O3558" i="4"/>
  <c r="P3557" i="4"/>
  <c r="O3557" i="4"/>
  <c r="P3556" i="4"/>
  <c r="O3556" i="4"/>
  <c r="P3555" i="4"/>
  <c r="O3555" i="4"/>
  <c r="P3554" i="4"/>
  <c r="O3554" i="4"/>
  <c r="P3553" i="4"/>
  <c r="O3553" i="4"/>
  <c r="P3552" i="4"/>
  <c r="O3552" i="4"/>
  <c r="P3551" i="4"/>
  <c r="O3551" i="4"/>
  <c r="P3550" i="4"/>
  <c r="O3550" i="4"/>
  <c r="P3549" i="4"/>
  <c r="O3549" i="4"/>
  <c r="P3548" i="4"/>
  <c r="O3548" i="4"/>
  <c r="P3547" i="4"/>
  <c r="O3547" i="4"/>
  <c r="P3546" i="4"/>
  <c r="O3546" i="4"/>
  <c r="P3545" i="4"/>
  <c r="O3545" i="4"/>
  <c r="P3544" i="4"/>
  <c r="O3544" i="4"/>
  <c r="P3543" i="4"/>
  <c r="O3543" i="4"/>
  <c r="P3542" i="4"/>
  <c r="O3542" i="4"/>
  <c r="P3541" i="4"/>
  <c r="O3541" i="4"/>
  <c r="P3540" i="4"/>
  <c r="O3540" i="4"/>
  <c r="P3539" i="4"/>
  <c r="O3539" i="4"/>
  <c r="P3538" i="4"/>
  <c r="O3538" i="4"/>
  <c r="P3537" i="4"/>
  <c r="O3537" i="4"/>
  <c r="P3536" i="4"/>
  <c r="O3536" i="4"/>
  <c r="P3535" i="4"/>
  <c r="O3535" i="4"/>
  <c r="P3534" i="4"/>
  <c r="O3534" i="4"/>
  <c r="P3533" i="4"/>
  <c r="O3533" i="4"/>
  <c r="P3532" i="4"/>
  <c r="O3532" i="4"/>
  <c r="P3531" i="4"/>
  <c r="O3531" i="4"/>
  <c r="P3530" i="4"/>
  <c r="O3530" i="4"/>
  <c r="P3529" i="4"/>
  <c r="O3529" i="4"/>
  <c r="P3528" i="4"/>
  <c r="O3528" i="4"/>
  <c r="P3527" i="4"/>
  <c r="O3527" i="4"/>
  <c r="P3526" i="4"/>
  <c r="O3526" i="4"/>
  <c r="P3525" i="4"/>
  <c r="O3525" i="4"/>
  <c r="P3524" i="4"/>
  <c r="O3524" i="4"/>
  <c r="P3523" i="4"/>
  <c r="O3523" i="4"/>
  <c r="P3522" i="4"/>
  <c r="O3522" i="4"/>
  <c r="P3521" i="4"/>
  <c r="O3521" i="4"/>
  <c r="P3520" i="4"/>
  <c r="O3520" i="4"/>
  <c r="P3519" i="4"/>
  <c r="O3519" i="4"/>
  <c r="P3518" i="4"/>
  <c r="O3518" i="4"/>
  <c r="P3517" i="4"/>
  <c r="O3517" i="4"/>
  <c r="P3516" i="4"/>
  <c r="O3516" i="4"/>
  <c r="P3515" i="4"/>
  <c r="O3515" i="4"/>
  <c r="P3514" i="4"/>
  <c r="O3514" i="4"/>
  <c r="P3513" i="4"/>
  <c r="O3513" i="4"/>
  <c r="P3512" i="4"/>
  <c r="O3512" i="4"/>
  <c r="P3511" i="4"/>
  <c r="O3511" i="4"/>
  <c r="P3510" i="4"/>
  <c r="O3510" i="4"/>
  <c r="P3509" i="4"/>
  <c r="O3509" i="4"/>
  <c r="P3508" i="4"/>
  <c r="O3508" i="4"/>
  <c r="P3507" i="4"/>
  <c r="O3507" i="4"/>
  <c r="P3506" i="4"/>
  <c r="O3506" i="4"/>
  <c r="P3505" i="4"/>
  <c r="O3505" i="4"/>
  <c r="P3504" i="4"/>
  <c r="O3504" i="4"/>
  <c r="P3503" i="4"/>
  <c r="O3503" i="4"/>
  <c r="P3502" i="4"/>
  <c r="O3502" i="4"/>
  <c r="P3501" i="4"/>
  <c r="O3501" i="4"/>
  <c r="P3500" i="4"/>
  <c r="O3500" i="4"/>
  <c r="P3499" i="4"/>
  <c r="O3499" i="4"/>
  <c r="P3498" i="4"/>
  <c r="O3498" i="4"/>
  <c r="P3497" i="4"/>
  <c r="O3497" i="4"/>
  <c r="P3496" i="4"/>
  <c r="O3496" i="4"/>
  <c r="P3495" i="4"/>
  <c r="O3495" i="4"/>
  <c r="P3494" i="4"/>
  <c r="O3494" i="4"/>
  <c r="P3493" i="4"/>
  <c r="O3493" i="4"/>
  <c r="P3492" i="4"/>
  <c r="O3492" i="4"/>
  <c r="P3491" i="4"/>
  <c r="O3491" i="4"/>
  <c r="P3490" i="4"/>
  <c r="O3490" i="4"/>
  <c r="P3489" i="4"/>
  <c r="O3489" i="4"/>
  <c r="P3488" i="4"/>
  <c r="O3488" i="4"/>
  <c r="P3487" i="4"/>
  <c r="O3487" i="4"/>
  <c r="P3486" i="4"/>
  <c r="O3486" i="4"/>
  <c r="P3485" i="4"/>
  <c r="O3485" i="4"/>
  <c r="P3484" i="4"/>
  <c r="O3484" i="4"/>
  <c r="P3483" i="4"/>
  <c r="O3483" i="4"/>
  <c r="P3482" i="4"/>
  <c r="O3482" i="4"/>
  <c r="P3481" i="4"/>
  <c r="O3481" i="4"/>
  <c r="P3480" i="4"/>
  <c r="O3480" i="4"/>
  <c r="P3479" i="4"/>
  <c r="O3479" i="4"/>
  <c r="P3478" i="4"/>
  <c r="O3478" i="4"/>
  <c r="P3477" i="4"/>
  <c r="O3477" i="4"/>
  <c r="P3476" i="4"/>
  <c r="O3476" i="4"/>
  <c r="P3475" i="4"/>
  <c r="O3475" i="4"/>
  <c r="P3474" i="4"/>
  <c r="O3474" i="4"/>
  <c r="P3473" i="4"/>
  <c r="O3473" i="4"/>
  <c r="P3472" i="4"/>
  <c r="O3472" i="4"/>
  <c r="P3471" i="4"/>
  <c r="O3471" i="4"/>
  <c r="P3470" i="4"/>
  <c r="O3470" i="4"/>
  <c r="P3469" i="4"/>
  <c r="O3469" i="4"/>
  <c r="P3468" i="4"/>
  <c r="O3468" i="4"/>
  <c r="P3467" i="4"/>
  <c r="O3467" i="4"/>
  <c r="P3466" i="4"/>
  <c r="O3466" i="4"/>
  <c r="P3465" i="4"/>
  <c r="O3465" i="4"/>
  <c r="P3464" i="4"/>
  <c r="O3464" i="4"/>
  <c r="P3463" i="4"/>
  <c r="O3463" i="4"/>
  <c r="P3462" i="4"/>
  <c r="O3462" i="4"/>
  <c r="P3461" i="4"/>
  <c r="O3461" i="4"/>
  <c r="P3460" i="4"/>
  <c r="O3460" i="4"/>
  <c r="P3459" i="4"/>
  <c r="O3459" i="4"/>
  <c r="P3458" i="4"/>
  <c r="O3458" i="4"/>
  <c r="P3457" i="4"/>
  <c r="O3457" i="4"/>
  <c r="P3456" i="4"/>
  <c r="O3456" i="4"/>
  <c r="P3455" i="4"/>
  <c r="O3455" i="4"/>
  <c r="P3454" i="4"/>
  <c r="O3454" i="4"/>
  <c r="P3453" i="4"/>
  <c r="O3453" i="4"/>
  <c r="P3452" i="4"/>
  <c r="O3452" i="4"/>
  <c r="P3451" i="4"/>
  <c r="O3451" i="4"/>
  <c r="P3450" i="4"/>
  <c r="O3450" i="4"/>
  <c r="P3449" i="4"/>
  <c r="O3449" i="4"/>
  <c r="P3448" i="4"/>
  <c r="O3448" i="4"/>
  <c r="P3447" i="4"/>
  <c r="O3447" i="4"/>
  <c r="P3446" i="4"/>
  <c r="O3446" i="4"/>
  <c r="P3445" i="4"/>
  <c r="O3445" i="4"/>
  <c r="P3444" i="4"/>
  <c r="O3444" i="4"/>
  <c r="P3443" i="4"/>
  <c r="O3443" i="4"/>
  <c r="P3442" i="4"/>
  <c r="O3442" i="4"/>
  <c r="P3441" i="4"/>
  <c r="O3441" i="4"/>
  <c r="P3440" i="4"/>
  <c r="O3440" i="4"/>
  <c r="P3439" i="4"/>
  <c r="O3439" i="4"/>
  <c r="P3438" i="4"/>
  <c r="O3438" i="4"/>
  <c r="P3437" i="4"/>
  <c r="O3437" i="4"/>
  <c r="P3436" i="4"/>
  <c r="O3436" i="4"/>
  <c r="P3435" i="4"/>
  <c r="O3435" i="4"/>
  <c r="P3434" i="4"/>
  <c r="O3434" i="4"/>
  <c r="P3433" i="4"/>
  <c r="O3433" i="4"/>
  <c r="P3432" i="4"/>
  <c r="O3432" i="4"/>
  <c r="P3431" i="4"/>
  <c r="O3431" i="4"/>
  <c r="P3430" i="4"/>
  <c r="O3430" i="4"/>
  <c r="P3429" i="4"/>
  <c r="O3429" i="4"/>
  <c r="P3428" i="4"/>
  <c r="O3428" i="4"/>
  <c r="P3427" i="4"/>
  <c r="O3427" i="4"/>
  <c r="P3426" i="4"/>
  <c r="O3426" i="4"/>
  <c r="P3425" i="4"/>
  <c r="O3425" i="4"/>
  <c r="P3424" i="4"/>
  <c r="O3424" i="4"/>
  <c r="P3423" i="4"/>
  <c r="O3423" i="4"/>
  <c r="P3422" i="4"/>
  <c r="O3422" i="4"/>
  <c r="P3421" i="4"/>
  <c r="O3421" i="4"/>
  <c r="P3420" i="4"/>
  <c r="O3420" i="4"/>
  <c r="P3419" i="4"/>
  <c r="O3419" i="4"/>
  <c r="P3418" i="4"/>
  <c r="O3418" i="4"/>
  <c r="P3417" i="4"/>
  <c r="O3417" i="4"/>
  <c r="P3416" i="4"/>
  <c r="O3416" i="4"/>
  <c r="P3415" i="4"/>
  <c r="O3415" i="4"/>
  <c r="P3414" i="4"/>
  <c r="O3414" i="4"/>
  <c r="P3413" i="4"/>
  <c r="O3413" i="4"/>
  <c r="P3412" i="4"/>
  <c r="O3412" i="4"/>
  <c r="P3411" i="4"/>
  <c r="O3411" i="4"/>
  <c r="P3410" i="4"/>
  <c r="O3410" i="4"/>
  <c r="P3409" i="4"/>
  <c r="O3409" i="4"/>
  <c r="P3408" i="4"/>
  <c r="O3408" i="4"/>
  <c r="P3407" i="4"/>
  <c r="O3407" i="4"/>
  <c r="P3406" i="4"/>
  <c r="O3406" i="4"/>
  <c r="P3405" i="4"/>
  <c r="O3405" i="4"/>
  <c r="P3404" i="4"/>
  <c r="O3404" i="4"/>
  <c r="P3403" i="4"/>
  <c r="O3403" i="4"/>
  <c r="P3402" i="4"/>
  <c r="O3402" i="4"/>
  <c r="P3401" i="4"/>
  <c r="O3401" i="4"/>
  <c r="P3400" i="4"/>
  <c r="O3400" i="4"/>
  <c r="P3399" i="4"/>
  <c r="O3399" i="4"/>
  <c r="P3398" i="4"/>
  <c r="O3398" i="4"/>
  <c r="P3397" i="4"/>
  <c r="O3397" i="4"/>
  <c r="P3396" i="4"/>
  <c r="O3396" i="4"/>
  <c r="P3395" i="4"/>
  <c r="O3395" i="4"/>
  <c r="P3394" i="4"/>
  <c r="O3394" i="4"/>
  <c r="P3393" i="4"/>
  <c r="O3393" i="4"/>
  <c r="P3392" i="4"/>
  <c r="O3392" i="4"/>
  <c r="P3391" i="4"/>
  <c r="O3391" i="4"/>
  <c r="P3390" i="4"/>
  <c r="O3390" i="4"/>
  <c r="P3389" i="4"/>
  <c r="O3389" i="4"/>
  <c r="P3388" i="4"/>
  <c r="O3388" i="4"/>
  <c r="P3387" i="4"/>
  <c r="O3387" i="4"/>
  <c r="P3386" i="4"/>
  <c r="O3386" i="4"/>
  <c r="P3385" i="4"/>
  <c r="O3385" i="4"/>
  <c r="P3384" i="4"/>
  <c r="O3384" i="4"/>
  <c r="P3383" i="4"/>
  <c r="O3383" i="4"/>
  <c r="P3382" i="4"/>
  <c r="O3382" i="4"/>
  <c r="P3381" i="4"/>
  <c r="O3381" i="4"/>
  <c r="P3380" i="4"/>
  <c r="O3380" i="4"/>
  <c r="P3379" i="4"/>
  <c r="O3379" i="4"/>
  <c r="P3378" i="4"/>
  <c r="O3378" i="4"/>
  <c r="P3377" i="4"/>
  <c r="O3377" i="4"/>
  <c r="P3376" i="4"/>
  <c r="O3376" i="4"/>
  <c r="P3375" i="4"/>
  <c r="O3375" i="4"/>
  <c r="P3374" i="4"/>
  <c r="O3374" i="4"/>
  <c r="P3373" i="4"/>
  <c r="O3373" i="4"/>
  <c r="P3372" i="4"/>
  <c r="O3372" i="4"/>
  <c r="P3371" i="4"/>
  <c r="O3371" i="4"/>
  <c r="P3370" i="4"/>
  <c r="O3370" i="4"/>
  <c r="P3369" i="4"/>
  <c r="O3369" i="4"/>
  <c r="P3368" i="4"/>
  <c r="O3368" i="4"/>
  <c r="P3367" i="4"/>
  <c r="O3367" i="4"/>
  <c r="P3366" i="4"/>
  <c r="O3366" i="4"/>
  <c r="P3365" i="4"/>
  <c r="O3365" i="4"/>
  <c r="P3364" i="4"/>
  <c r="O3364" i="4"/>
  <c r="P3363" i="4"/>
  <c r="O3363" i="4"/>
  <c r="P3362" i="4"/>
  <c r="O3362" i="4"/>
  <c r="P3361" i="4"/>
  <c r="O3361" i="4"/>
  <c r="P3360" i="4"/>
  <c r="O3360" i="4"/>
  <c r="P3359" i="4"/>
  <c r="O3359" i="4"/>
  <c r="P3358" i="4"/>
  <c r="O3358" i="4"/>
  <c r="P3357" i="4"/>
  <c r="O3357" i="4"/>
  <c r="P3356" i="4"/>
  <c r="O3356" i="4"/>
  <c r="P3355" i="4"/>
  <c r="O3355" i="4"/>
  <c r="P3354" i="4"/>
  <c r="O3354" i="4"/>
  <c r="P3353" i="4"/>
  <c r="O3353" i="4"/>
  <c r="P3352" i="4"/>
  <c r="O3352" i="4"/>
  <c r="P3351" i="4"/>
  <c r="O3351" i="4"/>
  <c r="P3350" i="4"/>
  <c r="O3350" i="4"/>
  <c r="P3349" i="4"/>
  <c r="O3349" i="4"/>
  <c r="P3348" i="4"/>
  <c r="O3348" i="4"/>
  <c r="P3347" i="4"/>
  <c r="O3347" i="4"/>
  <c r="P3346" i="4"/>
  <c r="O3346" i="4"/>
  <c r="P3345" i="4"/>
  <c r="O3345" i="4"/>
  <c r="P3344" i="4"/>
  <c r="O3344" i="4"/>
  <c r="P3343" i="4"/>
  <c r="O3343" i="4"/>
  <c r="P3342" i="4"/>
  <c r="O3342" i="4"/>
  <c r="P3341" i="4"/>
  <c r="O3341" i="4"/>
  <c r="P3340" i="4"/>
  <c r="O3340" i="4"/>
  <c r="P3339" i="4"/>
  <c r="O3339" i="4"/>
  <c r="P3338" i="4"/>
  <c r="O3338" i="4"/>
  <c r="P3337" i="4"/>
  <c r="O3337" i="4"/>
  <c r="P3336" i="4"/>
  <c r="O3336" i="4"/>
  <c r="P3335" i="4"/>
  <c r="O3335" i="4"/>
  <c r="P3334" i="4"/>
  <c r="O3334" i="4"/>
  <c r="P3333" i="4"/>
  <c r="O3333" i="4"/>
  <c r="P3332" i="4"/>
  <c r="O3332" i="4"/>
  <c r="P3331" i="4"/>
  <c r="O3331" i="4"/>
  <c r="P3330" i="4"/>
  <c r="O3330" i="4"/>
  <c r="P3329" i="4"/>
  <c r="O3329" i="4"/>
  <c r="P3328" i="4"/>
  <c r="O3328" i="4"/>
  <c r="P3327" i="4"/>
  <c r="O3327" i="4"/>
  <c r="P3326" i="4"/>
  <c r="O3326" i="4"/>
  <c r="P3325" i="4"/>
  <c r="O3325" i="4"/>
  <c r="P3324" i="4"/>
  <c r="O3324" i="4"/>
  <c r="P3323" i="4"/>
  <c r="O3323" i="4"/>
  <c r="P3322" i="4"/>
  <c r="O3322" i="4"/>
  <c r="P3321" i="4"/>
  <c r="O3321" i="4"/>
  <c r="P3320" i="4"/>
  <c r="O3320" i="4"/>
  <c r="P3319" i="4"/>
  <c r="O3319" i="4"/>
  <c r="P3318" i="4"/>
  <c r="O3318" i="4"/>
  <c r="P3317" i="4"/>
  <c r="O3317" i="4"/>
  <c r="P3316" i="4"/>
  <c r="O3316" i="4"/>
  <c r="P3315" i="4"/>
  <c r="O3315" i="4"/>
  <c r="P3314" i="4"/>
  <c r="O3314" i="4"/>
  <c r="P3313" i="4"/>
  <c r="O3313" i="4"/>
  <c r="P3312" i="4"/>
  <c r="O3312" i="4"/>
  <c r="P3311" i="4"/>
  <c r="O3311" i="4"/>
  <c r="P3310" i="4"/>
  <c r="O3310" i="4"/>
  <c r="P3309" i="4"/>
  <c r="O3309" i="4"/>
  <c r="P3308" i="4"/>
  <c r="O3308" i="4"/>
  <c r="P3307" i="4"/>
  <c r="O3307" i="4"/>
  <c r="P3306" i="4"/>
  <c r="O3306" i="4"/>
  <c r="P3305" i="4"/>
  <c r="O3305" i="4"/>
  <c r="P3304" i="4"/>
  <c r="O3304" i="4"/>
  <c r="P3303" i="4"/>
  <c r="O3303" i="4"/>
  <c r="P3302" i="4"/>
  <c r="O3302" i="4"/>
  <c r="P3301" i="4"/>
  <c r="O3301" i="4"/>
  <c r="P3300" i="4"/>
  <c r="O3300" i="4"/>
  <c r="P3299" i="4"/>
  <c r="O3299" i="4"/>
  <c r="P3298" i="4"/>
  <c r="O3298" i="4"/>
  <c r="P3297" i="4"/>
  <c r="O3297" i="4"/>
  <c r="P3296" i="4"/>
  <c r="O3296" i="4"/>
  <c r="P3295" i="4"/>
  <c r="O3295" i="4"/>
  <c r="P3294" i="4"/>
  <c r="O3294" i="4"/>
  <c r="P3293" i="4"/>
  <c r="O3293" i="4"/>
  <c r="P3292" i="4"/>
  <c r="O3292" i="4"/>
  <c r="P3291" i="4"/>
  <c r="O3291" i="4"/>
  <c r="P3290" i="4"/>
  <c r="O3290" i="4"/>
  <c r="P3289" i="4"/>
  <c r="O3289" i="4"/>
  <c r="P3288" i="4"/>
  <c r="O3288" i="4"/>
  <c r="P3287" i="4"/>
  <c r="O3287" i="4"/>
  <c r="P3286" i="4"/>
  <c r="O3286" i="4"/>
  <c r="P3285" i="4"/>
  <c r="O3285" i="4"/>
  <c r="P3284" i="4"/>
  <c r="O3284" i="4"/>
  <c r="P3283" i="4"/>
  <c r="O3283" i="4"/>
  <c r="P3282" i="4"/>
  <c r="O3282" i="4"/>
  <c r="P3281" i="4"/>
  <c r="O3281" i="4"/>
  <c r="P3280" i="4"/>
  <c r="O3280" i="4"/>
  <c r="P3279" i="4"/>
  <c r="O3279" i="4"/>
  <c r="P3278" i="4"/>
  <c r="O3278" i="4"/>
  <c r="P3277" i="4"/>
  <c r="O3277" i="4"/>
  <c r="P3276" i="4"/>
  <c r="O3276" i="4"/>
  <c r="P3275" i="4"/>
  <c r="O3275" i="4"/>
  <c r="P3274" i="4"/>
  <c r="O3274" i="4"/>
  <c r="P3273" i="4"/>
  <c r="O3273" i="4"/>
  <c r="P3272" i="4"/>
  <c r="O3272" i="4"/>
  <c r="P3271" i="4"/>
  <c r="O3271" i="4"/>
  <c r="P3270" i="4"/>
  <c r="O3270" i="4"/>
  <c r="P3269" i="4"/>
  <c r="O3269" i="4"/>
  <c r="P3268" i="4"/>
  <c r="O3268" i="4"/>
  <c r="P3267" i="4"/>
  <c r="O3267" i="4"/>
  <c r="P3266" i="4"/>
  <c r="O3266" i="4"/>
  <c r="P3265" i="4"/>
  <c r="O3265" i="4"/>
  <c r="P3264" i="4"/>
  <c r="O3264" i="4"/>
  <c r="P3263" i="4"/>
  <c r="O3263" i="4"/>
  <c r="P3262" i="4"/>
  <c r="O3262" i="4"/>
  <c r="P3261" i="4"/>
  <c r="O3261" i="4"/>
  <c r="P3260" i="4"/>
  <c r="O3260" i="4"/>
  <c r="P3259" i="4"/>
  <c r="O3259" i="4"/>
  <c r="P3258" i="4"/>
  <c r="O3258" i="4"/>
  <c r="P3257" i="4"/>
  <c r="O3257" i="4"/>
  <c r="P3256" i="4"/>
  <c r="O3256" i="4"/>
  <c r="P3255" i="4"/>
  <c r="O3255" i="4"/>
  <c r="P3254" i="4"/>
  <c r="O3254" i="4"/>
  <c r="P3253" i="4"/>
  <c r="O3253" i="4"/>
  <c r="P3252" i="4"/>
  <c r="O3252" i="4"/>
  <c r="P3251" i="4"/>
  <c r="O3251" i="4"/>
  <c r="P3250" i="4"/>
  <c r="O3250" i="4"/>
  <c r="P3249" i="4"/>
  <c r="O3249" i="4"/>
  <c r="P3248" i="4"/>
  <c r="O3248" i="4"/>
  <c r="P3247" i="4"/>
  <c r="O3247" i="4"/>
  <c r="P3246" i="4"/>
  <c r="O3246" i="4"/>
  <c r="P3245" i="4"/>
  <c r="O3245" i="4"/>
  <c r="P3244" i="4"/>
  <c r="O3244" i="4"/>
  <c r="P3243" i="4"/>
  <c r="O3243" i="4"/>
  <c r="P3242" i="4"/>
  <c r="O3242" i="4"/>
  <c r="P3241" i="4"/>
  <c r="O3241" i="4"/>
  <c r="P3240" i="4"/>
  <c r="O3240" i="4"/>
  <c r="P3239" i="4"/>
  <c r="O3239" i="4"/>
  <c r="P3238" i="4"/>
  <c r="O3238" i="4"/>
  <c r="P3237" i="4"/>
  <c r="O3237" i="4"/>
  <c r="P3236" i="4"/>
  <c r="O3236" i="4"/>
  <c r="P3235" i="4"/>
  <c r="O3235" i="4"/>
  <c r="P3234" i="4"/>
  <c r="O3234" i="4"/>
  <c r="P3233" i="4"/>
  <c r="O3233" i="4"/>
  <c r="P3232" i="4"/>
  <c r="O3232" i="4"/>
  <c r="P3231" i="4"/>
  <c r="O3231" i="4"/>
  <c r="P3230" i="4"/>
  <c r="O3230" i="4"/>
  <c r="P3229" i="4"/>
  <c r="O3229" i="4"/>
  <c r="P3228" i="4"/>
  <c r="O3228" i="4"/>
  <c r="P3227" i="4"/>
  <c r="O3227" i="4"/>
  <c r="P3226" i="4"/>
  <c r="O3226" i="4"/>
  <c r="P3225" i="4"/>
  <c r="O3225" i="4"/>
  <c r="P3224" i="4"/>
  <c r="O3224" i="4"/>
  <c r="P3223" i="4"/>
  <c r="O3223" i="4"/>
  <c r="P3222" i="4"/>
  <c r="O3222" i="4"/>
  <c r="P3221" i="4"/>
  <c r="O3221" i="4"/>
  <c r="P3220" i="4"/>
  <c r="O3220" i="4"/>
  <c r="P3219" i="4"/>
  <c r="O3219" i="4"/>
  <c r="P3218" i="4"/>
  <c r="O3218" i="4"/>
  <c r="P3217" i="4"/>
  <c r="O3217" i="4"/>
  <c r="P3216" i="4"/>
  <c r="O3216" i="4"/>
  <c r="P3215" i="4"/>
  <c r="O3215" i="4"/>
  <c r="P3214" i="4"/>
  <c r="O3214" i="4"/>
  <c r="P3213" i="4"/>
  <c r="O3213" i="4"/>
  <c r="P3212" i="4"/>
  <c r="O3212" i="4"/>
  <c r="P3211" i="4"/>
  <c r="O3211" i="4"/>
  <c r="P3210" i="4"/>
  <c r="O3210" i="4"/>
  <c r="P3209" i="4"/>
  <c r="O3209" i="4"/>
  <c r="P3208" i="4"/>
  <c r="O3208" i="4"/>
  <c r="P3207" i="4"/>
  <c r="O3207" i="4"/>
  <c r="P3206" i="4"/>
  <c r="O3206" i="4"/>
  <c r="P3205" i="4"/>
  <c r="O3205" i="4"/>
  <c r="P3204" i="4"/>
  <c r="O3204" i="4"/>
  <c r="P3203" i="4"/>
  <c r="O3203" i="4"/>
  <c r="P3202" i="4"/>
  <c r="O3202" i="4"/>
  <c r="P3201" i="4"/>
  <c r="O3201" i="4"/>
  <c r="P3200" i="4"/>
  <c r="O3200" i="4"/>
  <c r="P3199" i="4"/>
  <c r="O3199" i="4"/>
  <c r="P3198" i="4"/>
  <c r="O3198" i="4"/>
  <c r="P3197" i="4"/>
  <c r="O3197" i="4"/>
  <c r="P3196" i="4"/>
  <c r="O3196" i="4"/>
  <c r="P3195" i="4"/>
  <c r="O3195" i="4"/>
  <c r="P3194" i="4"/>
  <c r="O3194" i="4"/>
  <c r="P3193" i="4"/>
  <c r="O3193" i="4"/>
  <c r="P3192" i="4"/>
  <c r="O3192" i="4"/>
  <c r="P3191" i="4"/>
  <c r="O3191" i="4"/>
  <c r="P3190" i="4"/>
  <c r="O3190" i="4"/>
  <c r="P3189" i="4"/>
  <c r="O3189" i="4"/>
  <c r="P3188" i="4"/>
  <c r="O3188" i="4"/>
  <c r="P3187" i="4"/>
  <c r="O3187" i="4"/>
  <c r="P3186" i="4"/>
  <c r="O3186" i="4"/>
  <c r="P3185" i="4"/>
  <c r="O3185" i="4"/>
  <c r="P3184" i="4"/>
  <c r="O3184" i="4"/>
  <c r="P3183" i="4"/>
  <c r="O3183" i="4"/>
  <c r="P3182" i="4"/>
  <c r="O3182" i="4"/>
  <c r="P3181" i="4"/>
  <c r="O3181" i="4"/>
  <c r="P3180" i="4"/>
  <c r="O3180" i="4"/>
  <c r="P3179" i="4"/>
  <c r="O3179" i="4"/>
  <c r="P3178" i="4"/>
  <c r="O3178" i="4"/>
  <c r="P3177" i="4"/>
  <c r="O3177" i="4"/>
  <c r="P3176" i="4"/>
  <c r="O3176" i="4"/>
  <c r="P3175" i="4"/>
  <c r="O3175" i="4"/>
  <c r="P3174" i="4"/>
  <c r="O3174" i="4"/>
  <c r="P3173" i="4"/>
  <c r="O3173" i="4"/>
  <c r="P3172" i="4"/>
  <c r="O3172" i="4"/>
  <c r="P3171" i="4"/>
  <c r="O3171" i="4"/>
  <c r="P3170" i="4"/>
  <c r="O3170" i="4"/>
  <c r="P3169" i="4"/>
  <c r="O3169" i="4"/>
  <c r="P3168" i="4"/>
  <c r="O3168" i="4"/>
  <c r="P3167" i="4"/>
  <c r="O3167" i="4"/>
  <c r="P3166" i="4"/>
  <c r="O3166" i="4"/>
  <c r="P3165" i="4"/>
  <c r="O3165" i="4"/>
  <c r="P3164" i="4"/>
  <c r="O3164" i="4"/>
  <c r="P3163" i="4"/>
  <c r="O3163" i="4"/>
  <c r="P3162" i="4"/>
  <c r="O3162" i="4"/>
  <c r="P3161" i="4"/>
  <c r="O3161" i="4"/>
  <c r="P3160" i="4"/>
  <c r="O3160" i="4"/>
  <c r="P3159" i="4"/>
  <c r="O3159" i="4"/>
  <c r="P3158" i="4"/>
  <c r="O3158" i="4"/>
  <c r="P3157" i="4"/>
  <c r="O3157" i="4"/>
  <c r="P3156" i="4"/>
  <c r="O3156" i="4"/>
  <c r="P3155" i="4"/>
  <c r="O3155" i="4"/>
  <c r="P3154" i="4"/>
  <c r="O3154" i="4"/>
  <c r="P3153" i="4"/>
  <c r="O3153" i="4"/>
  <c r="P3152" i="4"/>
  <c r="O3152" i="4"/>
  <c r="P3151" i="4"/>
  <c r="O3151" i="4"/>
  <c r="P3150" i="4"/>
  <c r="O3150" i="4"/>
  <c r="P3149" i="4"/>
  <c r="O3149" i="4"/>
  <c r="P3148" i="4"/>
  <c r="O3148" i="4"/>
  <c r="P3147" i="4"/>
  <c r="O3147" i="4"/>
  <c r="P3146" i="4"/>
  <c r="O3146" i="4"/>
  <c r="P3145" i="4"/>
  <c r="O3145" i="4"/>
  <c r="P3144" i="4"/>
  <c r="O3144" i="4"/>
  <c r="P3143" i="4"/>
  <c r="O3143" i="4"/>
  <c r="P3142" i="4"/>
  <c r="O3142" i="4"/>
  <c r="P3141" i="4"/>
  <c r="O3141" i="4"/>
  <c r="P3140" i="4"/>
  <c r="O3140" i="4"/>
  <c r="P3139" i="4"/>
  <c r="O3139" i="4"/>
  <c r="P3138" i="4"/>
  <c r="O3138" i="4"/>
  <c r="P3137" i="4"/>
  <c r="O3137" i="4"/>
  <c r="P3136" i="4"/>
  <c r="O3136" i="4"/>
  <c r="P3135" i="4"/>
  <c r="O3135" i="4"/>
  <c r="P3134" i="4"/>
  <c r="O3134" i="4"/>
  <c r="P3133" i="4"/>
  <c r="O3133" i="4"/>
  <c r="P3132" i="4"/>
  <c r="O3132" i="4"/>
  <c r="P3131" i="4"/>
  <c r="O3131" i="4"/>
  <c r="P3130" i="4"/>
  <c r="O3130" i="4"/>
  <c r="P3129" i="4"/>
  <c r="O3129" i="4"/>
  <c r="P3128" i="4"/>
  <c r="O3128" i="4"/>
  <c r="P3127" i="4"/>
  <c r="O3127" i="4"/>
  <c r="P3126" i="4"/>
  <c r="O3126" i="4"/>
  <c r="P3125" i="4"/>
  <c r="O3125" i="4"/>
  <c r="P3124" i="4"/>
  <c r="O3124" i="4"/>
  <c r="P3123" i="4"/>
  <c r="O3123" i="4"/>
  <c r="P3122" i="4"/>
  <c r="O3122" i="4"/>
  <c r="P3121" i="4"/>
  <c r="O3121" i="4"/>
  <c r="P3120" i="4"/>
  <c r="O3120" i="4"/>
  <c r="P3119" i="4"/>
  <c r="O3119" i="4"/>
  <c r="P3118" i="4"/>
  <c r="O3118" i="4"/>
  <c r="P3117" i="4"/>
  <c r="O3117" i="4"/>
  <c r="P3116" i="4"/>
  <c r="O3116" i="4"/>
  <c r="P3115" i="4"/>
  <c r="O3115" i="4"/>
  <c r="P3114" i="4"/>
  <c r="O3114" i="4"/>
  <c r="P3113" i="4"/>
  <c r="O3113" i="4"/>
  <c r="P3112" i="4"/>
  <c r="O3112" i="4"/>
  <c r="P3111" i="4"/>
  <c r="O3111" i="4"/>
  <c r="P3110" i="4"/>
  <c r="O3110" i="4"/>
  <c r="P3109" i="4"/>
  <c r="O3109" i="4"/>
  <c r="P3108" i="4"/>
  <c r="O3108" i="4"/>
  <c r="P3107" i="4"/>
  <c r="O3107" i="4"/>
  <c r="P3106" i="4"/>
  <c r="O3106" i="4"/>
  <c r="P3105" i="4"/>
  <c r="O3105" i="4"/>
  <c r="P3104" i="4"/>
  <c r="O3104" i="4"/>
  <c r="P3103" i="4"/>
  <c r="O3103" i="4"/>
  <c r="P3102" i="4"/>
  <c r="O3102" i="4"/>
  <c r="P3101" i="4"/>
  <c r="O3101" i="4"/>
  <c r="P3100" i="4"/>
  <c r="O3100" i="4"/>
  <c r="P3099" i="4"/>
  <c r="O3099" i="4"/>
  <c r="P3098" i="4"/>
  <c r="O3098" i="4"/>
  <c r="P3097" i="4"/>
  <c r="O3097" i="4"/>
  <c r="P3096" i="4"/>
  <c r="O3096" i="4"/>
  <c r="P3095" i="4"/>
  <c r="O3095" i="4"/>
  <c r="P3094" i="4"/>
  <c r="O3094" i="4"/>
  <c r="P3093" i="4"/>
  <c r="O3093" i="4"/>
  <c r="P3092" i="4"/>
  <c r="O3092" i="4"/>
  <c r="P3091" i="4"/>
  <c r="O3091" i="4"/>
  <c r="P3090" i="4"/>
  <c r="O3090" i="4"/>
  <c r="P3089" i="4"/>
  <c r="O3089" i="4"/>
  <c r="P3088" i="4"/>
  <c r="O3088" i="4"/>
  <c r="P3087" i="4"/>
  <c r="O3087" i="4"/>
  <c r="P3086" i="4"/>
  <c r="O3086" i="4"/>
  <c r="P3085" i="4"/>
  <c r="O3085" i="4"/>
  <c r="P3084" i="4"/>
  <c r="O3084" i="4"/>
  <c r="P3083" i="4"/>
  <c r="O3083" i="4"/>
  <c r="P3082" i="4"/>
  <c r="O3082" i="4"/>
  <c r="P3081" i="4"/>
  <c r="O3081" i="4"/>
  <c r="P3080" i="4"/>
  <c r="O3080" i="4"/>
  <c r="P3079" i="4"/>
  <c r="O3079" i="4"/>
  <c r="P3078" i="4"/>
  <c r="O3078" i="4"/>
  <c r="P3077" i="4"/>
  <c r="O3077" i="4"/>
  <c r="P3076" i="4"/>
  <c r="O3076" i="4"/>
  <c r="P3075" i="4"/>
  <c r="O3075" i="4"/>
  <c r="P3074" i="4"/>
  <c r="O3074" i="4"/>
  <c r="P3073" i="4"/>
  <c r="O3073" i="4"/>
  <c r="P3072" i="4"/>
  <c r="O3072" i="4"/>
  <c r="P3071" i="4"/>
  <c r="O3071" i="4"/>
  <c r="P3070" i="4"/>
  <c r="O3070" i="4"/>
  <c r="P3069" i="4"/>
  <c r="O3069" i="4"/>
  <c r="P3068" i="4"/>
  <c r="O3068" i="4"/>
  <c r="P3067" i="4"/>
  <c r="O3067" i="4"/>
  <c r="P3066" i="4"/>
  <c r="O3066" i="4"/>
  <c r="P3065" i="4"/>
  <c r="O3065" i="4"/>
  <c r="P3064" i="4"/>
  <c r="O3064" i="4"/>
  <c r="P3063" i="4"/>
  <c r="O3063" i="4"/>
  <c r="P3062" i="4"/>
  <c r="O3062" i="4"/>
  <c r="P3061" i="4"/>
  <c r="O3061" i="4"/>
  <c r="P3060" i="4"/>
  <c r="O3060" i="4"/>
  <c r="P3059" i="4"/>
  <c r="O3059" i="4"/>
  <c r="P3058" i="4"/>
  <c r="O3058" i="4"/>
  <c r="P3057" i="4"/>
  <c r="O3057" i="4"/>
  <c r="P3056" i="4"/>
  <c r="O3056" i="4"/>
  <c r="P3055" i="4"/>
  <c r="O3055" i="4"/>
  <c r="P3054" i="4"/>
  <c r="O3054" i="4"/>
  <c r="P3053" i="4"/>
  <c r="O3053" i="4"/>
  <c r="P3052" i="4"/>
  <c r="O3052" i="4"/>
  <c r="P3051" i="4"/>
  <c r="O3051" i="4"/>
  <c r="P3050" i="4"/>
  <c r="O3050" i="4"/>
  <c r="P3049" i="4"/>
  <c r="O3049" i="4"/>
  <c r="P3048" i="4"/>
  <c r="O3048" i="4"/>
  <c r="P3047" i="4"/>
  <c r="O3047" i="4"/>
  <c r="P3046" i="4"/>
  <c r="O3046" i="4"/>
  <c r="P3045" i="4"/>
  <c r="O3045" i="4"/>
  <c r="P3044" i="4"/>
  <c r="O3044" i="4"/>
  <c r="P3043" i="4"/>
  <c r="O3043" i="4"/>
  <c r="P3042" i="4"/>
  <c r="O3042" i="4"/>
  <c r="P3041" i="4"/>
  <c r="O3041" i="4"/>
  <c r="P3040" i="4"/>
  <c r="O3040" i="4"/>
  <c r="P3039" i="4"/>
  <c r="O3039" i="4"/>
  <c r="P3038" i="4"/>
  <c r="O3038" i="4"/>
  <c r="P3037" i="4"/>
  <c r="O3037" i="4"/>
  <c r="P3036" i="4"/>
  <c r="O3036" i="4"/>
  <c r="P3035" i="4"/>
  <c r="O3035" i="4"/>
  <c r="P3034" i="4"/>
  <c r="O3034" i="4"/>
  <c r="P3033" i="4"/>
  <c r="O3033" i="4"/>
  <c r="P3032" i="4"/>
  <c r="O3032" i="4"/>
  <c r="P3031" i="4"/>
  <c r="O3031" i="4"/>
  <c r="P3030" i="4"/>
  <c r="O3030" i="4"/>
  <c r="P3029" i="4"/>
  <c r="O3029" i="4"/>
  <c r="P3028" i="4"/>
  <c r="O3028" i="4"/>
  <c r="P3027" i="4"/>
  <c r="O3027" i="4"/>
  <c r="P3026" i="4"/>
  <c r="O3026" i="4"/>
  <c r="P3025" i="4"/>
  <c r="O3025" i="4"/>
  <c r="P3024" i="4"/>
  <c r="O3024" i="4"/>
  <c r="P3023" i="4"/>
  <c r="O3023" i="4"/>
  <c r="P3022" i="4"/>
  <c r="O3022" i="4"/>
  <c r="P3021" i="4"/>
  <c r="O3021" i="4"/>
  <c r="P3020" i="4"/>
  <c r="O3020" i="4"/>
  <c r="P3019" i="4"/>
  <c r="O3019" i="4"/>
  <c r="P3018" i="4"/>
  <c r="O3018" i="4"/>
  <c r="P3017" i="4"/>
  <c r="O3017" i="4"/>
  <c r="P3016" i="4"/>
  <c r="O3016" i="4"/>
  <c r="P3015" i="4"/>
  <c r="O3015" i="4"/>
  <c r="P3014" i="4"/>
  <c r="O3014" i="4"/>
  <c r="P3013" i="4"/>
  <c r="O3013" i="4"/>
  <c r="P3012" i="4"/>
  <c r="O3012" i="4"/>
  <c r="P3011" i="4"/>
  <c r="O3011" i="4"/>
  <c r="P3010" i="4"/>
  <c r="O3010" i="4"/>
  <c r="P3009" i="4"/>
  <c r="O3009" i="4"/>
  <c r="P3008" i="4"/>
  <c r="O3008" i="4"/>
  <c r="P3007" i="4"/>
  <c r="O3007" i="4"/>
  <c r="P3006" i="4"/>
  <c r="O3006" i="4"/>
  <c r="P3005" i="4"/>
  <c r="O3005" i="4"/>
  <c r="P3004" i="4"/>
  <c r="O3004" i="4"/>
  <c r="P3003" i="4"/>
  <c r="O3003" i="4"/>
  <c r="P3002" i="4"/>
  <c r="O3002" i="4"/>
  <c r="P3001" i="4"/>
  <c r="O3001" i="4"/>
  <c r="P3000" i="4"/>
  <c r="O3000" i="4"/>
  <c r="P2999" i="4"/>
  <c r="O2999" i="4"/>
  <c r="P2998" i="4"/>
  <c r="O2998" i="4"/>
  <c r="P2997" i="4"/>
  <c r="O2997" i="4"/>
  <c r="P2996" i="4"/>
  <c r="O2996" i="4"/>
  <c r="P2995" i="4"/>
  <c r="O2995" i="4"/>
  <c r="P2994" i="4"/>
  <c r="O2994" i="4"/>
  <c r="P2993" i="4"/>
  <c r="O2993" i="4"/>
  <c r="P2992" i="4"/>
  <c r="O2992" i="4"/>
  <c r="P2991" i="4"/>
  <c r="O2991" i="4"/>
  <c r="P2990" i="4"/>
  <c r="O2990" i="4"/>
  <c r="P2989" i="4"/>
  <c r="O2989" i="4"/>
  <c r="P2988" i="4"/>
  <c r="O2988" i="4"/>
  <c r="P2987" i="4"/>
  <c r="O2987" i="4"/>
  <c r="P2986" i="4"/>
  <c r="O2986" i="4"/>
  <c r="P2985" i="4"/>
  <c r="O2985" i="4"/>
  <c r="P2984" i="4"/>
  <c r="O2984" i="4"/>
  <c r="P2983" i="4"/>
  <c r="O2983" i="4"/>
  <c r="P2982" i="4"/>
  <c r="O2982" i="4"/>
  <c r="P2981" i="4"/>
  <c r="O2981" i="4"/>
  <c r="P2980" i="4"/>
  <c r="O2980" i="4"/>
  <c r="P2979" i="4"/>
  <c r="O2979" i="4"/>
  <c r="P2978" i="4"/>
  <c r="O2978" i="4"/>
  <c r="P2977" i="4"/>
  <c r="O2977" i="4"/>
  <c r="P2976" i="4"/>
  <c r="O2976" i="4"/>
  <c r="P2975" i="4"/>
  <c r="O2975" i="4"/>
  <c r="P2974" i="4"/>
  <c r="O2974" i="4"/>
  <c r="P2973" i="4"/>
  <c r="O2973" i="4"/>
  <c r="P2972" i="4"/>
  <c r="O2972" i="4"/>
  <c r="P2971" i="4"/>
  <c r="O2971" i="4"/>
  <c r="P2970" i="4"/>
  <c r="O2970" i="4"/>
  <c r="P2969" i="4"/>
  <c r="O2969" i="4"/>
  <c r="P2968" i="4"/>
  <c r="O2968" i="4"/>
  <c r="P2967" i="4"/>
  <c r="O2967" i="4"/>
  <c r="P2966" i="4"/>
  <c r="O2966" i="4"/>
  <c r="P2965" i="4"/>
  <c r="O2965" i="4"/>
  <c r="P2964" i="4"/>
  <c r="O2964" i="4"/>
  <c r="P2963" i="4"/>
  <c r="O2963" i="4"/>
  <c r="P2962" i="4"/>
  <c r="O2962" i="4"/>
  <c r="P2961" i="4"/>
  <c r="O2961" i="4"/>
  <c r="P2960" i="4"/>
  <c r="O2960" i="4"/>
  <c r="P2959" i="4"/>
  <c r="O2959" i="4"/>
  <c r="P2958" i="4"/>
  <c r="O2958" i="4"/>
  <c r="P2957" i="4"/>
  <c r="O2957" i="4"/>
  <c r="P2956" i="4"/>
  <c r="O2956" i="4"/>
  <c r="P2955" i="4"/>
  <c r="O2955" i="4"/>
  <c r="P2954" i="4"/>
  <c r="O2954" i="4"/>
  <c r="P2953" i="4"/>
  <c r="O2953" i="4"/>
  <c r="P2952" i="4"/>
  <c r="O2952" i="4"/>
  <c r="P2951" i="4"/>
  <c r="O2951" i="4"/>
  <c r="P2950" i="4"/>
  <c r="O2950" i="4"/>
  <c r="P2949" i="4"/>
  <c r="O2949" i="4"/>
  <c r="P2948" i="4"/>
  <c r="O2948" i="4"/>
  <c r="P2947" i="4"/>
  <c r="O2947" i="4"/>
  <c r="P2946" i="4"/>
  <c r="O2946" i="4"/>
  <c r="P2945" i="4"/>
  <c r="O2945" i="4"/>
  <c r="P2944" i="4"/>
  <c r="O2944" i="4"/>
  <c r="P2943" i="4"/>
  <c r="O2943" i="4"/>
  <c r="P2942" i="4"/>
  <c r="O2942" i="4"/>
  <c r="P2941" i="4"/>
  <c r="O2941" i="4"/>
  <c r="P2940" i="4"/>
  <c r="O2940" i="4"/>
  <c r="P2939" i="4"/>
  <c r="O2939" i="4"/>
  <c r="P2938" i="4"/>
  <c r="O2938" i="4"/>
  <c r="P2937" i="4"/>
  <c r="O2937" i="4"/>
  <c r="P2936" i="4"/>
  <c r="O2936" i="4"/>
  <c r="P2935" i="4"/>
  <c r="O2935" i="4"/>
  <c r="P2934" i="4"/>
  <c r="O2934" i="4"/>
  <c r="P2933" i="4"/>
  <c r="O2933" i="4"/>
  <c r="P2932" i="4"/>
  <c r="O2932" i="4"/>
  <c r="P2931" i="4"/>
  <c r="O2931" i="4"/>
  <c r="P2930" i="4"/>
  <c r="O2930" i="4"/>
  <c r="P2929" i="4"/>
  <c r="O2929" i="4"/>
  <c r="P2928" i="4"/>
  <c r="O2928" i="4"/>
  <c r="P2927" i="4"/>
  <c r="O2927" i="4"/>
  <c r="P2926" i="4"/>
  <c r="O2926" i="4"/>
  <c r="P2925" i="4"/>
  <c r="O2925" i="4"/>
  <c r="P2924" i="4"/>
  <c r="O2924" i="4"/>
  <c r="P2923" i="4"/>
  <c r="O2923" i="4"/>
  <c r="P2922" i="4"/>
  <c r="O2922" i="4"/>
  <c r="P2921" i="4"/>
  <c r="O2921" i="4"/>
  <c r="P2920" i="4"/>
  <c r="O2920" i="4"/>
  <c r="P2919" i="4"/>
  <c r="O2919" i="4"/>
  <c r="P2918" i="4"/>
  <c r="O2918" i="4"/>
  <c r="P2917" i="4"/>
  <c r="O2917" i="4"/>
  <c r="P2916" i="4"/>
  <c r="O2916" i="4"/>
  <c r="P2915" i="4"/>
  <c r="O2915" i="4"/>
  <c r="P2914" i="4"/>
  <c r="O2914" i="4"/>
  <c r="P2913" i="4"/>
  <c r="O2913" i="4"/>
  <c r="P2912" i="4"/>
  <c r="O2912" i="4"/>
  <c r="P2911" i="4"/>
  <c r="O2911" i="4"/>
  <c r="P2910" i="4"/>
  <c r="O2910" i="4"/>
  <c r="P2909" i="4"/>
  <c r="O2909" i="4"/>
  <c r="P2908" i="4"/>
  <c r="O2908" i="4"/>
  <c r="P2907" i="4"/>
  <c r="O2907" i="4"/>
  <c r="P2906" i="4"/>
  <c r="O2906" i="4"/>
  <c r="P2905" i="4"/>
  <c r="O2905" i="4"/>
  <c r="P2904" i="4"/>
  <c r="O2904" i="4"/>
  <c r="P2903" i="4"/>
  <c r="O2903" i="4"/>
  <c r="P2902" i="4"/>
  <c r="O2902" i="4"/>
  <c r="P2901" i="4"/>
  <c r="O2901" i="4"/>
  <c r="P2900" i="4"/>
  <c r="O2900" i="4"/>
  <c r="P2899" i="4"/>
  <c r="O2899" i="4"/>
  <c r="P2898" i="4"/>
  <c r="O2898" i="4"/>
  <c r="P2897" i="4"/>
  <c r="O2897" i="4"/>
  <c r="P2896" i="4"/>
  <c r="O2896" i="4"/>
  <c r="P2895" i="4"/>
  <c r="O2895" i="4"/>
  <c r="P2894" i="4"/>
  <c r="O2894" i="4"/>
  <c r="P2893" i="4"/>
  <c r="O2893" i="4"/>
  <c r="P2892" i="4"/>
  <c r="O2892" i="4"/>
  <c r="P2891" i="4"/>
  <c r="O2891" i="4"/>
  <c r="P2890" i="4"/>
  <c r="O2890" i="4"/>
  <c r="P2889" i="4"/>
  <c r="O2889" i="4"/>
  <c r="P2888" i="4"/>
  <c r="O2888" i="4"/>
  <c r="P2887" i="4"/>
  <c r="O2887" i="4"/>
  <c r="P2886" i="4"/>
  <c r="O2886" i="4"/>
  <c r="P2885" i="4"/>
  <c r="O2885" i="4"/>
  <c r="P2884" i="4"/>
  <c r="O2884" i="4"/>
  <c r="P2883" i="4"/>
  <c r="O2883" i="4"/>
  <c r="P2882" i="4"/>
  <c r="O2882" i="4"/>
  <c r="P2881" i="4"/>
  <c r="O2881" i="4"/>
  <c r="P2880" i="4"/>
  <c r="O2880" i="4"/>
  <c r="P2879" i="4"/>
  <c r="O2879" i="4"/>
  <c r="P2878" i="4"/>
  <c r="O2878" i="4"/>
  <c r="P2877" i="4"/>
  <c r="O2877" i="4"/>
  <c r="P2876" i="4"/>
  <c r="O2876" i="4"/>
  <c r="P2875" i="4"/>
  <c r="O2875" i="4"/>
  <c r="P2874" i="4"/>
  <c r="O2874" i="4"/>
  <c r="P2873" i="4"/>
  <c r="O2873" i="4"/>
  <c r="P2872" i="4"/>
  <c r="O2872" i="4"/>
  <c r="P2871" i="4"/>
  <c r="O2871" i="4"/>
  <c r="P2870" i="4"/>
  <c r="O2870" i="4"/>
  <c r="P2869" i="4"/>
  <c r="O2869" i="4"/>
  <c r="P2868" i="4"/>
  <c r="O2868" i="4"/>
  <c r="P2867" i="4"/>
  <c r="O2867" i="4"/>
  <c r="P2866" i="4"/>
  <c r="O2866" i="4"/>
  <c r="P2865" i="4"/>
  <c r="O2865" i="4"/>
  <c r="P2864" i="4"/>
  <c r="O2864" i="4"/>
  <c r="P2863" i="4"/>
  <c r="O2863" i="4"/>
  <c r="P2862" i="4"/>
  <c r="O2862" i="4"/>
  <c r="P2861" i="4"/>
  <c r="O2861" i="4"/>
  <c r="P2860" i="4"/>
  <c r="O2860" i="4"/>
  <c r="P2859" i="4"/>
  <c r="O2859" i="4"/>
  <c r="P2858" i="4"/>
  <c r="O2858" i="4"/>
  <c r="P2857" i="4"/>
  <c r="O2857" i="4"/>
  <c r="P2856" i="4"/>
  <c r="O2856" i="4"/>
  <c r="P2855" i="4"/>
  <c r="O2855" i="4"/>
  <c r="P2854" i="4"/>
  <c r="O2854" i="4"/>
  <c r="P2853" i="4"/>
  <c r="O2853" i="4"/>
  <c r="P2852" i="4"/>
  <c r="O2852" i="4"/>
  <c r="P2851" i="4"/>
  <c r="O2851" i="4"/>
  <c r="P2850" i="4"/>
  <c r="O2850" i="4"/>
  <c r="P2849" i="4"/>
  <c r="O2849" i="4"/>
  <c r="P2848" i="4"/>
  <c r="O2848" i="4"/>
  <c r="P2847" i="4"/>
  <c r="O2847" i="4"/>
  <c r="P2846" i="4"/>
  <c r="O2846" i="4"/>
  <c r="P2845" i="4"/>
  <c r="O2845" i="4"/>
  <c r="P2844" i="4"/>
  <c r="O2844" i="4"/>
  <c r="P2843" i="4"/>
  <c r="O2843" i="4"/>
  <c r="P2842" i="4"/>
  <c r="O2842" i="4"/>
  <c r="P2841" i="4"/>
  <c r="O2841" i="4"/>
  <c r="P2840" i="4"/>
  <c r="O2840" i="4"/>
  <c r="P2839" i="4"/>
  <c r="O2839" i="4"/>
  <c r="P2838" i="4"/>
  <c r="O2838" i="4"/>
  <c r="P2837" i="4"/>
  <c r="O2837" i="4"/>
  <c r="P2836" i="4"/>
  <c r="O2836" i="4"/>
  <c r="P2835" i="4"/>
  <c r="O2835" i="4"/>
  <c r="P2834" i="4"/>
  <c r="O2834" i="4"/>
  <c r="P2833" i="4"/>
  <c r="O2833" i="4"/>
  <c r="P2832" i="4"/>
  <c r="O2832" i="4"/>
  <c r="P2831" i="4"/>
  <c r="O2831" i="4"/>
  <c r="P2830" i="4"/>
  <c r="O2830" i="4"/>
  <c r="P2829" i="4"/>
  <c r="O2829" i="4"/>
  <c r="P2828" i="4"/>
  <c r="O2828" i="4"/>
  <c r="P2827" i="4"/>
  <c r="O2827" i="4"/>
  <c r="P2826" i="4"/>
  <c r="O2826" i="4"/>
  <c r="P2825" i="4"/>
  <c r="O2825" i="4"/>
  <c r="P2824" i="4"/>
  <c r="O2824" i="4"/>
  <c r="P2823" i="4"/>
  <c r="O2823" i="4"/>
  <c r="P2822" i="4"/>
  <c r="O2822" i="4"/>
  <c r="P2821" i="4"/>
  <c r="O2821" i="4"/>
  <c r="P2820" i="4"/>
  <c r="O2820" i="4"/>
  <c r="P2819" i="4"/>
  <c r="O2819" i="4"/>
  <c r="P2818" i="4"/>
  <c r="O2818" i="4"/>
  <c r="P2817" i="4"/>
  <c r="O2817" i="4"/>
  <c r="P2816" i="4"/>
  <c r="O2816" i="4"/>
  <c r="P2815" i="4"/>
  <c r="O2815" i="4"/>
  <c r="P2814" i="4"/>
  <c r="O2814" i="4"/>
  <c r="P2813" i="4"/>
  <c r="O2813" i="4"/>
  <c r="P2812" i="4"/>
  <c r="O2812" i="4"/>
  <c r="P2811" i="4"/>
  <c r="O2811" i="4"/>
  <c r="P2810" i="4"/>
  <c r="O2810" i="4"/>
  <c r="P2809" i="4"/>
  <c r="O2809" i="4"/>
  <c r="P2808" i="4"/>
  <c r="O2808" i="4"/>
  <c r="P2807" i="4"/>
  <c r="O2807" i="4"/>
  <c r="P2806" i="4"/>
  <c r="O2806" i="4"/>
  <c r="P2805" i="4"/>
  <c r="O2805" i="4"/>
  <c r="P2804" i="4"/>
  <c r="O2804" i="4"/>
  <c r="P2803" i="4"/>
  <c r="O2803" i="4"/>
  <c r="P2802" i="4"/>
  <c r="O2802" i="4"/>
  <c r="P2801" i="4"/>
  <c r="O2801" i="4"/>
  <c r="P2800" i="4"/>
  <c r="O2800" i="4"/>
  <c r="P2799" i="4"/>
  <c r="O2799" i="4"/>
  <c r="P2798" i="4"/>
  <c r="O2798" i="4"/>
  <c r="P2797" i="4"/>
  <c r="O2797" i="4"/>
  <c r="P2796" i="4"/>
  <c r="O2796" i="4"/>
  <c r="P2795" i="4"/>
  <c r="O2795" i="4"/>
  <c r="P2794" i="4"/>
  <c r="O2794" i="4"/>
  <c r="P2793" i="4"/>
  <c r="O2793" i="4"/>
  <c r="P2792" i="4"/>
  <c r="O2792" i="4"/>
  <c r="P2791" i="4"/>
  <c r="O2791" i="4"/>
  <c r="P2790" i="4"/>
  <c r="O2790" i="4"/>
  <c r="P2789" i="4"/>
  <c r="O2789" i="4"/>
  <c r="P2788" i="4"/>
  <c r="O2788" i="4"/>
  <c r="P2787" i="4"/>
  <c r="O2787" i="4"/>
  <c r="P2786" i="4"/>
  <c r="O2786" i="4"/>
  <c r="P2785" i="4"/>
  <c r="O2785" i="4"/>
  <c r="P2784" i="4"/>
  <c r="O2784" i="4"/>
  <c r="P2783" i="4"/>
  <c r="O2783" i="4"/>
  <c r="P2782" i="4"/>
  <c r="O2782" i="4"/>
  <c r="P2781" i="4"/>
  <c r="O2781" i="4"/>
  <c r="P2780" i="4"/>
  <c r="O2780" i="4"/>
  <c r="P2779" i="4"/>
  <c r="O2779" i="4"/>
  <c r="P2778" i="4"/>
  <c r="O2778" i="4"/>
  <c r="P2777" i="4"/>
  <c r="O2777" i="4"/>
  <c r="P2776" i="4"/>
  <c r="O2776" i="4"/>
  <c r="P2775" i="4"/>
  <c r="O2775" i="4"/>
  <c r="P2774" i="4"/>
  <c r="O2774" i="4"/>
  <c r="P2773" i="4"/>
  <c r="O2773" i="4"/>
  <c r="P2772" i="4"/>
  <c r="O2772" i="4"/>
  <c r="P2771" i="4"/>
  <c r="O2771" i="4"/>
  <c r="P2770" i="4"/>
  <c r="O2770" i="4"/>
  <c r="P2769" i="4"/>
  <c r="O2769" i="4"/>
  <c r="P2768" i="4"/>
  <c r="O2768" i="4"/>
  <c r="P2767" i="4"/>
  <c r="O2767" i="4"/>
  <c r="P2766" i="4"/>
  <c r="O2766" i="4"/>
  <c r="P2765" i="4"/>
  <c r="O2765" i="4"/>
  <c r="P2764" i="4"/>
  <c r="O2764" i="4"/>
  <c r="P2763" i="4"/>
  <c r="O2763" i="4"/>
  <c r="P2762" i="4"/>
  <c r="O2762" i="4"/>
  <c r="P2761" i="4"/>
  <c r="O2761" i="4"/>
  <c r="P2760" i="4"/>
  <c r="O2760" i="4"/>
  <c r="P2759" i="4"/>
  <c r="O2759" i="4"/>
  <c r="P2758" i="4"/>
  <c r="O2758" i="4"/>
  <c r="P2757" i="4"/>
  <c r="O2757" i="4"/>
  <c r="P2756" i="4"/>
  <c r="O2756" i="4"/>
  <c r="P2755" i="4"/>
  <c r="O2755" i="4"/>
  <c r="P2754" i="4"/>
  <c r="O2754" i="4"/>
  <c r="P2753" i="4"/>
  <c r="O2753" i="4"/>
  <c r="P2752" i="4"/>
  <c r="O2752" i="4"/>
  <c r="P2751" i="4"/>
  <c r="O2751" i="4"/>
  <c r="P2750" i="4"/>
  <c r="O2750" i="4"/>
  <c r="P2749" i="4"/>
  <c r="O2749" i="4"/>
  <c r="P2748" i="4"/>
  <c r="O2748" i="4"/>
  <c r="P2747" i="4"/>
  <c r="O2747" i="4"/>
  <c r="P2746" i="4"/>
  <c r="O2746" i="4"/>
  <c r="P2745" i="4"/>
  <c r="O2745" i="4"/>
  <c r="P2744" i="4"/>
  <c r="O2744" i="4"/>
  <c r="P2743" i="4"/>
  <c r="O2743" i="4"/>
  <c r="P2742" i="4"/>
  <c r="O2742" i="4"/>
  <c r="P2741" i="4"/>
  <c r="O2741" i="4"/>
  <c r="P2740" i="4"/>
  <c r="O2740" i="4"/>
  <c r="P2739" i="4"/>
  <c r="O2739" i="4"/>
  <c r="P2738" i="4"/>
  <c r="O2738" i="4"/>
  <c r="P2737" i="4"/>
  <c r="O2737" i="4"/>
  <c r="P2736" i="4"/>
  <c r="O2736" i="4"/>
  <c r="P2735" i="4"/>
  <c r="O2735" i="4"/>
  <c r="P2734" i="4"/>
  <c r="O2734" i="4"/>
  <c r="P2733" i="4"/>
  <c r="O2733" i="4"/>
  <c r="P2732" i="4"/>
  <c r="O2732" i="4"/>
  <c r="P2731" i="4"/>
  <c r="O2731" i="4"/>
  <c r="P2730" i="4"/>
  <c r="O2730" i="4"/>
  <c r="P2729" i="4"/>
  <c r="O2729" i="4"/>
  <c r="P2728" i="4"/>
  <c r="O2728" i="4"/>
  <c r="P2727" i="4"/>
  <c r="O2727" i="4"/>
  <c r="P2726" i="4"/>
  <c r="O2726" i="4"/>
  <c r="P2725" i="4"/>
  <c r="O2725" i="4"/>
  <c r="P2724" i="4"/>
  <c r="O2724" i="4"/>
  <c r="P2723" i="4"/>
  <c r="O2723" i="4"/>
  <c r="P2722" i="4"/>
  <c r="O2722" i="4"/>
  <c r="P2721" i="4"/>
  <c r="O2721" i="4"/>
  <c r="P2720" i="4"/>
  <c r="O2720" i="4"/>
  <c r="P2719" i="4"/>
  <c r="O2719" i="4"/>
  <c r="P2718" i="4"/>
  <c r="O2718" i="4"/>
  <c r="P2717" i="4"/>
  <c r="O2717" i="4"/>
  <c r="P2716" i="4"/>
  <c r="O2716" i="4"/>
  <c r="P2715" i="4"/>
  <c r="O2715" i="4"/>
  <c r="P2714" i="4"/>
  <c r="O2714" i="4"/>
  <c r="P2713" i="4"/>
  <c r="O2713" i="4"/>
  <c r="P2712" i="4"/>
  <c r="O2712" i="4"/>
  <c r="P2711" i="4"/>
  <c r="O2711" i="4"/>
  <c r="P2710" i="4"/>
  <c r="O2710" i="4"/>
  <c r="P2709" i="4"/>
  <c r="O2709" i="4"/>
  <c r="P2708" i="4"/>
  <c r="O2708" i="4"/>
  <c r="P2707" i="4"/>
  <c r="O2707" i="4"/>
  <c r="P2706" i="4"/>
  <c r="O2706" i="4"/>
  <c r="P2705" i="4"/>
  <c r="O2705" i="4"/>
  <c r="P2704" i="4"/>
  <c r="O2704" i="4"/>
  <c r="P2703" i="4"/>
  <c r="O2703" i="4"/>
  <c r="P2702" i="4"/>
  <c r="O2702" i="4"/>
  <c r="P2701" i="4"/>
  <c r="O2701" i="4"/>
  <c r="P2700" i="4"/>
  <c r="O2700" i="4"/>
  <c r="P2699" i="4"/>
  <c r="O2699" i="4"/>
  <c r="P2698" i="4"/>
  <c r="O2698" i="4"/>
  <c r="P2697" i="4"/>
  <c r="O2697" i="4"/>
  <c r="P2696" i="4"/>
  <c r="O2696" i="4"/>
  <c r="P2695" i="4"/>
  <c r="O2695" i="4"/>
  <c r="P2694" i="4"/>
  <c r="O2694" i="4"/>
  <c r="P2693" i="4"/>
  <c r="O2693" i="4"/>
  <c r="P2692" i="4"/>
  <c r="O2692" i="4"/>
  <c r="P2691" i="4"/>
  <c r="O2691" i="4"/>
  <c r="P2690" i="4"/>
  <c r="O2690" i="4"/>
  <c r="P2689" i="4"/>
  <c r="O2689" i="4"/>
  <c r="P2688" i="4"/>
  <c r="O2688" i="4"/>
  <c r="P2687" i="4"/>
  <c r="O2687" i="4"/>
  <c r="P2686" i="4"/>
  <c r="O2686" i="4"/>
  <c r="P2685" i="4"/>
  <c r="O2685" i="4"/>
  <c r="P2684" i="4"/>
  <c r="O2684" i="4"/>
  <c r="P2683" i="4"/>
  <c r="O2683" i="4"/>
  <c r="P2682" i="4"/>
  <c r="O2682" i="4"/>
  <c r="P2681" i="4"/>
  <c r="O2681" i="4"/>
  <c r="P2680" i="4"/>
  <c r="O2680" i="4"/>
  <c r="P2679" i="4"/>
  <c r="O2679" i="4"/>
  <c r="P2678" i="4"/>
  <c r="O2678" i="4"/>
  <c r="P2677" i="4"/>
  <c r="O2677" i="4"/>
  <c r="P2676" i="4"/>
  <c r="O2676" i="4"/>
  <c r="P2675" i="4"/>
  <c r="O2675" i="4"/>
  <c r="P2674" i="4"/>
  <c r="O2674" i="4"/>
  <c r="P2673" i="4"/>
  <c r="O2673" i="4"/>
  <c r="P2672" i="4"/>
  <c r="O2672" i="4"/>
  <c r="P2671" i="4"/>
  <c r="O2671" i="4"/>
  <c r="P2670" i="4"/>
  <c r="O2670" i="4"/>
  <c r="P2669" i="4"/>
  <c r="O2669" i="4"/>
  <c r="P2668" i="4"/>
  <c r="O2668" i="4"/>
  <c r="P2667" i="4"/>
  <c r="O2667" i="4"/>
  <c r="P2666" i="4"/>
  <c r="O2666" i="4"/>
  <c r="P2665" i="4"/>
  <c r="O2665" i="4"/>
  <c r="P2664" i="4"/>
  <c r="O2664" i="4"/>
  <c r="P2663" i="4"/>
  <c r="O2663" i="4"/>
  <c r="P2662" i="4"/>
  <c r="O2662" i="4"/>
  <c r="P2661" i="4"/>
  <c r="O2661" i="4"/>
  <c r="P2660" i="4"/>
  <c r="O2660" i="4"/>
  <c r="P2659" i="4"/>
  <c r="O2659" i="4"/>
  <c r="P2658" i="4"/>
  <c r="O2658" i="4"/>
  <c r="P2657" i="4"/>
  <c r="O2657" i="4"/>
  <c r="P2656" i="4"/>
  <c r="O2656" i="4"/>
  <c r="P2655" i="4"/>
  <c r="O2655" i="4"/>
  <c r="P2654" i="4"/>
  <c r="O2654" i="4"/>
  <c r="P2653" i="4"/>
  <c r="O2653" i="4"/>
  <c r="P2652" i="4"/>
  <c r="O2652" i="4"/>
  <c r="P2651" i="4"/>
  <c r="O2651" i="4"/>
  <c r="P2650" i="4"/>
  <c r="O2650" i="4"/>
  <c r="P2649" i="4"/>
  <c r="O2649" i="4"/>
  <c r="P2648" i="4"/>
  <c r="O2648" i="4"/>
  <c r="P2647" i="4"/>
  <c r="O2647" i="4"/>
  <c r="P2646" i="4"/>
  <c r="O2646" i="4"/>
  <c r="P2645" i="4"/>
  <c r="O2645" i="4"/>
  <c r="P2644" i="4"/>
  <c r="O2644" i="4"/>
  <c r="P2643" i="4"/>
  <c r="O2643" i="4"/>
  <c r="P2642" i="4"/>
  <c r="O2642" i="4"/>
  <c r="P2641" i="4"/>
  <c r="O2641" i="4"/>
  <c r="P2640" i="4"/>
  <c r="O2640" i="4"/>
  <c r="P2639" i="4"/>
  <c r="O2639" i="4"/>
  <c r="P2638" i="4"/>
  <c r="O2638" i="4"/>
  <c r="P2637" i="4"/>
  <c r="O2637" i="4"/>
  <c r="P2636" i="4"/>
  <c r="O2636" i="4"/>
  <c r="P2635" i="4"/>
  <c r="O2635" i="4"/>
  <c r="P2634" i="4"/>
  <c r="O2634" i="4"/>
  <c r="P2633" i="4"/>
  <c r="O2633" i="4"/>
  <c r="P2632" i="4"/>
  <c r="O2632" i="4"/>
  <c r="P2631" i="4"/>
  <c r="O2631" i="4"/>
  <c r="P2630" i="4"/>
  <c r="O2630" i="4"/>
  <c r="P2629" i="4"/>
  <c r="O2629" i="4"/>
  <c r="P2628" i="4"/>
  <c r="O2628" i="4"/>
  <c r="P2627" i="4"/>
  <c r="O2627" i="4"/>
  <c r="P2626" i="4"/>
  <c r="O2626" i="4"/>
  <c r="P2625" i="4"/>
  <c r="O2625" i="4"/>
  <c r="P2624" i="4"/>
  <c r="O2624" i="4"/>
  <c r="P2623" i="4"/>
  <c r="O2623" i="4"/>
  <c r="P2622" i="4"/>
  <c r="O2622" i="4"/>
  <c r="P2621" i="4"/>
  <c r="O2621" i="4"/>
  <c r="P2620" i="4"/>
  <c r="O2620" i="4"/>
  <c r="P2619" i="4"/>
  <c r="O2619" i="4"/>
  <c r="P2618" i="4"/>
  <c r="O2618" i="4"/>
  <c r="P2617" i="4"/>
  <c r="O2617" i="4"/>
  <c r="P2616" i="4"/>
  <c r="O2616" i="4"/>
  <c r="P2615" i="4"/>
  <c r="O2615" i="4"/>
  <c r="P2614" i="4"/>
  <c r="O2614" i="4"/>
  <c r="P2613" i="4"/>
  <c r="O2613" i="4"/>
  <c r="P2612" i="4"/>
  <c r="O2612" i="4"/>
  <c r="P2611" i="4"/>
  <c r="O2611" i="4"/>
  <c r="P2610" i="4"/>
  <c r="O2610" i="4"/>
  <c r="P2609" i="4"/>
  <c r="O2609" i="4"/>
  <c r="P2608" i="4"/>
  <c r="O2608" i="4"/>
  <c r="P2607" i="4"/>
  <c r="O2607" i="4"/>
  <c r="P2606" i="4"/>
  <c r="O2606" i="4"/>
  <c r="P2605" i="4"/>
  <c r="O2605" i="4"/>
  <c r="P2604" i="4"/>
  <c r="O2604" i="4"/>
  <c r="P2603" i="4"/>
  <c r="O2603" i="4"/>
  <c r="P2602" i="4"/>
  <c r="O2602" i="4"/>
  <c r="P2601" i="4"/>
  <c r="O2601" i="4"/>
  <c r="P2600" i="4"/>
  <c r="O2600" i="4"/>
  <c r="P2599" i="4"/>
  <c r="O2599" i="4"/>
  <c r="P2598" i="4"/>
  <c r="O2598" i="4"/>
  <c r="P2597" i="4"/>
  <c r="O2597" i="4"/>
  <c r="P2596" i="4"/>
  <c r="O2596" i="4"/>
  <c r="P2595" i="4"/>
  <c r="O2595" i="4"/>
  <c r="P2594" i="4"/>
  <c r="O2594" i="4"/>
  <c r="P2593" i="4"/>
  <c r="O2593" i="4"/>
  <c r="P2592" i="4"/>
  <c r="O2592" i="4"/>
  <c r="P2591" i="4"/>
  <c r="O2591" i="4"/>
  <c r="P2590" i="4"/>
  <c r="O2590" i="4"/>
  <c r="P2589" i="4"/>
  <c r="O2589" i="4"/>
  <c r="P2588" i="4"/>
  <c r="O2588" i="4"/>
  <c r="P2587" i="4"/>
  <c r="O2587" i="4"/>
  <c r="P2586" i="4"/>
  <c r="O2586" i="4"/>
  <c r="P2585" i="4"/>
  <c r="O2585" i="4"/>
  <c r="P2584" i="4"/>
  <c r="O2584" i="4"/>
  <c r="P2583" i="4"/>
  <c r="O2583" i="4"/>
  <c r="P2582" i="4"/>
  <c r="O2582" i="4"/>
  <c r="P2581" i="4"/>
  <c r="O2581" i="4"/>
  <c r="P2580" i="4"/>
  <c r="O2580" i="4"/>
  <c r="P2579" i="4"/>
  <c r="O2579" i="4"/>
  <c r="P2578" i="4"/>
  <c r="O2578" i="4"/>
  <c r="P2577" i="4"/>
  <c r="O2577" i="4"/>
  <c r="P2576" i="4"/>
  <c r="O2576" i="4"/>
  <c r="P2575" i="4"/>
  <c r="O2575" i="4"/>
  <c r="P2574" i="4"/>
  <c r="O2574" i="4"/>
  <c r="P2573" i="4"/>
  <c r="O2573" i="4"/>
  <c r="P2572" i="4"/>
  <c r="O2572" i="4"/>
  <c r="P2571" i="4"/>
  <c r="O2571" i="4"/>
  <c r="P2570" i="4"/>
  <c r="O2570" i="4"/>
  <c r="P2569" i="4"/>
  <c r="O2569" i="4"/>
  <c r="P2568" i="4"/>
  <c r="O2568" i="4"/>
  <c r="P2567" i="4"/>
  <c r="O2567" i="4"/>
  <c r="P2566" i="4"/>
  <c r="O2566" i="4"/>
  <c r="P2565" i="4"/>
  <c r="O2565" i="4"/>
  <c r="P2564" i="4"/>
  <c r="O2564" i="4"/>
  <c r="P2563" i="4"/>
  <c r="O2563" i="4"/>
  <c r="P2562" i="4"/>
  <c r="O2562" i="4"/>
  <c r="P2561" i="4"/>
  <c r="O2561" i="4"/>
  <c r="P2560" i="4"/>
  <c r="O2560" i="4"/>
  <c r="P2559" i="4"/>
  <c r="O2559" i="4"/>
  <c r="P2558" i="4"/>
  <c r="O2558" i="4"/>
  <c r="P2557" i="4"/>
  <c r="O2557" i="4"/>
  <c r="P2556" i="4"/>
  <c r="O2556" i="4"/>
  <c r="P2555" i="4"/>
  <c r="O2555" i="4"/>
  <c r="P2554" i="4"/>
  <c r="O2554" i="4"/>
  <c r="P2553" i="4"/>
  <c r="O2553" i="4"/>
  <c r="P2552" i="4"/>
  <c r="O2552" i="4"/>
  <c r="P2551" i="4"/>
  <c r="O2551" i="4"/>
  <c r="P2550" i="4"/>
  <c r="O2550" i="4"/>
  <c r="P2549" i="4"/>
  <c r="O2549" i="4"/>
  <c r="P2548" i="4"/>
  <c r="O2548" i="4"/>
  <c r="P2547" i="4"/>
  <c r="O2547" i="4"/>
  <c r="P2546" i="4"/>
  <c r="O2546" i="4"/>
  <c r="P2545" i="4"/>
  <c r="O2545" i="4"/>
  <c r="P2544" i="4"/>
  <c r="O2544" i="4"/>
  <c r="P2543" i="4"/>
  <c r="O2543" i="4"/>
  <c r="P2542" i="4"/>
  <c r="O2542" i="4"/>
  <c r="P2541" i="4"/>
  <c r="O2541" i="4"/>
  <c r="P2540" i="4"/>
  <c r="O2540" i="4"/>
  <c r="P2539" i="4"/>
  <c r="O2539" i="4"/>
  <c r="P2538" i="4"/>
  <c r="O2538" i="4"/>
  <c r="P2537" i="4"/>
  <c r="O2537" i="4"/>
  <c r="P2536" i="4"/>
  <c r="O2536" i="4"/>
  <c r="P2535" i="4"/>
  <c r="O2535" i="4"/>
  <c r="P2534" i="4"/>
  <c r="O2534" i="4"/>
  <c r="P2533" i="4"/>
  <c r="O2533" i="4"/>
  <c r="P2532" i="4"/>
  <c r="O2532" i="4"/>
  <c r="P2531" i="4"/>
  <c r="O2531" i="4"/>
  <c r="P2530" i="4"/>
  <c r="O2530" i="4"/>
  <c r="P2529" i="4"/>
  <c r="O2529" i="4"/>
  <c r="P2528" i="4"/>
  <c r="O2528" i="4"/>
  <c r="P2527" i="4"/>
  <c r="O2527" i="4"/>
  <c r="P2526" i="4"/>
  <c r="O2526" i="4"/>
  <c r="P2525" i="4"/>
  <c r="O2525" i="4"/>
  <c r="P2524" i="4"/>
  <c r="O2524" i="4"/>
  <c r="P2523" i="4"/>
  <c r="O2523" i="4"/>
  <c r="P2522" i="4"/>
  <c r="O2522" i="4"/>
  <c r="P2521" i="4"/>
  <c r="O2521" i="4"/>
  <c r="P2520" i="4"/>
  <c r="O2520" i="4"/>
  <c r="P2519" i="4"/>
  <c r="O2519" i="4"/>
  <c r="P2518" i="4"/>
  <c r="O2518" i="4"/>
  <c r="P2517" i="4"/>
  <c r="O2517" i="4"/>
  <c r="P2516" i="4"/>
  <c r="O2516" i="4"/>
  <c r="P2515" i="4"/>
  <c r="O2515" i="4"/>
  <c r="P2514" i="4"/>
  <c r="O2514" i="4"/>
  <c r="P2513" i="4"/>
  <c r="O2513" i="4"/>
  <c r="P2512" i="4"/>
  <c r="O2512" i="4"/>
  <c r="P2511" i="4"/>
  <c r="O2511" i="4"/>
  <c r="P2510" i="4"/>
  <c r="O2510" i="4"/>
  <c r="P2509" i="4"/>
  <c r="O2509" i="4"/>
  <c r="P2508" i="4"/>
  <c r="O2508" i="4"/>
  <c r="P2507" i="4"/>
  <c r="O2507" i="4"/>
  <c r="P2506" i="4"/>
  <c r="O2506" i="4"/>
  <c r="P2505" i="4"/>
  <c r="O2505" i="4"/>
  <c r="P2504" i="4"/>
  <c r="O2504" i="4"/>
  <c r="P2503" i="4"/>
  <c r="O2503" i="4"/>
  <c r="P2502" i="4"/>
  <c r="O2502" i="4"/>
  <c r="P2501" i="4"/>
  <c r="O2501" i="4"/>
  <c r="P2500" i="4"/>
  <c r="O2500" i="4"/>
  <c r="P2499" i="4"/>
  <c r="O2499" i="4"/>
  <c r="P2498" i="4"/>
  <c r="O2498" i="4"/>
  <c r="P2497" i="4"/>
  <c r="O2497" i="4"/>
  <c r="P2496" i="4"/>
  <c r="O2496" i="4"/>
  <c r="P2495" i="4"/>
  <c r="O2495" i="4"/>
  <c r="P2494" i="4"/>
  <c r="O2494" i="4"/>
  <c r="P2493" i="4"/>
  <c r="O2493" i="4"/>
  <c r="P2492" i="4"/>
  <c r="O2492" i="4"/>
  <c r="P2491" i="4"/>
  <c r="O2491" i="4"/>
  <c r="P2490" i="4"/>
  <c r="O2490" i="4"/>
  <c r="P2489" i="4"/>
  <c r="O2489" i="4"/>
  <c r="P2488" i="4"/>
  <c r="O2488" i="4"/>
  <c r="P2487" i="4"/>
  <c r="O2487" i="4"/>
  <c r="P2486" i="4"/>
  <c r="O2486" i="4"/>
  <c r="P2485" i="4"/>
  <c r="O2485" i="4"/>
  <c r="P2484" i="4"/>
  <c r="O2484" i="4"/>
  <c r="P2483" i="4"/>
  <c r="O2483" i="4"/>
  <c r="P2482" i="4"/>
  <c r="O2482" i="4"/>
  <c r="P2481" i="4"/>
  <c r="O2481" i="4"/>
  <c r="P2480" i="4"/>
  <c r="O2480" i="4"/>
  <c r="P2479" i="4"/>
  <c r="O2479" i="4"/>
  <c r="P2478" i="4"/>
  <c r="O2478" i="4"/>
  <c r="P2477" i="4"/>
  <c r="O2477" i="4"/>
  <c r="P2476" i="4"/>
  <c r="O2476" i="4"/>
  <c r="P2475" i="4"/>
  <c r="O2475" i="4"/>
  <c r="P2474" i="4"/>
  <c r="O2474" i="4"/>
  <c r="P2473" i="4"/>
  <c r="O2473" i="4"/>
  <c r="P2472" i="4"/>
  <c r="O2472" i="4"/>
  <c r="P2471" i="4"/>
  <c r="O2471" i="4"/>
  <c r="P2470" i="4"/>
  <c r="O2470" i="4"/>
  <c r="P2469" i="4"/>
  <c r="O2469" i="4"/>
  <c r="P2468" i="4"/>
  <c r="O2468" i="4"/>
  <c r="P2467" i="4"/>
  <c r="O2467" i="4"/>
  <c r="P2466" i="4"/>
  <c r="O2466" i="4"/>
  <c r="P2465" i="4"/>
  <c r="O2465" i="4"/>
  <c r="P2464" i="4"/>
  <c r="O2464" i="4"/>
  <c r="P2463" i="4"/>
  <c r="O2463" i="4"/>
  <c r="P2462" i="4"/>
  <c r="O2462" i="4"/>
  <c r="P2461" i="4"/>
  <c r="O2461" i="4"/>
  <c r="P2460" i="4"/>
  <c r="O2460" i="4"/>
  <c r="P2459" i="4"/>
  <c r="O2459" i="4"/>
  <c r="P2458" i="4"/>
  <c r="O2458" i="4"/>
  <c r="P2457" i="4"/>
  <c r="O2457" i="4"/>
  <c r="P2456" i="4"/>
  <c r="O2456" i="4"/>
  <c r="P2455" i="4"/>
  <c r="O2455" i="4"/>
  <c r="P2454" i="4"/>
  <c r="O2454" i="4"/>
  <c r="P2453" i="4"/>
  <c r="O2453" i="4"/>
  <c r="P2452" i="4"/>
  <c r="O2452" i="4"/>
  <c r="P2451" i="4"/>
  <c r="O2451" i="4"/>
  <c r="P2450" i="4"/>
  <c r="O2450" i="4"/>
  <c r="P2449" i="4"/>
  <c r="O2449" i="4"/>
  <c r="P2448" i="4"/>
  <c r="O2448" i="4"/>
  <c r="P2447" i="4"/>
  <c r="O2447" i="4"/>
  <c r="P2446" i="4"/>
  <c r="O2446" i="4"/>
  <c r="P2445" i="4"/>
  <c r="O2445" i="4"/>
  <c r="P2444" i="4"/>
  <c r="O2444" i="4"/>
  <c r="P2443" i="4"/>
  <c r="O2443" i="4"/>
  <c r="P2442" i="4"/>
  <c r="O2442" i="4"/>
  <c r="P2441" i="4"/>
  <c r="O2441" i="4"/>
  <c r="P2440" i="4"/>
  <c r="O2440" i="4"/>
  <c r="P2439" i="4"/>
  <c r="O2439" i="4"/>
  <c r="P2438" i="4"/>
  <c r="O2438" i="4"/>
  <c r="P2437" i="4"/>
  <c r="O2437" i="4"/>
  <c r="P2436" i="4"/>
  <c r="O2436" i="4"/>
  <c r="P2435" i="4"/>
  <c r="O2435" i="4"/>
  <c r="P2434" i="4"/>
  <c r="O2434" i="4"/>
  <c r="P2433" i="4"/>
  <c r="O2433" i="4"/>
  <c r="P2432" i="4"/>
  <c r="O2432" i="4"/>
  <c r="P2431" i="4"/>
  <c r="O2431" i="4"/>
  <c r="P2430" i="4"/>
  <c r="O2430" i="4"/>
  <c r="P2429" i="4"/>
  <c r="O2429" i="4"/>
  <c r="P2428" i="4"/>
  <c r="O2428" i="4"/>
  <c r="P2427" i="4"/>
  <c r="O2427" i="4"/>
  <c r="P2426" i="4"/>
  <c r="O2426" i="4"/>
  <c r="P2425" i="4"/>
  <c r="O2425" i="4"/>
  <c r="P2424" i="4"/>
  <c r="O2424" i="4"/>
  <c r="P2423" i="4"/>
  <c r="O2423" i="4"/>
  <c r="P2422" i="4"/>
  <c r="O2422" i="4"/>
  <c r="P2421" i="4"/>
  <c r="O2421" i="4"/>
  <c r="P2420" i="4"/>
  <c r="O2420" i="4"/>
  <c r="P2419" i="4"/>
  <c r="O2419" i="4"/>
  <c r="P2418" i="4"/>
  <c r="O2418" i="4"/>
  <c r="P2417" i="4"/>
  <c r="O2417" i="4"/>
  <c r="P2416" i="4"/>
  <c r="O2416" i="4"/>
  <c r="P2415" i="4"/>
  <c r="O2415" i="4"/>
  <c r="P2414" i="4"/>
  <c r="O2414" i="4"/>
  <c r="P2413" i="4"/>
  <c r="O2413" i="4"/>
  <c r="P2412" i="4"/>
  <c r="O2412" i="4"/>
  <c r="P2411" i="4"/>
  <c r="O2411" i="4"/>
  <c r="P2410" i="4"/>
  <c r="O2410" i="4"/>
  <c r="P2409" i="4"/>
  <c r="O2409" i="4"/>
  <c r="P2408" i="4"/>
  <c r="O2408" i="4"/>
  <c r="P2407" i="4"/>
  <c r="O2407" i="4"/>
  <c r="P2406" i="4"/>
  <c r="O2406" i="4"/>
  <c r="P2405" i="4"/>
  <c r="O2405" i="4"/>
  <c r="P2404" i="4"/>
  <c r="O2404" i="4"/>
  <c r="P2403" i="4"/>
  <c r="O2403" i="4"/>
  <c r="P2402" i="4"/>
  <c r="O2402" i="4"/>
  <c r="P2401" i="4"/>
  <c r="O2401" i="4"/>
  <c r="P2400" i="4"/>
  <c r="O2400" i="4"/>
  <c r="P2399" i="4"/>
  <c r="O2399" i="4"/>
  <c r="P2398" i="4"/>
  <c r="O2398" i="4"/>
  <c r="P2397" i="4"/>
  <c r="O2397" i="4"/>
  <c r="P2396" i="4"/>
  <c r="O2396" i="4"/>
  <c r="P2395" i="4"/>
  <c r="O2395" i="4"/>
  <c r="P2394" i="4"/>
  <c r="O2394" i="4"/>
  <c r="P2393" i="4"/>
  <c r="O2393" i="4"/>
  <c r="P2392" i="4"/>
  <c r="O2392" i="4"/>
  <c r="P2391" i="4"/>
  <c r="O2391" i="4"/>
  <c r="P2390" i="4"/>
  <c r="O2390" i="4"/>
  <c r="P2389" i="4"/>
  <c r="O2389" i="4"/>
  <c r="P2388" i="4"/>
  <c r="O2388" i="4"/>
  <c r="P2387" i="4"/>
  <c r="O2387" i="4"/>
  <c r="P2386" i="4"/>
  <c r="O2386" i="4"/>
  <c r="P2385" i="4"/>
  <c r="O2385" i="4"/>
  <c r="P2384" i="4"/>
  <c r="O2384" i="4"/>
  <c r="P2383" i="4"/>
  <c r="O2383" i="4"/>
  <c r="P2382" i="4"/>
  <c r="O2382" i="4"/>
  <c r="P2381" i="4"/>
  <c r="O2381" i="4"/>
  <c r="P2380" i="4"/>
  <c r="O2380" i="4"/>
  <c r="P2379" i="4"/>
  <c r="O2379" i="4"/>
  <c r="P2378" i="4"/>
  <c r="O2378" i="4"/>
  <c r="P2377" i="4"/>
  <c r="O2377" i="4"/>
  <c r="P2376" i="4"/>
  <c r="O2376" i="4"/>
  <c r="P2375" i="4"/>
  <c r="O2375" i="4"/>
  <c r="P2374" i="4"/>
  <c r="O2374" i="4"/>
  <c r="P2373" i="4"/>
  <c r="O2373" i="4"/>
  <c r="P2372" i="4"/>
  <c r="O2372" i="4"/>
  <c r="P2371" i="4"/>
  <c r="O2371" i="4"/>
  <c r="P2370" i="4"/>
  <c r="O2370" i="4"/>
  <c r="P2369" i="4"/>
  <c r="O2369" i="4"/>
  <c r="P2368" i="4"/>
  <c r="O2368" i="4"/>
  <c r="P2367" i="4"/>
  <c r="O2367" i="4"/>
  <c r="P2366" i="4"/>
  <c r="O2366" i="4"/>
  <c r="P2365" i="4"/>
  <c r="O2365" i="4"/>
  <c r="P2364" i="4"/>
  <c r="O2364" i="4"/>
  <c r="P2363" i="4"/>
  <c r="O2363" i="4"/>
  <c r="P2362" i="4"/>
  <c r="O2362" i="4"/>
  <c r="P2361" i="4"/>
  <c r="O2361" i="4"/>
  <c r="P2360" i="4"/>
  <c r="O2360" i="4"/>
  <c r="P2359" i="4"/>
  <c r="O2359" i="4"/>
  <c r="P2358" i="4"/>
  <c r="O2358" i="4"/>
  <c r="P2357" i="4"/>
  <c r="O2357" i="4"/>
  <c r="P2356" i="4"/>
  <c r="O2356" i="4"/>
  <c r="P2355" i="4"/>
  <c r="O2355" i="4"/>
  <c r="P2354" i="4"/>
  <c r="O2354" i="4"/>
  <c r="P2353" i="4"/>
  <c r="O2353" i="4"/>
  <c r="P2352" i="4"/>
  <c r="O2352" i="4"/>
  <c r="P2351" i="4"/>
  <c r="O2351" i="4"/>
  <c r="P2350" i="4"/>
  <c r="O2350" i="4"/>
  <c r="P2349" i="4"/>
  <c r="O2349" i="4"/>
  <c r="P2348" i="4"/>
  <c r="O2348" i="4"/>
  <c r="P2347" i="4"/>
  <c r="O2347" i="4"/>
  <c r="P2346" i="4"/>
  <c r="O2346" i="4"/>
  <c r="P2345" i="4"/>
  <c r="O2345" i="4"/>
  <c r="P2344" i="4"/>
  <c r="O2344" i="4"/>
  <c r="P2343" i="4"/>
  <c r="O2343" i="4"/>
  <c r="P2342" i="4"/>
  <c r="O2342" i="4"/>
  <c r="P2341" i="4"/>
  <c r="O2341" i="4"/>
  <c r="P2340" i="4"/>
  <c r="O2340" i="4"/>
  <c r="P2339" i="4"/>
  <c r="O2339" i="4"/>
  <c r="P2338" i="4"/>
  <c r="O2338" i="4"/>
  <c r="P2337" i="4"/>
  <c r="O2337" i="4"/>
  <c r="P2336" i="4"/>
  <c r="O2336" i="4"/>
  <c r="P2335" i="4"/>
  <c r="O2335" i="4"/>
  <c r="P2334" i="4"/>
  <c r="O2334" i="4"/>
  <c r="P2333" i="4"/>
  <c r="O2333" i="4"/>
  <c r="P2332" i="4"/>
  <c r="O2332" i="4"/>
  <c r="P2331" i="4"/>
  <c r="O2331" i="4"/>
  <c r="P2330" i="4"/>
  <c r="O2330" i="4"/>
  <c r="P2329" i="4"/>
  <c r="O2329" i="4"/>
  <c r="P2328" i="4"/>
  <c r="O2328" i="4"/>
  <c r="P2327" i="4"/>
  <c r="O2327" i="4"/>
  <c r="P2326" i="4"/>
  <c r="O2326" i="4"/>
  <c r="P2325" i="4"/>
  <c r="O2325" i="4"/>
  <c r="P2324" i="4"/>
  <c r="O2324" i="4"/>
  <c r="P2323" i="4"/>
  <c r="O2323" i="4"/>
  <c r="P2322" i="4"/>
  <c r="O2322" i="4"/>
  <c r="P2321" i="4"/>
  <c r="O2321" i="4"/>
  <c r="P2320" i="4"/>
  <c r="O2320" i="4"/>
  <c r="P2319" i="4"/>
  <c r="O2319" i="4"/>
  <c r="P2318" i="4"/>
  <c r="O2318" i="4"/>
  <c r="P2317" i="4"/>
  <c r="O2317" i="4"/>
  <c r="P2316" i="4"/>
  <c r="O2316" i="4"/>
  <c r="P2315" i="4"/>
  <c r="O2315" i="4"/>
  <c r="P2314" i="4"/>
  <c r="O2314" i="4"/>
  <c r="P2313" i="4"/>
  <c r="O2313" i="4"/>
  <c r="P2312" i="4"/>
  <c r="O2312" i="4"/>
  <c r="P2311" i="4"/>
  <c r="O2311" i="4"/>
  <c r="P2310" i="4"/>
  <c r="O2310" i="4"/>
  <c r="P2309" i="4"/>
  <c r="O2309" i="4"/>
  <c r="P2308" i="4"/>
  <c r="O2308" i="4"/>
  <c r="P2307" i="4"/>
  <c r="O2307" i="4"/>
  <c r="P2306" i="4"/>
  <c r="O2306" i="4"/>
  <c r="P2305" i="4"/>
  <c r="O2305" i="4"/>
  <c r="P2304" i="4"/>
  <c r="O2304" i="4"/>
  <c r="P2303" i="4"/>
  <c r="O2303" i="4"/>
  <c r="P2302" i="4"/>
  <c r="O2302" i="4"/>
  <c r="P2301" i="4"/>
  <c r="O2301" i="4"/>
  <c r="P2300" i="4"/>
  <c r="O2300" i="4"/>
  <c r="P2299" i="4"/>
  <c r="O2299" i="4"/>
  <c r="P2298" i="4"/>
  <c r="O2298" i="4"/>
  <c r="P2297" i="4"/>
  <c r="O2297" i="4"/>
  <c r="P2296" i="4"/>
  <c r="O2296" i="4"/>
  <c r="P2295" i="4"/>
  <c r="O2295" i="4"/>
  <c r="P2294" i="4"/>
  <c r="O2294" i="4"/>
  <c r="P2293" i="4"/>
  <c r="O2293" i="4"/>
  <c r="P2292" i="4"/>
  <c r="O2292" i="4"/>
  <c r="P2291" i="4"/>
  <c r="O2291" i="4"/>
  <c r="P2290" i="4"/>
  <c r="O2290" i="4"/>
  <c r="P2289" i="4"/>
  <c r="O2289" i="4"/>
  <c r="P2288" i="4"/>
  <c r="O2288" i="4"/>
  <c r="P2287" i="4"/>
  <c r="O2287" i="4"/>
  <c r="P2286" i="4"/>
  <c r="O2286" i="4"/>
  <c r="P2285" i="4"/>
  <c r="O2285" i="4"/>
  <c r="P2284" i="4"/>
  <c r="O2284" i="4"/>
  <c r="P2283" i="4"/>
  <c r="O2283" i="4"/>
  <c r="P2282" i="4"/>
  <c r="O2282" i="4"/>
  <c r="P2281" i="4"/>
  <c r="O2281" i="4"/>
  <c r="P2280" i="4"/>
  <c r="O2280" i="4"/>
  <c r="P2279" i="4"/>
  <c r="O2279" i="4"/>
  <c r="P2278" i="4"/>
  <c r="O2278" i="4"/>
  <c r="P2277" i="4"/>
  <c r="O2277" i="4"/>
  <c r="P2276" i="4"/>
  <c r="O2276" i="4"/>
  <c r="P2275" i="4"/>
  <c r="O2275" i="4"/>
  <c r="P2274" i="4"/>
  <c r="O2274" i="4"/>
  <c r="P2273" i="4"/>
  <c r="O2273" i="4"/>
  <c r="P2272" i="4"/>
  <c r="O2272" i="4"/>
  <c r="P2271" i="4"/>
  <c r="O2271" i="4"/>
  <c r="P2270" i="4"/>
  <c r="O2270" i="4"/>
  <c r="P2269" i="4"/>
  <c r="O2269" i="4"/>
  <c r="P2268" i="4"/>
  <c r="O2268" i="4"/>
  <c r="P2267" i="4"/>
  <c r="O2267" i="4"/>
  <c r="P2266" i="4"/>
  <c r="O2266" i="4"/>
  <c r="P2265" i="4"/>
  <c r="O2265" i="4"/>
  <c r="P2264" i="4"/>
  <c r="O2264" i="4"/>
  <c r="P2263" i="4"/>
  <c r="O2263" i="4"/>
  <c r="P2262" i="4"/>
  <c r="O2262" i="4"/>
  <c r="P2261" i="4"/>
  <c r="O2261" i="4"/>
  <c r="P2260" i="4"/>
  <c r="O2260" i="4"/>
  <c r="P2259" i="4"/>
  <c r="O2259" i="4"/>
  <c r="P2258" i="4"/>
  <c r="O2258" i="4"/>
  <c r="P2257" i="4"/>
  <c r="O2257" i="4"/>
  <c r="P2256" i="4"/>
  <c r="O2256" i="4"/>
  <c r="P2255" i="4"/>
  <c r="O2255" i="4"/>
  <c r="P2254" i="4"/>
  <c r="O2254" i="4"/>
  <c r="P2253" i="4"/>
  <c r="O2253" i="4"/>
  <c r="P2252" i="4"/>
  <c r="O2252" i="4"/>
  <c r="P2251" i="4"/>
  <c r="O2251" i="4"/>
  <c r="P2250" i="4"/>
  <c r="O2250" i="4"/>
  <c r="P2249" i="4"/>
  <c r="O2249" i="4"/>
  <c r="P2248" i="4"/>
  <c r="O2248" i="4"/>
  <c r="P2247" i="4"/>
  <c r="O2247" i="4"/>
  <c r="P2246" i="4"/>
  <c r="O2246" i="4"/>
  <c r="P2245" i="4"/>
  <c r="O2245" i="4"/>
  <c r="P2244" i="4"/>
  <c r="O2244" i="4"/>
  <c r="P2243" i="4"/>
  <c r="O2243" i="4"/>
  <c r="P2242" i="4"/>
  <c r="O2242" i="4"/>
  <c r="P2241" i="4"/>
  <c r="O2241" i="4"/>
  <c r="P2240" i="4"/>
  <c r="O2240" i="4"/>
  <c r="P2239" i="4"/>
  <c r="O2239" i="4"/>
  <c r="P2238" i="4"/>
  <c r="O2238" i="4"/>
  <c r="P2237" i="4"/>
  <c r="O2237" i="4"/>
  <c r="P2236" i="4"/>
  <c r="O2236" i="4"/>
  <c r="P2235" i="4"/>
  <c r="O2235" i="4"/>
  <c r="P2234" i="4"/>
  <c r="O2234" i="4"/>
  <c r="P2233" i="4"/>
  <c r="O2233" i="4"/>
  <c r="P2232" i="4"/>
  <c r="O2232" i="4"/>
  <c r="P2231" i="4"/>
  <c r="O2231" i="4"/>
  <c r="P2230" i="4"/>
  <c r="O2230" i="4"/>
  <c r="P2229" i="4"/>
  <c r="O2229" i="4"/>
  <c r="P2228" i="4"/>
  <c r="O2228" i="4"/>
  <c r="P2227" i="4"/>
  <c r="O2227" i="4"/>
  <c r="P2226" i="4"/>
  <c r="O2226" i="4"/>
  <c r="P2225" i="4"/>
  <c r="O2225" i="4"/>
  <c r="P2224" i="4"/>
  <c r="O2224" i="4"/>
  <c r="P2223" i="4"/>
  <c r="O2223" i="4"/>
  <c r="P2222" i="4"/>
  <c r="O2222" i="4"/>
  <c r="P2221" i="4"/>
  <c r="O2221" i="4"/>
  <c r="P2220" i="4"/>
  <c r="O2220" i="4"/>
  <c r="P2219" i="4"/>
  <c r="O2219" i="4"/>
  <c r="P2218" i="4"/>
  <c r="O2218" i="4"/>
  <c r="P2217" i="4"/>
  <c r="O2217" i="4"/>
  <c r="P2216" i="4"/>
  <c r="O2216" i="4"/>
  <c r="P2215" i="4"/>
  <c r="O2215" i="4"/>
  <c r="P2214" i="4"/>
  <c r="O2214" i="4"/>
  <c r="P2213" i="4"/>
  <c r="O2213" i="4"/>
  <c r="P2212" i="4"/>
  <c r="O2212" i="4"/>
  <c r="P2211" i="4"/>
  <c r="O2211" i="4"/>
  <c r="P2210" i="4"/>
  <c r="O2210" i="4"/>
  <c r="P2209" i="4"/>
  <c r="O2209" i="4"/>
  <c r="P2208" i="4"/>
  <c r="O2208" i="4"/>
  <c r="P2207" i="4"/>
  <c r="O2207" i="4"/>
  <c r="P2206" i="4"/>
  <c r="O2206" i="4"/>
  <c r="P2205" i="4"/>
  <c r="O2205" i="4"/>
  <c r="P2204" i="4"/>
  <c r="O2204" i="4"/>
  <c r="P2203" i="4"/>
  <c r="O2203" i="4"/>
  <c r="P2202" i="4"/>
  <c r="O2202" i="4"/>
  <c r="P2201" i="4"/>
  <c r="O2201" i="4"/>
  <c r="P2200" i="4"/>
  <c r="O2200" i="4"/>
  <c r="P2199" i="4"/>
  <c r="O2199" i="4"/>
  <c r="P2198" i="4"/>
  <c r="O2198" i="4"/>
  <c r="P2197" i="4"/>
  <c r="O2197" i="4"/>
  <c r="P2196" i="4"/>
  <c r="O2196" i="4"/>
  <c r="P2195" i="4"/>
  <c r="O2195" i="4"/>
  <c r="P2194" i="4"/>
  <c r="O2194" i="4"/>
  <c r="P2193" i="4"/>
  <c r="O2193" i="4"/>
  <c r="P2192" i="4"/>
  <c r="O2192" i="4"/>
  <c r="P2191" i="4"/>
  <c r="O2191" i="4"/>
  <c r="P2190" i="4"/>
  <c r="O2190" i="4"/>
  <c r="P2189" i="4"/>
  <c r="O2189" i="4"/>
  <c r="P2188" i="4"/>
  <c r="O2188" i="4"/>
  <c r="P2187" i="4"/>
  <c r="O2187" i="4"/>
  <c r="P2186" i="4"/>
  <c r="O2186" i="4"/>
  <c r="P2185" i="4"/>
  <c r="O2185" i="4"/>
  <c r="P2184" i="4"/>
  <c r="O2184" i="4"/>
  <c r="P2183" i="4"/>
  <c r="O2183" i="4"/>
  <c r="P2182" i="4"/>
  <c r="O2182" i="4"/>
  <c r="P2181" i="4"/>
  <c r="O2181" i="4"/>
  <c r="P2180" i="4"/>
  <c r="O2180" i="4"/>
  <c r="P2179" i="4"/>
  <c r="O2179" i="4"/>
  <c r="P2178" i="4"/>
  <c r="O2178" i="4"/>
  <c r="P2177" i="4"/>
  <c r="O2177" i="4"/>
  <c r="P2176" i="4"/>
  <c r="O2176" i="4"/>
  <c r="P2175" i="4"/>
  <c r="O2175" i="4"/>
  <c r="P2174" i="4"/>
  <c r="O2174" i="4"/>
  <c r="P2173" i="4"/>
  <c r="O2173" i="4"/>
  <c r="P2172" i="4"/>
  <c r="O2172" i="4"/>
  <c r="P2171" i="4"/>
  <c r="O2171" i="4"/>
  <c r="P2170" i="4"/>
  <c r="O2170" i="4"/>
  <c r="P2169" i="4"/>
  <c r="O2169" i="4"/>
  <c r="P2168" i="4"/>
  <c r="O2168" i="4"/>
  <c r="P2167" i="4"/>
  <c r="O2167" i="4"/>
  <c r="P2166" i="4"/>
  <c r="O2166" i="4"/>
  <c r="P2165" i="4"/>
  <c r="O2165" i="4"/>
  <c r="P2164" i="4"/>
  <c r="O2164" i="4"/>
  <c r="P2163" i="4"/>
  <c r="O2163" i="4"/>
  <c r="P2162" i="4"/>
  <c r="O2162" i="4"/>
  <c r="P2161" i="4"/>
  <c r="O2161" i="4"/>
  <c r="P2160" i="4"/>
  <c r="O2160" i="4"/>
  <c r="P2159" i="4"/>
  <c r="O2159" i="4"/>
  <c r="P2158" i="4"/>
  <c r="O2158" i="4"/>
  <c r="P2157" i="4"/>
  <c r="O2157" i="4"/>
  <c r="P2156" i="4"/>
  <c r="O2156" i="4"/>
  <c r="P2155" i="4"/>
  <c r="O2155" i="4"/>
  <c r="P2154" i="4"/>
  <c r="O2154" i="4"/>
  <c r="P2153" i="4"/>
  <c r="O2153" i="4"/>
  <c r="P2152" i="4"/>
  <c r="O2152" i="4"/>
  <c r="P2151" i="4"/>
  <c r="O2151" i="4"/>
  <c r="P2150" i="4"/>
  <c r="O2150" i="4"/>
  <c r="P2149" i="4"/>
  <c r="O2149" i="4"/>
  <c r="P2148" i="4"/>
  <c r="O2148" i="4"/>
  <c r="P2147" i="4"/>
  <c r="O2147" i="4"/>
  <c r="P2146" i="4"/>
  <c r="O2146" i="4"/>
  <c r="P2145" i="4"/>
  <c r="O2145" i="4"/>
  <c r="P2144" i="4"/>
  <c r="O2144" i="4"/>
  <c r="P2143" i="4"/>
  <c r="O2143" i="4"/>
  <c r="P2142" i="4"/>
  <c r="O2142" i="4"/>
  <c r="P2141" i="4"/>
  <c r="O2141" i="4"/>
  <c r="P2140" i="4"/>
  <c r="O2140" i="4"/>
  <c r="P2139" i="4"/>
  <c r="O2139" i="4"/>
  <c r="P2138" i="4"/>
  <c r="O2138" i="4"/>
  <c r="P2137" i="4"/>
  <c r="O2137" i="4"/>
  <c r="P2136" i="4"/>
  <c r="O2136" i="4"/>
  <c r="P2135" i="4"/>
  <c r="O2135" i="4"/>
  <c r="P2134" i="4"/>
  <c r="O2134" i="4"/>
  <c r="P2133" i="4"/>
  <c r="O2133" i="4"/>
  <c r="P2132" i="4"/>
  <c r="O2132" i="4"/>
  <c r="P2131" i="4"/>
  <c r="O2131" i="4"/>
  <c r="P2130" i="4"/>
  <c r="O2130" i="4"/>
  <c r="P2129" i="4"/>
  <c r="O2129" i="4"/>
  <c r="P2128" i="4"/>
  <c r="O2128" i="4"/>
  <c r="P2127" i="4"/>
  <c r="O2127" i="4"/>
  <c r="P2126" i="4"/>
  <c r="O2126" i="4"/>
  <c r="P2125" i="4"/>
  <c r="O2125" i="4"/>
  <c r="P2124" i="4"/>
  <c r="O2124" i="4"/>
  <c r="P2123" i="4"/>
  <c r="O2123" i="4"/>
  <c r="P2122" i="4"/>
  <c r="O2122" i="4"/>
  <c r="P2121" i="4"/>
  <c r="O2121" i="4"/>
  <c r="P2120" i="4"/>
  <c r="O2120" i="4"/>
  <c r="P2119" i="4"/>
  <c r="O2119" i="4"/>
  <c r="P2118" i="4"/>
  <c r="O2118" i="4"/>
  <c r="P2117" i="4"/>
  <c r="O2117" i="4"/>
  <c r="P2116" i="4"/>
  <c r="O2116" i="4"/>
  <c r="P2115" i="4"/>
  <c r="O2115" i="4"/>
  <c r="P2114" i="4"/>
  <c r="O2114" i="4"/>
  <c r="P2113" i="4"/>
  <c r="O2113" i="4"/>
  <c r="P2112" i="4"/>
  <c r="O2112" i="4"/>
  <c r="P2111" i="4"/>
  <c r="O2111" i="4"/>
  <c r="P2110" i="4"/>
  <c r="O2110" i="4"/>
  <c r="P2109" i="4"/>
  <c r="O2109" i="4"/>
  <c r="P2108" i="4"/>
  <c r="O2108" i="4"/>
  <c r="P2107" i="4"/>
  <c r="O2107" i="4"/>
  <c r="P2106" i="4"/>
  <c r="O2106" i="4"/>
  <c r="P2105" i="4"/>
  <c r="O2105" i="4"/>
  <c r="P2104" i="4"/>
  <c r="O2104" i="4"/>
  <c r="P2103" i="4"/>
  <c r="O2103" i="4"/>
  <c r="P2102" i="4"/>
  <c r="O2102" i="4"/>
  <c r="P2101" i="4"/>
  <c r="O2101" i="4"/>
  <c r="P2100" i="4"/>
  <c r="O2100" i="4"/>
  <c r="P2099" i="4"/>
  <c r="O2099" i="4"/>
  <c r="P2098" i="4"/>
  <c r="O2098" i="4"/>
  <c r="P2097" i="4"/>
  <c r="O2097" i="4"/>
  <c r="P2096" i="4"/>
  <c r="O2096" i="4"/>
  <c r="P2095" i="4"/>
  <c r="O2095" i="4"/>
  <c r="P2094" i="4"/>
  <c r="O2094" i="4"/>
  <c r="P2093" i="4"/>
  <c r="O2093" i="4"/>
  <c r="P2092" i="4"/>
  <c r="O2092" i="4"/>
  <c r="P2091" i="4"/>
  <c r="O2091" i="4"/>
  <c r="P2090" i="4"/>
  <c r="O2090" i="4"/>
  <c r="P2089" i="4"/>
  <c r="O2089" i="4"/>
  <c r="P2088" i="4"/>
  <c r="O2088" i="4"/>
  <c r="P2087" i="4"/>
  <c r="O2087" i="4"/>
  <c r="P2086" i="4"/>
  <c r="O2086" i="4"/>
  <c r="P2085" i="4"/>
  <c r="O2085" i="4"/>
  <c r="P2084" i="4"/>
  <c r="O2084" i="4"/>
  <c r="P2083" i="4"/>
  <c r="O2083" i="4"/>
  <c r="P2082" i="4"/>
  <c r="O2082" i="4"/>
  <c r="P2081" i="4"/>
  <c r="O2081" i="4"/>
  <c r="P2080" i="4"/>
  <c r="O2080" i="4"/>
  <c r="P2079" i="4"/>
  <c r="O2079" i="4"/>
  <c r="P2078" i="4"/>
  <c r="O2078" i="4"/>
  <c r="P2077" i="4"/>
  <c r="O2077" i="4"/>
  <c r="P2076" i="4"/>
  <c r="O2076" i="4"/>
  <c r="P2075" i="4"/>
  <c r="O2075" i="4"/>
  <c r="P2074" i="4"/>
  <c r="O2074" i="4"/>
  <c r="P2073" i="4"/>
  <c r="O2073" i="4"/>
  <c r="P2072" i="4"/>
  <c r="O2072" i="4"/>
  <c r="P2071" i="4"/>
  <c r="O2071" i="4"/>
  <c r="P2070" i="4"/>
  <c r="O2070" i="4"/>
  <c r="P2069" i="4"/>
  <c r="O2069" i="4"/>
  <c r="P2068" i="4"/>
  <c r="O2068" i="4"/>
  <c r="P2067" i="4"/>
  <c r="O2067" i="4"/>
  <c r="P2066" i="4"/>
  <c r="O2066" i="4"/>
  <c r="P2065" i="4"/>
  <c r="O2065" i="4"/>
  <c r="P2064" i="4"/>
  <c r="O2064" i="4"/>
  <c r="P2063" i="4"/>
  <c r="O2063" i="4"/>
  <c r="P2062" i="4"/>
  <c r="O2062" i="4"/>
  <c r="P2061" i="4"/>
  <c r="O2061" i="4"/>
  <c r="P2060" i="4"/>
  <c r="O2060" i="4"/>
  <c r="P2059" i="4"/>
  <c r="O2059" i="4"/>
  <c r="P2058" i="4"/>
  <c r="O2058" i="4"/>
  <c r="P2057" i="4"/>
  <c r="O2057" i="4"/>
  <c r="P2056" i="4"/>
  <c r="O2056" i="4"/>
  <c r="P2055" i="4"/>
  <c r="O2055" i="4"/>
  <c r="P2054" i="4"/>
  <c r="O2054" i="4"/>
  <c r="P2053" i="4"/>
  <c r="O2053" i="4"/>
  <c r="P2052" i="4"/>
  <c r="O2052" i="4"/>
  <c r="P2051" i="4"/>
  <c r="O2051" i="4"/>
  <c r="P2050" i="4"/>
  <c r="O2050" i="4"/>
  <c r="P2049" i="4"/>
  <c r="O2049" i="4"/>
  <c r="P2048" i="4"/>
  <c r="O2048" i="4"/>
  <c r="P2047" i="4"/>
  <c r="O2047" i="4"/>
  <c r="P2046" i="4"/>
  <c r="O2046" i="4"/>
  <c r="P2045" i="4"/>
  <c r="O2045" i="4"/>
  <c r="P2044" i="4"/>
  <c r="O2044" i="4"/>
  <c r="P2043" i="4"/>
  <c r="O2043" i="4"/>
  <c r="P2042" i="4"/>
  <c r="O2042" i="4"/>
  <c r="P2041" i="4"/>
  <c r="O2041" i="4"/>
  <c r="P2040" i="4"/>
  <c r="O2040" i="4"/>
  <c r="P2039" i="4"/>
  <c r="O2039" i="4"/>
  <c r="P2038" i="4"/>
  <c r="O2038" i="4"/>
  <c r="P2037" i="4"/>
  <c r="O2037" i="4"/>
  <c r="P2036" i="4"/>
  <c r="O2036" i="4"/>
  <c r="P2035" i="4"/>
  <c r="O2035" i="4"/>
  <c r="P2034" i="4"/>
  <c r="O2034" i="4"/>
  <c r="P2033" i="4"/>
  <c r="O2033" i="4"/>
  <c r="P2032" i="4"/>
  <c r="O2032" i="4"/>
  <c r="P2031" i="4"/>
  <c r="O2031" i="4"/>
  <c r="P2030" i="4"/>
  <c r="O2030" i="4"/>
  <c r="P2029" i="4"/>
  <c r="O2029" i="4"/>
  <c r="P2028" i="4"/>
  <c r="O2028" i="4"/>
  <c r="P2027" i="4"/>
  <c r="O2027" i="4"/>
  <c r="P2026" i="4"/>
  <c r="O2026" i="4"/>
  <c r="P2025" i="4"/>
  <c r="O2025" i="4"/>
  <c r="P2024" i="4"/>
  <c r="O2024" i="4"/>
  <c r="P2023" i="4"/>
  <c r="O2023" i="4"/>
  <c r="P2022" i="4"/>
  <c r="O2022" i="4"/>
  <c r="P2021" i="4"/>
  <c r="O2021" i="4"/>
  <c r="P2020" i="4"/>
  <c r="O2020" i="4"/>
  <c r="P2019" i="4"/>
  <c r="O2019" i="4"/>
  <c r="P2018" i="4"/>
  <c r="O2018" i="4"/>
  <c r="P2017" i="4"/>
  <c r="O2017" i="4"/>
  <c r="P2016" i="4"/>
  <c r="O2016" i="4"/>
  <c r="P2015" i="4"/>
  <c r="O2015" i="4"/>
  <c r="P2014" i="4"/>
  <c r="O2014" i="4"/>
  <c r="P2013" i="4"/>
  <c r="O2013" i="4"/>
  <c r="P2012" i="4"/>
  <c r="O2012" i="4"/>
  <c r="P2011" i="4"/>
  <c r="O2011" i="4"/>
  <c r="P2010" i="4"/>
  <c r="O2010" i="4"/>
  <c r="P2009" i="4"/>
  <c r="O2009" i="4"/>
  <c r="P2008" i="4"/>
  <c r="O2008" i="4"/>
  <c r="P2007" i="4"/>
  <c r="O2007" i="4"/>
  <c r="P2006" i="4"/>
  <c r="O2006" i="4"/>
  <c r="P2005" i="4"/>
  <c r="O2005" i="4"/>
  <c r="P2004" i="4"/>
  <c r="O2004" i="4"/>
  <c r="P2003" i="4"/>
  <c r="O2003" i="4"/>
  <c r="P2002" i="4"/>
  <c r="O2002" i="4"/>
  <c r="P2001" i="4"/>
  <c r="O2001" i="4"/>
  <c r="P2000" i="4"/>
  <c r="O2000" i="4"/>
  <c r="P1999" i="4"/>
  <c r="O1999" i="4"/>
  <c r="P1998" i="4"/>
  <c r="O1998" i="4"/>
  <c r="P1997" i="4"/>
  <c r="O1997" i="4"/>
  <c r="P1996" i="4"/>
  <c r="O1996" i="4"/>
  <c r="P1995" i="4"/>
  <c r="O1995" i="4"/>
  <c r="P1994" i="4"/>
  <c r="O1994" i="4"/>
  <c r="P1993" i="4"/>
  <c r="O1993" i="4"/>
  <c r="P1992" i="4"/>
  <c r="O1992" i="4"/>
  <c r="P1991" i="4"/>
  <c r="O1991" i="4"/>
  <c r="P1990" i="4"/>
  <c r="O1990" i="4"/>
  <c r="P1989" i="4"/>
  <c r="O1989" i="4"/>
  <c r="P1988" i="4"/>
  <c r="O1988" i="4"/>
  <c r="P1987" i="4"/>
  <c r="O1987" i="4"/>
  <c r="P1986" i="4"/>
  <c r="O1986" i="4"/>
  <c r="P1985" i="4"/>
  <c r="O1985" i="4"/>
  <c r="P1984" i="4"/>
  <c r="O1984" i="4"/>
  <c r="P1983" i="4"/>
  <c r="O1983" i="4"/>
  <c r="P1982" i="4"/>
  <c r="O1982" i="4"/>
  <c r="P1981" i="4"/>
  <c r="O1981" i="4"/>
  <c r="P1980" i="4"/>
  <c r="O1980" i="4"/>
  <c r="P1979" i="4"/>
  <c r="O1979" i="4"/>
  <c r="P1978" i="4"/>
  <c r="O1978" i="4"/>
  <c r="P1977" i="4"/>
  <c r="O1977" i="4"/>
  <c r="P1976" i="4"/>
  <c r="O1976" i="4"/>
  <c r="P1975" i="4"/>
  <c r="O1975" i="4"/>
  <c r="P1974" i="4"/>
  <c r="O1974" i="4"/>
  <c r="P1973" i="4"/>
  <c r="O1973" i="4"/>
  <c r="P1972" i="4"/>
  <c r="O1972" i="4"/>
  <c r="P1971" i="4"/>
  <c r="O1971" i="4"/>
  <c r="P1970" i="4"/>
  <c r="O1970" i="4"/>
  <c r="P1969" i="4"/>
  <c r="O1969" i="4"/>
  <c r="P1968" i="4"/>
  <c r="O1968" i="4"/>
  <c r="P1967" i="4"/>
  <c r="O1967" i="4"/>
  <c r="P1966" i="4"/>
  <c r="O1966" i="4"/>
  <c r="P1965" i="4"/>
  <c r="O1965" i="4"/>
  <c r="P1964" i="4"/>
  <c r="O1964" i="4"/>
  <c r="P1963" i="4"/>
  <c r="O1963" i="4"/>
  <c r="P1962" i="4"/>
  <c r="O1962" i="4"/>
  <c r="P1961" i="4"/>
  <c r="O1961" i="4"/>
  <c r="P1960" i="4"/>
  <c r="O1960" i="4"/>
  <c r="P1959" i="4"/>
  <c r="O1959" i="4"/>
  <c r="P1958" i="4"/>
  <c r="O1958" i="4"/>
  <c r="P1957" i="4"/>
  <c r="O1957" i="4"/>
  <c r="P1956" i="4"/>
  <c r="O1956" i="4"/>
  <c r="P1955" i="4"/>
  <c r="O1955" i="4"/>
  <c r="P1954" i="4"/>
  <c r="O1954" i="4"/>
  <c r="P1953" i="4"/>
  <c r="O1953" i="4"/>
  <c r="P1952" i="4"/>
  <c r="O1952" i="4"/>
  <c r="P1951" i="4"/>
  <c r="O1951" i="4"/>
  <c r="P1950" i="4"/>
  <c r="O1950" i="4"/>
  <c r="P1949" i="4"/>
  <c r="O1949" i="4"/>
  <c r="P1948" i="4"/>
  <c r="O1948" i="4"/>
  <c r="P1947" i="4"/>
  <c r="O1947" i="4"/>
  <c r="P1946" i="4"/>
  <c r="O1946" i="4"/>
  <c r="P1945" i="4"/>
  <c r="O1945" i="4"/>
  <c r="P1944" i="4"/>
  <c r="O1944" i="4"/>
  <c r="P1943" i="4"/>
  <c r="O1943" i="4"/>
  <c r="P1942" i="4"/>
  <c r="O1942" i="4"/>
  <c r="P1941" i="4"/>
  <c r="O1941" i="4"/>
  <c r="P1940" i="4"/>
  <c r="O1940" i="4"/>
  <c r="P1939" i="4"/>
  <c r="O1939" i="4"/>
  <c r="P1938" i="4"/>
  <c r="O1938" i="4"/>
  <c r="P1937" i="4"/>
  <c r="O1937" i="4"/>
  <c r="P1936" i="4"/>
  <c r="O1936" i="4"/>
  <c r="P1935" i="4"/>
  <c r="O1935" i="4"/>
  <c r="P1934" i="4"/>
  <c r="O1934" i="4"/>
  <c r="P1933" i="4"/>
  <c r="O1933" i="4"/>
  <c r="P1932" i="4"/>
  <c r="O1932" i="4"/>
  <c r="P1931" i="4"/>
  <c r="O1931" i="4"/>
  <c r="P1930" i="4"/>
  <c r="O1930" i="4"/>
  <c r="P1929" i="4"/>
  <c r="O1929" i="4"/>
  <c r="P1928" i="4"/>
  <c r="O1928" i="4"/>
  <c r="P1927" i="4"/>
  <c r="O1927" i="4"/>
  <c r="P1926" i="4"/>
  <c r="O1926" i="4"/>
  <c r="P1925" i="4"/>
  <c r="O1925" i="4"/>
  <c r="P1924" i="4"/>
  <c r="O1924" i="4"/>
  <c r="P1923" i="4"/>
  <c r="O1923" i="4"/>
  <c r="P1922" i="4"/>
  <c r="O1922" i="4"/>
  <c r="P1921" i="4"/>
  <c r="O1921" i="4"/>
  <c r="P1920" i="4"/>
  <c r="O1920" i="4"/>
  <c r="P1919" i="4"/>
  <c r="O1919" i="4"/>
  <c r="P1918" i="4"/>
  <c r="O1918" i="4"/>
  <c r="P1917" i="4"/>
  <c r="O1917" i="4"/>
  <c r="P1916" i="4"/>
  <c r="O1916" i="4"/>
  <c r="P1915" i="4"/>
  <c r="O1915" i="4"/>
  <c r="P1914" i="4"/>
  <c r="O1914" i="4"/>
  <c r="P1913" i="4"/>
  <c r="O1913" i="4"/>
  <c r="P1912" i="4"/>
  <c r="O1912" i="4"/>
  <c r="P1911" i="4"/>
  <c r="O1911" i="4"/>
  <c r="P1910" i="4"/>
  <c r="O1910" i="4"/>
  <c r="P1909" i="4"/>
  <c r="O1909" i="4"/>
  <c r="P1908" i="4"/>
  <c r="O1908" i="4"/>
  <c r="P1907" i="4"/>
  <c r="O1907" i="4"/>
  <c r="P1906" i="4"/>
  <c r="O1906" i="4"/>
  <c r="P1905" i="4"/>
  <c r="O1905" i="4"/>
  <c r="P1904" i="4"/>
  <c r="O1904" i="4"/>
  <c r="P1903" i="4"/>
  <c r="O1903" i="4"/>
  <c r="P1902" i="4"/>
  <c r="O1902" i="4"/>
  <c r="P1901" i="4"/>
  <c r="O1901" i="4"/>
  <c r="P1900" i="4"/>
  <c r="O1900" i="4"/>
  <c r="P1899" i="4"/>
  <c r="O1899" i="4"/>
  <c r="P1898" i="4"/>
  <c r="O1898" i="4"/>
  <c r="P1897" i="4"/>
  <c r="O1897" i="4"/>
  <c r="P1896" i="4"/>
  <c r="O1896" i="4"/>
  <c r="P1895" i="4"/>
  <c r="O1895" i="4"/>
  <c r="P1894" i="4"/>
  <c r="O1894" i="4"/>
  <c r="P1893" i="4"/>
  <c r="O1893" i="4"/>
  <c r="P1892" i="4"/>
  <c r="O1892" i="4"/>
  <c r="P1891" i="4"/>
  <c r="O1891" i="4"/>
  <c r="P1890" i="4"/>
  <c r="O1890" i="4"/>
  <c r="P1889" i="4"/>
  <c r="O1889" i="4"/>
  <c r="P1888" i="4"/>
  <c r="O1888" i="4"/>
  <c r="P1887" i="4"/>
  <c r="O1887" i="4"/>
  <c r="P1886" i="4"/>
  <c r="O1886" i="4"/>
  <c r="P1885" i="4"/>
  <c r="O1885" i="4"/>
  <c r="P1884" i="4"/>
  <c r="O1884" i="4"/>
  <c r="P1883" i="4"/>
  <c r="O1883" i="4"/>
  <c r="P1882" i="4"/>
  <c r="O1882" i="4"/>
  <c r="P1881" i="4"/>
  <c r="O1881" i="4"/>
  <c r="P1880" i="4"/>
  <c r="O1880" i="4"/>
  <c r="P1879" i="4"/>
  <c r="O1879" i="4"/>
  <c r="P1878" i="4"/>
  <c r="O1878" i="4"/>
  <c r="P1877" i="4"/>
  <c r="O1877" i="4"/>
  <c r="P1876" i="4"/>
  <c r="O1876" i="4"/>
  <c r="P1875" i="4"/>
  <c r="O1875" i="4"/>
  <c r="P1874" i="4"/>
  <c r="O1874" i="4"/>
  <c r="P1873" i="4"/>
  <c r="O1873" i="4"/>
  <c r="P1872" i="4"/>
  <c r="O1872" i="4"/>
  <c r="P1871" i="4"/>
  <c r="O1871" i="4"/>
  <c r="P1870" i="4"/>
  <c r="O1870" i="4"/>
  <c r="P1869" i="4"/>
  <c r="O1869" i="4"/>
  <c r="P1868" i="4"/>
  <c r="O1868" i="4"/>
  <c r="P1867" i="4"/>
  <c r="O1867" i="4"/>
  <c r="P1866" i="4"/>
  <c r="O1866" i="4"/>
  <c r="P1865" i="4"/>
  <c r="O1865" i="4"/>
  <c r="P1864" i="4"/>
  <c r="O1864" i="4"/>
  <c r="P1863" i="4"/>
  <c r="O1863" i="4"/>
  <c r="P1862" i="4"/>
  <c r="O1862" i="4"/>
  <c r="P1861" i="4"/>
  <c r="O1861" i="4"/>
  <c r="P1860" i="4"/>
  <c r="O1860" i="4"/>
  <c r="P1859" i="4"/>
  <c r="O1859" i="4"/>
  <c r="P1858" i="4"/>
  <c r="O1858" i="4"/>
  <c r="P1857" i="4"/>
  <c r="O1857" i="4"/>
  <c r="P1856" i="4"/>
  <c r="O1856" i="4"/>
  <c r="P1855" i="4"/>
  <c r="O1855" i="4"/>
  <c r="P1854" i="4"/>
  <c r="O1854" i="4"/>
  <c r="P1853" i="4"/>
  <c r="O1853" i="4"/>
  <c r="P1852" i="4"/>
  <c r="O1852" i="4"/>
  <c r="P1851" i="4"/>
  <c r="O1851" i="4"/>
  <c r="P1850" i="4"/>
  <c r="O1850" i="4"/>
  <c r="P1849" i="4"/>
  <c r="O1849" i="4"/>
  <c r="P1848" i="4"/>
  <c r="O1848" i="4"/>
  <c r="P1847" i="4"/>
  <c r="O1847" i="4"/>
  <c r="P1846" i="4"/>
  <c r="O1846" i="4"/>
  <c r="P1845" i="4"/>
  <c r="O1845" i="4"/>
  <c r="P1844" i="4"/>
  <c r="O1844" i="4"/>
  <c r="P1843" i="4"/>
  <c r="O1843" i="4"/>
  <c r="P1842" i="4"/>
  <c r="O1842" i="4"/>
  <c r="P1841" i="4"/>
  <c r="O1841" i="4"/>
  <c r="P1840" i="4"/>
  <c r="O1840" i="4"/>
  <c r="P1839" i="4"/>
  <c r="O1839" i="4"/>
  <c r="P1838" i="4"/>
  <c r="O1838" i="4"/>
  <c r="P1837" i="4"/>
  <c r="O1837" i="4"/>
  <c r="P1836" i="4"/>
  <c r="O1836" i="4"/>
  <c r="P1835" i="4"/>
  <c r="O1835" i="4"/>
  <c r="P1834" i="4"/>
  <c r="O1834" i="4"/>
  <c r="P1833" i="4"/>
  <c r="O1833" i="4"/>
  <c r="P1832" i="4"/>
  <c r="O1832" i="4"/>
  <c r="P1831" i="4"/>
  <c r="O1831" i="4"/>
  <c r="P1830" i="4"/>
  <c r="O1830" i="4"/>
  <c r="P1829" i="4"/>
  <c r="O1829" i="4"/>
  <c r="P1828" i="4"/>
  <c r="O1828" i="4"/>
  <c r="P1827" i="4"/>
  <c r="O1827" i="4"/>
  <c r="P1826" i="4"/>
  <c r="O1826" i="4"/>
  <c r="P1825" i="4"/>
  <c r="O1825" i="4"/>
  <c r="P1824" i="4"/>
  <c r="O1824" i="4"/>
  <c r="P1823" i="4"/>
  <c r="O1823" i="4"/>
  <c r="P1822" i="4"/>
  <c r="O1822" i="4"/>
  <c r="P1821" i="4"/>
  <c r="O1821" i="4"/>
  <c r="P1820" i="4"/>
  <c r="O1820" i="4"/>
  <c r="P1819" i="4"/>
  <c r="O1819" i="4"/>
  <c r="P1818" i="4"/>
  <c r="O1818" i="4"/>
  <c r="P1817" i="4"/>
  <c r="O1817" i="4"/>
  <c r="P1816" i="4"/>
  <c r="O1816" i="4"/>
  <c r="P1815" i="4"/>
  <c r="O1815" i="4"/>
  <c r="P1814" i="4"/>
  <c r="O1814" i="4"/>
  <c r="P1813" i="4"/>
  <c r="O1813" i="4"/>
  <c r="P1812" i="4"/>
  <c r="O1812" i="4"/>
  <c r="P1811" i="4"/>
  <c r="O1811" i="4"/>
  <c r="P1810" i="4"/>
  <c r="O1810" i="4"/>
  <c r="P1809" i="4"/>
  <c r="O1809" i="4"/>
  <c r="P1808" i="4"/>
  <c r="O1808" i="4"/>
  <c r="P1807" i="4"/>
  <c r="O1807" i="4"/>
  <c r="P1806" i="4"/>
  <c r="O1806" i="4"/>
  <c r="P1805" i="4"/>
  <c r="O1805" i="4"/>
  <c r="P1804" i="4"/>
  <c r="O1804" i="4"/>
  <c r="P1803" i="4"/>
  <c r="O1803" i="4"/>
  <c r="P1802" i="4"/>
  <c r="O1802" i="4"/>
  <c r="P1801" i="4"/>
  <c r="O1801" i="4"/>
  <c r="P1800" i="4"/>
  <c r="O1800" i="4"/>
  <c r="P1799" i="4"/>
  <c r="O1799" i="4"/>
  <c r="P1798" i="4"/>
  <c r="O1798" i="4"/>
  <c r="P1797" i="4"/>
  <c r="O1797" i="4"/>
  <c r="P1796" i="4"/>
  <c r="O1796" i="4"/>
  <c r="P1795" i="4"/>
  <c r="O1795" i="4"/>
  <c r="P1794" i="4"/>
  <c r="O1794" i="4"/>
  <c r="P1793" i="4"/>
  <c r="O1793" i="4"/>
  <c r="P1792" i="4"/>
  <c r="O1792" i="4"/>
  <c r="P1791" i="4"/>
  <c r="O1791" i="4"/>
  <c r="P1790" i="4"/>
  <c r="O1790" i="4"/>
  <c r="P1789" i="4"/>
  <c r="O1789" i="4"/>
  <c r="P1788" i="4"/>
  <c r="O1788" i="4"/>
  <c r="P1787" i="4"/>
  <c r="O1787" i="4"/>
  <c r="P1786" i="4"/>
  <c r="O1786" i="4"/>
  <c r="P1785" i="4"/>
  <c r="O1785" i="4"/>
  <c r="P1784" i="4"/>
  <c r="O1784" i="4"/>
  <c r="P1783" i="4"/>
  <c r="O1783" i="4"/>
  <c r="P1782" i="4"/>
  <c r="O1782" i="4"/>
  <c r="P1781" i="4"/>
  <c r="O1781" i="4"/>
  <c r="P1780" i="4"/>
  <c r="O1780" i="4"/>
  <c r="P1779" i="4"/>
  <c r="O1779" i="4"/>
  <c r="P1778" i="4"/>
  <c r="O1778" i="4"/>
  <c r="P1777" i="4"/>
  <c r="O1777" i="4"/>
  <c r="P1776" i="4"/>
  <c r="O1776" i="4"/>
  <c r="P1775" i="4"/>
  <c r="O1775" i="4"/>
  <c r="P1774" i="4"/>
  <c r="O1774" i="4"/>
  <c r="P1773" i="4"/>
  <c r="O1773" i="4"/>
  <c r="P1772" i="4"/>
  <c r="O1772" i="4"/>
  <c r="P1771" i="4"/>
  <c r="O1771" i="4"/>
  <c r="P1770" i="4"/>
  <c r="O1770" i="4"/>
  <c r="P1769" i="4"/>
  <c r="O1769" i="4"/>
  <c r="P1768" i="4"/>
  <c r="O1768" i="4"/>
  <c r="P1767" i="4"/>
  <c r="O1767" i="4"/>
  <c r="P1766" i="4"/>
  <c r="O1766" i="4"/>
  <c r="P1765" i="4"/>
  <c r="O1765" i="4"/>
  <c r="P1764" i="4"/>
  <c r="O1764" i="4"/>
  <c r="P1763" i="4"/>
  <c r="O1763" i="4"/>
  <c r="P1762" i="4"/>
  <c r="O1762" i="4"/>
  <c r="P1761" i="4"/>
  <c r="O1761" i="4"/>
  <c r="P1760" i="4"/>
  <c r="O1760" i="4"/>
  <c r="P1759" i="4"/>
  <c r="O1759" i="4"/>
  <c r="P1758" i="4"/>
  <c r="O1758" i="4"/>
  <c r="P1757" i="4"/>
  <c r="O1757" i="4"/>
  <c r="P1756" i="4"/>
  <c r="O1756" i="4"/>
  <c r="P1755" i="4"/>
  <c r="O1755" i="4"/>
  <c r="P1754" i="4"/>
  <c r="O1754" i="4"/>
  <c r="P1753" i="4"/>
  <c r="O1753" i="4"/>
  <c r="P1752" i="4"/>
  <c r="O1752" i="4"/>
  <c r="P1751" i="4"/>
  <c r="O1751" i="4"/>
  <c r="P1750" i="4"/>
  <c r="O1750" i="4"/>
  <c r="P1749" i="4"/>
  <c r="O1749" i="4"/>
  <c r="P1748" i="4"/>
  <c r="O1748" i="4"/>
  <c r="P1747" i="4"/>
  <c r="O1747" i="4"/>
  <c r="P1746" i="4"/>
  <c r="O1746" i="4"/>
  <c r="P1745" i="4"/>
  <c r="O1745" i="4"/>
  <c r="P1744" i="4"/>
  <c r="O1744" i="4"/>
  <c r="P1743" i="4"/>
  <c r="O1743" i="4"/>
  <c r="P1742" i="4"/>
  <c r="O1742" i="4"/>
  <c r="P1741" i="4"/>
  <c r="O1741" i="4"/>
  <c r="P1740" i="4"/>
  <c r="O1740" i="4"/>
  <c r="P1739" i="4"/>
  <c r="O1739" i="4"/>
  <c r="P1738" i="4"/>
  <c r="O1738" i="4"/>
  <c r="P1737" i="4"/>
  <c r="O1737" i="4"/>
  <c r="P1736" i="4"/>
  <c r="O1736" i="4"/>
  <c r="P1735" i="4"/>
  <c r="O1735" i="4"/>
  <c r="P1734" i="4"/>
  <c r="O1734" i="4"/>
  <c r="P1733" i="4"/>
  <c r="O1733" i="4"/>
  <c r="P1732" i="4"/>
  <c r="O1732" i="4"/>
  <c r="P1731" i="4"/>
  <c r="O1731" i="4"/>
  <c r="P1730" i="4"/>
  <c r="O1730" i="4"/>
  <c r="P1729" i="4"/>
  <c r="O1729" i="4"/>
  <c r="P1728" i="4"/>
  <c r="O1728" i="4"/>
  <c r="P1727" i="4"/>
  <c r="O1727" i="4"/>
  <c r="P1726" i="4"/>
  <c r="O1726" i="4"/>
  <c r="P1725" i="4"/>
  <c r="O1725" i="4"/>
  <c r="P1724" i="4"/>
  <c r="O1724" i="4"/>
  <c r="P1723" i="4"/>
  <c r="O1723" i="4"/>
  <c r="P1722" i="4"/>
  <c r="O1722" i="4"/>
  <c r="P1721" i="4"/>
  <c r="O1721" i="4"/>
  <c r="P1720" i="4"/>
  <c r="O1720" i="4"/>
  <c r="P1719" i="4"/>
  <c r="O1719" i="4"/>
  <c r="P1718" i="4"/>
  <c r="O1718" i="4"/>
  <c r="P1717" i="4"/>
  <c r="O1717" i="4"/>
  <c r="P1716" i="4"/>
  <c r="O1716" i="4"/>
  <c r="P1715" i="4"/>
  <c r="O1715" i="4"/>
  <c r="P1714" i="4"/>
  <c r="O1714" i="4"/>
  <c r="P1713" i="4"/>
  <c r="O1713" i="4"/>
  <c r="P1712" i="4"/>
  <c r="O1712" i="4"/>
  <c r="P1711" i="4"/>
  <c r="O1711" i="4"/>
  <c r="P1710" i="4"/>
  <c r="O1710" i="4"/>
  <c r="P1709" i="4"/>
  <c r="O1709" i="4"/>
  <c r="P1708" i="4"/>
  <c r="O1708" i="4"/>
  <c r="P1707" i="4"/>
  <c r="O1707" i="4"/>
  <c r="P1706" i="4"/>
  <c r="O1706" i="4"/>
  <c r="P1705" i="4"/>
  <c r="O1705" i="4"/>
  <c r="P1704" i="4"/>
  <c r="O1704" i="4"/>
  <c r="P1703" i="4"/>
  <c r="O1703" i="4"/>
  <c r="P1702" i="4"/>
  <c r="O1702" i="4"/>
  <c r="P1701" i="4"/>
  <c r="O1701" i="4"/>
  <c r="P1700" i="4"/>
  <c r="O1700" i="4"/>
  <c r="P1699" i="4"/>
  <c r="O1699" i="4"/>
  <c r="P1698" i="4"/>
  <c r="O1698" i="4"/>
  <c r="P1697" i="4"/>
  <c r="O1697" i="4"/>
  <c r="P1696" i="4"/>
  <c r="O1696" i="4"/>
  <c r="P1695" i="4"/>
  <c r="O1695" i="4"/>
  <c r="P1694" i="4"/>
  <c r="O1694" i="4"/>
  <c r="P1693" i="4"/>
  <c r="O1693" i="4"/>
  <c r="P1692" i="4"/>
  <c r="O1692" i="4"/>
  <c r="P1691" i="4"/>
  <c r="O1691" i="4"/>
  <c r="P1690" i="4"/>
  <c r="O1690" i="4"/>
  <c r="P1689" i="4"/>
  <c r="O1689" i="4"/>
  <c r="P1688" i="4"/>
  <c r="O1688" i="4"/>
  <c r="P1687" i="4"/>
  <c r="O1687" i="4"/>
  <c r="P1686" i="4"/>
  <c r="O1686" i="4"/>
  <c r="P1685" i="4"/>
  <c r="O1685" i="4"/>
  <c r="P1684" i="4"/>
  <c r="O1684" i="4"/>
  <c r="P1683" i="4"/>
  <c r="O1683" i="4"/>
  <c r="P1682" i="4"/>
  <c r="O1682" i="4"/>
  <c r="P1681" i="4"/>
  <c r="O1681" i="4"/>
  <c r="P1680" i="4"/>
  <c r="O1680" i="4"/>
  <c r="P1679" i="4"/>
  <c r="O1679" i="4"/>
  <c r="P1678" i="4"/>
  <c r="O1678" i="4"/>
  <c r="P1677" i="4"/>
  <c r="O1677" i="4"/>
  <c r="P1676" i="4"/>
  <c r="O1676" i="4"/>
  <c r="P1675" i="4"/>
  <c r="O1675" i="4"/>
  <c r="P1674" i="4"/>
  <c r="O1674" i="4"/>
  <c r="P1673" i="4"/>
  <c r="O1673" i="4"/>
  <c r="P1672" i="4"/>
  <c r="O1672" i="4"/>
  <c r="P1671" i="4"/>
  <c r="O1671" i="4"/>
  <c r="P1670" i="4"/>
  <c r="O1670" i="4"/>
  <c r="P1669" i="4"/>
  <c r="O1669" i="4"/>
  <c r="P1668" i="4"/>
  <c r="O1668" i="4"/>
  <c r="P1667" i="4"/>
  <c r="O1667" i="4"/>
  <c r="P1666" i="4"/>
  <c r="O1666" i="4"/>
  <c r="P1665" i="4"/>
  <c r="O1665" i="4"/>
  <c r="P1664" i="4"/>
  <c r="O1664" i="4"/>
  <c r="P1663" i="4"/>
  <c r="O1663" i="4"/>
  <c r="P1662" i="4"/>
  <c r="O1662" i="4"/>
  <c r="P1661" i="4"/>
  <c r="O1661" i="4"/>
  <c r="P1660" i="4"/>
  <c r="O1660" i="4"/>
  <c r="P1659" i="4"/>
  <c r="O1659" i="4"/>
  <c r="P1658" i="4"/>
  <c r="O1658" i="4"/>
  <c r="P1657" i="4"/>
  <c r="O1657" i="4"/>
  <c r="P1656" i="4"/>
  <c r="O1656" i="4"/>
  <c r="P1655" i="4"/>
  <c r="O1655" i="4"/>
  <c r="P1654" i="4"/>
  <c r="O1654" i="4"/>
  <c r="P1653" i="4"/>
  <c r="O1653" i="4"/>
  <c r="P1652" i="4"/>
  <c r="O1652" i="4"/>
  <c r="P1651" i="4"/>
  <c r="O1651" i="4"/>
  <c r="P1650" i="4"/>
  <c r="O1650" i="4"/>
  <c r="P1649" i="4"/>
  <c r="O1649" i="4"/>
  <c r="P1648" i="4"/>
  <c r="O1648" i="4"/>
  <c r="P1647" i="4"/>
  <c r="O1647" i="4"/>
  <c r="P1646" i="4"/>
  <c r="O1646" i="4"/>
  <c r="P1645" i="4"/>
  <c r="O1645" i="4"/>
  <c r="P1644" i="4"/>
  <c r="O1644" i="4"/>
  <c r="P1643" i="4"/>
  <c r="O1643" i="4"/>
  <c r="P1642" i="4"/>
  <c r="O1642" i="4"/>
  <c r="P1641" i="4"/>
  <c r="O1641" i="4"/>
  <c r="P1640" i="4"/>
  <c r="O1640" i="4"/>
  <c r="P1639" i="4"/>
  <c r="O1639" i="4"/>
  <c r="P1638" i="4"/>
  <c r="O1638" i="4"/>
  <c r="P1637" i="4"/>
  <c r="O1637" i="4"/>
  <c r="P1636" i="4"/>
  <c r="O1636" i="4"/>
  <c r="P1635" i="4"/>
  <c r="O1635" i="4"/>
  <c r="P1634" i="4"/>
  <c r="O1634" i="4"/>
  <c r="P1633" i="4"/>
  <c r="O1633" i="4"/>
  <c r="P1632" i="4"/>
  <c r="O1632" i="4"/>
  <c r="P1631" i="4"/>
  <c r="O1631" i="4"/>
  <c r="P1630" i="4"/>
  <c r="O1630" i="4"/>
  <c r="P1629" i="4"/>
  <c r="O1629" i="4"/>
  <c r="P1628" i="4"/>
  <c r="O1628" i="4"/>
  <c r="P1627" i="4"/>
  <c r="O1627" i="4"/>
  <c r="P1626" i="4"/>
  <c r="O1626" i="4"/>
  <c r="P1625" i="4"/>
  <c r="O1625" i="4"/>
  <c r="P1624" i="4"/>
  <c r="O1624" i="4"/>
  <c r="P1623" i="4"/>
  <c r="O1623" i="4"/>
  <c r="P1622" i="4"/>
  <c r="O1622" i="4"/>
  <c r="P1621" i="4"/>
  <c r="O1621" i="4"/>
  <c r="P1620" i="4"/>
  <c r="O1620" i="4"/>
  <c r="P1619" i="4"/>
  <c r="O1619" i="4"/>
  <c r="P1618" i="4"/>
  <c r="O1618" i="4"/>
  <c r="P1617" i="4"/>
  <c r="O1617" i="4"/>
  <c r="P1616" i="4"/>
  <c r="O1616" i="4"/>
  <c r="P1615" i="4"/>
  <c r="O1615" i="4"/>
  <c r="P1614" i="4"/>
  <c r="O1614" i="4"/>
  <c r="P1613" i="4"/>
  <c r="O1613" i="4"/>
  <c r="P1612" i="4"/>
  <c r="O1612" i="4"/>
  <c r="P1611" i="4"/>
  <c r="O1611" i="4"/>
  <c r="P1610" i="4"/>
  <c r="O1610" i="4"/>
  <c r="P1609" i="4"/>
  <c r="O1609" i="4"/>
  <c r="P1608" i="4"/>
  <c r="O1608" i="4"/>
  <c r="P1607" i="4"/>
  <c r="O1607" i="4"/>
  <c r="P1606" i="4"/>
  <c r="O1606" i="4"/>
  <c r="P1605" i="4"/>
  <c r="O1605" i="4"/>
  <c r="P1604" i="4"/>
  <c r="O1604" i="4"/>
  <c r="P1603" i="4"/>
  <c r="O1603" i="4"/>
  <c r="P1602" i="4"/>
  <c r="O1602" i="4"/>
  <c r="P1601" i="4"/>
  <c r="O1601" i="4"/>
  <c r="P1600" i="4"/>
  <c r="O1600" i="4"/>
  <c r="P1599" i="4"/>
  <c r="O1599" i="4"/>
  <c r="P1598" i="4"/>
  <c r="O1598" i="4"/>
  <c r="P1597" i="4"/>
  <c r="O1597" i="4"/>
  <c r="P1596" i="4"/>
  <c r="O1596" i="4"/>
  <c r="P1595" i="4"/>
  <c r="O1595" i="4"/>
  <c r="P1594" i="4"/>
  <c r="O1594" i="4"/>
  <c r="P1593" i="4"/>
  <c r="O1593" i="4"/>
  <c r="P1592" i="4"/>
  <c r="O1592" i="4"/>
  <c r="P1591" i="4"/>
  <c r="O1591" i="4"/>
  <c r="P1590" i="4"/>
  <c r="O1590" i="4"/>
  <c r="P1589" i="4"/>
  <c r="O1589" i="4"/>
  <c r="P1588" i="4"/>
  <c r="O1588" i="4"/>
  <c r="P1587" i="4"/>
  <c r="O1587" i="4"/>
  <c r="P1586" i="4"/>
  <c r="O1586" i="4"/>
  <c r="P1585" i="4"/>
  <c r="O1585" i="4"/>
  <c r="P1584" i="4"/>
  <c r="O1584" i="4"/>
  <c r="P1583" i="4"/>
  <c r="O1583" i="4"/>
  <c r="P1582" i="4"/>
  <c r="O1582" i="4"/>
  <c r="P1581" i="4"/>
  <c r="O1581" i="4"/>
  <c r="P1580" i="4"/>
  <c r="O1580" i="4"/>
  <c r="P1579" i="4"/>
  <c r="O1579" i="4"/>
  <c r="P1578" i="4"/>
  <c r="O1578" i="4"/>
  <c r="P1577" i="4"/>
  <c r="O1577" i="4"/>
  <c r="P1576" i="4"/>
  <c r="O1576" i="4"/>
  <c r="P1575" i="4"/>
  <c r="O1575" i="4"/>
  <c r="P1574" i="4"/>
  <c r="O1574" i="4"/>
  <c r="P1573" i="4"/>
  <c r="O1573" i="4"/>
  <c r="P1572" i="4"/>
  <c r="O1572" i="4"/>
  <c r="P1571" i="4"/>
  <c r="O1571" i="4"/>
  <c r="P1570" i="4"/>
  <c r="O1570" i="4"/>
  <c r="P1569" i="4"/>
  <c r="O1569" i="4"/>
  <c r="P1568" i="4"/>
  <c r="O1568" i="4"/>
  <c r="P1567" i="4"/>
  <c r="O1567" i="4"/>
  <c r="P1566" i="4"/>
  <c r="O1566" i="4"/>
  <c r="P1565" i="4"/>
  <c r="O1565" i="4"/>
  <c r="P1564" i="4"/>
  <c r="O1564" i="4"/>
  <c r="P1563" i="4"/>
  <c r="O1563" i="4"/>
  <c r="P1562" i="4"/>
  <c r="O1562" i="4"/>
  <c r="P1561" i="4"/>
  <c r="O1561" i="4"/>
  <c r="P1560" i="4"/>
  <c r="O1560" i="4"/>
  <c r="P1559" i="4"/>
  <c r="O1559" i="4"/>
  <c r="P1558" i="4"/>
  <c r="O1558" i="4"/>
  <c r="P1557" i="4"/>
  <c r="O1557" i="4"/>
  <c r="P1556" i="4"/>
  <c r="O1556" i="4"/>
  <c r="P1555" i="4"/>
  <c r="O1555" i="4"/>
  <c r="P1554" i="4"/>
  <c r="O1554" i="4"/>
  <c r="P1553" i="4"/>
  <c r="O1553" i="4"/>
  <c r="P1552" i="4"/>
  <c r="O1552" i="4"/>
  <c r="P1551" i="4"/>
  <c r="O1551" i="4"/>
  <c r="P1550" i="4"/>
  <c r="O1550" i="4"/>
  <c r="P1549" i="4"/>
  <c r="O1549" i="4"/>
  <c r="P1548" i="4"/>
  <c r="O1548" i="4"/>
  <c r="P1547" i="4"/>
  <c r="O1547" i="4"/>
  <c r="P1546" i="4"/>
  <c r="O1546" i="4"/>
  <c r="P1545" i="4"/>
  <c r="O1545" i="4"/>
  <c r="P1544" i="4"/>
  <c r="O1544" i="4"/>
  <c r="P1543" i="4"/>
  <c r="O1543" i="4"/>
  <c r="P1542" i="4"/>
  <c r="O1542" i="4"/>
  <c r="P1541" i="4"/>
  <c r="O1541" i="4"/>
  <c r="P1540" i="4"/>
  <c r="O1540" i="4"/>
  <c r="P1539" i="4"/>
  <c r="O1539" i="4"/>
  <c r="P1538" i="4"/>
  <c r="O1538" i="4"/>
  <c r="P1537" i="4"/>
  <c r="O1537" i="4"/>
  <c r="P1536" i="4"/>
  <c r="O1536" i="4"/>
  <c r="P1535" i="4"/>
  <c r="O1535" i="4"/>
  <c r="P1534" i="4"/>
  <c r="O1534" i="4"/>
  <c r="P1533" i="4"/>
  <c r="O1533" i="4"/>
  <c r="P1532" i="4"/>
  <c r="O1532" i="4"/>
  <c r="P1531" i="4"/>
  <c r="O1531" i="4"/>
  <c r="P1530" i="4"/>
  <c r="O1530" i="4"/>
  <c r="P1529" i="4"/>
  <c r="O1529" i="4"/>
  <c r="P1528" i="4"/>
  <c r="O1528" i="4"/>
  <c r="P1527" i="4"/>
  <c r="O1527" i="4"/>
  <c r="P1526" i="4"/>
  <c r="O1526" i="4"/>
  <c r="P1525" i="4"/>
  <c r="O1525" i="4"/>
  <c r="P1524" i="4"/>
  <c r="O1524" i="4"/>
  <c r="P1523" i="4"/>
  <c r="O1523" i="4"/>
  <c r="P1522" i="4"/>
  <c r="O1522" i="4"/>
  <c r="P1521" i="4"/>
  <c r="O1521" i="4"/>
  <c r="P1520" i="4"/>
  <c r="O1520" i="4"/>
  <c r="P1519" i="4"/>
  <c r="O1519" i="4"/>
  <c r="P1518" i="4"/>
  <c r="O1518" i="4"/>
  <c r="P1517" i="4"/>
  <c r="O1517" i="4"/>
  <c r="P1516" i="4"/>
  <c r="O1516" i="4"/>
  <c r="P1515" i="4"/>
  <c r="O1515" i="4"/>
  <c r="P1514" i="4"/>
  <c r="O1514" i="4"/>
  <c r="P1513" i="4"/>
  <c r="O1513" i="4"/>
  <c r="P1512" i="4"/>
  <c r="O1512" i="4"/>
  <c r="P1511" i="4"/>
  <c r="O1511" i="4"/>
  <c r="P1510" i="4"/>
  <c r="O1510" i="4"/>
  <c r="P1509" i="4"/>
  <c r="O1509" i="4"/>
  <c r="P1508" i="4"/>
  <c r="O1508" i="4"/>
  <c r="P1507" i="4"/>
  <c r="O1507" i="4"/>
  <c r="P1506" i="4"/>
  <c r="O1506" i="4"/>
  <c r="P1505" i="4"/>
  <c r="O1505" i="4"/>
  <c r="P1504" i="4"/>
  <c r="O1504" i="4"/>
  <c r="P1503" i="4"/>
  <c r="O1503" i="4"/>
  <c r="P1502" i="4"/>
  <c r="O1502" i="4"/>
  <c r="P1501" i="4"/>
  <c r="O1501" i="4"/>
  <c r="P1500" i="4"/>
  <c r="O1500" i="4"/>
  <c r="P1499" i="4"/>
  <c r="O1499" i="4"/>
  <c r="P1498" i="4"/>
  <c r="O1498" i="4"/>
  <c r="P1497" i="4"/>
  <c r="O1497" i="4"/>
  <c r="P1496" i="4"/>
  <c r="O1496" i="4"/>
  <c r="P1495" i="4"/>
  <c r="O1495" i="4"/>
  <c r="P1494" i="4"/>
  <c r="O1494" i="4"/>
  <c r="P1493" i="4"/>
  <c r="O1493" i="4"/>
  <c r="P1492" i="4"/>
  <c r="O1492" i="4"/>
  <c r="P1491" i="4"/>
  <c r="O1491" i="4"/>
  <c r="P1490" i="4"/>
  <c r="O1490" i="4"/>
  <c r="P1489" i="4"/>
  <c r="O1489" i="4"/>
  <c r="P1488" i="4"/>
  <c r="O1488" i="4"/>
  <c r="P1487" i="4"/>
  <c r="O1487" i="4"/>
  <c r="P1486" i="4"/>
  <c r="O1486" i="4"/>
  <c r="P1485" i="4"/>
  <c r="O1485" i="4"/>
  <c r="P1484" i="4"/>
  <c r="O1484" i="4"/>
  <c r="P1483" i="4"/>
  <c r="O1483" i="4"/>
  <c r="P1482" i="4"/>
  <c r="O1482" i="4"/>
  <c r="P1481" i="4"/>
  <c r="O1481" i="4"/>
  <c r="P1480" i="4"/>
  <c r="O1480" i="4"/>
  <c r="P1479" i="4"/>
  <c r="O1479" i="4"/>
  <c r="P1478" i="4"/>
  <c r="O1478" i="4"/>
  <c r="P1477" i="4"/>
  <c r="O1477" i="4"/>
  <c r="P1476" i="4"/>
  <c r="O1476" i="4"/>
  <c r="P1475" i="4"/>
  <c r="O1475" i="4"/>
  <c r="P1474" i="4"/>
  <c r="O1474" i="4"/>
  <c r="P1473" i="4"/>
  <c r="O1473" i="4"/>
  <c r="P1472" i="4"/>
  <c r="O1472" i="4"/>
  <c r="P1471" i="4"/>
  <c r="O1471" i="4"/>
  <c r="P1470" i="4"/>
  <c r="O1470" i="4"/>
  <c r="P1469" i="4"/>
  <c r="O1469" i="4"/>
  <c r="P1468" i="4"/>
  <c r="O1468" i="4"/>
  <c r="P1467" i="4"/>
  <c r="O1467" i="4"/>
  <c r="P1466" i="4"/>
  <c r="O1466" i="4"/>
  <c r="P1465" i="4"/>
  <c r="O1465" i="4"/>
  <c r="P1464" i="4"/>
  <c r="O1464" i="4"/>
  <c r="P1463" i="4"/>
  <c r="O1463" i="4"/>
  <c r="P1462" i="4"/>
  <c r="O1462" i="4"/>
  <c r="P1461" i="4"/>
  <c r="O1461" i="4"/>
  <c r="P1460" i="4"/>
  <c r="O1460" i="4"/>
  <c r="P1459" i="4"/>
  <c r="O1459" i="4"/>
  <c r="P1458" i="4"/>
  <c r="O1458" i="4"/>
  <c r="P1457" i="4"/>
  <c r="O1457" i="4"/>
  <c r="P1456" i="4"/>
  <c r="O1456" i="4"/>
  <c r="P1455" i="4"/>
  <c r="O1455" i="4"/>
  <c r="P1454" i="4"/>
  <c r="O1454" i="4"/>
  <c r="P1453" i="4"/>
  <c r="O1453" i="4"/>
  <c r="P1452" i="4"/>
  <c r="O1452" i="4"/>
  <c r="P1451" i="4"/>
  <c r="O1451" i="4"/>
  <c r="P1450" i="4"/>
  <c r="O1450" i="4"/>
  <c r="P1449" i="4"/>
  <c r="O1449" i="4"/>
  <c r="P1448" i="4"/>
  <c r="O1448" i="4"/>
  <c r="P1447" i="4"/>
  <c r="O1447" i="4"/>
  <c r="P1446" i="4"/>
  <c r="O1446" i="4"/>
  <c r="P1445" i="4"/>
  <c r="O1445" i="4"/>
  <c r="P1444" i="4"/>
  <c r="O1444" i="4"/>
  <c r="P1443" i="4"/>
  <c r="O1443" i="4"/>
  <c r="P1442" i="4"/>
  <c r="O1442" i="4"/>
  <c r="P1441" i="4"/>
  <c r="O1441" i="4"/>
  <c r="P1440" i="4"/>
  <c r="O1440" i="4"/>
  <c r="P1439" i="4"/>
  <c r="O1439" i="4"/>
  <c r="P1438" i="4"/>
  <c r="O1438" i="4"/>
  <c r="P1437" i="4"/>
  <c r="O1437" i="4"/>
  <c r="P1436" i="4"/>
  <c r="O1436" i="4"/>
  <c r="P1435" i="4"/>
  <c r="O1435" i="4"/>
  <c r="P1434" i="4"/>
  <c r="O1434" i="4"/>
  <c r="P1433" i="4"/>
  <c r="O1433" i="4"/>
  <c r="P1432" i="4"/>
  <c r="O1432" i="4"/>
  <c r="P1431" i="4"/>
  <c r="O1431" i="4"/>
  <c r="P1430" i="4"/>
  <c r="O1430" i="4"/>
  <c r="P1429" i="4"/>
  <c r="O1429" i="4"/>
  <c r="P1428" i="4"/>
  <c r="O1428" i="4"/>
  <c r="P1427" i="4"/>
  <c r="O1427" i="4"/>
  <c r="P1426" i="4"/>
  <c r="O1426" i="4"/>
  <c r="P1425" i="4"/>
  <c r="O1425" i="4"/>
  <c r="P1424" i="4"/>
  <c r="O1424" i="4"/>
  <c r="P1423" i="4"/>
  <c r="O1423" i="4"/>
  <c r="P1422" i="4"/>
  <c r="O1422" i="4"/>
  <c r="P1421" i="4"/>
  <c r="O1421" i="4"/>
  <c r="P1420" i="4"/>
  <c r="O1420" i="4"/>
  <c r="P1419" i="4"/>
  <c r="O1419" i="4"/>
  <c r="P1418" i="4"/>
  <c r="O1418" i="4"/>
  <c r="P1417" i="4"/>
  <c r="O1417" i="4"/>
  <c r="P1416" i="4"/>
  <c r="O1416" i="4"/>
  <c r="P1415" i="4"/>
  <c r="O1415" i="4"/>
  <c r="P1414" i="4"/>
  <c r="O1414" i="4"/>
  <c r="P1413" i="4"/>
  <c r="O1413" i="4"/>
  <c r="P1412" i="4"/>
  <c r="O1412" i="4"/>
  <c r="P1411" i="4"/>
  <c r="O1411" i="4"/>
  <c r="P1410" i="4"/>
  <c r="O1410" i="4"/>
  <c r="P1409" i="4"/>
  <c r="O1409" i="4"/>
  <c r="P1408" i="4"/>
  <c r="O1408" i="4"/>
  <c r="P1407" i="4"/>
  <c r="O1407" i="4"/>
  <c r="P1406" i="4"/>
  <c r="O1406" i="4"/>
  <c r="P1405" i="4"/>
  <c r="O1405" i="4"/>
  <c r="P1404" i="4"/>
  <c r="O1404" i="4"/>
  <c r="P1403" i="4"/>
  <c r="O1403" i="4"/>
  <c r="P1402" i="4"/>
  <c r="O1402" i="4"/>
  <c r="P1401" i="4"/>
  <c r="O1401" i="4"/>
  <c r="P1400" i="4"/>
  <c r="O1400" i="4"/>
  <c r="P1399" i="4"/>
  <c r="O1399" i="4"/>
  <c r="P1398" i="4"/>
  <c r="O1398" i="4"/>
  <c r="P1397" i="4"/>
  <c r="O1397" i="4"/>
  <c r="P1396" i="4"/>
  <c r="O1396" i="4"/>
  <c r="P1395" i="4"/>
  <c r="O1395" i="4"/>
  <c r="P1394" i="4"/>
  <c r="O1394" i="4"/>
  <c r="P1393" i="4"/>
  <c r="O1393" i="4"/>
  <c r="P1392" i="4"/>
  <c r="O1392" i="4"/>
  <c r="P1391" i="4"/>
  <c r="O1391" i="4"/>
  <c r="P1390" i="4"/>
  <c r="O1390" i="4"/>
  <c r="P1389" i="4"/>
  <c r="O1389" i="4"/>
  <c r="P1388" i="4"/>
  <c r="O1388" i="4"/>
  <c r="P1387" i="4"/>
  <c r="O1387" i="4"/>
  <c r="P1386" i="4"/>
  <c r="O1386" i="4"/>
  <c r="P1385" i="4"/>
  <c r="O1385" i="4"/>
  <c r="P1384" i="4"/>
  <c r="O1384" i="4"/>
  <c r="P1383" i="4"/>
  <c r="O1383" i="4"/>
  <c r="P1382" i="4"/>
  <c r="O1382" i="4"/>
  <c r="P1381" i="4"/>
  <c r="O1381" i="4"/>
  <c r="P1380" i="4"/>
  <c r="O1380" i="4"/>
  <c r="P1379" i="4"/>
  <c r="O1379" i="4"/>
  <c r="P1378" i="4"/>
  <c r="O1378" i="4"/>
  <c r="P1377" i="4"/>
  <c r="O1377" i="4"/>
  <c r="P1376" i="4"/>
  <c r="O1376" i="4"/>
  <c r="P1375" i="4"/>
  <c r="O1375" i="4"/>
  <c r="P1374" i="4"/>
  <c r="O1374" i="4"/>
  <c r="P1373" i="4"/>
  <c r="O1373" i="4"/>
  <c r="P1372" i="4"/>
  <c r="O1372" i="4"/>
  <c r="P1371" i="4"/>
  <c r="O1371" i="4"/>
  <c r="P1370" i="4"/>
  <c r="O1370" i="4"/>
  <c r="P1369" i="4"/>
  <c r="O1369" i="4"/>
  <c r="P1368" i="4"/>
  <c r="O1368" i="4"/>
  <c r="P1367" i="4"/>
  <c r="O1367" i="4"/>
  <c r="P1366" i="4"/>
  <c r="O1366" i="4"/>
  <c r="P1365" i="4"/>
  <c r="O1365" i="4"/>
  <c r="P1364" i="4"/>
  <c r="O1364" i="4"/>
  <c r="P1363" i="4"/>
  <c r="O1363" i="4"/>
  <c r="P1362" i="4"/>
  <c r="O1362" i="4"/>
  <c r="P1361" i="4"/>
  <c r="O1361" i="4"/>
  <c r="P1360" i="4"/>
  <c r="O1360" i="4"/>
  <c r="P1359" i="4"/>
  <c r="O1359" i="4"/>
  <c r="P1358" i="4"/>
  <c r="O1358" i="4"/>
  <c r="P1357" i="4"/>
  <c r="O1357" i="4"/>
  <c r="P1356" i="4"/>
  <c r="O1356" i="4"/>
  <c r="P1355" i="4"/>
  <c r="O1355" i="4"/>
  <c r="P1354" i="4"/>
  <c r="O1354" i="4"/>
  <c r="P1353" i="4"/>
  <c r="O1353" i="4"/>
  <c r="P1352" i="4"/>
  <c r="O1352" i="4"/>
  <c r="P1351" i="4"/>
  <c r="O1351" i="4"/>
  <c r="P1350" i="4"/>
  <c r="O1350" i="4"/>
  <c r="P1349" i="4"/>
  <c r="O1349" i="4"/>
  <c r="P1348" i="4"/>
  <c r="O1348" i="4"/>
  <c r="P1347" i="4"/>
  <c r="O1347" i="4"/>
  <c r="P1346" i="4"/>
  <c r="O1346" i="4"/>
  <c r="P1345" i="4"/>
  <c r="O1345" i="4"/>
  <c r="P1344" i="4"/>
  <c r="O1344" i="4"/>
  <c r="P1343" i="4"/>
  <c r="O1343" i="4"/>
  <c r="P1342" i="4"/>
  <c r="O1342" i="4"/>
  <c r="P1341" i="4"/>
  <c r="O1341" i="4"/>
  <c r="P1340" i="4"/>
  <c r="O1340" i="4"/>
  <c r="P1339" i="4"/>
  <c r="O1339" i="4"/>
  <c r="P1338" i="4"/>
  <c r="O1338" i="4"/>
  <c r="P1337" i="4"/>
  <c r="O1337" i="4"/>
  <c r="P1336" i="4"/>
  <c r="O1336" i="4"/>
  <c r="P1335" i="4"/>
  <c r="O1335" i="4"/>
  <c r="P1334" i="4"/>
  <c r="O1334" i="4"/>
  <c r="P1333" i="4"/>
  <c r="O1333" i="4"/>
  <c r="P1332" i="4"/>
  <c r="O1332" i="4"/>
  <c r="P1331" i="4"/>
  <c r="O1331" i="4"/>
  <c r="P1330" i="4"/>
  <c r="O1330" i="4"/>
  <c r="P1329" i="4"/>
  <c r="O1329" i="4"/>
  <c r="P1328" i="4"/>
  <c r="O1328" i="4"/>
  <c r="P1327" i="4"/>
  <c r="O1327" i="4"/>
  <c r="P1326" i="4"/>
  <c r="O1326" i="4"/>
  <c r="P1325" i="4"/>
  <c r="O1325" i="4"/>
  <c r="P1324" i="4"/>
  <c r="O1324" i="4"/>
  <c r="P1323" i="4"/>
  <c r="O1323" i="4"/>
  <c r="P1322" i="4"/>
  <c r="O1322" i="4"/>
  <c r="P1321" i="4"/>
  <c r="O1321" i="4"/>
  <c r="P1320" i="4"/>
  <c r="O1320" i="4"/>
  <c r="P1319" i="4"/>
  <c r="O1319" i="4"/>
  <c r="P1318" i="4"/>
  <c r="O1318" i="4"/>
  <c r="P1317" i="4"/>
  <c r="O1317" i="4"/>
  <c r="P1316" i="4"/>
  <c r="O1316" i="4"/>
  <c r="P1315" i="4"/>
  <c r="O1315" i="4"/>
  <c r="P1314" i="4"/>
  <c r="O1314" i="4"/>
  <c r="P1313" i="4"/>
  <c r="O1313" i="4"/>
  <c r="P1312" i="4"/>
  <c r="O1312" i="4"/>
  <c r="P1311" i="4"/>
  <c r="O1311" i="4"/>
  <c r="P1310" i="4"/>
  <c r="O1310" i="4"/>
  <c r="P1309" i="4"/>
  <c r="O1309" i="4"/>
  <c r="P1308" i="4"/>
  <c r="O1308" i="4"/>
  <c r="P1307" i="4"/>
  <c r="O1307" i="4"/>
  <c r="P1306" i="4"/>
  <c r="O1306" i="4"/>
  <c r="P1305" i="4"/>
  <c r="O1305" i="4"/>
  <c r="P1304" i="4"/>
  <c r="O1304" i="4"/>
  <c r="P1303" i="4"/>
  <c r="O1303" i="4"/>
  <c r="P1302" i="4"/>
  <c r="O1302" i="4"/>
  <c r="P1301" i="4"/>
  <c r="O1301" i="4"/>
  <c r="P1300" i="4"/>
  <c r="O1300" i="4"/>
  <c r="P1299" i="4"/>
  <c r="O1299" i="4"/>
  <c r="P1298" i="4"/>
  <c r="O1298" i="4"/>
  <c r="P1297" i="4"/>
  <c r="O1297" i="4"/>
  <c r="P1296" i="4"/>
  <c r="O1296" i="4"/>
  <c r="P1295" i="4"/>
  <c r="O1295" i="4"/>
  <c r="P1294" i="4"/>
  <c r="O1294" i="4"/>
  <c r="P1293" i="4"/>
  <c r="O1293" i="4"/>
  <c r="P1292" i="4"/>
  <c r="O1292" i="4"/>
  <c r="P1291" i="4"/>
  <c r="O1291" i="4"/>
  <c r="P1290" i="4"/>
  <c r="O1290" i="4"/>
  <c r="P1289" i="4"/>
  <c r="O1289" i="4"/>
  <c r="P1288" i="4"/>
  <c r="O1288" i="4"/>
  <c r="P1287" i="4"/>
  <c r="O1287" i="4"/>
  <c r="P1286" i="4"/>
  <c r="O1286" i="4"/>
  <c r="P1285" i="4"/>
  <c r="O1285" i="4"/>
  <c r="P1284" i="4"/>
  <c r="O1284" i="4"/>
  <c r="P1283" i="4"/>
  <c r="O1283" i="4"/>
  <c r="P1282" i="4"/>
  <c r="O1282" i="4"/>
  <c r="P1281" i="4"/>
  <c r="O1281" i="4"/>
  <c r="P1280" i="4"/>
  <c r="O1280" i="4"/>
  <c r="P1279" i="4"/>
  <c r="O1279" i="4"/>
  <c r="P1278" i="4"/>
  <c r="O1278" i="4"/>
  <c r="P1277" i="4"/>
  <c r="O1277" i="4"/>
  <c r="P1276" i="4"/>
  <c r="O1276" i="4"/>
  <c r="P1275" i="4"/>
  <c r="O1275" i="4"/>
  <c r="P1274" i="4"/>
  <c r="O1274" i="4"/>
  <c r="P1273" i="4"/>
  <c r="O1273" i="4"/>
  <c r="P1272" i="4"/>
  <c r="O1272" i="4"/>
  <c r="P1271" i="4"/>
  <c r="O1271" i="4"/>
  <c r="P1270" i="4"/>
  <c r="O1270" i="4"/>
  <c r="P1269" i="4"/>
  <c r="O1269" i="4"/>
  <c r="P1268" i="4"/>
  <c r="O1268" i="4"/>
  <c r="P1267" i="4"/>
  <c r="O1267" i="4"/>
  <c r="P1266" i="4"/>
  <c r="O1266" i="4"/>
  <c r="P1265" i="4"/>
  <c r="O1265" i="4"/>
  <c r="P1264" i="4"/>
  <c r="O1264" i="4"/>
  <c r="P1263" i="4"/>
  <c r="O1263" i="4"/>
  <c r="P1262" i="4"/>
  <c r="O1262" i="4"/>
  <c r="P1261" i="4"/>
  <c r="O1261" i="4"/>
  <c r="P1260" i="4"/>
  <c r="O1260" i="4"/>
  <c r="P1259" i="4"/>
  <c r="O1259" i="4"/>
  <c r="P1258" i="4"/>
  <c r="O1258" i="4"/>
  <c r="P1257" i="4"/>
  <c r="O1257" i="4"/>
  <c r="P1256" i="4"/>
  <c r="O1256" i="4"/>
  <c r="P1255" i="4"/>
  <c r="O1255" i="4"/>
  <c r="P1254" i="4"/>
  <c r="O1254" i="4"/>
  <c r="P1253" i="4"/>
  <c r="O1253" i="4"/>
  <c r="P1252" i="4"/>
  <c r="O1252" i="4"/>
  <c r="P1251" i="4"/>
  <c r="O1251" i="4"/>
  <c r="P1250" i="4"/>
  <c r="O1250" i="4"/>
  <c r="P1249" i="4"/>
  <c r="O1249" i="4"/>
  <c r="P1248" i="4"/>
  <c r="O1248" i="4"/>
  <c r="P1247" i="4"/>
  <c r="O1247" i="4"/>
  <c r="P1246" i="4"/>
  <c r="O1246" i="4"/>
  <c r="P1245" i="4"/>
  <c r="O1245" i="4"/>
  <c r="P1244" i="4"/>
  <c r="O1244" i="4"/>
  <c r="P1243" i="4"/>
  <c r="O1243" i="4"/>
  <c r="P1242" i="4"/>
  <c r="O1242" i="4"/>
  <c r="P1241" i="4"/>
  <c r="O1241" i="4"/>
  <c r="P1240" i="4"/>
  <c r="O1240" i="4"/>
  <c r="P1239" i="4"/>
  <c r="O1239" i="4"/>
  <c r="P1238" i="4"/>
  <c r="O1238" i="4"/>
  <c r="P1237" i="4"/>
  <c r="O1237" i="4"/>
  <c r="P1236" i="4"/>
  <c r="O1236" i="4"/>
  <c r="P1235" i="4"/>
  <c r="O1235" i="4"/>
  <c r="P1234" i="4"/>
  <c r="O1234" i="4"/>
  <c r="P1233" i="4"/>
  <c r="O1233" i="4"/>
  <c r="P1232" i="4"/>
  <c r="O1232" i="4"/>
  <c r="P1231" i="4"/>
  <c r="O1231" i="4"/>
  <c r="P1230" i="4"/>
  <c r="O1230" i="4"/>
  <c r="P1229" i="4"/>
  <c r="O1229" i="4"/>
  <c r="P1228" i="4"/>
  <c r="O1228" i="4"/>
  <c r="P1227" i="4"/>
  <c r="O1227" i="4"/>
  <c r="P1226" i="4"/>
  <c r="O1226" i="4"/>
  <c r="P1225" i="4"/>
  <c r="O1225" i="4"/>
  <c r="P1224" i="4"/>
  <c r="O1224" i="4"/>
  <c r="P1223" i="4"/>
  <c r="O1223" i="4"/>
  <c r="P1222" i="4"/>
  <c r="O1222" i="4"/>
  <c r="P1221" i="4"/>
  <c r="O1221" i="4"/>
  <c r="P1220" i="4"/>
  <c r="O1220" i="4"/>
  <c r="P1219" i="4"/>
  <c r="O1219" i="4"/>
  <c r="P1218" i="4"/>
  <c r="O1218" i="4"/>
  <c r="P1217" i="4"/>
  <c r="O1217" i="4"/>
  <c r="P1216" i="4"/>
  <c r="O1216" i="4"/>
  <c r="P1215" i="4"/>
  <c r="O1215" i="4"/>
  <c r="P1214" i="4"/>
  <c r="O1214" i="4"/>
  <c r="P1213" i="4"/>
  <c r="O1213" i="4"/>
  <c r="P1212" i="4"/>
  <c r="O1212" i="4"/>
  <c r="P1211" i="4"/>
  <c r="O1211" i="4"/>
  <c r="P1210" i="4"/>
  <c r="O1210" i="4"/>
  <c r="P1209" i="4"/>
  <c r="O1209" i="4"/>
  <c r="P1208" i="4"/>
  <c r="O1208" i="4"/>
  <c r="P1207" i="4"/>
  <c r="O1207" i="4"/>
  <c r="P1206" i="4"/>
  <c r="O1206" i="4"/>
  <c r="P1205" i="4"/>
  <c r="O1205" i="4"/>
  <c r="P1204" i="4"/>
  <c r="O1204" i="4"/>
  <c r="P1203" i="4"/>
  <c r="O1203" i="4"/>
  <c r="P1202" i="4"/>
  <c r="O1202" i="4"/>
  <c r="P1201" i="4"/>
  <c r="O1201" i="4"/>
  <c r="P1200" i="4"/>
  <c r="O1200" i="4"/>
  <c r="P1199" i="4"/>
  <c r="O1199" i="4"/>
  <c r="P1198" i="4"/>
  <c r="O1198" i="4"/>
  <c r="P1197" i="4"/>
  <c r="O1197" i="4"/>
  <c r="P1196" i="4"/>
  <c r="O1196" i="4"/>
  <c r="P1195" i="4"/>
  <c r="O1195" i="4"/>
  <c r="P1194" i="4"/>
  <c r="O1194" i="4"/>
  <c r="P1193" i="4"/>
  <c r="O1193" i="4"/>
  <c r="P1192" i="4"/>
  <c r="O1192" i="4"/>
  <c r="P1191" i="4"/>
  <c r="O1191" i="4"/>
  <c r="P1190" i="4"/>
  <c r="O1190" i="4"/>
  <c r="P1189" i="4"/>
  <c r="O1189" i="4"/>
  <c r="P1188" i="4"/>
  <c r="O1188" i="4"/>
  <c r="P1187" i="4"/>
  <c r="O1187" i="4"/>
  <c r="P1186" i="4"/>
  <c r="O1186" i="4"/>
  <c r="P1185" i="4"/>
  <c r="O1185" i="4"/>
  <c r="P1184" i="4"/>
  <c r="O1184" i="4"/>
  <c r="P1183" i="4"/>
  <c r="O1183" i="4"/>
  <c r="P1182" i="4"/>
  <c r="O1182" i="4"/>
  <c r="P1181" i="4"/>
  <c r="O1181" i="4"/>
  <c r="P1180" i="4"/>
  <c r="O1180" i="4"/>
  <c r="P1179" i="4"/>
  <c r="O1179" i="4"/>
  <c r="P1178" i="4"/>
  <c r="O1178" i="4"/>
  <c r="P1177" i="4"/>
  <c r="O1177" i="4"/>
  <c r="P1176" i="4"/>
  <c r="O1176" i="4"/>
  <c r="P1175" i="4"/>
  <c r="O1175" i="4"/>
  <c r="P1174" i="4"/>
  <c r="O1174" i="4"/>
  <c r="P1173" i="4"/>
  <c r="O1173" i="4"/>
  <c r="P1172" i="4"/>
  <c r="O1172" i="4"/>
  <c r="P1171" i="4"/>
  <c r="O1171" i="4"/>
  <c r="P1170" i="4"/>
  <c r="O1170" i="4"/>
  <c r="P1169" i="4"/>
  <c r="O1169" i="4"/>
  <c r="P1168" i="4"/>
  <c r="O1168" i="4"/>
  <c r="P1167" i="4"/>
  <c r="O1167" i="4"/>
  <c r="P1166" i="4"/>
  <c r="O1166" i="4"/>
  <c r="P1165" i="4"/>
  <c r="O1165" i="4"/>
  <c r="P1164" i="4"/>
  <c r="O1164" i="4"/>
  <c r="P1163" i="4"/>
  <c r="O1163" i="4"/>
  <c r="P1162" i="4"/>
  <c r="O1162" i="4"/>
  <c r="P1161" i="4"/>
  <c r="O1161" i="4"/>
  <c r="P1160" i="4"/>
  <c r="O1160" i="4"/>
  <c r="P1159" i="4"/>
  <c r="O1159" i="4"/>
  <c r="P1158" i="4"/>
  <c r="O1158" i="4"/>
  <c r="P1157" i="4"/>
  <c r="O1157" i="4"/>
  <c r="P1156" i="4"/>
  <c r="O1156" i="4"/>
  <c r="P1155" i="4"/>
  <c r="O1155" i="4"/>
  <c r="P1154" i="4"/>
  <c r="O1154" i="4"/>
  <c r="P1153" i="4"/>
  <c r="O1153" i="4"/>
  <c r="P1152" i="4"/>
  <c r="O1152" i="4"/>
  <c r="P1151" i="4"/>
  <c r="O1151" i="4"/>
  <c r="P1150" i="4"/>
  <c r="O1150" i="4"/>
  <c r="P1149" i="4"/>
  <c r="O1149" i="4"/>
  <c r="P1148" i="4"/>
  <c r="O1148" i="4"/>
  <c r="P1147" i="4"/>
  <c r="O1147" i="4"/>
  <c r="P1146" i="4"/>
  <c r="O1146" i="4"/>
  <c r="P1145" i="4"/>
  <c r="O1145" i="4"/>
  <c r="P1144" i="4"/>
  <c r="O1144" i="4"/>
  <c r="P1143" i="4"/>
  <c r="O1143" i="4"/>
  <c r="P1142" i="4"/>
  <c r="O1142" i="4"/>
  <c r="P1141" i="4"/>
  <c r="O1141" i="4"/>
  <c r="P1140" i="4"/>
  <c r="O1140" i="4"/>
  <c r="P1139" i="4"/>
  <c r="O1139" i="4"/>
  <c r="P1138" i="4"/>
  <c r="O1138" i="4"/>
  <c r="P1137" i="4"/>
  <c r="O1137" i="4"/>
  <c r="P1136" i="4"/>
  <c r="O1136" i="4"/>
  <c r="P1135" i="4"/>
  <c r="O1135" i="4"/>
  <c r="P1134" i="4"/>
  <c r="O1134" i="4"/>
  <c r="P1133" i="4"/>
  <c r="O1133" i="4"/>
  <c r="P1132" i="4"/>
  <c r="O1132" i="4"/>
  <c r="P1131" i="4"/>
  <c r="O1131" i="4"/>
  <c r="P1130" i="4"/>
  <c r="O1130" i="4"/>
  <c r="P1129" i="4"/>
  <c r="O1129" i="4"/>
  <c r="P1128" i="4"/>
  <c r="O1128" i="4"/>
  <c r="P1127" i="4"/>
  <c r="O1127" i="4"/>
  <c r="P1126" i="4"/>
  <c r="O1126" i="4"/>
  <c r="P1125" i="4"/>
  <c r="O1125" i="4"/>
  <c r="P1124" i="4"/>
  <c r="O1124" i="4"/>
  <c r="P1123" i="4"/>
  <c r="O1123" i="4"/>
  <c r="P1122" i="4"/>
  <c r="O1122" i="4"/>
  <c r="P1121" i="4"/>
  <c r="O1121" i="4"/>
  <c r="P1120" i="4"/>
  <c r="O1120" i="4"/>
  <c r="P1119" i="4"/>
  <c r="O1119" i="4"/>
  <c r="P1118" i="4"/>
  <c r="O1118" i="4"/>
  <c r="P1117" i="4"/>
  <c r="O1117" i="4"/>
  <c r="P1116" i="4"/>
  <c r="O1116" i="4"/>
  <c r="P1115" i="4"/>
  <c r="O1115" i="4"/>
  <c r="P1114" i="4"/>
  <c r="O1114" i="4"/>
  <c r="P1113" i="4"/>
  <c r="O1113" i="4"/>
  <c r="P1112" i="4"/>
  <c r="O1112" i="4"/>
  <c r="P1111" i="4"/>
  <c r="O1111" i="4"/>
  <c r="P1110" i="4"/>
  <c r="O1110" i="4"/>
  <c r="P1109" i="4"/>
  <c r="O1109" i="4"/>
  <c r="P1108" i="4"/>
  <c r="O1108" i="4"/>
  <c r="P1107" i="4"/>
  <c r="O1107" i="4"/>
  <c r="P1106" i="4"/>
  <c r="O1106" i="4"/>
  <c r="P1105" i="4"/>
  <c r="O1105" i="4"/>
  <c r="P1104" i="4"/>
  <c r="O1104" i="4"/>
  <c r="P1103" i="4"/>
  <c r="O1103" i="4"/>
  <c r="P1102" i="4"/>
  <c r="O1102" i="4"/>
  <c r="P1101" i="4"/>
  <c r="O1101" i="4"/>
  <c r="P1100" i="4"/>
  <c r="O1100" i="4"/>
  <c r="P1099" i="4"/>
  <c r="O1099" i="4"/>
  <c r="P1098" i="4"/>
  <c r="O1098" i="4"/>
  <c r="P1097" i="4"/>
  <c r="O1097" i="4"/>
  <c r="P1096" i="4"/>
  <c r="O1096" i="4"/>
  <c r="P1095" i="4"/>
  <c r="O1095" i="4"/>
  <c r="P1094" i="4"/>
  <c r="O1094" i="4"/>
  <c r="P1093" i="4"/>
  <c r="O1093" i="4"/>
  <c r="P1092" i="4"/>
  <c r="O1092" i="4"/>
  <c r="P1091" i="4"/>
  <c r="O1091" i="4"/>
  <c r="P1090" i="4"/>
  <c r="O1090" i="4"/>
  <c r="P1089" i="4"/>
  <c r="O1089" i="4"/>
  <c r="P1088" i="4"/>
  <c r="O1088" i="4"/>
  <c r="P1087" i="4"/>
  <c r="O1087" i="4"/>
  <c r="P1086" i="4"/>
  <c r="O1086" i="4"/>
  <c r="P1085" i="4"/>
  <c r="O1085" i="4"/>
  <c r="P1084" i="4"/>
  <c r="O1084" i="4"/>
  <c r="P1083" i="4"/>
  <c r="O1083" i="4"/>
  <c r="P1082" i="4"/>
  <c r="O1082" i="4"/>
  <c r="P1081" i="4"/>
  <c r="O1081" i="4"/>
  <c r="P1080" i="4"/>
  <c r="O1080" i="4"/>
  <c r="P1079" i="4"/>
  <c r="O1079" i="4"/>
  <c r="P1078" i="4"/>
  <c r="O1078" i="4"/>
  <c r="P1077" i="4"/>
  <c r="O1077" i="4"/>
  <c r="P1076" i="4"/>
  <c r="O1076" i="4"/>
  <c r="P1075" i="4"/>
  <c r="O1075" i="4"/>
  <c r="P1074" i="4"/>
  <c r="O1074" i="4"/>
  <c r="P1073" i="4"/>
  <c r="O1073" i="4"/>
  <c r="P1072" i="4"/>
  <c r="O1072" i="4"/>
  <c r="P1071" i="4"/>
  <c r="O1071" i="4"/>
  <c r="P1070" i="4"/>
  <c r="O1070" i="4"/>
  <c r="P1069" i="4"/>
  <c r="O1069" i="4"/>
  <c r="P1068" i="4"/>
  <c r="O1068" i="4"/>
  <c r="P1067" i="4"/>
  <c r="O1067" i="4"/>
  <c r="P1066" i="4"/>
  <c r="O1066" i="4"/>
  <c r="P1065" i="4"/>
  <c r="O1065" i="4"/>
  <c r="P1064" i="4"/>
  <c r="O1064" i="4"/>
  <c r="P1063" i="4"/>
  <c r="O1063" i="4"/>
  <c r="P1062" i="4"/>
  <c r="O1062" i="4"/>
  <c r="P1061" i="4"/>
  <c r="O1061" i="4"/>
  <c r="P1060" i="4"/>
  <c r="O1060" i="4"/>
  <c r="P1059" i="4"/>
  <c r="O1059" i="4"/>
  <c r="P1058" i="4"/>
  <c r="O1058" i="4"/>
  <c r="P1057" i="4"/>
  <c r="O1057" i="4"/>
  <c r="P1056" i="4"/>
  <c r="O1056" i="4"/>
  <c r="P1055" i="4"/>
  <c r="O1055" i="4"/>
  <c r="P1054" i="4"/>
  <c r="O1054" i="4"/>
  <c r="P1053" i="4"/>
  <c r="O1053" i="4"/>
  <c r="P1052" i="4"/>
  <c r="O1052" i="4"/>
  <c r="P1051" i="4"/>
  <c r="O1051" i="4"/>
  <c r="P1050" i="4"/>
  <c r="O1050" i="4"/>
  <c r="P1049" i="4"/>
  <c r="O1049" i="4"/>
  <c r="P1048" i="4"/>
  <c r="O1048" i="4"/>
  <c r="P1047" i="4"/>
  <c r="O1047" i="4"/>
  <c r="P1046" i="4"/>
  <c r="O1046" i="4"/>
  <c r="P1045" i="4"/>
  <c r="O1045" i="4"/>
  <c r="P1044" i="4"/>
  <c r="O1044" i="4"/>
  <c r="P1043" i="4"/>
  <c r="O1043" i="4"/>
  <c r="P1042" i="4"/>
  <c r="O1042" i="4"/>
  <c r="P1041" i="4"/>
  <c r="O1041" i="4"/>
  <c r="P1040" i="4"/>
  <c r="O1040" i="4"/>
  <c r="P1039" i="4"/>
  <c r="O1039" i="4"/>
  <c r="P1038" i="4"/>
  <c r="O1038" i="4"/>
  <c r="P1037" i="4"/>
  <c r="O1037" i="4"/>
  <c r="P1036" i="4"/>
  <c r="O1036" i="4"/>
  <c r="P1035" i="4"/>
  <c r="O1035" i="4"/>
  <c r="P1034" i="4"/>
  <c r="O1034" i="4"/>
  <c r="P1033" i="4"/>
  <c r="O1033" i="4"/>
  <c r="P1032" i="4"/>
  <c r="O1032" i="4"/>
  <c r="P1031" i="4"/>
  <c r="O1031" i="4"/>
  <c r="P1030" i="4"/>
  <c r="O1030" i="4"/>
  <c r="P1029" i="4"/>
  <c r="O1029" i="4"/>
  <c r="P1028" i="4"/>
  <c r="O1028" i="4"/>
  <c r="P1027" i="4"/>
  <c r="O1027" i="4"/>
  <c r="P1026" i="4"/>
  <c r="O1026" i="4"/>
  <c r="P1025" i="4"/>
  <c r="O1025" i="4"/>
  <c r="P1024" i="4"/>
  <c r="O1024" i="4"/>
  <c r="P1023" i="4"/>
  <c r="O1023" i="4"/>
  <c r="P1022" i="4"/>
  <c r="O1022" i="4"/>
  <c r="P1021" i="4"/>
  <c r="O1021" i="4"/>
  <c r="P1020" i="4"/>
  <c r="O1020" i="4"/>
  <c r="P1019" i="4"/>
  <c r="O1019" i="4"/>
  <c r="P1018" i="4"/>
  <c r="O1018" i="4"/>
  <c r="P1017" i="4"/>
  <c r="O1017" i="4"/>
  <c r="P1016" i="4"/>
  <c r="O1016" i="4"/>
  <c r="P1015" i="4"/>
  <c r="O1015" i="4"/>
  <c r="P1014" i="4"/>
  <c r="O1014" i="4"/>
  <c r="P1013" i="4"/>
  <c r="O1013" i="4"/>
  <c r="P1012" i="4"/>
  <c r="O1012" i="4"/>
  <c r="P1011" i="4"/>
  <c r="O1011" i="4"/>
  <c r="P1010" i="4"/>
  <c r="O1010" i="4"/>
  <c r="P1009" i="4"/>
  <c r="O1009" i="4"/>
  <c r="P1008" i="4"/>
  <c r="O1008" i="4"/>
  <c r="P1007" i="4"/>
  <c r="O1007" i="4"/>
  <c r="P1006" i="4"/>
  <c r="O1006" i="4"/>
  <c r="P1005" i="4"/>
  <c r="O1005" i="4"/>
  <c r="P1004" i="4"/>
  <c r="O1004" i="4"/>
  <c r="P1003" i="4"/>
  <c r="O1003" i="4"/>
  <c r="P1002" i="4"/>
  <c r="O1002" i="4"/>
  <c r="P1001" i="4"/>
  <c r="O1001" i="4"/>
  <c r="P1000" i="4"/>
  <c r="O1000" i="4"/>
  <c r="P999" i="4"/>
  <c r="O999" i="4"/>
  <c r="P998" i="4"/>
  <c r="O998" i="4"/>
  <c r="P997" i="4"/>
  <c r="O997" i="4"/>
  <c r="P996" i="4"/>
  <c r="O996" i="4"/>
  <c r="P995" i="4"/>
  <c r="O995" i="4"/>
  <c r="P994" i="4"/>
  <c r="O994" i="4"/>
  <c r="P993" i="4"/>
  <c r="O993" i="4"/>
  <c r="P992" i="4"/>
  <c r="O992" i="4"/>
  <c r="P991" i="4"/>
  <c r="O991" i="4"/>
  <c r="P990" i="4"/>
  <c r="O990" i="4"/>
  <c r="P989" i="4"/>
  <c r="O989" i="4"/>
  <c r="P988" i="4"/>
  <c r="O988" i="4"/>
  <c r="P987" i="4"/>
  <c r="O987" i="4"/>
  <c r="P986" i="4"/>
  <c r="O986" i="4"/>
  <c r="P985" i="4"/>
  <c r="O985" i="4"/>
  <c r="P984" i="4"/>
  <c r="O984" i="4"/>
  <c r="P983" i="4"/>
  <c r="O983" i="4"/>
  <c r="P982" i="4"/>
  <c r="O982" i="4"/>
  <c r="P981" i="4"/>
  <c r="O981" i="4"/>
  <c r="P980" i="4"/>
  <c r="O980" i="4"/>
  <c r="P979" i="4"/>
  <c r="O979" i="4"/>
  <c r="P978" i="4"/>
  <c r="O978" i="4"/>
  <c r="P977" i="4"/>
  <c r="O977" i="4"/>
  <c r="P976" i="4"/>
  <c r="O976" i="4"/>
  <c r="P975" i="4"/>
  <c r="O975" i="4"/>
  <c r="P974" i="4"/>
  <c r="O974" i="4"/>
  <c r="P973" i="4"/>
  <c r="O973" i="4"/>
  <c r="P972" i="4"/>
  <c r="O972" i="4"/>
  <c r="P971" i="4"/>
  <c r="O971" i="4"/>
  <c r="P970" i="4"/>
  <c r="O970" i="4"/>
  <c r="P969" i="4"/>
  <c r="O969" i="4"/>
  <c r="P968" i="4"/>
  <c r="O968" i="4"/>
  <c r="P967" i="4"/>
  <c r="O967" i="4"/>
  <c r="P966" i="4"/>
  <c r="O966" i="4"/>
  <c r="P965" i="4"/>
  <c r="O965" i="4"/>
  <c r="P964" i="4"/>
  <c r="O964" i="4"/>
  <c r="P963" i="4"/>
  <c r="O963" i="4"/>
  <c r="P962" i="4"/>
  <c r="O962" i="4"/>
  <c r="P961" i="4"/>
  <c r="O961" i="4"/>
  <c r="P960" i="4"/>
  <c r="O960" i="4"/>
  <c r="P959" i="4"/>
  <c r="O959" i="4"/>
  <c r="P958" i="4"/>
  <c r="O958" i="4"/>
  <c r="P957" i="4"/>
  <c r="O957" i="4"/>
  <c r="P956" i="4"/>
  <c r="O956" i="4"/>
  <c r="P955" i="4"/>
  <c r="O955" i="4"/>
  <c r="P954" i="4"/>
  <c r="O954" i="4"/>
  <c r="P953" i="4"/>
  <c r="O953" i="4"/>
  <c r="P952" i="4"/>
  <c r="O952" i="4"/>
  <c r="P951" i="4"/>
  <c r="O951" i="4"/>
  <c r="P950" i="4"/>
  <c r="O950" i="4"/>
  <c r="P949" i="4"/>
  <c r="O949" i="4"/>
  <c r="P948" i="4"/>
  <c r="O948" i="4"/>
  <c r="P947" i="4"/>
  <c r="O947" i="4"/>
  <c r="P946" i="4"/>
  <c r="O946" i="4"/>
  <c r="P945" i="4"/>
  <c r="O945" i="4"/>
  <c r="P944" i="4"/>
  <c r="O944" i="4"/>
  <c r="P943" i="4"/>
  <c r="O943" i="4"/>
  <c r="P942" i="4"/>
  <c r="O942" i="4"/>
  <c r="P941" i="4"/>
  <c r="O941" i="4"/>
  <c r="P940" i="4"/>
  <c r="O940" i="4"/>
  <c r="P939" i="4"/>
  <c r="O939" i="4"/>
  <c r="P938" i="4"/>
  <c r="O938" i="4"/>
  <c r="P937" i="4"/>
  <c r="O937" i="4"/>
  <c r="P936" i="4"/>
  <c r="O936" i="4"/>
  <c r="P935" i="4"/>
  <c r="O935" i="4"/>
  <c r="P934" i="4"/>
  <c r="O934" i="4"/>
  <c r="P933" i="4"/>
  <c r="O933" i="4"/>
  <c r="P932" i="4"/>
  <c r="O932" i="4"/>
  <c r="P931" i="4"/>
  <c r="O931" i="4"/>
  <c r="P930" i="4"/>
  <c r="O930" i="4"/>
  <c r="P929" i="4"/>
  <c r="O929" i="4"/>
  <c r="P928" i="4"/>
  <c r="O928" i="4"/>
  <c r="P927" i="4"/>
  <c r="O927" i="4"/>
  <c r="P926" i="4"/>
  <c r="O926" i="4"/>
  <c r="P925" i="4"/>
  <c r="O925" i="4"/>
  <c r="P924" i="4"/>
  <c r="O924" i="4"/>
  <c r="P923" i="4"/>
  <c r="O923" i="4"/>
  <c r="P922" i="4"/>
  <c r="O922" i="4"/>
  <c r="P921" i="4"/>
  <c r="O921" i="4"/>
  <c r="P920" i="4"/>
  <c r="O920" i="4"/>
  <c r="P919" i="4"/>
  <c r="O919" i="4"/>
  <c r="P918" i="4"/>
  <c r="O918" i="4"/>
  <c r="P917" i="4"/>
  <c r="O917" i="4"/>
  <c r="P916" i="4"/>
  <c r="O916" i="4"/>
  <c r="P915" i="4"/>
  <c r="O915" i="4"/>
  <c r="P914" i="4"/>
  <c r="O914" i="4"/>
  <c r="P913" i="4"/>
  <c r="O913" i="4"/>
  <c r="P912" i="4"/>
  <c r="O912" i="4"/>
  <c r="P911" i="4"/>
  <c r="O911" i="4"/>
  <c r="P910" i="4"/>
  <c r="O910" i="4"/>
  <c r="P909" i="4"/>
  <c r="O909" i="4"/>
  <c r="P908" i="4"/>
  <c r="O908" i="4"/>
  <c r="P907" i="4"/>
  <c r="O907" i="4"/>
  <c r="P906" i="4"/>
  <c r="O906" i="4"/>
  <c r="P905" i="4"/>
  <c r="O905" i="4"/>
  <c r="P904" i="4"/>
  <c r="O904" i="4"/>
  <c r="P903" i="4"/>
  <c r="O903" i="4"/>
  <c r="P902" i="4"/>
  <c r="O902" i="4"/>
  <c r="P901" i="4"/>
  <c r="O901" i="4"/>
  <c r="P900" i="4"/>
  <c r="O900" i="4"/>
  <c r="P899" i="4"/>
  <c r="O899" i="4"/>
  <c r="P898" i="4"/>
  <c r="O898" i="4"/>
  <c r="P897" i="4"/>
  <c r="O897" i="4"/>
  <c r="P896" i="4"/>
  <c r="O896" i="4"/>
  <c r="P895" i="4"/>
  <c r="O895" i="4"/>
  <c r="P894" i="4"/>
  <c r="O894" i="4"/>
  <c r="P893" i="4"/>
  <c r="O893" i="4"/>
  <c r="P892" i="4"/>
  <c r="O892" i="4"/>
  <c r="P891" i="4"/>
  <c r="O891" i="4"/>
  <c r="P890" i="4"/>
  <c r="O890" i="4"/>
  <c r="P889" i="4"/>
  <c r="O889" i="4"/>
  <c r="P888" i="4"/>
  <c r="O888" i="4"/>
  <c r="P887" i="4"/>
  <c r="O887" i="4"/>
  <c r="P886" i="4"/>
  <c r="O886" i="4"/>
  <c r="P885" i="4"/>
  <c r="O885" i="4"/>
  <c r="P884" i="4"/>
  <c r="O884" i="4"/>
  <c r="P883" i="4"/>
  <c r="O883" i="4"/>
  <c r="P882" i="4"/>
  <c r="O882" i="4"/>
  <c r="P881" i="4"/>
  <c r="O881" i="4"/>
  <c r="P880" i="4"/>
  <c r="O880" i="4"/>
  <c r="P879" i="4"/>
  <c r="O879" i="4"/>
  <c r="P878" i="4"/>
  <c r="O878" i="4"/>
  <c r="P877" i="4"/>
  <c r="O877" i="4"/>
  <c r="P876" i="4"/>
  <c r="O876" i="4"/>
  <c r="P875" i="4"/>
  <c r="O875" i="4"/>
  <c r="P874" i="4"/>
  <c r="O874" i="4"/>
  <c r="P873" i="4"/>
  <c r="O873" i="4"/>
  <c r="P872" i="4"/>
  <c r="O872" i="4"/>
  <c r="P871" i="4"/>
  <c r="O871" i="4"/>
  <c r="P870" i="4"/>
  <c r="O870" i="4"/>
  <c r="P869" i="4"/>
  <c r="O869" i="4"/>
  <c r="P868" i="4"/>
  <c r="O868" i="4"/>
  <c r="P867" i="4"/>
  <c r="O867" i="4"/>
  <c r="P866" i="4"/>
  <c r="O866" i="4"/>
  <c r="P865" i="4"/>
  <c r="O865" i="4"/>
  <c r="P864" i="4"/>
  <c r="O864" i="4"/>
  <c r="P863" i="4"/>
  <c r="O863" i="4"/>
  <c r="P862" i="4"/>
  <c r="O862" i="4"/>
  <c r="P861" i="4"/>
  <c r="O861" i="4"/>
  <c r="P860" i="4"/>
  <c r="O860" i="4"/>
  <c r="P859" i="4"/>
  <c r="O859" i="4"/>
  <c r="P858" i="4"/>
  <c r="O858" i="4"/>
  <c r="P857" i="4"/>
  <c r="O857" i="4"/>
  <c r="P856" i="4"/>
  <c r="O856" i="4"/>
  <c r="P855" i="4"/>
  <c r="O855" i="4"/>
  <c r="P854" i="4"/>
  <c r="O854" i="4"/>
  <c r="P853" i="4"/>
  <c r="O853" i="4"/>
  <c r="P852" i="4"/>
  <c r="O852" i="4"/>
  <c r="P851" i="4"/>
  <c r="O851" i="4"/>
  <c r="P850" i="4"/>
  <c r="O850" i="4"/>
  <c r="P849" i="4"/>
  <c r="O849" i="4"/>
  <c r="P848" i="4"/>
  <c r="O848" i="4"/>
  <c r="P847" i="4"/>
  <c r="O847" i="4"/>
  <c r="P846" i="4"/>
  <c r="O846" i="4"/>
  <c r="P845" i="4"/>
  <c r="O845" i="4"/>
  <c r="P844" i="4"/>
  <c r="O844" i="4"/>
  <c r="P843" i="4"/>
  <c r="O843" i="4"/>
  <c r="P842" i="4"/>
  <c r="O842" i="4"/>
  <c r="P841" i="4"/>
  <c r="O841" i="4"/>
  <c r="P840" i="4"/>
  <c r="O840" i="4"/>
  <c r="P839" i="4"/>
  <c r="O839" i="4"/>
  <c r="P838" i="4"/>
  <c r="O838" i="4"/>
  <c r="P837" i="4"/>
  <c r="O837" i="4"/>
  <c r="P836" i="4"/>
  <c r="O836" i="4"/>
  <c r="P835" i="4"/>
  <c r="O835" i="4"/>
  <c r="P834" i="4"/>
  <c r="O834" i="4"/>
  <c r="P833" i="4"/>
  <c r="O833" i="4"/>
  <c r="P832" i="4"/>
  <c r="O832" i="4"/>
  <c r="P831" i="4"/>
  <c r="O831" i="4"/>
  <c r="P830" i="4"/>
  <c r="O830" i="4"/>
  <c r="P829" i="4"/>
  <c r="O829" i="4"/>
  <c r="P828" i="4"/>
  <c r="O828" i="4"/>
  <c r="P827" i="4"/>
  <c r="O827" i="4"/>
  <c r="P826" i="4"/>
  <c r="O826" i="4"/>
  <c r="P825" i="4"/>
  <c r="O825" i="4"/>
  <c r="P824" i="4"/>
  <c r="O824" i="4"/>
  <c r="P823" i="4"/>
  <c r="O823" i="4"/>
  <c r="P822" i="4"/>
  <c r="O822" i="4"/>
  <c r="P821" i="4"/>
  <c r="O821" i="4"/>
  <c r="P820" i="4"/>
  <c r="O820" i="4"/>
  <c r="P819" i="4"/>
  <c r="O819" i="4"/>
  <c r="P818" i="4"/>
  <c r="O818" i="4"/>
  <c r="P817" i="4"/>
  <c r="O817" i="4"/>
  <c r="P816" i="4"/>
  <c r="O816" i="4"/>
  <c r="P815" i="4"/>
  <c r="O815" i="4"/>
  <c r="P814" i="4"/>
  <c r="O814" i="4"/>
  <c r="P813" i="4"/>
  <c r="O813" i="4"/>
  <c r="P812" i="4"/>
  <c r="O812" i="4"/>
  <c r="P811" i="4"/>
  <c r="O811" i="4"/>
  <c r="P810" i="4"/>
  <c r="O810" i="4"/>
  <c r="P809" i="4"/>
  <c r="O809" i="4"/>
  <c r="P808" i="4"/>
  <c r="O808" i="4"/>
  <c r="P807" i="4"/>
  <c r="O807" i="4"/>
  <c r="P806" i="4"/>
  <c r="O806" i="4"/>
  <c r="P805" i="4"/>
  <c r="O805" i="4"/>
  <c r="P804" i="4"/>
  <c r="O804" i="4"/>
  <c r="P803" i="4"/>
  <c r="O803" i="4"/>
  <c r="P802" i="4"/>
  <c r="O802" i="4"/>
  <c r="P801" i="4"/>
  <c r="O801" i="4"/>
  <c r="P800" i="4"/>
  <c r="O800" i="4"/>
  <c r="P799" i="4"/>
  <c r="O799" i="4"/>
  <c r="P798" i="4"/>
  <c r="O798" i="4"/>
  <c r="P797" i="4"/>
  <c r="O797" i="4"/>
  <c r="P796" i="4"/>
  <c r="O796" i="4"/>
  <c r="P795" i="4"/>
  <c r="O795" i="4"/>
  <c r="P794" i="4"/>
  <c r="O794" i="4"/>
  <c r="P793" i="4"/>
  <c r="O793" i="4"/>
  <c r="P792" i="4"/>
  <c r="O792" i="4"/>
  <c r="P791" i="4"/>
  <c r="O791" i="4"/>
  <c r="P790" i="4"/>
  <c r="O790" i="4"/>
  <c r="P789" i="4"/>
  <c r="O789" i="4"/>
  <c r="P788" i="4"/>
  <c r="O788" i="4"/>
  <c r="P787" i="4"/>
  <c r="O787" i="4"/>
  <c r="P786" i="4"/>
  <c r="O786" i="4"/>
  <c r="P785" i="4"/>
  <c r="O785" i="4"/>
  <c r="P784" i="4"/>
  <c r="O784" i="4"/>
  <c r="P783" i="4"/>
  <c r="O783" i="4"/>
  <c r="P782" i="4"/>
  <c r="O782" i="4"/>
  <c r="P781" i="4"/>
  <c r="O781" i="4"/>
  <c r="P780" i="4"/>
  <c r="O780" i="4"/>
  <c r="P779" i="4"/>
  <c r="O779" i="4"/>
  <c r="P778" i="4"/>
  <c r="O778" i="4"/>
  <c r="P777" i="4"/>
  <c r="O777" i="4"/>
  <c r="P776" i="4"/>
  <c r="O776" i="4"/>
  <c r="P775" i="4"/>
  <c r="O775" i="4"/>
  <c r="P774" i="4"/>
  <c r="O774" i="4"/>
  <c r="P773" i="4"/>
  <c r="O773" i="4"/>
  <c r="P772" i="4"/>
  <c r="O772" i="4"/>
  <c r="P771" i="4"/>
  <c r="O771" i="4"/>
  <c r="P770" i="4"/>
  <c r="O770" i="4"/>
  <c r="P769" i="4"/>
  <c r="O769" i="4"/>
  <c r="P768" i="4"/>
  <c r="O768" i="4"/>
  <c r="P767" i="4"/>
  <c r="O767" i="4"/>
  <c r="P766" i="4"/>
  <c r="O766" i="4"/>
  <c r="P765" i="4"/>
  <c r="O765" i="4"/>
  <c r="P764" i="4"/>
  <c r="O764" i="4"/>
  <c r="P763" i="4"/>
  <c r="O763" i="4"/>
  <c r="P762" i="4"/>
  <c r="O762" i="4"/>
  <c r="P761" i="4"/>
  <c r="O761" i="4"/>
  <c r="P760" i="4"/>
  <c r="O760" i="4"/>
  <c r="P759" i="4"/>
  <c r="O759" i="4"/>
  <c r="P758" i="4"/>
  <c r="O758" i="4"/>
  <c r="P757" i="4"/>
  <c r="O757" i="4"/>
  <c r="P756" i="4"/>
  <c r="O756" i="4"/>
  <c r="P755" i="4"/>
  <c r="O755" i="4"/>
  <c r="P754" i="4"/>
  <c r="O754" i="4"/>
  <c r="P753" i="4"/>
  <c r="O753" i="4"/>
  <c r="P752" i="4"/>
  <c r="O752" i="4"/>
  <c r="P751" i="4"/>
  <c r="O751" i="4"/>
  <c r="P750" i="4"/>
  <c r="O750" i="4"/>
  <c r="P749" i="4"/>
  <c r="O749" i="4"/>
  <c r="P748" i="4"/>
  <c r="O748" i="4"/>
  <c r="P747" i="4"/>
  <c r="O747" i="4"/>
  <c r="P746" i="4"/>
  <c r="O746" i="4"/>
  <c r="P745" i="4"/>
  <c r="O745" i="4"/>
  <c r="P744" i="4"/>
  <c r="O744" i="4"/>
  <c r="P743" i="4"/>
  <c r="O743" i="4"/>
  <c r="P742" i="4"/>
  <c r="O742" i="4"/>
  <c r="P741" i="4"/>
  <c r="O741" i="4"/>
  <c r="P740" i="4"/>
  <c r="O740" i="4"/>
  <c r="P739" i="4"/>
  <c r="O739" i="4"/>
  <c r="P738" i="4"/>
  <c r="O738" i="4"/>
  <c r="P737" i="4"/>
  <c r="O737" i="4"/>
  <c r="P736" i="4"/>
  <c r="O736" i="4"/>
  <c r="P735" i="4"/>
  <c r="O735" i="4"/>
  <c r="P734" i="4"/>
  <c r="O734" i="4"/>
  <c r="P733" i="4"/>
  <c r="O733" i="4"/>
  <c r="P732" i="4"/>
  <c r="O732" i="4"/>
  <c r="P731" i="4"/>
  <c r="O731" i="4"/>
  <c r="P730" i="4"/>
  <c r="O730" i="4"/>
  <c r="P729" i="4"/>
  <c r="O729" i="4"/>
  <c r="P728" i="4"/>
  <c r="O728" i="4"/>
  <c r="P727" i="4"/>
  <c r="O727" i="4"/>
  <c r="P726" i="4"/>
  <c r="O726" i="4"/>
  <c r="P725" i="4"/>
  <c r="O725" i="4"/>
  <c r="P724" i="4"/>
  <c r="O724" i="4"/>
  <c r="P723" i="4"/>
  <c r="O723" i="4"/>
  <c r="P722" i="4"/>
  <c r="O722" i="4"/>
  <c r="P721" i="4"/>
  <c r="O721" i="4"/>
  <c r="P720" i="4"/>
  <c r="O720" i="4"/>
  <c r="P719" i="4"/>
  <c r="O719" i="4"/>
  <c r="P718" i="4"/>
  <c r="O718" i="4"/>
  <c r="P717" i="4"/>
  <c r="O717" i="4"/>
  <c r="P716" i="4"/>
  <c r="O716" i="4"/>
  <c r="P715" i="4"/>
  <c r="O715" i="4"/>
  <c r="P714" i="4"/>
  <c r="O714" i="4"/>
  <c r="P713" i="4"/>
  <c r="O713" i="4"/>
  <c r="P712" i="4"/>
  <c r="O712" i="4"/>
  <c r="P711" i="4"/>
  <c r="O711" i="4"/>
  <c r="P710" i="4"/>
  <c r="O710" i="4"/>
  <c r="P709" i="4"/>
  <c r="O709" i="4"/>
  <c r="P708" i="4"/>
  <c r="O708" i="4"/>
  <c r="P707" i="4"/>
  <c r="O707" i="4"/>
  <c r="P706" i="4"/>
  <c r="O706" i="4"/>
  <c r="P705" i="4"/>
  <c r="O705" i="4"/>
  <c r="P704" i="4"/>
  <c r="O704" i="4"/>
  <c r="P703" i="4"/>
  <c r="O703" i="4"/>
  <c r="P702" i="4"/>
  <c r="O702" i="4"/>
  <c r="P701" i="4"/>
  <c r="O701" i="4"/>
  <c r="P700" i="4"/>
  <c r="O700" i="4"/>
  <c r="P699" i="4"/>
  <c r="O699" i="4"/>
  <c r="P698" i="4"/>
  <c r="O698" i="4"/>
  <c r="P697" i="4"/>
  <c r="O697" i="4"/>
  <c r="P696" i="4"/>
  <c r="O696" i="4"/>
  <c r="P695" i="4"/>
  <c r="O695" i="4"/>
  <c r="P694" i="4"/>
  <c r="O694" i="4"/>
  <c r="P693" i="4"/>
  <c r="O693" i="4"/>
  <c r="P692" i="4"/>
  <c r="O692" i="4"/>
  <c r="P691" i="4"/>
  <c r="O691" i="4"/>
  <c r="P690" i="4"/>
  <c r="O690" i="4"/>
  <c r="P689" i="4"/>
  <c r="O689" i="4"/>
  <c r="P688" i="4"/>
  <c r="O688" i="4"/>
  <c r="P687" i="4"/>
  <c r="O687" i="4"/>
  <c r="P686" i="4"/>
  <c r="O686" i="4"/>
  <c r="P685" i="4"/>
  <c r="O685" i="4"/>
  <c r="P684" i="4"/>
  <c r="O684" i="4"/>
  <c r="P683" i="4"/>
  <c r="O683" i="4"/>
  <c r="P682" i="4"/>
  <c r="O682" i="4"/>
  <c r="P681" i="4"/>
  <c r="O681" i="4"/>
  <c r="P680" i="4"/>
  <c r="O680" i="4"/>
  <c r="P679" i="4"/>
  <c r="O679" i="4"/>
  <c r="P678" i="4"/>
  <c r="O678" i="4"/>
  <c r="P677" i="4"/>
  <c r="O677" i="4"/>
  <c r="P676" i="4"/>
  <c r="O676" i="4"/>
  <c r="P675" i="4"/>
  <c r="O675" i="4"/>
  <c r="P674" i="4"/>
  <c r="O674" i="4"/>
  <c r="P673" i="4"/>
  <c r="O673" i="4"/>
  <c r="P672" i="4"/>
  <c r="O672" i="4"/>
  <c r="P671" i="4"/>
  <c r="O671" i="4"/>
  <c r="P670" i="4"/>
  <c r="O670" i="4"/>
  <c r="P669" i="4"/>
  <c r="O669" i="4"/>
  <c r="P668" i="4"/>
  <c r="O668" i="4"/>
  <c r="P667" i="4"/>
  <c r="O667" i="4"/>
  <c r="P666" i="4"/>
  <c r="O666" i="4"/>
  <c r="P665" i="4"/>
  <c r="O665" i="4"/>
  <c r="P664" i="4"/>
  <c r="O664" i="4"/>
  <c r="P663" i="4"/>
  <c r="O663" i="4"/>
  <c r="P662" i="4"/>
  <c r="O662" i="4"/>
  <c r="P661" i="4"/>
  <c r="O661" i="4"/>
  <c r="P660" i="4"/>
  <c r="O660" i="4"/>
  <c r="P659" i="4"/>
  <c r="O659" i="4"/>
  <c r="P658" i="4"/>
  <c r="O658" i="4"/>
  <c r="P657" i="4"/>
  <c r="O657" i="4"/>
  <c r="P656" i="4"/>
  <c r="O656" i="4"/>
  <c r="P655" i="4"/>
  <c r="O655" i="4"/>
  <c r="P654" i="4"/>
  <c r="O654" i="4"/>
  <c r="P653" i="4"/>
  <c r="O653" i="4"/>
  <c r="P652" i="4"/>
  <c r="O652" i="4"/>
  <c r="P651" i="4"/>
  <c r="O651" i="4"/>
  <c r="P650" i="4"/>
  <c r="O650" i="4"/>
  <c r="P649" i="4"/>
  <c r="O649" i="4"/>
  <c r="P648" i="4"/>
  <c r="O648" i="4"/>
  <c r="P647" i="4"/>
  <c r="O647" i="4"/>
  <c r="P646" i="4"/>
  <c r="O646" i="4"/>
  <c r="P645" i="4"/>
  <c r="O645" i="4"/>
  <c r="P644" i="4"/>
  <c r="O644" i="4"/>
  <c r="P643" i="4"/>
  <c r="O643" i="4"/>
  <c r="P642" i="4"/>
  <c r="O642" i="4"/>
  <c r="P641" i="4"/>
  <c r="O641" i="4"/>
  <c r="P640" i="4"/>
  <c r="O640" i="4"/>
  <c r="P639" i="4"/>
  <c r="O639" i="4"/>
  <c r="P638" i="4"/>
  <c r="O638" i="4"/>
  <c r="P637" i="4"/>
  <c r="O637" i="4"/>
  <c r="P636" i="4"/>
  <c r="O636" i="4"/>
  <c r="P635" i="4"/>
  <c r="O635" i="4"/>
  <c r="P634" i="4"/>
  <c r="O634" i="4"/>
  <c r="P633" i="4"/>
  <c r="O633" i="4"/>
  <c r="P632" i="4"/>
  <c r="O632" i="4"/>
  <c r="P631" i="4"/>
  <c r="O631" i="4"/>
  <c r="P630" i="4"/>
  <c r="O630" i="4"/>
  <c r="P629" i="4"/>
  <c r="O629" i="4"/>
  <c r="P628" i="4"/>
  <c r="O628" i="4"/>
  <c r="P627" i="4"/>
  <c r="O627" i="4"/>
  <c r="P626" i="4"/>
  <c r="O626" i="4"/>
  <c r="P625" i="4"/>
  <c r="O625" i="4"/>
  <c r="P624" i="4"/>
  <c r="O624" i="4"/>
  <c r="P623" i="4"/>
  <c r="O623" i="4"/>
  <c r="P622" i="4"/>
  <c r="O622" i="4"/>
  <c r="P621" i="4"/>
  <c r="O621" i="4"/>
  <c r="P620" i="4"/>
  <c r="O620" i="4"/>
  <c r="P619" i="4"/>
  <c r="O619" i="4"/>
  <c r="P618" i="4"/>
  <c r="O618" i="4"/>
  <c r="P617" i="4"/>
  <c r="O617" i="4"/>
  <c r="P616" i="4"/>
  <c r="O616" i="4"/>
  <c r="P615" i="4"/>
  <c r="O615" i="4"/>
  <c r="P614" i="4"/>
  <c r="O614" i="4"/>
  <c r="P613" i="4"/>
  <c r="O613" i="4"/>
  <c r="P612" i="4"/>
  <c r="O612" i="4"/>
  <c r="P611" i="4"/>
  <c r="O611" i="4"/>
  <c r="P610" i="4"/>
  <c r="O610" i="4"/>
  <c r="P609" i="4"/>
  <c r="O609" i="4"/>
  <c r="P608" i="4"/>
  <c r="O608" i="4"/>
  <c r="P607" i="4"/>
  <c r="O607" i="4"/>
  <c r="P606" i="4"/>
  <c r="O606" i="4"/>
  <c r="P605" i="4"/>
  <c r="O605" i="4"/>
  <c r="P604" i="4"/>
  <c r="O604" i="4"/>
  <c r="P603" i="4"/>
  <c r="O603" i="4"/>
  <c r="P602" i="4"/>
  <c r="O602" i="4"/>
  <c r="P601" i="4"/>
  <c r="O601" i="4"/>
  <c r="P600" i="4"/>
  <c r="O600" i="4"/>
  <c r="P599" i="4"/>
  <c r="O599" i="4"/>
  <c r="P598" i="4"/>
  <c r="O598" i="4"/>
  <c r="P597" i="4"/>
  <c r="O597" i="4"/>
  <c r="P596" i="4"/>
  <c r="O596" i="4"/>
  <c r="P595" i="4"/>
  <c r="O595" i="4"/>
  <c r="P594" i="4"/>
  <c r="O594" i="4"/>
  <c r="P593" i="4"/>
  <c r="O593" i="4"/>
  <c r="P592" i="4"/>
  <c r="O592" i="4"/>
  <c r="P591" i="4"/>
  <c r="O591" i="4"/>
  <c r="P590" i="4"/>
  <c r="O590" i="4"/>
  <c r="P589" i="4"/>
  <c r="O589" i="4"/>
  <c r="P588" i="4"/>
  <c r="O588" i="4"/>
  <c r="P587" i="4"/>
  <c r="O587" i="4"/>
  <c r="P586" i="4"/>
  <c r="O586" i="4"/>
  <c r="P585" i="4"/>
  <c r="O585" i="4"/>
  <c r="P584" i="4"/>
  <c r="O584" i="4"/>
  <c r="P583" i="4"/>
  <c r="O583" i="4"/>
  <c r="P582" i="4"/>
  <c r="O582" i="4"/>
  <c r="P581" i="4"/>
  <c r="O581" i="4"/>
  <c r="P580" i="4"/>
  <c r="O580" i="4"/>
  <c r="P579" i="4"/>
  <c r="O579" i="4"/>
  <c r="P578" i="4"/>
  <c r="O578" i="4"/>
  <c r="P577" i="4"/>
  <c r="O577" i="4"/>
  <c r="P576" i="4"/>
  <c r="O576" i="4"/>
  <c r="P575" i="4"/>
  <c r="O575" i="4"/>
  <c r="P574" i="4"/>
  <c r="O574" i="4"/>
  <c r="P573" i="4"/>
  <c r="O573" i="4"/>
  <c r="P572" i="4"/>
  <c r="O572" i="4"/>
  <c r="P571" i="4"/>
  <c r="O571" i="4"/>
  <c r="P570" i="4"/>
  <c r="O570" i="4"/>
  <c r="P569" i="4"/>
  <c r="O569" i="4"/>
  <c r="P568" i="4"/>
  <c r="O568" i="4"/>
  <c r="P567" i="4"/>
  <c r="O567" i="4"/>
  <c r="P566" i="4"/>
  <c r="O566" i="4"/>
  <c r="P565" i="4"/>
  <c r="O565" i="4"/>
  <c r="P564" i="4"/>
  <c r="O564" i="4"/>
  <c r="P563" i="4"/>
  <c r="O563" i="4"/>
  <c r="P562" i="4"/>
  <c r="O562" i="4"/>
  <c r="P561" i="4"/>
  <c r="O561" i="4"/>
  <c r="P560" i="4"/>
  <c r="O560" i="4"/>
  <c r="P559" i="4"/>
  <c r="O559" i="4"/>
  <c r="P558" i="4"/>
  <c r="O558" i="4"/>
  <c r="P557" i="4"/>
  <c r="O557" i="4"/>
  <c r="P556" i="4"/>
  <c r="O556" i="4"/>
  <c r="P555" i="4"/>
  <c r="O555" i="4"/>
  <c r="P554" i="4"/>
  <c r="O554" i="4"/>
  <c r="P553" i="4"/>
  <c r="O553" i="4"/>
  <c r="P552" i="4"/>
  <c r="O552" i="4"/>
  <c r="P551" i="4"/>
  <c r="O551" i="4"/>
  <c r="P550" i="4"/>
  <c r="O550" i="4"/>
  <c r="P549" i="4"/>
  <c r="O549" i="4"/>
  <c r="P548" i="4"/>
  <c r="O548" i="4"/>
  <c r="P547" i="4"/>
  <c r="O547" i="4"/>
  <c r="P546" i="4"/>
  <c r="O546" i="4"/>
  <c r="P545" i="4"/>
  <c r="O545" i="4"/>
  <c r="P544" i="4"/>
  <c r="O544" i="4"/>
  <c r="P543" i="4"/>
  <c r="O543" i="4"/>
  <c r="P542" i="4"/>
  <c r="O542" i="4"/>
  <c r="P541" i="4"/>
  <c r="O541" i="4"/>
  <c r="P540" i="4"/>
  <c r="O540" i="4"/>
  <c r="P539" i="4"/>
  <c r="O539" i="4"/>
  <c r="P538" i="4"/>
  <c r="O538" i="4"/>
  <c r="P537" i="4"/>
  <c r="O537" i="4"/>
  <c r="P536" i="4"/>
  <c r="O536" i="4"/>
  <c r="P535" i="4"/>
  <c r="O535" i="4"/>
  <c r="P534" i="4"/>
  <c r="O534" i="4"/>
  <c r="P533" i="4"/>
  <c r="O533" i="4"/>
  <c r="P532" i="4"/>
  <c r="O532" i="4"/>
  <c r="P531" i="4"/>
  <c r="O531" i="4"/>
  <c r="P530" i="4"/>
  <c r="O530" i="4"/>
  <c r="P529" i="4"/>
  <c r="O529" i="4"/>
  <c r="P528" i="4"/>
  <c r="O528" i="4"/>
  <c r="P527" i="4"/>
  <c r="O527" i="4"/>
  <c r="P526" i="4"/>
  <c r="O526" i="4"/>
  <c r="P525" i="4"/>
  <c r="O525" i="4"/>
  <c r="P524" i="4"/>
  <c r="O524" i="4"/>
  <c r="P523" i="4"/>
  <c r="O523" i="4"/>
  <c r="P522" i="4"/>
  <c r="O522" i="4"/>
  <c r="P521" i="4"/>
  <c r="O521" i="4"/>
  <c r="P520" i="4"/>
  <c r="O520" i="4"/>
  <c r="P519" i="4"/>
  <c r="O519" i="4"/>
  <c r="P518" i="4"/>
  <c r="O518" i="4"/>
  <c r="P517" i="4"/>
  <c r="O517" i="4"/>
  <c r="P516" i="4"/>
  <c r="O516" i="4"/>
  <c r="P515" i="4"/>
  <c r="O515" i="4"/>
  <c r="P514" i="4"/>
  <c r="O514" i="4"/>
  <c r="P513" i="4"/>
  <c r="O513" i="4"/>
  <c r="P512" i="4"/>
  <c r="O512" i="4"/>
  <c r="P511" i="4"/>
  <c r="O511" i="4"/>
  <c r="P510" i="4"/>
  <c r="O510" i="4"/>
  <c r="P509" i="4"/>
  <c r="O509" i="4"/>
  <c r="P508" i="4"/>
  <c r="O508" i="4"/>
  <c r="P507" i="4"/>
  <c r="O507" i="4"/>
  <c r="P506" i="4"/>
  <c r="O506" i="4"/>
  <c r="P505" i="4"/>
  <c r="O505" i="4"/>
  <c r="P504" i="4"/>
  <c r="O504" i="4"/>
  <c r="P503" i="4"/>
  <c r="O503" i="4"/>
  <c r="P502" i="4"/>
  <c r="O502" i="4"/>
  <c r="P501" i="4"/>
  <c r="O501" i="4"/>
  <c r="P500" i="4"/>
  <c r="O500" i="4"/>
  <c r="P499" i="4"/>
  <c r="O499" i="4"/>
  <c r="P498" i="4"/>
  <c r="O498" i="4"/>
  <c r="P497" i="4"/>
  <c r="O497" i="4"/>
  <c r="P496" i="4"/>
  <c r="O496" i="4"/>
  <c r="P495" i="4"/>
  <c r="O495" i="4"/>
  <c r="P494" i="4"/>
  <c r="O494" i="4"/>
  <c r="P493" i="4"/>
  <c r="O493" i="4"/>
  <c r="P492" i="4"/>
  <c r="O492" i="4"/>
  <c r="P491" i="4"/>
  <c r="O491" i="4"/>
  <c r="P490" i="4"/>
  <c r="O490" i="4"/>
  <c r="P489" i="4"/>
  <c r="O489" i="4"/>
  <c r="P488" i="4"/>
  <c r="O488" i="4"/>
  <c r="P487" i="4"/>
  <c r="O487" i="4"/>
  <c r="P486" i="4"/>
  <c r="O486" i="4"/>
  <c r="P485" i="4"/>
  <c r="O485" i="4"/>
  <c r="P484" i="4"/>
  <c r="O484" i="4"/>
  <c r="P483" i="4"/>
  <c r="O483" i="4"/>
  <c r="P482" i="4"/>
  <c r="O482" i="4"/>
  <c r="P481" i="4"/>
  <c r="O481" i="4"/>
  <c r="P480" i="4"/>
  <c r="O480" i="4"/>
  <c r="P479" i="4"/>
  <c r="O479" i="4"/>
  <c r="P478" i="4"/>
  <c r="O478" i="4"/>
  <c r="P477" i="4"/>
  <c r="O477" i="4"/>
  <c r="P476" i="4"/>
  <c r="O476" i="4"/>
  <c r="P475" i="4"/>
  <c r="O475" i="4"/>
  <c r="P474" i="4"/>
  <c r="O474" i="4"/>
  <c r="P473" i="4"/>
  <c r="O473" i="4"/>
  <c r="P472" i="4"/>
  <c r="O472" i="4"/>
  <c r="P471" i="4"/>
  <c r="O471" i="4"/>
  <c r="P470" i="4"/>
  <c r="O470" i="4"/>
  <c r="P469" i="4"/>
  <c r="O469" i="4"/>
  <c r="P468" i="4"/>
  <c r="O468" i="4"/>
  <c r="P467" i="4"/>
  <c r="O467" i="4"/>
  <c r="P466" i="4"/>
  <c r="O466" i="4"/>
  <c r="P465" i="4"/>
  <c r="O465" i="4"/>
  <c r="P464" i="4"/>
  <c r="O464" i="4"/>
  <c r="P463" i="4"/>
  <c r="O463" i="4"/>
  <c r="P462" i="4"/>
  <c r="O462" i="4"/>
  <c r="P461" i="4"/>
  <c r="O461" i="4"/>
  <c r="P460" i="4"/>
  <c r="O460" i="4"/>
  <c r="P459" i="4"/>
  <c r="O459" i="4"/>
  <c r="P458" i="4"/>
  <c r="O458" i="4"/>
  <c r="P457" i="4"/>
  <c r="O457" i="4"/>
  <c r="P456" i="4"/>
  <c r="O456" i="4"/>
  <c r="P455" i="4"/>
  <c r="O455" i="4"/>
  <c r="P454" i="4"/>
  <c r="O454" i="4"/>
  <c r="P453" i="4"/>
  <c r="O453" i="4"/>
  <c r="P452" i="4"/>
  <c r="O452" i="4"/>
  <c r="P451" i="4"/>
  <c r="O451" i="4"/>
  <c r="P450" i="4"/>
  <c r="O450" i="4"/>
  <c r="P449" i="4"/>
  <c r="O449" i="4"/>
  <c r="P448" i="4"/>
  <c r="O448" i="4"/>
  <c r="P447" i="4"/>
  <c r="O447" i="4"/>
  <c r="P446" i="4"/>
  <c r="O446" i="4"/>
  <c r="P445" i="4"/>
  <c r="O445" i="4"/>
  <c r="P444" i="4"/>
  <c r="O444" i="4"/>
  <c r="P443" i="4"/>
  <c r="O443" i="4"/>
  <c r="P442" i="4"/>
  <c r="O442" i="4"/>
  <c r="P441" i="4"/>
  <c r="O441" i="4"/>
  <c r="P440" i="4"/>
  <c r="O440" i="4"/>
  <c r="P439" i="4"/>
  <c r="O439" i="4"/>
  <c r="P438" i="4"/>
  <c r="O438" i="4"/>
  <c r="P437" i="4"/>
  <c r="O437" i="4"/>
  <c r="P436" i="4"/>
  <c r="O436" i="4"/>
  <c r="P435" i="4"/>
  <c r="O435" i="4"/>
  <c r="P434" i="4"/>
  <c r="O434" i="4"/>
  <c r="P433" i="4"/>
  <c r="O433" i="4"/>
  <c r="P432" i="4"/>
  <c r="O432" i="4"/>
  <c r="P431" i="4"/>
  <c r="O431" i="4"/>
  <c r="P430" i="4"/>
  <c r="O430" i="4"/>
  <c r="P429" i="4"/>
  <c r="O429" i="4"/>
  <c r="P428" i="4"/>
  <c r="O428" i="4"/>
  <c r="P427" i="4"/>
  <c r="O427" i="4"/>
  <c r="P426" i="4"/>
  <c r="O426" i="4"/>
  <c r="P425" i="4"/>
  <c r="O425" i="4"/>
  <c r="P424" i="4"/>
  <c r="O424" i="4"/>
  <c r="P423" i="4"/>
  <c r="O423" i="4"/>
  <c r="P422" i="4"/>
  <c r="O422" i="4"/>
  <c r="P421" i="4"/>
  <c r="O421" i="4"/>
  <c r="P420" i="4"/>
  <c r="O420" i="4"/>
  <c r="P419" i="4"/>
  <c r="O419" i="4"/>
  <c r="P418" i="4"/>
  <c r="O418" i="4"/>
  <c r="P417" i="4"/>
  <c r="O417" i="4"/>
  <c r="P416" i="4"/>
  <c r="O416" i="4"/>
  <c r="P415" i="4"/>
  <c r="O415" i="4"/>
  <c r="P414" i="4"/>
  <c r="O414" i="4"/>
  <c r="P413" i="4"/>
  <c r="O413" i="4"/>
  <c r="P412" i="4"/>
  <c r="O412" i="4"/>
  <c r="P411" i="4"/>
  <c r="O411" i="4"/>
  <c r="P410" i="4"/>
  <c r="O410" i="4"/>
  <c r="P409" i="4"/>
  <c r="O409" i="4"/>
  <c r="P408" i="4"/>
  <c r="O408" i="4"/>
  <c r="P407" i="4"/>
  <c r="O407" i="4"/>
  <c r="P406" i="4"/>
  <c r="O406" i="4"/>
  <c r="P405" i="4"/>
  <c r="O405" i="4"/>
  <c r="P404" i="4"/>
  <c r="O404" i="4"/>
  <c r="P403" i="4"/>
  <c r="O403" i="4"/>
  <c r="P402" i="4"/>
  <c r="O402" i="4"/>
  <c r="P401" i="4"/>
  <c r="O401" i="4"/>
  <c r="P400" i="4"/>
  <c r="O400" i="4"/>
  <c r="P399" i="4"/>
  <c r="O399" i="4"/>
  <c r="P398" i="4"/>
  <c r="O398" i="4"/>
  <c r="P397" i="4"/>
  <c r="O397" i="4"/>
  <c r="P396" i="4"/>
  <c r="O396" i="4"/>
  <c r="P395" i="4"/>
  <c r="O395" i="4"/>
  <c r="P394" i="4"/>
  <c r="O394" i="4"/>
  <c r="P393" i="4"/>
  <c r="O393" i="4"/>
  <c r="P392" i="4"/>
  <c r="O392" i="4"/>
  <c r="P391" i="4"/>
  <c r="O391" i="4"/>
  <c r="P390" i="4"/>
  <c r="O390" i="4"/>
  <c r="P389" i="4"/>
  <c r="O389" i="4"/>
  <c r="P388" i="4"/>
  <c r="O388" i="4"/>
  <c r="P387" i="4"/>
  <c r="O387" i="4"/>
  <c r="P386" i="4"/>
  <c r="O386" i="4"/>
  <c r="P385" i="4"/>
  <c r="O385" i="4"/>
  <c r="P384" i="4"/>
  <c r="O384" i="4"/>
  <c r="P383" i="4"/>
  <c r="O383" i="4"/>
  <c r="P382" i="4"/>
  <c r="O382" i="4"/>
  <c r="P381" i="4"/>
  <c r="O381" i="4"/>
  <c r="P380" i="4"/>
  <c r="O380" i="4"/>
  <c r="P379" i="4"/>
  <c r="O379" i="4"/>
  <c r="P378" i="4"/>
  <c r="O378" i="4"/>
  <c r="P377" i="4"/>
  <c r="O377" i="4"/>
  <c r="P376" i="4"/>
  <c r="O376" i="4"/>
  <c r="P375" i="4"/>
  <c r="O375" i="4"/>
  <c r="P374" i="4"/>
  <c r="O374" i="4"/>
  <c r="P373" i="4"/>
  <c r="O373" i="4"/>
  <c r="P372" i="4"/>
  <c r="O372" i="4"/>
  <c r="P371" i="4"/>
  <c r="O371" i="4"/>
  <c r="P370" i="4"/>
  <c r="O370" i="4"/>
  <c r="P369" i="4"/>
  <c r="O369" i="4"/>
  <c r="P368" i="4"/>
  <c r="O368" i="4"/>
  <c r="P367" i="4"/>
  <c r="O367" i="4"/>
  <c r="P366" i="4"/>
  <c r="O366" i="4"/>
  <c r="P365" i="4"/>
  <c r="O365" i="4"/>
  <c r="P364" i="4"/>
  <c r="O364" i="4"/>
  <c r="P363" i="4"/>
  <c r="O363" i="4"/>
  <c r="P362" i="4"/>
  <c r="O362" i="4"/>
  <c r="P361" i="4"/>
  <c r="O361" i="4"/>
  <c r="P360" i="4"/>
  <c r="O360" i="4"/>
  <c r="P359" i="4"/>
  <c r="O359" i="4"/>
  <c r="P358" i="4"/>
  <c r="O358" i="4"/>
  <c r="P357" i="4"/>
  <c r="O357" i="4"/>
  <c r="P356" i="4"/>
  <c r="O356" i="4"/>
  <c r="P355" i="4"/>
  <c r="O355" i="4"/>
  <c r="P354" i="4"/>
  <c r="O354" i="4"/>
  <c r="P353" i="4"/>
  <c r="O353" i="4"/>
  <c r="P352" i="4"/>
  <c r="O352" i="4"/>
  <c r="P351" i="4"/>
  <c r="O351" i="4"/>
  <c r="P350" i="4"/>
  <c r="O350" i="4"/>
  <c r="P349" i="4"/>
  <c r="O349" i="4"/>
  <c r="P348" i="4"/>
  <c r="O348" i="4"/>
  <c r="P347" i="4"/>
  <c r="O347" i="4"/>
  <c r="P346" i="4"/>
  <c r="O346" i="4"/>
  <c r="P345" i="4"/>
  <c r="O345" i="4"/>
  <c r="P344" i="4"/>
  <c r="O344" i="4"/>
  <c r="P343" i="4"/>
  <c r="O343" i="4"/>
  <c r="P342" i="4"/>
  <c r="O342" i="4"/>
  <c r="P341" i="4"/>
  <c r="O341" i="4"/>
  <c r="P340" i="4"/>
  <c r="O340" i="4"/>
  <c r="P339" i="4"/>
  <c r="O339" i="4"/>
  <c r="P338" i="4"/>
  <c r="O338" i="4"/>
  <c r="P337" i="4"/>
  <c r="O337" i="4"/>
  <c r="P336" i="4"/>
  <c r="O336" i="4"/>
  <c r="P335" i="4"/>
  <c r="O335" i="4"/>
  <c r="P334" i="4"/>
  <c r="O334" i="4"/>
  <c r="P333" i="4"/>
  <c r="O333" i="4"/>
  <c r="P332" i="4"/>
  <c r="O332" i="4"/>
  <c r="P331" i="4"/>
  <c r="O331" i="4"/>
  <c r="P330" i="4"/>
  <c r="O330" i="4"/>
  <c r="P329" i="4"/>
  <c r="O329" i="4"/>
  <c r="P328" i="4"/>
  <c r="O328" i="4"/>
  <c r="P327" i="4"/>
  <c r="O327" i="4"/>
  <c r="P326" i="4"/>
  <c r="O326" i="4"/>
  <c r="P325" i="4"/>
  <c r="O325" i="4"/>
  <c r="P324" i="4"/>
  <c r="O324" i="4"/>
  <c r="P323" i="4"/>
  <c r="O323" i="4"/>
  <c r="P322" i="4"/>
  <c r="O322" i="4"/>
  <c r="P321" i="4"/>
  <c r="O321" i="4"/>
  <c r="P320" i="4"/>
  <c r="O320" i="4"/>
  <c r="P319" i="4"/>
  <c r="O319" i="4"/>
  <c r="P318" i="4"/>
  <c r="O318" i="4"/>
  <c r="P317" i="4"/>
  <c r="O317" i="4"/>
  <c r="P316" i="4"/>
  <c r="O316" i="4"/>
  <c r="P315" i="4"/>
  <c r="O315" i="4"/>
  <c r="P314" i="4"/>
  <c r="O314" i="4"/>
  <c r="P313" i="4"/>
  <c r="O313" i="4"/>
  <c r="P312" i="4"/>
  <c r="O312" i="4"/>
  <c r="P311" i="4"/>
  <c r="O311" i="4"/>
  <c r="P310" i="4"/>
  <c r="O310" i="4"/>
  <c r="P309" i="4"/>
  <c r="O309" i="4"/>
  <c r="P308" i="4"/>
  <c r="O308" i="4"/>
  <c r="P307" i="4"/>
  <c r="O307" i="4"/>
  <c r="P306" i="4"/>
  <c r="O306" i="4"/>
  <c r="P305" i="4"/>
  <c r="O305" i="4"/>
  <c r="P304" i="4"/>
  <c r="O304" i="4"/>
  <c r="P303" i="4"/>
  <c r="O303" i="4"/>
  <c r="P302" i="4"/>
  <c r="O302" i="4"/>
  <c r="P301" i="4"/>
  <c r="O301" i="4"/>
  <c r="P300" i="4"/>
  <c r="O300" i="4"/>
  <c r="P299" i="4"/>
  <c r="O299" i="4"/>
  <c r="P298" i="4"/>
  <c r="O298" i="4"/>
  <c r="P297" i="4"/>
  <c r="O297" i="4"/>
  <c r="P296" i="4"/>
  <c r="O296" i="4"/>
  <c r="P295" i="4"/>
  <c r="O295" i="4"/>
  <c r="P294" i="4"/>
  <c r="O294" i="4"/>
  <c r="P293" i="4"/>
  <c r="O293" i="4"/>
  <c r="P292" i="4"/>
  <c r="O292" i="4"/>
  <c r="P291" i="4"/>
  <c r="O291" i="4"/>
  <c r="P290" i="4"/>
  <c r="O290" i="4"/>
  <c r="P289" i="4"/>
  <c r="O289" i="4"/>
  <c r="P288" i="4"/>
  <c r="O288" i="4"/>
  <c r="P287" i="4"/>
  <c r="O287" i="4"/>
  <c r="P286" i="4"/>
  <c r="O286" i="4"/>
  <c r="P285" i="4"/>
  <c r="O285" i="4"/>
  <c r="P284" i="4"/>
  <c r="O284" i="4"/>
  <c r="P283" i="4"/>
  <c r="O283" i="4"/>
  <c r="P282" i="4"/>
  <c r="O282" i="4"/>
  <c r="P281" i="4"/>
  <c r="O281" i="4"/>
  <c r="P280" i="4"/>
  <c r="O280" i="4"/>
  <c r="P279" i="4"/>
  <c r="O279" i="4"/>
  <c r="P278" i="4"/>
  <c r="O278" i="4"/>
  <c r="P277" i="4"/>
  <c r="O277" i="4"/>
  <c r="P276" i="4"/>
  <c r="O276" i="4"/>
  <c r="P275" i="4"/>
  <c r="O275" i="4"/>
  <c r="P274" i="4"/>
  <c r="O274" i="4"/>
  <c r="P273" i="4"/>
  <c r="O273" i="4"/>
  <c r="P272" i="4"/>
  <c r="O272" i="4"/>
  <c r="P271" i="4"/>
  <c r="O271" i="4"/>
  <c r="P270" i="4"/>
  <c r="O270" i="4"/>
  <c r="P269" i="4"/>
  <c r="O269" i="4"/>
  <c r="P268" i="4"/>
  <c r="O268" i="4"/>
  <c r="P267" i="4"/>
  <c r="O267" i="4"/>
  <c r="P266" i="4"/>
  <c r="O266" i="4"/>
  <c r="P265" i="4"/>
  <c r="O265" i="4"/>
  <c r="P264" i="4"/>
  <c r="O264" i="4"/>
  <c r="P263" i="4"/>
  <c r="O263" i="4"/>
  <c r="P262" i="4"/>
  <c r="O262" i="4"/>
  <c r="P261" i="4"/>
  <c r="O261" i="4"/>
  <c r="P260" i="4"/>
  <c r="O260" i="4"/>
  <c r="P259" i="4"/>
  <c r="O259" i="4"/>
  <c r="P258" i="4"/>
  <c r="O258" i="4"/>
  <c r="P257" i="4"/>
  <c r="O257" i="4"/>
  <c r="P256" i="4"/>
  <c r="O256" i="4"/>
  <c r="P255" i="4"/>
  <c r="O255" i="4"/>
  <c r="P254" i="4"/>
  <c r="O254" i="4"/>
  <c r="P253" i="4"/>
  <c r="O253" i="4"/>
  <c r="P252" i="4"/>
  <c r="O252" i="4"/>
  <c r="P251" i="4"/>
  <c r="O251" i="4"/>
  <c r="P250" i="4"/>
  <c r="O250" i="4"/>
  <c r="P249" i="4"/>
  <c r="O249" i="4"/>
  <c r="P248" i="4"/>
  <c r="O248" i="4"/>
  <c r="P247" i="4"/>
  <c r="O247" i="4"/>
  <c r="P246" i="4"/>
  <c r="O246" i="4"/>
  <c r="P245" i="4"/>
  <c r="O245" i="4"/>
  <c r="P244" i="4"/>
  <c r="O244" i="4"/>
  <c r="P243" i="4"/>
  <c r="O243" i="4"/>
  <c r="P242" i="4"/>
  <c r="O242" i="4"/>
  <c r="P241" i="4"/>
  <c r="O241" i="4"/>
  <c r="P240" i="4"/>
  <c r="O240" i="4"/>
  <c r="P239" i="4"/>
  <c r="O239" i="4"/>
  <c r="P238" i="4"/>
  <c r="O238" i="4"/>
  <c r="P237" i="4"/>
  <c r="O237" i="4"/>
  <c r="P236" i="4"/>
  <c r="O236" i="4"/>
  <c r="P235" i="4"/>
  <c r="O235" i="4"/>
  <c r="P234" i="4"/>
  <c r="O234" i="4"/>
  <c r="P233" i="4"/>
  <c r="O233" i="4"/>
  <c r="P232" i="4"/>
  <c r="O232" i="4"/>
  <c r="P231" i="4"/>
  <c r="O231" i="4"/>
  <c r="P230" i="4"/>
  <c r="O230" i="4"/>
  <c r="P229" i="4"/>
  <c r="O229" i="4"/>
  <c r="P228" i="4"/>
  <c r="O228" i="4"/>
  <c r="P227" i="4"/>
  <c r="O227" i="4"/>
  <c r="P226" i="4"/>
  <c r="O226" i="4"/>
  <c r="P225" i="4"/>
  <c r="O225" i="4"/>
  <c r="P224" i="4"/>
  <c r="O224" i="4"/>
  <c r="P223" i="4"/>
  <c r="O223" i="4"/>
  <c r="P222" i="4"/>
  <c r="O222" i="4"/>
  <c r="P221" i="4"/>
  <c r="O221" i="4"/>
  <c r="P220" i="4"/>
  <c r="O220" i="4"/>
  <c r="P219" i="4"/>
  <c r="O219" i="4"/>
  <c r="P218" i="4"/>
  <c r="O218" i="4"/>
  <c r="P217" i="4"/>
  <c r="O217" i="4"/>
  <c r="P216" i="4"/>
  <c r="O216" i="4"/>
  <c r="P215" i="4"/>
  <c r="O215" i="4"/>
  <c r="P214" i="4"/>
  <c r="O214" i="4"/>
  <c r="P213" i="4"/>
  <c r="O213" i="4"/>
  <c r="P212" i="4"/>
  <c r="O212" i="4"/>
  <c r="P211" i="4"/>
  <c r="O211" i="4"/>
  <c r="P210" i="4"/>
  <c r="O210" i="4"/>
  <c r="P209" i="4"/>
  <c r="O209" i="4"/>
  <c r="P208" i="4"/>
  <c r="O208" i="4"/>
  <c r="P207" i="4"/>
  <c r="O207" i="4"/>
  <c r="P206" i="4"/>
  <c r="O206" i="4"/>
  <c r="P205" i="4"/>
  <c r="O205" i="4"/>
  <c r="P204" i="4"/>
  <c r="O204" i="4"/>
  <c r="P203" i="4"/>
  <c r="O203" i="4"/>
  <c r="P202" i="4"/>
  <c r="O202" i="4"/>
  <c r="P201" i="4"/>
  <c r="O201" i="4"/>
  <c r="P200" i="4"/>
  <c r="O200" i="4"/>
  <c r="P199" i="4"/>
  <c r="O199" i="4"/>
  <c r="P198" i="4"/>
  <c r="O198" i="4"/>
  <c r="P197" i="4"/>
  <c r="O197" i="4"/>
  <c r="P196" i="4"/>
  <c r="O196" i="4"/>
  <c r="P195" i="4"/>
  <c r="O195" i="4"/>
  <c r="P194" i="4"/>
  <c r="O194" i="4"/>
  <c r="P193" i="4"/>
  <c r="O193" i="4"/>
  <c r="P192" i="4"/>
  <c r="O192" i="4"/>
  <c r="P191" i="4"/>
  <c r="O191" i="4"/>
  <c r="P190" i="4"/>
  <c r="O190" i="4"/>
  <c r="P189" i="4"/>
  <c r="O189" i="4"/>
  <c r="P188" i="4"/>
  <c r="O188" i="4"/>
  <c r="P187" i="4"/>
  <c r="O187" i="4"/>
  <c r="P186" i="4"/>
  <c r="O186" i="4"/>
  <c r="P185" i="4"/>
  <c r="O185" i="4"/>
  <c r="P184" i="4"/>
  <c r="O184" i="4"/>
  <c r="P183" i="4"/>
  <c r="O183" i="4"/>
  <c r="P182" i="4"/>
  <c r="O182" i="4"/>
  <c r="P181" i="4"/>
  <c r="O181" i="4"/>
  <c r="P180" i="4"/>
  <c r="O180" i="4"/>
  <c r="P179" i="4"/>
  <c r="O179" i="4"/>
  <c r="P178" i="4"/>
  <c r="O178" i="4"/>
  <c r="P177" i="4"/>
  <c r="O177" i="4"/>
  <c r="P176" i="4"/>
  <c r="O176" i="4"/>
  <c r="P175" i="4"/>
  <c r="O175" i="4"/>
  <c r="P174" i="4"/>
  <c r="O174" i="4"/>
  <c r="P173" i="4"/>
  <c r="O173" i="4"/>
  <c r="P172" i="4"/>
  <c r="O172" i="4"/>
  <c r="P171" i="4"/>
  <c r="O171" i="4"/>
  <c r="P170" i="4"/>
  <c r="O170" i="4"/>
  <c r="P169" i="4"/>
  <c r="O169" i="4"/>
  <c r="P168" i="4"/>
  <c r="O168" i="4"/>
  <c r="P167" i="4"/>
  <c r="O167" i="4"/>
  <c r="P166" i="4"/>
  <c r="O166" i="4"/>
  <c r="P165" i="4"/>
  <c r="O165" i="4"/>
  <c r="P164" i="4"/>
  <c r="O164" i="4"/>
  <c r="P163" i="4"/>
  <c r="O163" i="4"/>
  <c r="P162" i="4"/>
  <c r="O162" i="4"/>
  <c r="P161" i="4"/>
  <c r="O161" i="4"/>
  <c r="P160" i="4"/>
  <c r="O160" i="4"/>
  <c r="P159" i="4"/>
  <c r="O159" i="4"/>
  <c r="P158" i="4"/>
  <c r="O158" i="4"/>
  <c r="P157" i="4"/>
  <c r="O157" i="4"/>
  <c r="P156" i="4"/>
  <c r="O156" i="4"/>
  <c r="P155" i="4"/>
  <c r="O155" i="4"/>
  <c r="P154" i="4"/>
  <c r="O154" i="4"/>
  <c r="P153" i="4"/>
  <c r="O153" i="4"/>
  <c r="P152" i="4"/>
  <c r="O152" i="4"/>
  <c r="P151" i="4"/>
  <c r="O151" i="4"/>
  <c r="P150" i="4"/>
  <c r="O150" i="4"/>
  <c r="P149" i="4"/>
  <c r="O149" i="4"/>
  <c r="P148" i="4"/>
  <c r="O148" i="4"/>
  <c r="P147" i="4"/>
  <c r="O147" i="4"/>
  <c r="P146" i="4"/>
  <c r="O146" i="4"/>
  <c r="P145" i="4"/>
  <c r="O145" i="4"/>
  <c r="P144" i="4"/>
  <c r="O144" i="4"/>
  <c r="P143" i="4"/>
  <c r="O143" i="4"/>
  <c r="P142" i="4"/>
  <c r="O142" i="4"/>
  <c r="P141" i="4"/>
  <c r="O141" i="4"/>
  <c r="P140" i="4"/>
  <c r="O140" i="4"/>
  <c r="P139" i="4"/>
  <c r="O139" i="4"/>
  <c r="P138" i="4"/>
  <c r="O138" i="4"/>
  <c r="P137" i="4"/>
  <c r="O137" i="4"/>
  <c r="P136" i="4"/>
  <c r="O136" i="4"/>
  <c r="P135" i="4"/>
  <c r="O135" i="4"/>
  <c r="P134" i="4"/>
  <c r="O134" i="4"/>
  <c r="P133" i="4"/>
  <c r="O133" i="4"/>
  <c r="P132" i="4"/>
  <c r="O132" i="4"/>
  <c r="P131" i="4"/>
  <c r="O131" i="4"/>
  <c r="P130" i="4"/>
  <c r="O130" i="4"/>
  <c r="P129" i="4"/>
  <c r="O129" i="4"/>
  <c r="P128" i="4"/>
  <c r="O128" i="4"/>
  <c r="P127" i="4"/>
  <c r="O127" i="4"/>
  <c r="P126" i="4"/>
  <c r="O126" i="4"/>
  <c r="P125" i="4"/>
  <c r="O125" i="4"/>
  <c r="P124" i="4"/>
  <c r="O124" i="4"/>
  <c r="P123" i="4"/>
  <c r="O123" i="4"/>
  <c r="P122" i="4"/>
  <c r="O122" i="4"/>
  <c r="P121" i="4"/>
  <c r="O121" i="4"/>
  <c r="P120" i="4"/>
  <c r="O120" i="4"/>
  <c r="P119" i="4"/>
  <c r="O119" i="4"/>
  <c r="P118" i="4"/>
  <c r="O118" i="4"/>
  <c r="P117" i="4"/>
  <c r="O117" i="4"/>
  <c r="P116" i="4"/>
  <c r="O116" i="4"/>
  <c r="P115" i="4"/>
  <c r="O115" i="4"/>
  <c r="P114" i="4"/>
  <c r="O114" i="4"/>
  <c r="P113" i="4"/>
  <c r="O113" i="4"/>
  <c r="P112" i="4"/>
  <c r="O112" i="4"/>
  <c r="P111" i="4"/>
  <c r="O111" i="4"/>
  <c r="P110" i="4"/>
  <c r="O110" i="4"/>
  <c r="P109" i="4"/>
  <c r="O109" i="4"/>
  <c r="P108" i="4"/>
  <c r="O108" i="4"/>
  <c r="P107" i="4"/>
  <c r="O107" i="4"/>
  <c r="P106" i="4"/>
  <c r="O106" i="4"/>
  <c r="P105" i="4"/>
  <c r="O105" i="4"/>
  <c r="P104" i="4"/>
  <c r="O104" i="4"/>
  <c r="P103" i="4"/>
  <c r="O103" i="4"/>
  <c r="P102" i="4"/>
  <c r="O102" i="4"/>
  <c r="P101" i="4"/>
  <c r="O101" i="4"/>
  <c r="P100" i="4"/>
  <c r="O100" i="4"/>
  <c r="P99" i="4"/>
  <c r="O99" i="4"/>
  <c r="P98" i="4"/>
  <c r="O98" i="4"/>
  <c r="P97" i="4"/>
  <c r="O97" i="4"/>
  <c r="P96" i="4"/>
  <c r="O96" i="4"/>
  <c r="P95" i="4"/>
  <c r="O95" i="4"/>
  <c r="P94" i="4"/>
  <c r="O94" i="4"/>
  <c r="P93" i="4"/>
  <c r="O93" i="4"/>
  <c r="P92" i="4"/>
  <c r="O92" i="4"/>
  <c r="P91" i="4"/>
  <c r="O91" i="4"/>
  <c r="P90" i="4"/>
  <c r="O90" i="4"/>
  <c r="P89" i="4"/>
  <c r="O89" i="4"/>
  <c r="P88" i="4"/>
  <c r="O88" i="4"/>
  <c r="P87" i="4"/>
  <c r="O87" i="4"/>
  <c r="P86" i="4"/>
  <c r="O86" i="4"/>
  <c r="P85" i="4"/>
  <c r="O85" i="4"/>
  <c r="P84" i="4"/>
  <c r="O84" i="4"/>
  <c r="P83" i="4"/>
  <c r="O83" i="4"/>
  <c r="P82" i="4"/>
  <c r="O82" i="4"/>
  <c r="P81" i="4"/>
  <c r="O81" i="4"/>
  <c r="P80" i="4"/>
  <c r="O80" i="4"/>
  <c r="P79" i="4"/>
  <c r="O79" i="4"/>
  <c r="P78" i="4"/>
  <c r="O78" i="4"/>
  <c r="P77" i="4"/>
  <c r="O77" i="4"/>
  <c r="P76" i="4"/>
  <c r="O76" i="4"/>
  <c r="P75" i="4"/>
  <c r="O75" i="4"/>
  <c r="P74" i="4"/>
  <c r="O74" i="4"/>
  <c r="P73" i="4"/>
  <c r="O73" i="4"/>
  <c r="P72" i="4"/>
  <c r="O72" i="4"/>
  <c r="P71" i="4"/>
  <c r="O71" i="4"/>
  <c r="P70" i="4"/>
  <c r="O70" i="4"/>
  <c r="P69" i="4"/>
  <c r="O69" i="4"/>
  <c r="P68" i="4"/>
  <c r="O68" i="4"/>
  <c r="P67" i="4"/>
  <c r="O67" i="4"/>
  <c r="P66" i="4"/>
  <c r="O66" i="4"/>
  <c r="P65" i="4"/>
  <c r="O65" i="4"/>
  <c r="P64" i="4"/>
  <c r="O64" i="4"/>
  <c r="P63" i="4"/>
  <c r="O63" i="4"/>
  <c r="P62" i="4"/>
  <c r="O62" i="4"/>
  <c r="P61" i="4"/>
  <c r="O61" i="4"/>
  <c r="P60" i="4"/>
  <c r="O60" i="4"/>
  <c r="P59" i="4"/>
  <c r="O59" i="4"/>
  <c r="P58" i="4"/>
  <c r="O58" i="4"/>
  <c r="P57" i="4"/>
  <c r="O57" i="4"/>
  <c r="P56" i="4"/>
  <c r="O56" i="4"/>
  <c r="P55" i="4"/>
  <c r="O55" i="4"/>
  <c r="P54" i="4"/>
  <c r="O54" i="4"/>
  <c r="P53" i="4"/>
  <c r="O53" i="4"/>
  <c r="P52" i="4"/>
  <c r="O52" i="4"/>
  <c r="P51" i="4"/>
  <c r="O51" i="4"/>
  <c r="P50" i="4"/>
  <c r="O50" i="4"/>
  <c r="P49" i="4"/>
  <c r="O49" i="4"/>
  <c r="P48" i="4"/>
  <c r="O48" i="4"/>
  <c r="P47" i="4"/>
  <c r="O47" i="4"/>
  <c r="P46" i="4"/>
  <c r="O46" i="4"/>
  <c r="P45" i="4"/>
  <c r="O45" i="4"/>
  <c r="P44" i="4"/>
  <c r="O44" i="4"/>
  <c r="P43" i="4"/>
  <c r="O43" i="4"/>
  <c r="P42" i="4"/>
  <c r="O42" i="4"/>
  <c r="P41" i="4"/>
  <c r="O41" i="4"/>
  <c r="P40" i="4"/>
  <c r="O40" i="4"/>
  <c r="P39" i="4"/>
  <c r="O39" i="4"/>
  <c r="P38" i="4"/>
  <c r="O38" i="4"/>
  <c r="P37" i="4"/>
  <c r="O37" i="4"/>
  <c r="P36" i="4"/>
  <c r="O36" i="4"/>
  <c r="P35" i="4"/>
  <c r="O35" i="4"/>
  <c r="P34" i="4"/>
  <c r="O34" i="4"/>
  <c r="P33" i="4"/>
  <c r="O33" i="4"/>
  <c r="P32" i="4"/>
  <c r="O32" i="4"/>
  <c r="P31" i="4"/>
  <c r="O31" i="4"/>
  <c r="P30" i="4"/>
  <c r="O30" i="4"/>
  <c r="P29" i="4"/>
  <c r="O29" i="4"/>
  <c r="P28" i="4"/>
  <c r="O28" i="4"/>
  <c r="P27" i="4"/>
  <c r="O27" i="4"/>
  <c r="P26" i="4"/>
  <c r="O26" i="4"/>
  <c r="P25" i="4"/>
  <c r="O25" i="4"/>
  <c r="P24" i="4"/>
  <c r="O24" i="4"/>
  <c r="P23" i="4"/>
  <c r="O23" i="4"/>
  <c r="P22" i="4"/>
  <c r="O22" i="4"/>
  <c r="P21" i="4"/>
  <c r="O21" i="4"/>
  <c r="P20" i="4"/>
  <c r="O20" i="4"/>
  <c r="P19" i="4"/>
  <c r="O19" i="4"/>
  <c r="P18" i="4"/>
  <c r="O18" i="4"/>
  <c r="P17" i="4"/>
  <c r="O17" i="4"/>
  <c r="P16" i="4"/>
  <c r="O16" i="4"/>
  <c r="P15" i="4"/>
  <c r="O15" i="4"/>
  <c r="P14" i="4"/>
  <c r="O14" i="4"/>
  <c r="P13" i="4"/>
  <c r="O13" i="4"/>
  <c r="P12" i="4"/>
  <c r="O12" i="4"/>
  <c r="P11" i="4"/>
  <c r="O11" i="4"/>
  <c r="P10" i="4"/>
  <c r="O10" i="4"/>
  <c r="P9" i="4"/>
  <c r="O9" i="4"/>
  <c r="P8" i="4"/>
  <c r="O8" i="4"/>
  <c r="P7" i="4"/>
  <c r="O7" i="4"/>
  <c r="P6" i="4"/>
  <c r="O6" i="4"/>
  <c r="P5" i="4"/>
  <c r="O5" i="4"/>
  <c r="P4" i="4"/>
  <c r="O4" i="4"/>
  <c r="P3" i="4"/>
  <c r="O3" i="4"/>
  <c r="P2" i="4"/>
  <c r="O2" i="4"/>
</calcChain>
</file>

<file path=xl/sharedStrings.xml><?xml version="1.0" encoding="utf-8"?>
<sst xmlns="http://schemas.openxmlformats.org/spreadsheetml/2006/main" count="123605" uniqueCount="8405">
  <si>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</si>
  <si>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</si>
  <si>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</si>
  <si>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</si>
  <si>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</si>
  <si>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</si>
  <si>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</si>
  <si>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</si>
  <si>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</si>
  <si>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</si>
  <si>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</si>
  <si>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</si>
  <si>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</si>
  <si>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</si>
  <si>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</si>
  <si>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</si>
  <si>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</si>
  <si>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</si>
  <si>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</si>
  <si>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</si>
  <si>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</si>
  <si>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</si>
  <si>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</si>
  <si>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</si>
  <si>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</si>
  <si>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</si>
  <si>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</si>
  <si>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</si>
  <si>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</si>
  <si>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</si>
  <si>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</si>
  <si>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</si>
  <si>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</si>
  <si>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</si>
  <si>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</si>
  <si>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</si>
  <si>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</si>
  <si>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</si>
  <si>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</si>
  <si>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</si>
  <si>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</si>
  <si>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</si>
  <si>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</si>
  <si>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</si>
  <si>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</si>
  <si>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</si>
  <si>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</si>
  <si>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</si>
  <si>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</si>
  <si>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</si>
  <si>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</si>
  <si>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</si>
  <si>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</si>
  <si>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</si>
  <si>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</si>
  <si>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</si>
  <si>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</si>
  <si>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</si>
  <si>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</si>
  <si>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</si>
  <si>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</si>
  <si>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</si>
  <si>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</si>
  <si>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</si>
  <si>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</si>
  <si>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</si>
  <si>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</si>
  <si>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</si>
  <si>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</si>
  <si>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</si>
  <si>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</si>
  <si>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</si>
  <si>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</si>
  <si>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</si>
  <si>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</si>
  <si>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</si>
  <si>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</si>
  <si>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</si>
  <si>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</si>
  <si>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</si>
  <si>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</si>
  <si>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</si>
  <si>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</si>
  <si>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</si>
  <si>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</si>
  <si>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</si>
  <si>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</si>
  <si>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</si>
  <si>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</si>
  <si>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</si>
  <si>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</si>
  <si>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</si>
  <si>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</si>
  <si>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</si>
  <si>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</si>
  <si>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</si>
  <si>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</si>
  <si>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</si>
  <si>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</si>
  <si>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</si>
  <si>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</si>
  <si>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</si>
  <si>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</si>
  <si>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</si>
  <si>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</si>
  <si>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</si>
  <si>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</si>
  <si>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</si>
  <si>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</si>
  <si>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</si>
  <si>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</si>
  <si>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</si>
  <si>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</si>
  <si>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</si>
  <si>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</si>
  <si>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</si>
  <si>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</si>
  <si>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</si>
  <si>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</si>
  <si>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</si>
  <si>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</si>
  <si>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</si>
  <si>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</si>
  <si>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</si>
  <si>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</si>
  <si>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</si>
  <si>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</si>
  <si>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</si>
  <si>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</si>
  <si>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</si>
  <si>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</si>
  <si>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</si>
  <si>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</si>
  <si>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</si>
  <si>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</si>
  <si>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</si>
  <si>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</si>
  <si>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</si>
  <si>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</si>
  <si>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</si>
  <si>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</si>
  <si>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</si>
  <si>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</si>
  <si>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</si>
  <si>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</si>
  <si>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</si>
  <si>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</si>
  <si>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</si>
  <si>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</si>
  <si>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</si>
  <si>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</si>
  <si>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</si>
  <si>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</si>
  <si>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</si>
  <si>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</si>
  <si>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</si>
  <si>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</si>
  <si>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</si>
  <si>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</si>
  <si>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</si>
  <si>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</si>
  <si>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</si>
  <si>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</si>
  <si>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</si>
  <si>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</si>
  <si>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</si>
  <si>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</si>
  <si>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</si>
  <si>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</si>
  <si>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</si>
  <si>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</si>
  <si>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</si>
  <si>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</si>
  <si>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</si>
  <si>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</si>
  <si>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</si>
  <si>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</si>
  <si>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</si>
  <si>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</si>
  <si>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</si>
  <si>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</si>
  <si>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</si>
  <si>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</si>
  <si>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</si>
  <si>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</si>
  <si>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</si>
  <si>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</si>
  <si>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</si>
  <si>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</si>
  <si>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</si>
  <si>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</si>
  <si>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</si>
  <si>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</si>
  <si>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</si>
  <si>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</si>
  <si>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</si>
  <si>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</si>
  <si>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</si>
  <si>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</si>
  <si>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</si>
  <si>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</si>
  <si>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</si>
  <si>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</si>
  <si>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</si>
  <si>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</si>
  <si>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</si>
  <si>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</si>
  <si>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</si>
  <si>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</si>
  <si>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</si>
  <si>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</si>
  <si>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</si>
  <si>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</si>
  <si>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</si>
  <si>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</si>
  <si>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</si>
  <si>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</si>
  <si>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</si>
  <si>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</si>
  <si>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</si>
  <si>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</si>
  <si>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</si>
  <si>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</si>
  <si>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</si>
  <si>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</si>
  <si>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</si>
  <si>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</si>
  <si>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</si>
  <si>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</si>
  <si>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</si>
  <si>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</si>
  <si>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</si>
  <si>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</si>
  <si>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</si>
  <si>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</si>
  <si>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</si>
  <si>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</si>
  <si>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</si>
  <si>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</si>
  <si>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</si>
  <si>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</si>
  <si>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</si>
  <si>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</si>
  <si>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</si>
  <si>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</si>
  <si>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</si>
  <si>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</si>
  <si>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</si>
  <si>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</si>
  <si>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</si>
  <si>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</si>
  <si>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</si>
  <si>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</si>
  <si>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</si>
  <si>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</si>
  <si>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</si>
  <si>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</si>
  <si>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</si>
  <si>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</si>
  <si>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</si>
  <si>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</si>
  <si>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</si>
  <si>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</si>
  <si>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</si>
  <si>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</si>
  <si>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</si>
  <si>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</si>
  <si>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</si>
  <si>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</si>
  <si>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</si>
  <si>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</si>
  <si>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</si>
  <si>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</si>
  <si>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</si>
  <si>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</si>
  <si>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</si>
  <si>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</si>
  <si>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</si>
  <si>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</si>
  <si>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</si>
  <si>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</si>
  <si>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</si>
  <si>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</si>
  <si>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</si>
  <si>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</si>
  <si>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</si>
  <si>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</si>
  <si>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</si>
  <si>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</si>
  <si>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</si>
  <si>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</si>
  <si>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</si>
  <si>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</si>
  <si>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</si>
  <si>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</si>
  <si>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</si>
  <si>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</si>
  <si>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</si>
  <si>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</si>
  <si>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</si>
  <si>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</si>
  <si>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</si>
  <si>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</si>
  <si>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</si>
  <si>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</si>
  <si>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</si>
  <si>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</si>
  <si>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</si>
  <si>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</si>
  <si>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</si>
  <si>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</si>
  <si>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</si>
  <si>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</si>
  <si>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</si>
  <si>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</si>
  <si>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</si>
  <si>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</si>
  <si>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</si>
  <si>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</si>
  <si>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</si>
  <si>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</si>
  <si>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</si>
  <si>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</si>
  <si>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</si>
  <si>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</si>
  <si>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</si>
  <si>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</si>
  <si>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</si>
  <si>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</si>
  <si>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</si>
  <si>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</si>
  <si>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</si>
  <si>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</si>
  <si>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</si>
  <si>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</si>
  <si>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</si>
  <si>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</si>
  <si>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</si>
  <si>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</si>
  <si>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</si>
  <si>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</si>
  <si>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</si>
  <si>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</si>
  <si>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</si>
  <si>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</si>
  <si>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</si>
  <si>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</si>
  <si>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</si>
  <si>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</si>
  <si>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</si>
  <si>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</si>
  <si>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</si>
  <si>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</si>
  <si>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</si>
  <si>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</si>
  <si>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</si>
  <si>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</si>
  <si>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</si>
  <si>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</si>
  <si>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</si>
  <si>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</si>
  <si>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</si>
  <si>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</si>
  <si>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</si>
  <si>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</si>
  <si>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</si>
  <si>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</si>
  <si>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</si>
  <si>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</si>
  <si>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</si>
  <si>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</si>
  <si>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</si>
  <si>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</si>
  <si>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</si>
  <si>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</si>
  <si>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</si>
  <si>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</si>
  <si>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</si>
  <si>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</si>
  <si>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</si>
  <si>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</si>
  <si>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</si>
  <si>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</si>
  <si>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</si>
  <si>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</si>
  <si>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</si>
  <si>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</si>
  <si>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</si>
  <si>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</si>
  <si>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</si>
  <si>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</si>
  <si>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</si>
  <si>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</si>
  <si>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</si>
  <si>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</si>
  <si>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</si>
  <si>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</si>
  <si>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</si>
  <si>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</si>
  <si>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</si>
  <si>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</si>
  <si>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</si>
  <si>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</si>
  <si>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</si>
  <si>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</si>
  <si>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</si>
  <si>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</si>
  <si>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</si>
  <si>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</si>
  <si>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</si>
  <si>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</si>
  <si>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</si>
  <si>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</si>
  <si>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</si>
  <si>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</si>
  <si>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</si>
  <si>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</si>
  <si>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</si>
  <si>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</si>
  <si>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</si>
  <si>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</si>
  <si>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</si>
  <si>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</si>
  <si>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</si>
  <si>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</si>
  <si>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</si>
  <si>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</si>
  <si>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</si>
  <si>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</si>
  <si>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</si>
  <si>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</si>
  <si>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</si>
  <si>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</si>
  <si>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</si>
  <si>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</si>
  <si>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</si>
  <si>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</si>
  <si>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</si>
  <si>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</si>
  <si>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</si>
  <si>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</si>
  <si>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</si>
  <si>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</si>
  <si>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</si>
  <si>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</si>
  <si>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</si>
  <si>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</si>
  <si>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</si>
  <si>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</si>
  <si>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</si>
  <si>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</si>
  <si>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</si>
  <si>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</si>
  <si>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</si>
  <si>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</si>
  <si>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</si>
  <si>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</si>
  <si>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</si>
  <si>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</si>
  <si>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</si>
  <si>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</si>
  <si>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</si>
  <si>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</si>
  <si>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</si>
  <si>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</si>
  <si>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</si>
  <si>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</si>
  <si>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</si>
  <si>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</si>
  <si>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</si>
  <si>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</si>
  <si>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</si>
  <si>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</si>
  <si>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</si>
  <si>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</si>
  <si>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</si>
  <si>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</si>
  <si>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</si>
  <si>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</si>
  <si>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</si>
  <si>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</si>
  <si>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</si>
  <si>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</si>
  <si>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</si>
  <si>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</si>
  <si>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</si>
  <si>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</si>
  <si>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</si>
  <si>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</si>
  <si>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</si>
  <si>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</si>
  <si>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</si>
  <si>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</si>
  <si>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</si>
  <si>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</si>
  <si>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</si>
  <si>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</si>
  <si>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</si>
  <si>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</si>
  <si>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</si>
  <si>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</si>
  <si>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</si>
  <si>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</si>
  <si>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</si>
  <si>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</si>
  <si>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</si>
  <si>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</si>
  <si>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</si>
  <si>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</si>
  <si>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</si>
  <si>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</si>
  <si>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</si>
  <si>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</si>
  <si>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</si>
  <si>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</si>
  <si>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</si>
  <si>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</si>
  <si>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</si>
  <si>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</si>
  <si>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</si>
  <si>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</si>
  <si>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</si>
  <si>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</si>
  <si>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</si>
  <si>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</si>
  <si>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</si>
  <si>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</si>
  <si>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</si>
  <si>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</si>
  <si>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</si>
  <si>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</si>
  <si>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</si>
  <si>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</si>
  <si>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</si>
  <si>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</si>
  <si>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</si>
  <si>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</si>
  <si>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</si>
  <si>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</si>
  <si>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</si>
  <si>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</si>
  <si>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</si>
  <si>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</si>
  <si>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</si>
  <si>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</si>
  <si>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</si>
  <si>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</si>
  <si>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</si>
  <si>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</si>
  <si>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</si>
  <si>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</si>
  <si>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</si>
  <si>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</si>
  <si>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</si>
  <si>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</si>
  <si>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</si>
  <si>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</si>
  <si>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</si>
  <si>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</si>
  <si>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</si>
  <si>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</si>
  <si>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</si>
  <si>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</si>
  <si>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</si>
  <si>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</si>
  <si>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</si>
  <si>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</si>
  <si>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</si>
  <si>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</si>
  <si>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</si>
  <si>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</si>
  <si>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</si>
  <si>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</si>
  <si>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</si>
  <si>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</si>
  <si>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</si>
  <si>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</si>
  <si>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</si>
  <si>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</si>
  <si>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</si>
  <si>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</si>
  <si>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</si>
  <si>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</si>
  <si>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</si>
  <si>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</si>
  <si>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</si>
  <si>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</si>
  <si>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</si>
  <si>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</si>
  <si>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</si>
  <si>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</si>
  <si>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</si>
  <si>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</si>
  <si>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</si>
  <si>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</si>
  <si>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</si>
  <si>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</si>
  <si>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</si>
  <si>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</si>
  <si>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</si>
  <si>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</si>
  <si>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</si>
  <si>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</si>
  <si>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</si>
  <si>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</si>
  <si>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</si>
  <si>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</si>
  <si>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</si>
  <si>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</si>
  <si>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</si>
  <si>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</si>
  <si>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</si>
  <si>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</si>
  <si>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</si>
  <si>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</si>
  <si>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</si>
  <si>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</si>
  <si>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</si>
  <si>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</si>
  <si>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</si>
  <si>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</si>
  <si>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</si>
  <si>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</si>
  <si>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</si>
  <si>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</si>
  <si>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</si>
  <si>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</si>
  <si>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</si>
  <si>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</si>
  <si>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</si>
  <si>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</si>
  <si>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</si>
  <si>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</si>
  <si>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</si>
  <si>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</si>
  <si>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</si>
  <si>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</si>
  <si>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</si>
  <si>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</si>
  <si>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</si>
  <si>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</si>
  <si>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</si>
  <si>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</si>
  <si>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</si>
  <si>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</si>
  <si>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</si>
  <si>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</si>
  <si>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</si>
  <si>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</si>
  <si>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</si>
  <si>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</si>
  <si>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</si>
  <si>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</si>
  <si>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</si>
  <si>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</si>
  <si>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</si>
  <si>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</si>
  <si>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</si>
  <si>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</si>
  <si>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</si>
  <si>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</si>
  <si>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</si>
  <si>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</si>
  <si>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</si>
  <si>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</si>
  <si>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</si>
  <si>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</si>
  <si>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</si>
  <si>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</si>
  <si>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</si>
  <si>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</si>
  <si>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</si>
  <si>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</si>
  <si>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</si>
  <si>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</si>
  <si>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</si>
  <si>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</si>
  <si>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</si>
  <si>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</si>
  <si>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</si>
  <si>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</si>
  <si>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</si>
  <si>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</si>
  <si>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</si>
  <si>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</si>
  <si>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</si>
  <si>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</si>
  <si>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</si>
  <si>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</si>
  <si>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</si>
  <si>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</si>
  <si>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</si>
  <si>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</si>
  <si>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</si>
  <si>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</si>
  <si>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</si>
  <si>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</si>
  <si>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</si>
  <si>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</si>
  <si>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</si>
  <si>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</si>
  <si>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</si>
  <si>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</si>
  <si>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</si>
  <si>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</si>
  <si>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</si>
  <si>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</si>
  <si>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</si>
  <si>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</si>
  <si>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</si>
  <si>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</si>
  <si>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</si>
  <si>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</si>
  <si>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</si>
  <si>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</si>
  <si>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</si>
  <si>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</si>
  <si>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</si>
  <si>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</si>
  <si>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</si>
  <si>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</si>
  <si>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</si>
  <si>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</si>
  <si>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</si>
  <si>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</si>
  <si>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</si>
  <si>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</si>
  <si>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</si>
  <si>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</si>
  <si>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</si>
  <si>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</si>
  <si>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</si>
  <si>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</si>
  <si>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</si>
  <si>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</si>
  <si>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</si>
  <si>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</si>
  <si>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</si>
  <si>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</si>
  <si>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</si>
  <si>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</si>
  <si>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</si>
  <si>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</si>
  <si>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</si>
  <si>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</si>
  <si>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</si>
  <si>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</si>
  <si>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</si>
  <si>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</si>
  <si>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</si>
  <si>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</si>
  <si>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</si>
  <si>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</si>
  <si>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</si>
  <si>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</si>
  <si>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</si>
  <si>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</si>
  <si>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</si>
  <si>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</si>
  <si>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</si>
  <si>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</si>
  <si>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</si>
  <si>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</si>
  <si>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</si>
  <si>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</si>
  <si>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</si>
  <si>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</si>
  <si>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</si>
  <si>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</si>
  <si>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</si>
  <si>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</si>
  <si>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</si>
  <si>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</si>
  <si>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</si>
  <si>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</si>
  <si>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</si>
  <si>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</si>
  <si>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</si>
  <si>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</si>
  <si>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</si>
  <si>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</si>
  <si>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</si>
  <si>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</si>
  <si>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</si>
  <si>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</si>
  <si>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</si>
  <si>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</si>
  <si>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</si>
  <si>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</si>
  <si>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</si>
  <si>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</si>
  <si>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</si>
  <si>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</si>
  <si>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</si>
  <si>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</si>
  <si>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</si>
  <si>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</si>
  <si>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</si>
  <si>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</si>
  <si>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</si>
  <si>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</si>
  <si>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</si>
  <si>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</si>
  <si>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</si>
  <si>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</si>
  <si>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</si>
  <si>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</si>
  <si>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</si>
  <si>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</si>
  <si>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</si>
  <si>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</si>
  <si>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</si>
  <si>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</si>
  <si>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</si>
  <si>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</si>
  <si>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</si>
  <si>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</si>
  <si>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</si>
  <si>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</si>
  <si>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</si>
  <si>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</si>
  <si>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</si>
  <si>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</si>
  <si>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</si>
  <si>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</si>
  <si>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</si>
  <si>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</si>
  <si>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</si>
  <si>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</si>
  <si>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</si>
  <si>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</si>
  <si>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</si>
  <si>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</si>
  <si>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</si>
  <si>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</si>
  <si>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</si>
  <si>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</si>
  <si>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</si>
  <si>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</si>
  <si>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</si>
  <si>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</si>
  <si>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</si>
  <si>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</si>
  <si>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</si>
  <si>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</si>
  <si>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</si>
  <si>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</si>
  <si>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</si>
  <si>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</si>
  <si>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</si>
  <si>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</si>
  <si>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</si>
  <si>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</si>
  <si>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</si>
  <si>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</si>
  <si>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</si>
  <si>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</si>
  <si>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</si>
  <si>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</si>
  <si>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</si>
  <si>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</si>
  <si>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</si>
  <si>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</si>
  <si>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</si>
  <si>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</si>
  <si>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</si>
  <si>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</si>
  <si>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</si>
  <si>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</si>
  <si>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</si>
  <si>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</si>
  <si>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</si>
  <si>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</si>
  <si>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</si>
  <si>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</si>
  <si>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</si>
  <si>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</si>
  <si>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</si>
  <si>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</si>
  <si>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</si>
  <si>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</si>
  <si>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</si>
  <si>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</si>
  <si>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</si>
  <si>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</si>
  <si>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</si>
  <si>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</si>
  <si>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</si>
  <si>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</si>
  <si>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</si>
  <si>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</si>
  <si>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</si>
  <si>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</si>
  <si>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</si>
  <si>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</si>
  <si>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</si>
  <si>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</si>
  <si>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</si>
  <si>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</si>
  <si>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</si>
  <si>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</si>
  <si>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</si>
  <si>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</si>
  <si>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</si>
  <si>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</si>
  <si>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</si>
  <si>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</si>
  <si>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</si>
  <si>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</si>
  <si>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</si>
  <si>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</si>
  <si>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</si>
  <si>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</si>
  <si>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</si>
  <si>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</si>
  <si>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</si>
  <si>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</si>
  <si>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</si>
  <si>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</si>
  <si>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</si>
  <si>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</si>
  <si>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</si>
  <si>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</si>
  <si>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</si>
  <si>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</si>
  <si>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</si>
  <si>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</si>
  <si>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</si>
  <si>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</si>
  <si>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</si>
  <si>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</si>
  <si>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</si>
  <si>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</si>
  <si>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</si>
  <si>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</si>
  <si>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</si>
  <si>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</si>
  <si>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</si>
  <si>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</si>
  <si>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</si>
  <si>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</si>
  <si>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</si>
  <si>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</si>
  <si>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</si>
  <si>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</si>
  <si>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</si>
  <si>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</si>
  <si>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</si>
  <si>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</si>
  <si>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</si>
  <si>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</si>
  <si>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</si>
  <si>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</si>
  <si>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</si>
  <si>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</si>
  <si>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</si>
  <si>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</si>
  <si>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</si>
  <si>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</si>
  <si>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</si>
  <si>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</si>
  <si>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</si>
  <si>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</si>
  <si>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</si>
  <si>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</si>
  <si>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</si>
  <si>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</si>
  <si>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</si>
  <si>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</si>
  <si>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</si>
  <si>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</si>
  <si>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</si>
  <si>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</si>
  <si>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</si>
  <si>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</si>
  <si>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</si>
  <si>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</si>
  <si>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</si>
  <si>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</si>
  <si>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</si>
  <si>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</si>
  <si>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</si>
  <si>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</si>
  <si>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</si>
  <si>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</si>
  <si>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</si>
  <si>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</si>
  <si>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</si>
  <si>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</si>
  <si>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</si>
  <si>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</si>
  <si>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</si>
  <si>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</si>
  <si>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</si>
  <si>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</si>
  <si>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</si>
  <si>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</si>
  <si>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</si>
  <si>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</si>
  <si>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</si>
  <si>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</si>
  <si>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</si>
  <si>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</si>
  <si>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</si>
  <si>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</si>
  <si>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</si>
  <si>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</si>
  <si>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</si>
  <si>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</si>
  <si>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</si>
  <si>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</si>
  <si>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</si>
  <si>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</si>
  <si>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</si>
  <si>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</si>
  <si>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</si>
  <si>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</si>
  <si>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</si>
  <si>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</si>
  <si>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</si>
  <si>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</si>
  <si>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</si>
  <si>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</si>
  <si>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</si>
  <si>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</si>
  <si>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</si>
  <si>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</si>
  <si>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</si>
  <si>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</si>
  <si>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</si>
  <si>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</si>
  <si>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</si>
  <si>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</si>
  <si>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</si>
  <si>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</si>
  <si>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</si>
  <si>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</si>
  <si>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</si>
  <si>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</si>
  <si>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</si>
  <si>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</si>
  <si>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</si>
  <si>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</si>
  <si>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</si>
  <si>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</si>
  <si>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</si>
  <si>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</si>
  <si>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</si>
  <si>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</si>
  <si>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</si>
  <si>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</si>
  <si>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</si>
  <si>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</si>
  <si>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</si>
  <si>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</si>
  <si>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</si>
  <si>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</si>
  <si>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</si>
  <si>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</si>
  <si>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</si>
  <si>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</si>
  <si>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</si>
  <si>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</si>
  <si>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</si>
  <si>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</si>
  <si>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</si>
  <si>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</si>
  <si>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</si>
  <si>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</si>
  <si>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</si>
  <si>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</si>
  <si>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</si>
  <si>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</si>
  <si>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</si>
  <si>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</si>
  <si>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</si>
  <si>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</si>
  <si>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</si>
  <si>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</si>
  <si>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</si>
  <si>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</si>
  <si>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</si>
  <si>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</si>
  <si>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</si>
  <si>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</si>
  <si>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</si>
  <si>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</si>
  <si>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</si>
  <si>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</si>
  <si>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</si>
  <si>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</si>
  <si>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</si>
  <si>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</si>
  <si>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</si>
  <si>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</si>
  <si>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</si>
  <si>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</si>
  <si>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</si>
  <si>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</si>
  <si>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</si>
  <si>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</si>
  <si>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</si>
  <si>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</si>
  <si>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</si>
  <si>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</si>
  <si>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</si>
  <si>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</si>
  <si>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</si>
  <si>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</si>
  <si>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</si>
  <si>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</si>
  <si>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</si>
  <si>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</si>
  <si>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</si>
  <si>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</si>
  <si>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</si>
  <si>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</si>
  <si>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</si>
  <si>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</si>
  <si>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</si>
  <si>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</si>
  <si>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</si>
  <si>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</si>
  <si>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</si>
  <si>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</si>
  <si>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</si>
  <si>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</si>
  <si>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</si>
  <si>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</si>
  <si>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</si>
  <si>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</si>
  <si>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</si>
  <si>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</si>
  <si>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</si>
  <si>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</si>
  <si>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</si>
  <si>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</si>
  <si>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</si>
  <si>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</si>
  <si>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</si>
  <si>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</si>
  <si>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</si>
  <si>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</si>
  <si>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</si>
  <si>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</si>
  <si>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</si>
  <si>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</si>
  <si>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</si>
  <si>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</si>
  <si>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</si>
  <si>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</si>
  <si>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</si>
  <si>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</si>
  <si>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</si>
  <si>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</si>
  <si>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</si>
  <si>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</si>
  <si>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</si>
  <si>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</si>
  <si>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</si>
  <si>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</si>
  <si>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</si>
  <si>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</si>
  <si>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</si>
  <si>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</si>
  <si>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</si>
  <si>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</si>
  <si>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</si>
  <si>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</si>
  <si>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</si>
  <si>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</si>
  <si>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</si>
  <si>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</si>
  <si>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</si>
  <si>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</si>
  <si>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</si>
  <si>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</si>
  <si>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</si>
  <si>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</si>
  <si>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</si>
  <si>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</si>
  <si>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</si>
  <si>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</si>
  <si>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</si>
  <si>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</si>
  <si>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</si>
  <si>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</si>
  <si>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</si>
  <si>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</si>
  <si>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</si>
  <si>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</si>
  <si>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</si>
  <si>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</si>
  <si>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</si>
  <si>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</si>
  <si>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</si>
  <si>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</si>
  <si>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</si>
  <si>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</si>
  <si>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</si>
  <si>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</si>
  <si>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</si>
  <si>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</si>
  <si>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</si>
  <si>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</si>
  <si>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</si>
  <si>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</si>
  <si>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</si>
  <si>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</si>
  <si>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</si>
  <si>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</si>
  <si>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</si>
  <si>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</si>
  <si>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</si>
  <si>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</si>
  <si>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</si>
  <si>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</si>
  <si>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</si>
  <si>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</si>
  <si>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</si>
  <si>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</si>
  <si>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</si>
  <si>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</si>
  <si>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</si>
  <si>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</si>
  <si>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</si>
  <si>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</si>
  <si>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</si>
  <si>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</si>
  <si>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</si>
  <si>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</si>
  <si>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</si>
  <si>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</si>
  <si>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</si>
  <si>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</si>
  <si>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</si>
  <si>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</si>
  <si>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</si>
  <si>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</si>
  <si>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</si>
  <si>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</si>
  <si>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</si>
  <si>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</si>
  <si>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</si>
  <si>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</si>
  <si>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</si>
  <si>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</si>
  <si>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</si>
  <si>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</si>
  <si>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</si>
  <si>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</si>
  <si>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</si>
  <si>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</si>
  <si>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</si>
  <si>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</si>
  <si>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</si>
  <si>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</si>
  <si>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</si>
  <si>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</si>
  <si>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</si>
  <si>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</si>
  <si>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</si>
  <si>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</si>
  <si>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</si>
  <si>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</si>
  <si>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</si>
  <si>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</si>
  <si>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</si>
  <si>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</si>
  <si>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</si>
  <si>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</si>
  <si>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</si>
  <si>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</si>
  <si>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</si>
  <si>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</si>
  <si>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</si>
  <si>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</si>
  <si>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</si>
  <si>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</si>
  <si>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</si>
  <si>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</si>
  <si>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</si>
  <si>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</si>
  <si>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</si>
  <si>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</si>
  <si>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</si>
  <si>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</si>
  <si>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</si>
  <si>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</si>
  <si>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</si>
  <si>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</si>
  <si>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</si>
  <si>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</si>
  <si>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</si>
  <si>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</si>
  <si>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</si>
  <si>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</si>
  <si>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</si>
  <si>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</si>
  <si>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</si>
  <si>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</si>
  <si>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</si>
  <si>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</si>
  <si>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</si>
  <si>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</si>
  <si>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</si>
  <si>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</si>
  <si>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</si>
  <si>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</si>
  <si>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</si>
  <si>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</si>
  <si>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</si>
  <si>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</si>
  <si>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</si>
  <si>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</si>
  <si>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</si>
  <si>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</si>
  <si>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</si>
  <si>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</si>
  <si>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</si>
  <si>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</si>
  <si>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</si>
  <si>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</si>
  <si>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</si>
  <si>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</si>
  <si>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</si>
  <si>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</si>
  <si>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</si>
  <si>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</si>
  <si>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</si>
  <si>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</si>
  <si>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</si>
  <si>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</si>
  <si>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</si>
  <si>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</si>
  <si>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</si>
  <si>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</si>
  <si>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</si>
  <si>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</si>
  <si>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</si>
  <si>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</si>
  <si>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</si>
  <si>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</si>
  <si>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</si>
  <si>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</si>
  <si>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</si>
  <si>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</si>
  <si>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</si>
  <si>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</si>
  <si>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</si>
  <si>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</si>
  <si>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</si>
  <si>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</si>
  <si>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</si>
  <si>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</si>
  <si>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</si>
  <si>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</si>
  <si>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</si>
  <si>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</si>
  <si>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</si>
  <si>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</si>
  <si>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</si>
  <si>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</si>
  <si>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</si>
  <si>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</si>
  <si>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</si>
  <si>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</si>
  <si>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</si>
  <si>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</si>
  <si>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</si>
  <si>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</si>
  <si>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</si>
  <si>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</si>
  <si>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</si>
  <si>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</si>
  <si>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</si>
  <si>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</si>
  <si>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</si>
  <si>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</si>
  <si>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</si>
  <si>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</si>
  <si>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</si>
  <si>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</si>
  <si>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</si>
  <si>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</si>
  <si>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</si>
  <si>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</si>
  <si>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</si>
  <si>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</si>
  <si>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</si>
  <si>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</si>
  <si>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</si>
  <si>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</si>
  <si>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</si>
  <si>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</si>
  <si>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</si>
  <si>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</si>
  <si>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</si>
  <si>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</si>
  <si>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</si>
  <si>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</si>
  <si>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</si>
  <si>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</si>
  <si>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</si>
  <si>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</si>
  <si>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</si>
  <si>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</si>
  <si>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</si>
  <si>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</si>
  <si>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</si>
  <si>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</si>
  <si>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</si>
  <si>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</si>
  <si>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</si>
  <si>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</si>
  <si>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</si>
  <si>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</si>
  <si>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</si>
  <si>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</si>
  <si>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</si>
  <si>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</si>
  <si>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</si>
  <si>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</si>
  <si>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</si>
  <si>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</si>
  <si>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</si>
  <si>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</si>
  <si>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</si>
  <si>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</si>
  <si>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</si>
  <si>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</si>
  <si>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</si>
  <si>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</si>
  <si>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</si>
  <si>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</si>
  <si>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</si>
  <si>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</si>
  <si>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</si>
  <si>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</si>
  <si>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</si>
  <si>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</si>
  <si>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</si>
  <si>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</si>
  <si>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</si>
  <si>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</si>
  <si>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</si>
  <si>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</si>
  <si>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</si>
  <si>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</si>
  <si>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</si>
  <si>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</si>
  <si>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</si>
  <si>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</si>
  <si>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</si>
  <si>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</si>
  <si>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</si>
  <si>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</si>
  <si>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</si>
  <si>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</si>
  <si>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</si>
  <si>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</si>
  <si>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</si>
  <si>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</si>
  <si>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</si>
  <si>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</si>
  <si>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</si>
  <si>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</si>
  <si>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</si>
  <si>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</si>
  <si>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</si>
  <si>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</si>
  <si>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</si>
  <si>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</si>
  <si>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</si>
  <si>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</si>
  <si>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</si>
  <si>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</si>
  <si>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</si>
  <si>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</si>
  <si>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</si>
  <si>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</si>
  <si>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</si>
  <si>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</si>
  <si>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</si>
  <si>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</si>
  <si>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</si>
  <si>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</si>
  <si>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</si>
  <si>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</si>
  <si>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</si>
  <si>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</si>
  <si>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</si>
  <si>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</si>
  <si>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</si>
  <si>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</si>
  <si>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</si>
  <si>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</si>
  <si>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</si>
  <si>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</si>
  <si>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</si>
  <si>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</si>
  <si>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</si>
  <si>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</si>
  <si>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</si>
  <si>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</si>
  <si>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</si>
  <si>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</si>
  <si>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</si>
  <si>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</si>
  <si>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</si>
  <si>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</si>
  <si>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</si>
  <si>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</si>
  <si>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</si>
  <si>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</si>
  <si>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</si>
  <si>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</si>
  <si>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</si>
  <si>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</si>
  <si>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</si>
  <si>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</si>
  <si>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</si>
  <si>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</si>
  <si>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</si>
  <si>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</si>
  <si>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</si>
  <si>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</si>
  <si>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</si>
  <si>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</si>
  <si>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</si>
  <si>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</si>
  <si>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</si>
  <si>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</si>
  <si>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</si>
  <si>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</si>
  <si>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</si>
  <si>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</si>
  <si>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</si>
  <si>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</si>
  <si>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</si>
  <si>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</si>
  <si>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</si>
  <si>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</si>
  <si>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</si>
  <si>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</si>
  <si>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</si>
  <si>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</si>
  <si>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</si>
  <si>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</si>
  <si>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</si>
  <si>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</si>
  <si>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</si>
  <si>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</si>
  <si>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</si>
  <si>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</si>
  <si>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</si>
  <si>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</si>
  <si>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</si>
  <si>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</si>
  <si>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</si>
  <si>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</si>
  <si>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</si>
  <si>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</si>
  <si>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</si>
  <si>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</si>
  <si>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</si>
  <si>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</si>
  <si>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</si>
  <si>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</si>
  <si>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</si>
  <si>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</si>
  <si>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</si>
  <si>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</si>
  <si>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</si>
  <si>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</si>
  <si>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</si>
  <si>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</si>
  <si>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</si>
  <si>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</si>
  <si>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</si>
  <si>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</si>
  <si>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</si>
  <si>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</si>
  <si>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</si>
  <si>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</si>
  <si>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</si>
  <si>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</si>
  <si>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</si>
  <si>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</si>
  <si>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</si>
  <si>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</si>
  <si>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</si>
  <si>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</si>
  <si>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</si>
  <si>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</si>
  <si>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</si>
  <si>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</si>
  <si>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</si>
  <si>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</si>
  <si>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</si>
  <si>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</si>
  <si>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</si>
  <si>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</si>
  <si>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</si>
  <si>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</si>
  <si>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</si>
  <si>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</si>
  <si>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</si>
  <si>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</si>
  <si>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</si>
  <si>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</si>
  <si>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</si>
  <si>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</si>
  <si>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</si>
  <si>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</si>
  <si>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</si>
  <si>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</si>
  <si>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</si>
  <si>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</si>
  <si>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</si>
  <si>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</si>
  <si>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</si>
  <si>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</si>
  <si>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</si>
  <si>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</si>
  <si>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</si>
  <si>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</si>
  <si>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</si>
  <si>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</si>
  <si>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</si>
  <si>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</si>
  <si>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</si>
  <si>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</si>
  <si>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</si>
  <si>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</si>
  <si>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</si>
  <si>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</si>
  <si>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</si>
  <si>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</si>
  <si>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</si>
  <si>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</si>
  <si>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</si>
  <si>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</si>
  <si>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</si>
  <si>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</si>
  <si>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</si>
  <si>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</si>
  <si>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</si>
  <si>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</si>
  <si>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</si>
  <si>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</si>
  <si>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</si>
  <si>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</si>
  <si>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</si>
  <si>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</si>
  <si>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</si>
  <si>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</si>
  <si>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</si>
  <si>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</si>
  <si>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</si>
  <si>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</si>
  <si>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</si>
  <si>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</si>
  <si>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</si>
  <si>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</si>
  <si>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</si>
  <si>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</si>
  <si>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</si>
  <si>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</si>
  <si>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</si>
  <si>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</si>
  <si>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</si>
  <si>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</si>
  <si>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</si>
  <si>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</si>
  <si>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</si>
  <si>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</si>
  <si>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</si>
  <si>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</si>
  <si>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</si>
  <si>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</si>
  <si>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</si>
  <si>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</si>
  <si>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</si>
  <si>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</si>
  <si>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</si>
  <si>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</si>
  <si>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</si>
  <si>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</si>
  <si>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</si>
  <si>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</si>
  <si>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</si>
  <si>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</si>
  <si>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</si>
  <si>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</si>
  <si>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</si>
  <si>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</si>
  <si>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</si>
  <si>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</si>
  <si>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</si>
  <si>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</si>
  <si>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</si>
  <si>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</si>
  <si>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</si>
  <si>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</si>
  <si>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</si>
  <si>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</si>
  <si>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</si>
  <si>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</si>
  <si>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</si>
  <si>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</si>
  <si>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</si>
  <si>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</si>
  <si>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</si>
  <si>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</si>
  <si>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</si>
  <si>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</si>
  <si>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</si>
  <si>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</si>
  <si>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</si>
  <si>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</si>
  <si>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</si>
  <si>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</si>
  <si>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</si>
  <si>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</si>
  <si>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</si>
  <si>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</si>
  <si>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</si>
  <si>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</si>
  <si>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</si>
  <si>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</si>
  <si>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</si>
  <si>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</si>
  <si>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</si>
  <si>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</si>
  <si>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</si>
  <si>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</si>
  <si>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</si>
  <si>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</si>
  <si>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</si>
  <si>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</si>
  <si>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</si>
  <si>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</si>
  <si>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</si>
  <si>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</si>
  <si>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</si>
  <si>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</si>
  <si>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</si>
  <si>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</si>
  <si>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</si>
  <si>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</si>
  <si>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</si>
  <si>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</si>
  <si>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</si>
  <si>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</si>
  <si>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</si>
  <si>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</si>
  <si>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</si>
  <si>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</si>
  <si>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</si>
  <si>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</si>
  <si>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</si>
  <si>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</si>
  <si>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</si>
  <si>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</si>
  <si>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</si>
  <si>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</si>
  <si>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</si>
  <si>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</si>
  <si>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</si>
  <si>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</si>
  <si>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</si>
  <si>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</si>
  <si>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</si>
  <si>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</si>
  <si>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</si>
  <si>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</si>
  <si>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</si>
  <si>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</si>
  <si>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</si>
  <si>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</si>
  <si>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</si>
  <si>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</si>
  <si>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</si>
  <si>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</si>
  <si>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</si>
  <si>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</si>
  <si>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</si>
  <si>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</si>
  <si>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</si>
  <si>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</si>
  <si>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</si>
  <si>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</si>
  <si>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</si>
  <si>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</si>
  <si>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</si>
  <si>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</si>
  <si>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</si>
  <si>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</si>
  <si>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</si>
  <si>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</si>
  <si>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</si>
  <si>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</si>
  <si>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</si>
  <si>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</si>
  <si>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</si>
  <si>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</si>
  <si>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</si>
  <si>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</si>
  <si>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</si>
  <si>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</si>
  <si>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</si>
  <si>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</si>
  <si>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</si>
  <si>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</si>
  <si>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</si>
  <si>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</si>
  <si>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</si>
  <si>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</si>
  <si>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</si>
  <si>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</si>
  <si>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</si>
  <si>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</si>
  <si>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</si>
  <si>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</si>
  <si>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</si>
  <si>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</si>
  <si>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</si>
  <si>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</si>
  <si>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</si>
  <si>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</si>
  <si>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</si>
  <si>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</si>
  <si>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</si>
  <si>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</si>
  <si>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</si>
  <si>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</si>
  <si>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</si>
  <si>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</si>
  <si>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</si>
  <si>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</si>
  <si>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</si>
  <si>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</si>
  <si>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</si>
  <si>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</si>
  <si>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</si>
  <si>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</si>
  <si>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</si>
  <si>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</si>
  <si>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</si>
  <si>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</si>
  <si>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</si>
  <si>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</si>
  <si>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</si>
  <si>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</si>
  <si>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</si>
  <si>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</si>
  <si>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</si>
  <si>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</si>
  <si>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</si>
  <si>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</si>
  <si>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</si>
  <si>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</si>
  <si>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</si>
  <si>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</si>
  <si>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</si>
  <si>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</si>
  <si>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</si>
  <si>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</si>
  <si>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</si>
  <si>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</si>
  <si>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</si>
  <si>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</si>
  <si>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</si>
  <si>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</si>
  <si>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</si>
  <si>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</si>
  <si>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</si>
  <si>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</si>
  <si>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</si>
  <si>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</si>
  <si>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</si>
  <si>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</si>
  <si>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</si>
  <si>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</si>
  <si>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</si>
  <si>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</si>
  <si>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</si>
  <si>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</si>
  <si>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</si>
  <si>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</si>
  <si>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</si>
  <si>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</si>
  <si>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</si>
  <si>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</si>
  <si>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</si>
  <si>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</si>
  <si>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</si>
  <si>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</si>
  <si>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</si>
  <si>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</si>
  <si>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</si>
  <si>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</si>
  <si>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</si>
  <si>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</si>
  <si>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</si>
  <si>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</si>
  <si>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</si>
  <si>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</si>
  <si>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</si>
  <si>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</si>
  <si>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</si>
  <si>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</si>
  <si>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</si>
  <si>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</si>
  <si>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</si>
  <si>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</si>
  <si>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</si>
  <si>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</si>
  <si>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</si>
  <si>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</si>
  <si>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</si>
  <si>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</si>
  <si>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</si>
  <si>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</si>
  <si>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</si>
  <si>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</si>
  <si>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</si>
  <si>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</si>
  <si>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</si>
  <si>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</si>
  <si>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</si>
  <si>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</si>
  <si>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</si>
  <si>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</si>
  <si>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</si>
  <si>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</si>
  <si>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</si>
  <si>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</si>
  <si>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</si>
  <si>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</si>
  <si>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</si>
  <si>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</si>
  <si>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</si>
  <si>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</si>
  <si>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</si>
  <si>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</si>
  <si>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</si>
  <si>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</si>
  <si>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</si>
  <si>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</si>
  <si>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</si>
  <si>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</si>
  <si>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</si>
  <si>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</si>
  <si>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</si>
  <si>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</si>
  <si>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</si>
  <si>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</si>
  <si>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</si>
  <si>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</si>
  <si>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</si>
  <si>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</si>
  <si>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</si>
  <si>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</si>
  <si>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</si>
  <si>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</si>
  <si>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</si>
  <si>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</si>
  <si>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</si>
  <si>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</si>
  <si>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</si>
  <si>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</si>
  <si>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</si>
  <si>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</si>
  <si>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</si>
  <si>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</si>
  <si>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</si>
  <si>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</si>
  <si>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</si>
  <si>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</si>
  <si>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</si>
  <si>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</si>
  <si>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</si>
  <si>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</si>
  <si>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</si>
  <si>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</si>
  <si>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</si>
  <si>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</si>
  <si>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</si>
  <si>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</si>
  <si>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</si>
  <si>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</si>
  <si>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</si>
  <si>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</si>
  <si>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</si>
  <si>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</si>
  <si>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</si>
  <si>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</si>
  <si>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</si>
  <si>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</si>
  <si>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</si>
  <si>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</si>
  <si>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</si>
  <si>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</si>
  <si>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</si>
  <si>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</si>
  <si>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</si>
  <si>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</si>
  <si>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</si>
  <si>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</si>
  <si>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</si>
  <si>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</si>
  <si>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</si>
  <si>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</si>
  <si>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</si>
  <si>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</si>
  <si>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</si>
  <si>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</si>
  <si>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</si>
  <si>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</si>
  <si>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</si>
  <si>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</si>
  <si>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</si>
  <si>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</si>
  <si>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</si>
  <si>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</si>
  <si>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</si>
  <si>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</si>
  <si>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</si>
  <si>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</si>
  <si>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</si>
  <si>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</si>
  <si>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</si>
  <si>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</si>
  <si>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</si>
  <si>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</si>
  <si>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</si>
  <si>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</si>
  <si>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</si>
  <si>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</si>
  <si>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</si>
  <si>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</si>
  <si>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</si>
  <si>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</si>
  <si>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</si>
  <si>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</si>
  <si>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</si>
  <si>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</si>
  <si>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</si>
  <si>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</si>
  <si>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</si>
  <si>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</si>
  <si>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</si>
  <si>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</si>
  <si>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</si>
  <si>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</si>
  <si>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</si>
  <si>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</si>
  <si>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</si>
  <si>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</si>
  <si>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</si>
  <si>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</si>
  <si>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</si>
  <si>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</si>
  <si>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</si>
  <si>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</si>
  <si>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</si>
  <si>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</si>
  <si>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</si>
  <si>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</si>
  <si>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</si>
  <si>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</si>
  <si>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</si>
  <si>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</si>
  <si>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</si>
  <si>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</si>
  <si>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</si>
  <si>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</si>
  <si>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</si>
  <si>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</si>
  <si>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</si>
  <si>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</si>
  <si>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</si>
  <si>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</si>
  <si>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</si>
  <si>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</si>
  <si>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</si>
  <si>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</si>
  <si>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</si>
  <si>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</si>
  <si>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</si>
  <si>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</si>
  <si>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</si>
  <si>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</si>
  <si>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</si>
  <si>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</si>
  <si>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</si>
  <si>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</si>
  <si>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</si>
  <si>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</si>
  <si>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</si>
  <si>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</si>
  <si>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</si>
  <si>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</si>
  <si>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</si>
  <si>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</si>
  <si>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</si>
  <si>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</si>
  <si>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</si>
  <si>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</si>
  <si>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</si>
  <si>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</si>
  <si>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</si>
  <si>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</si>
  <si>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</si>
  <si>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</si>
  <si>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</si>
  <si>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</si>
  <si>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</si>
  <si>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</si>
  <si>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</si>
  <si>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</si>
  <si>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</si>
  <si>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</si>
  <si>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</si>
  <si>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</si>
  <si>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</si>
  <si>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</si>
  <si>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</si>
  <si>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</si>
  <si>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</si>
  <si>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</si>
  <si>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</si>
  <si>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</si>
  <si>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</si>
  <si>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</si>
  <si>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</si>
  <si>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</si>
  <si>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</si>
  <si>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</si>
  <si>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</si>
  <si>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</si>
  <si>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</si>
  <si>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</si>
  <si>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</si>
  <si>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</si>
  <si>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</si>
  <si>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</si>
  <si>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</si>
  <si>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</si>
  <si>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</si>
  <si>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</si>
  <si>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</si>
  <si>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</si>
  <si>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</si>
  <si>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</si>
  <si>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</si>
  <si>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</si>
  <si>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</si>
  <si>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</si>
  <si>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</si>
  <si>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</si>
  <si>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</si>
  <si>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</si>
  <si>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</si>
  <si>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</si>
  <si>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</si>
  <si>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</si>
  <si>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</si>
  <si>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</si>
  <si>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</si>
  <si>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</si>
  <si>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</si>
  <si>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</si>
  <si>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</si>
  <si>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</si>
  <si>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</si>
  <si>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</si>
  <si>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</si>
  <si>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</si>
  <si>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</si>
  <si>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</si>
  <si>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</si>
  <si>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</si>
  <si>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</si>
  <si>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</si>
  <si>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</si>
  <si>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</si>
  <si>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</si>
  <si>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</si>
  <si>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</si>
  <si>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</si>
  <si>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</si>
  <si>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</si>
  <si>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</si>
  <si>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</si>
  <si>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</si>
  <si>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</si>
  <si>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</si>
  <si>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</si>
  <si>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</si>
  <si>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</si>
  <si>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</si>
  <si>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</si>
  <si>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</si>
  <si>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</si>
  <si>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</si>
  <si>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</si>
  <si>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</si>
  <si>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</si>
  <si>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</si>
  <si>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</si>
  <si>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</si>
  <si>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</si>
  <si>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</si>
  <si>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</si>
  <si>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</si>
  <si>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</si>
  <si>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</si>
  <si>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</si>
  <si>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</si>
  <si>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</si>
  <si>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</si>
  <si>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</si>
  <si>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</si>
  <si>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</si>
  <si>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</si>
  <si>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</si>
  <si>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</si>
  <si>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</si>
  <si>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</si>
  <si>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</si>
  <si>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</si>
  <si>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</si>
  <si>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</si>
  <si>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</si>
  <si>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</si>
  <si>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</si>
  <si>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</si>
  <si>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</si>
  <si>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</si>
  <si>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</si>
  <si>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</si>
  <si>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</si>
  <si>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</si>
  <si>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</si>
  <si>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</si>
  <si>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</si>
  <si>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</si>
  <si>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</si>
  <si>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</si>
  <si>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</si>
  <si>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</si>
  <si>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</si>
  <si>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</si>
  <si>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</si>
  <si>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</si>
  <si>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</si>
  <si>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</si>
  <si>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</si>
  <si>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</si>
  <si>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</si>
  <si>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</si>
  <si>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</si>
  <si>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</si>
  <si>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</si>
  <si>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</si>
  <si>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</si>
  <si>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</si>
  <si>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</si>
  <si>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</si>
  <si>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</si>
  <si>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</si>
  <si>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</si>
  <si>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</si>
  <si>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</si>
  <si>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</si>
  <si>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</si>
  <si>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</si>
  <si>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</si>
  <si>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</si>
  <si>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</si>
  <si>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</si>
  <si>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</si>
  <si>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</si>
  <si>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</si>
  <si>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</si>
  <si>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</si>
  <si>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</si>
  <si>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</si>
  <si>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</si>
  <si>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</si>
  <si>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</si>
  <si>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</si>
  <si>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</si>
  <si>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</si>
  <si>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</si>
  <si>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</si>
  <si>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</si>
  <si>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</si>
  <si>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</si>
  <si>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</si>
  <si>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</si>
  <si>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</si>
  <si>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</si>
  <si>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</si>
  <si>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</si>
  <si>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</si>
  <si>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</si>
  <si>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</si>
  <si>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</si>
  <si>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</si>
  <si>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</si>
  <si>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</si>
  <si>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</si>
  <si>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</si>
  <si>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</si>
  <si>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</si>
  <si>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</si>
  <si>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</si>
  <si>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</si>
  <si>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</si>
  <si>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</si>
  <si>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</si>
  <si>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</si>
  <si>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</si>
  <si>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</si>
  <si>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</si>
  <si>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</si>
  <si>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</si>
  <si>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</si>
  <si>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</si>
  <si>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</si>
  <si>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</si>
  <si>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</si>
  <si>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</si>
  <si>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</si>
  <si>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</si>
  <si>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</si>
  <si>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</si>
  <si>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</si>
  <si>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</si>
  <si>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</si>
  <si>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</si>
  <si>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</si>
  <si>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</si>
  <si>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</si>
  <si>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</si>
  <si>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</si>
  <si>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</si>
  <si>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</si>
  <si>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</si>
  <si>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</si>
  <si>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</si>
  <si>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</si>
  <si>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</si>
  <si>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</si>
  <si>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</si>
  <si>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</si>
  <si>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</si>
  <si>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</si>
  <si>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</si>
  <si>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</si>
  <si>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</si>
  <si>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</si>
  <si>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</si>
  <si>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</si>
  <si>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</si>
  <si>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</si>
  <si>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</si>
  <si>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</si>
  <si>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</si>
  <si>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</si>
  <si>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</si>
  <si>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</si>
  <si>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</si>
  <si>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</si>
  <si>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</si>
  <si>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</si>
  <si>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</si>
  <si>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</si>
  <si>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</si>
  <si>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</si>
  <si>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</si>
  <si>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</si>
  <si>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</si>
  <si>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</si>
  <si>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</si>
  <si>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</si>
  <si>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</si>
  <si>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</si>
  <si>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</si>
  <si>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</si>
  <si>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</si>
  <si>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</si>
  <si>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</si>
  <si>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</si>
  <si>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</si>
  <si>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</si>
  <si>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</si>
  <si>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</si>
  <si>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</si>
  <si>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</si>
  <si>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</si>
  <si>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</si>
  <si>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</si>
  <si>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</si>
  <si>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</si>
  <si>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</si>
  <si>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</si>
  <si>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</si>
  <si>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</si>
  <si>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</si>
  <si>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</si>
  <si>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</si>
  <si>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</si>
  <si>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</si>
  <si>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</si>
  <si>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</si>
  <si>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</si>
  <si>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</si>
  <si>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</si>
  <si>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</si>
  <si>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</si>
  <si>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</si>
  <si>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</si>
  <si>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</si>
  <si>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</si>
  <si>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</si>
  <si>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</si>
  <si>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</si>
  <si>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</si>
  <si>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</si>
  <si>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</si>
  <si>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</si>
  <si>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</si>
  <si>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</si>
  <si>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</si>
  <si>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</si>
  <si>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</si>
  <si>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</si>
  <si>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</si>
  <si>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</si>
  <si>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</si>
  <si>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</si>
  <si>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</si>
  <si>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</si>
  <si>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</si>
  <si>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</si>
  <si>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</si>
  <si>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</si>
  <si>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</si>
  <si>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</si>
  <si>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</si>
  <si>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</si>
  <si>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</si>
  <si>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</si>
  <si>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</si>
  <si>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</si>
  <si>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</si>
  <si>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</si>
  <si>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</si>
  <si>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</si>
  <si>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</si>
  <si>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</si>
  <si>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</si>
  <si>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</si>
  <si>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</si>
  <si>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</si>
  <si>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</si>
  <si>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</si>
  <si>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</si>
  <si>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</si>
  <si>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</si>
  <si>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</si>
  <si>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</si>
  <si>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</si>
  <si>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</si>
  <si>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</si>
  <si>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</si>
  <si>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</si>
  <si>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</si>
  <si>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</si>
  <si>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</si>
  <si>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</si>
  <si>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</si>
  <si>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</si>
  <si>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</si>
  <si>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</si>
  <si>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</si>
  <si>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</si>
  <si>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</si>
  <si>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</si>
  <si>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</si>
  <si>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</si>
  <si>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</si>
  <si>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</si>
  <si>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</si>
  <si>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</si>
  <si>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</si>
  <si>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</si>
  <si>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</si>
  <si>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</si>
  <si>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</si>
  <si>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</si>
  <si>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</si>
  <si>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</si>
  <si>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</si>
  <si>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</si>
  <si>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</si>
  <si>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</si>
  <si>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</si>
  <si>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</si>
  <si>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</si>
  <si>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</si>
  <si>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</si>
  <si>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</si>
  <si>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</si>
  <si>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</si>
  <si>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</si>
  <si>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</si>
  <si>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</si>
  <si>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</si>
  <si>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</si>
  <si>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</si>
  <si>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</si>
  <si>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</si>
  <si>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</si>
  <si>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</si>
  <si>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</si>
  <si>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</si>
  <si>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</si>
  <si>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</si>
  <si>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</si>
  <si>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</si>
  <si>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</si>
  <si>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</si>
  <si>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</si>
  <si>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</si>
  <si>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</si>
  <si>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</si>
  <si>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</si>
  <si>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</si>
  <si>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</si>
  <si>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</si>
  <si>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</si>
  <si>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</si>
  <si>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</si>
  <si>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</si>
  <si>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</si>
  <si>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</si>
  <si>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</si>
  <si>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</si>
  <si>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</si>
  <si>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</si>
  <si>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</si>
  <si>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</si>
  <si>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</si>
  <si>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</si>
  <si>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</si>
  <si>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</si>
  <si>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</si>
  <si>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</si>
  <si>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</si>
  <si>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</si>
  <si>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</si>
  <si>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</si>
  <si>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</si>
  <si>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</si>
  <si>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</si>
  <si>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</si>
  <si>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</si>
  <si>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</si>
  <si>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</si>
  <si>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</si>
  <si>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</si>
  <si>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</si>
  <si>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</si>
  <si>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</si>
  <si>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</si>
  <si>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</si>
  <si>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</si>
  <si>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</si>
  <si>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</si>
  <si>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</si>
  <si>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</si>
  <si>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</si>
  <si>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</si>
  <si>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</si>
  <si>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</si>
  <si>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</si>
  <si>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</si>
  <si>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</si>
  <si>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</si>
  <si>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</si>
  <si>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</si>
  <si>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</si>
  <si>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</si>
  <si>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</si>
  <si>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</si>
  <si>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</si>
  <si>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</si>
  <si>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</si>
  <si>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</si>
  <si>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</si>
  <si>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</si>
  <si>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</si>
  <si>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</si>
  <si>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</si>
  <si>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</si>
  <si>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</si>
  <si>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</si>
  <si>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</si>
  <si>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</si>
  <si>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</si>
  <si>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</si>
  <si>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</si>
  <si>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</si>
  <si>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</si>
  <si>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</si>
  <si>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</si>
  <si>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</si>
  <si>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</si>
  <si>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</si>
  <si>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</si>
  <si>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</si>
  <si>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</si>
  <si>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</si>
  <si>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</si>
  <si>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</si>
  <si>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</si>
  <si>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</si>
  <si>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</si>
  <si>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</si>
  <si>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</si>
  <si>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</si>
  <si>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</si>
  <si>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</si>
  <si>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</si>
  <si>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</si>
  <si>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</si>
  <si>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</si>
  <si>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</si>
  <si>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</si>
  <si>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</si>
  <si>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</si>
  <si>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</si>
  <si>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</si>
  <si>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</si>
  <si>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</si>
  <si>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</si>
  <si>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</si>
  <si>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</si>
  <si>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</si>
  <si>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</si>
  <si>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</si>
  <si>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</si>
  <si>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</si>
  <si>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</si>
  <si>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</si>
  <si>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</si>
  <si>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</si>
  <si>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</si>
  <si>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</si>
  <si>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</si>
  <si>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</si>
  <si>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</si>
  <si>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</si>
  <si>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</si>
  <si>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</si>
  <si>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</si>
  <si>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</si>
  <si>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</si>
  <si>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</si>
  <si>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</si>
  <si>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</si>
  <si>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</si>
  <si>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</si>
  <si>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</si>
  <si>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</si>
  <si>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</si>
  <si>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</si>
  <si>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</si>
  <si>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</si>
  <si>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</si>
  <si>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</si>
  <si>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</si>
  <si>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</si>
  <si>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</si>
  <si>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</si>
  <si>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</si>
  <si>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</si>
  <si>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</si>
  <si>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</si>
  <si>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</si>
  <si>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</si>
  <si>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</si>
  <si>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</si>
  <si>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</si>
  <si>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</si>
  <si>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</si>
  <si>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</si>
  <si>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</si>
  <si>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</si>
  <si>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</si>
  <si>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</si>
  <si>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</si>
  <si>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</si>
  <si>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</si>
  <si>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</si>
  <si>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</si>
  <si>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</si>
  <si>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</si>
  <si>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</si>
  <si>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</si>
  <si>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</si>
  <si>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</si>
  <si>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</si>
  <si>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</si>
  <si>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</si>
  <si>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</si>
  <si>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</si>
  <si>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</si>
  <si>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</si>
  <si>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</si>
  <si>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</si>
  <si>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</si>
  <si>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</si>
  <si>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</si>
  <si>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</si>
  <si>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</si>
  <si>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</si>
  <si>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</si>
  <si>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</si>
  <si>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</si>
  <si>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</si>
  <si>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</si>
  <si>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</si>
  <si>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</si>
  <si>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</si>
  <si>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</si>
  <si>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</si>
  <si>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</si>
  <si>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</si>
  <si>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</si>
  <si>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</si>
  <si>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</si>
  <si>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</si>
  <si>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</si>
  <si>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</si>
  <si>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</si>
  <si>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</si>
  <si>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</si>
  <si>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</si>
  <si>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</si>
  <si>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</si>
  <si>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</si>
  <si>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</si>
  <si>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</si>
  <si>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</si>
  <si>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</si>
  <si>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</si>
  <si>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</si>
  <si>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</si>
  <si>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</si>
  <si>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</si>
  <si>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</si>
  <si>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</si>
  <si>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</si>
  <si>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</si>
  <si>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</si>
  <si>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</si>
  <si>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</si>
  <si>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</si>
  <si>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</si>
  <si>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</si>
  <si>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</si>
  <si>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</si>
  <si>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</si>
  <si>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</si>
  <si>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</si>
  <si>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</si>
  <si>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</si>
  <si>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</si>
  <si>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</si>
  <si>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</si>
  <si>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</si>
  <si>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</si>
  <si>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</si>
  <si>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</si>
  <si>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</si>
  <si>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</si>
  <si>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</si>
  <si>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</si>
  <si>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</si>
  <si>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</si>
  <si>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</si>
  <si>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</si>
  <si>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</si>
  <si>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</si>
  <si>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</si>
  <si>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</si>
  <si>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</si>
  <si>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</si>
  <si>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</si>
  <si>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</si>
  <si>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</si>
  <si>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</si>
  <si>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</si>
  <si>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</si>
  <si>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</si>
  <si>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</si>
  <si>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</si>
  <si>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</si>
  <si>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</si>
  <si>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</si>
  <si>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</si>
  <si>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</si>
  <si>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</si>
  <si>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</si>
  <si>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</si>
  <si>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</si>
  <si>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</si>
  <si>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</si>
  <si>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</si>
  <si>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</si>
  <si>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</si>
  <si>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</si>
  <si>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</si>
  <si>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</si>
  <si>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</si>
  <si>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</si>
  <si>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</si>
  <si>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</si>
  <si>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</si>
  <si>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</si>
  <si>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</si>
  <si>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</si>
  <si>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</si>
  <si>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</si>
  <si>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</si>
  <si>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</si>
  <si>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</si>
  <si>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</si>
  <si>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</si>
  <si>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</si>
  <si>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</si>
  <si>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</si>
  <si>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</si>
  <si>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</si>
  <si>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</si>
  <si>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</si>
  <si>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</si>
  <si>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</si>
  <si>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</si>
  <si>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</si>
  <si>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</si>
  <si>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</si>
  <si>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</si>
  <si>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</si>
  <si>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</si>
  <si>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</si>
  <si>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</si>
  <si>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</si>
  <si>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</si>
  <si>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</si>
  <si>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</si>
  <si>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</si>
  <si>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</si>
  <si>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</si>
  <si>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</si>
  <si>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</si>
  <si>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</si>
  <si>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</si>
  <si>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</si>
  <si>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</si>
  <si>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</si>
  <si>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</si>
  <si>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</si>
  <si>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</si>
  <si>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</si>
  <si>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</si>
  <si>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</si>
  <si>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</si>
  <si>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</si>
  <si>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</si>
  <si>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</si>
  <si>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</si>
  <si>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</si>
  <si>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</si>
  <si>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</si>
  <si>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</si>
  <si>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</si>
  <si>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</si>
  <si>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</si>
  <si>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</si>
  <si>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</si>
  <si>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</si>
  <si>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</si>
  <si>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</si>
  <si>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</si>
  <si>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</si>
  <si>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</si>
  <si>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</si>
  <si>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</si>
  <si>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</si>
  <si>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</si>
  <si>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</si>
  <si>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</si>
  <si>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</si>
  <si>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</si>
  <si>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</si>
  <si>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</si>
  <si>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</si>
  <si>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</si>
  <si>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</si>
  <si>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</si>
  <si>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</si>
  <si>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</si>
  <si>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</si>
  <si>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</si>
  <si>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</si>
  <si>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</si>
  <si>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</si>
  <si>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</si>
  <si>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</si>
  <si>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</si>
  <si>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</si>
  <si>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</si>
  <si>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</si>
  <si>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</si>
  <si>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</si>
  <si>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</si>
  <si>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</si>
  <si>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</si>
  <si>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</si>
  <si>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</si>
  <si>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</si>
  <si>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</si>
  <si>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</si>
  <si>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</si>
  <si>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</si>
  <si>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</si>
  <si>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</si>
  <si>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</si>
  <si>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</si>
  <si>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</si>
  <si>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</si>
  <si>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</si>
  <si>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</si>
  <si>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</si>
  <si>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</si>
  <si>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</si>
  <si>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</si>
  <si>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</si>
  <si>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</si>
  <si>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</si>
  <si>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</si>
  <si>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</si>
  <si>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</si>
  <si>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</si>
  <si>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</si>
  <si>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</si>
  <si>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</si>
  <si>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</si>
  <si>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</si>
  <si>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</si>
  <si>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</si>
  <si>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</si>
  <si>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</si>
  <si>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</si>
  <si>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</si>
  <si>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</si>
  <si>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</si>
  <si>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</si>
  <si>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</si>
  <si>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</si>
  <si>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</si>
  <si>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</si>
  <si>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</si>
  <si>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</si>
  <si>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</si>
  <si>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</si>
  <si>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</si>
  <si>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</si>
  <si>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</si>
  <si>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</si>
  <si>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</si>
  <si>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</si>
  <si>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</si>
  <si>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</si>
  <si>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</si>
  <si>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</si>
  <si>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</si>
  <si>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</si>
  <si>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</si>
  <si>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</si>
  <si>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</si>
  <si>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</si>
  <si>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</si>
  <si>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</si>
  <si>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</si>
  <si>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</si>
  <si>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</si>
  <si>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</si>
  <si>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</si>
  <si>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</si>
  <si>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</si>
  <si>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</si>
  <si>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</si>
  <si>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</si>
  <si>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</si>
  <si>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</si>
  <si>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</si>
  <si>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</si>
  <si>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</si>
  <si>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</si>
  <si>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</si>
  <si>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</si>
  <si>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</si>
  <si>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</si>
  <si>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</si>
  <si>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</si>
  <si>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</si>
  <si>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</si>
  <si>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</si>
  <si>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</si>
  <si>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</si>
  <si>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</si>
  <si>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</si>
  <si>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</si>
  <si>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</si>
  <si>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</si>
  <si>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</si>
  <si>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</si>
  <si>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</si>
  <si>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</si>
  <si>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</si>
  <si>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</si>
  <si>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</si>
  <si>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</si>
  <si>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</si>
  <si>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</si>
  <si>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</si>
  <si>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</si>
  <si>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</si>
  <si>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</si>
  <si>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</si>
  <si>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</si>
  <si>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</si>
  <si>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</si>
  <si>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</si>
  <si>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</si>
  <si>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</si>
  <si>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</si>
  <si>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</si>
  <si>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</si>
  <si>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</si>
  <si>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</si>
  <si>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</si>
  <si>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</si>
  <si>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</si>
  <si>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</si>
  <si>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</si>
  <si>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</si>
  <si>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</si>
  <si>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</si>
  <si>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</si>
  <si>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</si>
  <si>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</si>
  <si>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</si>
  <si>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</si>
  <si>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</si>
  <si>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</si>
  <si>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</si>
  <si>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</si>
  <si>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</si>
  <si>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</si>
  <si>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</si>
  <si>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</si>
  <si>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</si>
  <si>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</si>
  <si>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</si>
  <si>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</si>
  <si>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</si>
  <si>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</si>
  <si>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</si>
  <si>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</si>
  <si>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</si>
  <si>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</si>
  <si>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</si>
  <si>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</si>
  <si>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</si>
  <si>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</si>
  <si>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</si>
  <si>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</si>
  <si>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</si>
  <si>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</si>
  <si>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</si>
  <si>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</si>
  <si>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</si>
  <si>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</si>
  <si>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</si>
  <si>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</si>
  <si>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</si>
  <si>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</si>
  <si>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</si>
  <si>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</si>
  <si>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</si>
  <si>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</si>
  <si>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</si>
  <si>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</si>
  <si>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</si>
  <si>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</si>
  <si>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</si>
  <si>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</si>
  <si>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</si>
  <si>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</si>
  <si>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</si>
  <si>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</si>
  <si>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</si>
  <si>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</si>
  <si>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</si>
  <si>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</si>
  <si>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</si>
  <si>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</si>
  <si>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</si>
  <si>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</si>
  <si>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</si>
  <si>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</si>
  <si>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</si>
  <si>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</si>
  <si>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</si>
  <si>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</si>
  <si>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</si>
  <si>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</si>
  <si>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</si>
  <si>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</si>
  <si>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</si>
  <si>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</si>
  <si>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</si>
  <si>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</si>
  <si>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</si>
  <si>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</si>
  <si>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</si>
  <si>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</si>
  <si>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</si>
  <si>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</si>
  <si>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</si>
  <si>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</si>
  <si>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</si>
  <si>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</si>
  <si>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</si>
  <si>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</si>
  <si>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</si>
  <si>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</si>
  <si>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</si>
  <si>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</si>
  <si>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</si>
  <si>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</si>
  <si>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</si>
  <si>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</si>
  <si>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</si>
  <si>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</si>
  <si>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</si>
  <si>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</si>
  <si>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</si>
  <si>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</si>
  <si>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</si>
  <si>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</si>
  <si>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</si>
  <si>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</si>
  <si>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</si>
  <si>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</si>
  <si>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</si>
  <si>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</si>
  <si>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</si>
  <si>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</si>
  <si>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</si>
  <si>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</si>
  <si>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</si>
  <si>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</si>
  <si>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</si>
  <si>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</si>
  <si>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</si>
  <si>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</si>
  <si>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</si>
  <si>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</si>
  <si>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</si>
  <si>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</si>
  <si>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</si>
  <si>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</si>
  <si>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</si>
  <si>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</si>
  <si>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</si>
  <si>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</si>
  <si>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</si>
  <si>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</si>
  <si>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</si>
  <si>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</si>
  <si>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</si>
  <si>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</si>
  <si>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</si>
  <si>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</si>
  <si>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</si>
  <si>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</si>
  <si>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</si>
  <si>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</si>
  <si>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</si>
  <si>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</si>
  <si>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</si>
  <si>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</si>
  <si>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</si>
  <si>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</si>
  <si>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</si>
  <si>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</si>
  <si>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</si>
  <si>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</si>
  <si>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</si>
  <si>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</si>
  <si>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</si>
  <si>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</si>
  <si>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</si>
  <si>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</si>
  <si>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</si>
  <si>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</si>
  <si>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</si>
  <si>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</si>
  <si>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</si>
  <si>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</si>
  <si>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</si>
  <si>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</si>
  <si>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</si>
  <si>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</si>
  <si>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</si>
  <si>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</si>
  <si>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</si>
  <si>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</si>
  <si>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</si>
  <si>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</si>
  <si>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</si>
  <si>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</si>
  <si>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</si>
  <si>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</si>
  <si>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</si>
  <si>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</si>
  <si>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</si>
  <si>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</si>
  <si>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</si>
  <si>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</si>
  <si>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</si>
  <si>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</si>
  <si>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</si>
  <si>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</si>
  <si>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</si>
  <si>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</si>
  <si>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</si>
  <si>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</si>
  <si>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</si>
  <si>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</si>
  <si>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</si>
  <si>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</si>
  <si>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</si>
  <si>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</si>
  <si>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</si>
  <si>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</si>
  <si>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</si>
  <si>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</si>
  <si>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</si>
  <si>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</si>
  <si>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</si>
  <si>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</si>
  <si>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</si>
  <si>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</si>
  <si>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</si>
  <si>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</si>
  <si>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</si>
  <si>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</si>
  <si>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</si>
  <si>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</si>
  <si>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</si>
  <si>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</si>
  <si>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</si>
  <si>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</si>
  <si>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</si>
  <si>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</si>
  <si>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</si>
  <si>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</si>
  <si>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</si>
  <si>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</si>
  <si>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</si>
  <si>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</si>
  <si>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</si>
  <si>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</si>
  <si>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</si>
  <si>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</si>
  <si>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</si>
  <si>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</si>
  <si>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</si>
  <si>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</si>
  <si>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</si>
  <si>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</si>
  <si>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</si>
  <si>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</si>
  <si>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</si>
  <si>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</si>
  <si>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</si>
  <si>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</si>
  <si>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</si>
  <si>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</si>
  <si>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</si>
  <si>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</si>
  <si>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</si>
  <si>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</si>
  <si>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</si>
  <si>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</si>
  <si>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</si>
  <si>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</si>
  <si>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</si>
  <si>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</si>
  <si>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</si>
  <si>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</si>
  <si>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</si>
  <si>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</si>
  <si>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</si>
  <si>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</si>
  <si>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</si>
  <si>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</si>
  <si>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</si>
  <si>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</si>
  <si>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</si>
  <si>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</si>
  <si>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</si>
  <si>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</si>
  <si>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</si>
  <si>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</si>
  <si>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</si>
  <si>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</si>
  <si>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</si>
  <si>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</si>
  <si>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</si>
  <si>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</si>
  <si>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</si>
  <si>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</si>
  <si>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</si>
  <si>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</si>
  <si>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</si>
  <si>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</si>
  <si>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</si>
  <si>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</si>
  <si>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</si>
  <si>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</si>
  <si>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</si>
  <si>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</si>
  <si>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</si>
  <si>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</si>
  <si>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</si>
  <si>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</si>
  <si>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</si>
  <si>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</si>
  <si>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</si>
  <si>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</si>
  <si>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</si>
  <si>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</si>
  <si>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</si>
  <si>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</si>
  <si>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</si>
  <si>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</si>
  <si>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</si>
  <si>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</si>
  <si>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</si>
  <si>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</si>
  <si>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</si>
  <si>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</si>
  <si>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</si>
  <si>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</si>
  <si>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</si>
  <si>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</si>
  <si>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</si>
  <si>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</si>
  <si>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</si>
  <si>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</si>
  <si>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</si>
  <si>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</si>
  <si>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</si>
  <si>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</si>
  <si>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</si>
  <si>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</si>
  <si>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</si>
  <si>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</si>
  <si>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</si>
  <si>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</si>
  <si>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</si>
  <si>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</si>
  <si>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</si>
  <si>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</si>
  <si>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</si>
  <si>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</si>
  <si>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</si>
  <si>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</si>
  <si>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</si>
  <si>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</si>
  <si>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</si>
  <si>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</si>
  <si>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</si>
  <si>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</si>
  <si>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</si>
  <si>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</si>
  <si>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</si>
  <si>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</si>
  <si>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</si>
  <si>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</si>
  <si>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</si>
  <si>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</si>
  <si>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</si>
  <si>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</si>
  <si>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</si>
  <si>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</si>
  <si>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</si>
  <si>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</si>
  <si>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</si>
  <si>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</si>
  <si>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</si>
  <si>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</si>
  <si>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</si>
  <si>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</si>
  <si>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</si>
  <si>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</si>
  <si>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</si>
  <si>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</si>
  <si>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</si>
  <si>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</si>
  <si>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</si>
  <si>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</si>
  <si>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</si>
  <si>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</si>
  <si>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</si>
  <si>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</si>
  <si>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</si>
  <si>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</si>
  <si>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</si>
  <si>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</si>
  <si>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</si>
  <si>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</si>
  <si>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</si>
  <si>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</si>
  <si>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</si>
  <si>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</si>
  <si>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</si>
  <si>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</si>
  <si>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</si>
  <si>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</si>
  <si>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</si>
  <si>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</si>
  <si>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</si>
  <si>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</si>
  <si>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</si>
  <si>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</si>
  <si>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</si>
  <si>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</si>
  <si>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</si>
  <si>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</si>
  <si>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</si>
  <si>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</si>
  <si>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</si>
  <si>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</si>
  <si>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</si>
  <si>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</si>
  <si>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</si>
  <si>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</si>
  <si>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</si>
  <si>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</si>
  <si>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</si>
  <si>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</si>
  <si>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</si>
  <si>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</si>
  <si>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</si>
  <si>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</si>
  <si>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</si>
  <si>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</si>
  <si>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</si>
  <si>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</si>
  <si>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</si>
  <si>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</si>
  <si>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</si>
  <si>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</si>
  <si>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</si>
  <si>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</si>
  <si>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</si>
  <si>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</si>
  <si>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</si>
  <si>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</si>
  <si>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</si>
  <si>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</si>
  <si>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</si>
  <si>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</si>
  <si>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</si>
  <si>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</si>
  <si>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</si>
  <si>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</si>
  <si>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</si>
  <si>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</si>
  <si>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</si>
  <si>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</si>
  <si>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</si>
  <si>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</si>
  <si>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</si>
  <si>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</si>
  <si>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</si>
  <si>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</si>
  <si>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</si>
  <si>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</si>
  <si>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</si>
  <si>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</si>
  <si>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</si>
  <si>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</si>
  <si>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</si>
  <si>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</si>
  <si>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</si>
  <si>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</si>
  <si>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</si>
  <si>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</si>
  <si>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</si>
  <si>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</si>
  <si>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</si>
  <si>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</si>
  <si>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</si>
  <si>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</si>
  <si>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</si>
  <si>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</si>
  <si>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</si>
  <si>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</si>
  <si>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</si>
  <si>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</si>
  <si>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</si>
  <si>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</si>
  <si>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</si>
  <si>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</si>
  <si>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</si>
  <si>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</si>
  <si>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</si>
  <si>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</si>
  <si>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</si>
  <si>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</si>
  <si>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</si>
  <si>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</si>
  <si>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</si>
  <si>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</si>
  <si>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</si>
  <si>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</si>
  <si>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</si>
  <si>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</si>
  <si>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</si>
  <si>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</si>
  <si>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</si>
  <si>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</si>
  <si>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</si>
  <si>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</si>
  <si>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</si>
  <si>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</si>
  <si>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</si>
  <si>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</si>
  <si>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</si>
  <si>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</si>
  <si>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</si>
  <si>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</si>
  <si>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</si>
  <si>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</si>
  <si>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</si>
  <si>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</si>
  <si>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</si>
  <si>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</si>
  <si>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</si>
  <si>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</si>
  <si>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</si>
  <si>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</si>
  <si>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</si>
  <si>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</si>
  <si>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</si>
  <si>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</si>
  <si>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</si>
  <si>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</si>
  <si>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</si>
  <si>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</si>
  <si>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</si>
  <si>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</si>
  <si>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</si>
  <si>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</si>
  <si>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</si>
  <si>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</si>
  <si>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</si>
  <si>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</si>
  <si>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</si>
  <si>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</si>
  <si>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</si>
  <si>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</si>
  <si>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</si>
  <si>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</si>
  <si>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</si>
  <si>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</si>
  <si>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</si>
  <si>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</si>
  <si>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</si>
  <si>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</si>
  <si>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</si>
  <si>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</si>
  <si>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</si>
  <si>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</si>
  <si>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</si>
  <si>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</si>
  <si>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</si>
  <si>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</si>
  <si>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</si>
  <si>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</si>
  <si>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</si>
  <si>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</si>
  <si>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</si>
  <si>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</si>
  <si>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</si>
  <si>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</si>
  <si>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</si>
  <si>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</si>
  <si>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</si>
  <si>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</si>
  <si>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</si>
  <si>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</si>
  <si>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</si>
  <si>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</si>
  <si>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</si>
  <si>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</si>
  <si>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</si>
  <si>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</si>
  <si>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</si>
  <si>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</si>
  <si>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</si>
  <si>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</si>
  <si>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</si>
  <si>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</si>
  <si>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</si>
  <si>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</si>
  <si>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</si>
  <si>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</si>
  <si>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</si>
  <si>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</si>
  <si>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</si>
  <si>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</si>
  <si>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</si>
  <si>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</si>
  <si>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</si>
  <si>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</si>
  <si>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</si>
  <si>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</si>
  <si>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</si>
  <si>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</si>
  <si>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</si>
  <si>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</si>
  <si>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</si>
  <si>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</si>
  <si>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</si>
  <si>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</si>
  <si>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</si>
  <si>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</si>
  <si>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</si>
  <si>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</si>
  <si>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</si>
  <si>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</si>
  <si>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</si>
  <si>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</si>
  <si>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</si>
  <si>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</si>
  <si>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</si>
  <si>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</si>
  <si>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</si>
  <si>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</si>
  <si>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</si>
  <si>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</si>
  <si>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</si>
  <si>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</si>
  <si>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</si>
  <si>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</si>
  <si>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</si>
  <si>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</si>
  <si>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</si>
  <si>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</si>
  <si>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</si>
  <si>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</si>
  <si>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</si>
  <si>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</si>
  <si>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</si>
  <si>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</si>
  <si>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</si>
  <si>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</si>
  <si>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</si>
  <si>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</si>
  <si>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</si>
  <si>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</si>
  <si>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</si>
  <si>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</si>
  <si>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</si>
  <si>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</si>
  <si>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</si>
  <si>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</si>
  <si>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</si>
  <si>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</si>
  <si>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</si>
  <si>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</si>
  <si>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</si>
  <si>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</si>
  <si>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</si>
  <si>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</si>
  <si>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</si>
  <si>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</si>
  <si>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</si>
  <si>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</si>
  <si>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</si>
  <si>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</si>
  <si>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</si>
  <si>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</si>
  <si>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</si>
  <si>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</si>
  <si>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</si>
  <si>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</si>
  <si>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</si>
  <si>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</si>
  <si>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</si>
  <si>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</si>
  <si>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</si>
  <si>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</si>
  <si>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</si>
  <si>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</si>
  <si>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</si>
  <si>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</si>
  <si>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</si>
  <si>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</si>
  <si>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</si>
  <si>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</si>
  <si>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</si>
  <si>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</si>
  <si>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</si>
  <si>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</si>
  <si>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</si>
  <si>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</si>
  <si>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</si>
  <si>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</si>
  <si>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</si>
  <si>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</si>
  <si>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</si>
  <si>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</si>
  <si>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</si>
  <si>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</si>
  <si>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</si>
  <si>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</si>
  <si>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</si>
  <si>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</si>
  <si>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</si>
  <si>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</si>
  <si>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</si>
  <si>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</si>
  <si>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</si>
  <si>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</si>
  <si>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</si>
  <si>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</si>
  <si>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</si>
  <si>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</si>
  <si>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</si>
  <si>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</si>
  <si>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</si>
  <si>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</si>
  <si>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</si>
  <si>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</si>
  <si>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</si>
  <si>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</si>
  <si>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</si>
  <si>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</si>
  <si>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</si>
  <si>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</si>
  <si>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</si>
  <si>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</si>
  <si>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</si>
  <si>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</si>
  <si>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</si>
  <si>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</si>
  <si>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</si>
  <si>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</si>
  <si>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</si>
  <si>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</si>
  <si>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</si>
  <si>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</si>
  <si>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</si>
  <si>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</si>
  <si>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</si>
  <si>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</si>
  <si>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</si>
  <si>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</si>
  <si>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</si>
  <si>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</si>
  <si>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</si>
  <si>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</si>
  <si>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</si>
  <si>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</si>
  <si>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</si>
  <si>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</si>
  <si>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</si>
  <si>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</si>
  <si>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</si>
  <si>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</si>
  <si>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</si>
  <si>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</si>
  <si>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</si>
  <si>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</si>
  <si>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</si>
  <si>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</si>
  <si>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</si>
  <si>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</si>
  <si>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</si>
  <si>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</si>
  <si>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</si>
  <si>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</si>
  <si>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</si>
  <si>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</si>
  <si>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</si>
  <si>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</si>
  <si>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</si>
  <si>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</si>
  <si>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</si>
  <si>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</si>
  <si>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</si>
  <si>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</si>
  <si>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</si>
  <si>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</si>
  <si>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</si>
  <si>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</si>
  <si>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</si>
  <si>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</si>
  <si>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</si>
  <si>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</si>
  <si>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</si>
  <si>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</si>
  <si>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</si>
  <si>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</si>
  <si>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</si>
  <si>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</si>
  <si>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</si>
  <si>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</si>
  <si>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</si>
  <si>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</si>
  <si>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</si>
  <si>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</si>
  <si>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</si>
  <si>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</si>
  <si>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</si>
  <si>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</si>
  <si>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</si>
  <si>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</si>
  <si>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</si>
  <si>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</si>
  <si>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</si>
  <si>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</si>
  <si>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</si>
  <si>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</si>
  <si>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</si>
  <si>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</si>
  <si>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</si>
  <si>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</si>
  <si>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</si>
  <si>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</si>
  <si>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</si>
  <si>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</si>
  <si>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</si>
  <si>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</si>
  <si>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</si>
  <si>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</si>
  <si>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</si>
  <si>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</si>
  <si>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</si>
  <si>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</si>
  <si>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</si>
  <si>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</si>
  <si>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</si>
  <si>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</si>
  <si>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</si>
  <si>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</si>
  <si>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</si>
  <si>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</si>
  <si>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</si>
  <si>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</si>
  <si>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</si>
  <si>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</si>
  <si>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</si>
  <si>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</si>
  <si>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</si>
  <si>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</si>
  <si>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</si>
  <si>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</si>
  <si>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</si>
  <si>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</si>
  <si>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</si>
  <si>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</si>
  <si>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</si>
  <si>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</si>
  <si>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</si>
  <si>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</si>
  <si>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</si>
  <si>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</si>
  <si>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</si>
  <si>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</si>
  <si>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</si>
  <si>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</si>
  <si>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</si>
  <si>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</si>
  <si>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</si>
  <si>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</si>
  <si>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</si>
  <si>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</si>
  <si>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</si>
  <si>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</si>
  <si>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</si>
  <si>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</si>
  <si>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</si>
  <si>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</si>
  <si>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</si>
  <si>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</si>
  <si>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</si>
  <si>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</si>
  <si>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</si>
  <si>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</si>
  <si>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</si>
  <si>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</si>
  <si>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</si>
  <si>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</si>
  <si>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</si>
  <si>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</si>
  <si>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</si>
  <si>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</si>
  <si>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</si>
  <si>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</si>
  <si>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</si>
  <si>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</si>
  <si>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</si>
  <si>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</si>
  <si>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</si>
  <si>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</si>
  <si>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</si>
  <si>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</si>
  <si>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</si>
  <si>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</si>
  <si>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</si>
  <si>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</si>
  <si>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</si>
  <si>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</si>
  <si>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</si>
  <si>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</si>
  <si>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</si>
  <si>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</si>
  <si>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</si>
  <si>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</si>
  <si>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</si>
  <si>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</si>
  <si>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</si>
  <si>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</si>
  <si>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</si>
  <si>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</si>
  <si>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</si>
  <si>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</si>
  <si>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</si>
  <si>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</si>
  <si>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</si>
  <si>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</si>
  <si>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</si>
  <si>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</si>
  <si>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</si>
  <si>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</si>
  <si>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</si>
  <si>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</si>
  <si>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</si>
  <si>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</si>
  <si>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</si>
  <si>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</si>
  <si>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</si>
  <si>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</si>
  <si>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</si>
  <si>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</si>
  <si>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</si>
  <si>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</si>
  <si>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</si>
  <si>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</si>
  <si>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</si>
  <si>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</si>
  <si>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</si>
  <si>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</si>
  <si>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</si>
  <si>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</si>
  <si>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</si>
  <si>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</si>
  <si>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</si>
  <si>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</si>
  <si>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</si>
  <si>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</si>
  <si>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</si>
  <si>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</si>
  <si>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</si>
  <si>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</si>
  <si>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</si>
  <si>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</si>
  <si>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</si>
  <si>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</si>
  <si>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</si>
  <si>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</si>
  <si>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</si>
  <si>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</si>
  <si>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</si>
  <si>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</si>
  <si>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</si>
  <si>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</si>
  <si>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</si>
  <si>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</si>
  <si>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</si>
  <si>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</si>
  <si>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</si>
  <si>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</si>
  <si>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</si>
  <si>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</si>
  <si>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</si>
  <si>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</si>
  <si>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</si>
  <si>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</si>
  <si>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</si>
  <si>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</si>
  <si>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</si>
  <si>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</si>
  <si>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</si>
  <si>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</si>
  <si>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</si>
  <si>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</si>
  <si>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</si>
  <si>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</si>
  <si>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</si>
  <si>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</si>
  <si>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</si>
  <si>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</si>
  <si>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</si>
  <si>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</si>
  <si>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</si>
  <si>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</si>
  <si>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</si>
  <si>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</si>
  <si>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</si>
  <si>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</si>
  <si>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</si>
  <si>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</si>
  <si>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</si>
  <si>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</si>
  <si>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</si>
  <si>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</si>
  <si>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</si>
  <si>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</si>
  <si>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</si>
  <si>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</si>
  <si>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</si>
  <si>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</si>
  <si>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</si>
  <si>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</si>
  <si>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</si>
  <si>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</si>
  <si>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</si>
  <si>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</si>
  <si>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</si>
  <si>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</si>
  <si>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</si>
  <si>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</si>
  <si>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</si>
  <si>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</si>
  <si>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</si>
  <si>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</si>
  <si>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</si>
  <si>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</si>
  <si>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</si>
  <si>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</si>
  <si>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</si>
  <si>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</si>
  <si>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</si>
  <si>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</si>
  <si>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</si>
  <si>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</si>
  <si>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</si>
  <si>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</si>
  <si>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</si>
  <si>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</si>
  <si>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</si>
  <si>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</si>
  <si>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</si>
  <si>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</si>
  <si>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</si>
  <si>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</si>
  <si>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</si>
  <si>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</si>
  <si>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</si>
  <si>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</si>
  <si>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</si>
  <si>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</si>
  <si>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</si>
  <si>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</si>
  <si>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</si>
  <si>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</si>
  <si>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</si>
  <si>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</si>
  <si>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</si>
  <si>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</si>
  <si>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</si>
  <si>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</si>
  <si>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</si>
  <si>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</si>
  <si>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</si>
  <si>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</si>
  <si>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</si>
  <si>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</si>
  <si>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</si>
  <si>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</si>
  <si>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</si>
  <si>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</si>
  <si>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</si>
  <si>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</si>
  <si>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</si>
  <si>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</si>
  <si>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</si>
  <si>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</si>
  <si>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</si>
  <si>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</si>
  <si>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</si>
  <si>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</si>
  <si>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</si>
  <si>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</si>
  <si>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</si>
  <si>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</si>
  <si>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</si>
  <si>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</si>
  <si>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</si>
  <si>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</si>
  <si>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</si>
  <si>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</si>
  <si>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</si>
  <si>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</si>
  <si>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</si>
  <si>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</si>
  <si>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</si>
  <si>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</si>
  <si>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</si>
  <si>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</si>
  <si>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</si>
  <si>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</si>
  <si>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</si>
  <si>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</si>
  <si>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</si>
  <si>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</si>
  <si>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</si>
  <si>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</si>
  <si>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</si>
  <si>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</si>
  <si>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</si>
  <si>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</si>
  <si>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</si>
  <si>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</si>
  <si>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</si>
  <si>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</si>
  <si>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</si>
  <si>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</si>
  <si>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</si>
  <si>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</si>
  <si>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</si>
  <si>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</si>
  <si>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</si>
  <si>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</si>
  <si>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</si>
  <si>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</si>
  <si>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</si>
  <si>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</si>
  <si>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</si>
  <si>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</si>
  <si>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</si>
  <si>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</si>
  <si>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</si>
  <si>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</si>
  <si>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</si>
  <si>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</si>
  <si>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</si>
  <si>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</si>
  <si>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</si>
  <si>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</si>
  <si>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</si>
  <si>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</si>
  <si>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</si>
  <si>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</si>
  <si>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</si>
  <si>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</si>
  <si>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</si>
  <si>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</si>
  <si>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</si>
  <si>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</si>
  <si>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</si>
  <si>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</si>
  <si>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</si>
  <si>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</si>
  <si>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</si>
  <si>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</si>
  <si>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</si>
  <si>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</si>
  <si>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</si>
  <si>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</si>
  <si>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</si>
  <si>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</si>
  <si>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</si>
  <si>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</si>
  <si>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</si>
  <si>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</si>
  <si>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</si>
  <si>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</si>
  <si>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</si>
  <si>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</si>
  <si>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</si>
  <si>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</si>
  <si>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</si>
  <si>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</si>
  <si>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</si>
  <si>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</si>
  <si>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</si>
  <si>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</si>
  <si>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</si>
  <si>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</si>
  <si>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</si>
  <si>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</si>
  <si>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</si>
  <si>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</si>
  <si>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</si>
  <si>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</si>
  <si>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</si>
  <si>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</si>
  <si>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</si>
  <si>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</si>
  <si>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</si>
  <si>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</si>
  <si>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</si>
  <si>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</si>
  <si>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</si>
  <si>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</si>
  <si>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</si>
  <si>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</si>
  <si>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</si>
  <si>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</si>
  <si>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</si>
  <si>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</si>
  <si>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</si>
  <si>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</si>
  <si>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</si>
  <si>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</si>
  <si>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</si>
  <si>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</si>
  <si>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</si>
  <si>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</si>
  <si>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</si>
  <si>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</si>
  <si>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</si>
  <si>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</si>
  <si>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</si>
  <si>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</si>
  <si>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</si>
  <si>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</si>
  <si>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</si>
  <si>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</si>
  <si>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</si>
  <si>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</si>
  <si>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</si>
  <si>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</si>
  <si>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</si>
  <si>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</si>
  <si>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</si>
  <si>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</si>
  <si>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</si>
  <si>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</si>
  <si>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</si>
  <si>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</si>
  <si>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</si>
  <si>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</si>
  <si>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</si>
  <si>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</si>
  <si>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</si>
  <si>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</si>
  <si>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</si>
  <si>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</si>
  <si>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</si>
  <si>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</si>
  <si>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</si>
  <si>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</si>
  <si>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</si>
  <si>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</si>
  <si>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</si>
  <si>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</si>
  <si>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</si>
  <si>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</si>
  <si>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</si>
  <si>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</si>
  <si>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</si>
  <si>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</si>
  <si>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</si>
  <si>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</si>
  <si>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</si>
  <si>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</si>
  <si>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</si>
  <si>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</si>
  <si>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</si>
  <si>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</si>
  <si>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</si>
  <si>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</si>
  <si>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</si>
  <si>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</si>
  <si>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</si>
  <si>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</si>
  <si>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</si>
  <si>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</si>
  <si>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</si>
  <si>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</si>
  <si>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</si>
  <si>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</si>
  <si>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</si>
  <si>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</si>
  <si>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</si>
  <si>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</si>
  <si>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</si>
  <si>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</si>
  <si>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</si>
  <si>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</si>
  <si>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</si>
  <si>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</si>
  <si>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</si>
  <si>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</si>
  <si>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</si>
  <si>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</si>
  <si>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</si>
  <si>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</si>
  <si>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</si>
  <si>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</si>
  <si>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</si>
  <si>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</si>
  <si>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</si>
  <si>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</si>
  <si>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</si>
  <si>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</si>
  <si>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</si>
  <si>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</si>
  <si>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</si>
  <si>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</si>
  <si>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</si>
  <si>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</si>
  <si>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</si>
  <si>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</si>
  <si>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</si>
  <si>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</si>
  <si>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</si>
  <si>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</si>
  <si>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</si>
  <si>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</si>
  <si>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</si>
  <si>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</si>
  <si>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</si>
  <si>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</si>
  <si>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</si>
  <si>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</si>
  <si>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</si>
  <si>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</si>
  <si>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</si>
  <si>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</si>
  <si>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</si>
  <si>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</si>
  <si>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</si>
  <si>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</si>
  <si>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</si>
  <si>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</si>
  <si>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</si>
  <si>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</si>
  <si>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</si>
  <si>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</si>
  <si>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</si>
  <si>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</si>
  <si>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</si>
  <si>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</si>
  <si>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</si>
  <si>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</si>
  <si>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</si>
  <si>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</si>
  <si>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</si>
  <si>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</si>
  <si>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</si>
  <si>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</si>
  <si>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</si>
  <si>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</si>
  <si>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</si>
  <si>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</si>
  <si>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</si>
  <si>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</si>
  <si>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</si>
  <si>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</si>
  <si>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</si>
  <si>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</si>
  <si>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</si>
  <si>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</si>
  <si>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</si>
  <si>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</si>
  <si>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</si>
  <si>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</si>
  <si>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</si>
  <si>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</si>
  <si>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</si>
  <si>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</si>
  <si>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</si>
  <si>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</si>
  <si>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</si>
  <si>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</si>
  <si>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</si>
  <si>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</si>
  <si>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</si>
  <si>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</si>
  <si>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</si>
  <si>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</si>
  <si>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</si>
  <si>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</si>
  <si>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</si>
  <si>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</si>
  <si>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</si>
  <si>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</si>
  <si>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</si>
  <si>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</si>
  <si>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</si>
  <si>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</si>
  <si>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</si>
  <si>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</si>
  <si>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</si>
  <si>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</si>
  <si>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</si>
  <si>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</si>
  <si>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</si>
  <si>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</si>
  <si>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</si>
  <si>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</si>
  <si>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</si>
  <si>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</si>
  <si>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</si>
  <si>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</si>
  <si>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</si>
  <si>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</si>
  <si>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</si>
  <si>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</si>
  <si>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</si>
  <si>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</si>
  <si>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</si>
  <si>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</si>
  <si>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</si>
  <si>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</si>
  <si>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</si>
  <si>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</si>
  <si>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</si>
  <si>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</si>
  <si>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</si>
  <si>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</si>
  <si>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</si>
  <si>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</si>
  <si>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</si>
  <si>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</si>
  <si>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</si>
  <si>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</si>
  <si>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</si>
  <si>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</si>
  <si>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</si>
  <si>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</si>
  <si>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</si>
  <si>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</si>
  <si>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</si>
  <si>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</si>
  <si>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</si>
  <si>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</si>
  <si>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</si>
  <si>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</si>
  <si>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</si>
  <si>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</si>
  <si>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</si>
  <si>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</si>
  <si>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</si>
  <si>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</si>
  <si>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</si>
  <si>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</si>
  <si>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</si>
  <si>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</si>
  <si>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</si>
  <si>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</si>
  <si>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</si>
  <si>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</si>
  <si>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</si>
  <si>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</si>
  <si>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</si>
  <si>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</si>
  <si>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</si>
  <si>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</si>
  <si>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</si>
  <si>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</si>
  <si>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</si>
  <si>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</si>
  <si>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</si>
  <si>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</si>
  <si>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</si>
  <si>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</si>
  <si>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</si>
  <si>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</si>
  <si>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</si>
  <si>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</si>
  <si>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</si>
  <si>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</si>
  <si>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</si>
  <si>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</si>
  <si>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</si>
  <si>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</si>
  <si>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</si>
  <si>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</si>
  <si>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</si>
  <si>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</si>
  <si>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</si>
  <si>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</si>
  <si>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</si>
  <si>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</si>
  <si>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</si>
  <si>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</si>
  <si>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</si>
  <si>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</si>
  <si>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</si>
  <si>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</si>
  <si>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</si>
  <si>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</si>
  <si>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</si>
  <si>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</si>
  <si>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</si>
  <si>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</si>
  <si>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</si>
  <si>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</si>
  <si>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</si>
  <si>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</si>
  <si>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</si>
  <si>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</si>
  <si>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</si>
  <si>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</si>
  <si>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</si>
  <si>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</si>
  <si>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</si>
  <si>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</si>
  <si>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</si>
  <si>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</si>
  <si>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</si>
  <si>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</si>
  <si>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</si>
  <si>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</si>
  <si>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</si>
  <si>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</si>
  <si>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</si>
  <si>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</si>
  <si>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</si>
  <si>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</si>
  <si>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</si>
  <si>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</si>
  <si>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</si>
  <si>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</si>
  <si>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</si>
  <si>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</si>
  <si>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</si>
  <si>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</si>
  <si>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</si>
  <si>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</si>
  <si>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</si>
  <si>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</si>
  <si>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</si>
  <si>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</si>
  <si>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</si>
  <si>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</si>
  <si>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</si>
  <si>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</si>
  <si>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</si>
  <si>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</si>
  <si>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</si>
  <si>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</si>
  <si>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</si>
  <si>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</si>
  <si>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</si>
  <si>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</si>
  <si>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</si>
  <si>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</si>
  <si>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</si>
  <si>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</si>
  <si>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</si>
  <si>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</si>
  <si>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</si>
  <si>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</si>
  <si>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</si>
  <si>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</si>
  <si>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</si>
  <si>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</si>
  <si>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</si>
  <si>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</si>
  <si>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</si>
  <si>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</si>
  <si>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</si>
  <si>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</si>
  <si>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</si>
  <si>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</si>
  <si>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</si>
  <si>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</si>
  <si>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</si>
  <si>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</si>
  <si>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</si>
  <si>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</si>
  <si>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</si>
  <si>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</si>
  <si>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</si>
  <si>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</si>
  <si>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</si>
  <si>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</si>
  <si>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</si>
  <si>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</si>
  <si>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</si>
  <si>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</si>
  <si>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</si>
  <si>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</si>
  <si>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</si>
  <si>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</si>
  <si>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</si>
  <si>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</si>
  <si>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</si>
  <si>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</si>
  <si>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</si>
  <si>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</si>
  <si>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</si>
  <si>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</si>
  <si>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</si>
  <si>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</si>
  <si>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</si>
  <si>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</si>
  <si>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</si>
  <si>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</si>
  <si>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</si>
  <si>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</si>
  <si>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</si>
  <si>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</si>
  <si>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</si>
  <si>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</si>
  <si>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</si>
  <si>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</si>
  <si>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</si>
  <si>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</si>
  <si>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</si>
  <si>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</si>
  <si>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</si>
  <si>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</si>
  <si>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</si>
  <si>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</si>
  <si>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</si>
  <si>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</si>
  <si>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</si>
  <si>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</si>
  <si>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</si>
  <si>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</si>
  <si>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</si>
  <si>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</si>
  <si>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</si>
  <si>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</si>
  <si>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</si>
  <si>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</si>
  <si>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</si>
  <si>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</si>
  <si>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</si>
  <si>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</si>
  <si>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</si>
  <si>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</si>
  <si>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</si>
  <si>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</si>
  <si>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</si>
  <si>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</si>
  <si>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</si>
  <si>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</si>
  <si>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</si>
  <si>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</si>
  <si>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</si>
  <si>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</si>
  <si>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</si>
  <si>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</si>
  <si>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</si>
  <si>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</si>
  <si>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</si>
  <si>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</si>
  <si>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</si>
  <si>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</si>
  <si>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</si>
  <si>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</si>
  <si>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</si>
  <si>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</si>
  <si>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</si>
  <si>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</si>
  <si>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</si>
  <si>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</si>
  <si>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</si>
  <si>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</si>
  <si>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</si>
  <si>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</si>
  <si>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</si>
  <si>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</si>
  <si>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</si>
  <si>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</si>
  <si>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</si>
  <si>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</si>
  <si>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</si>
  <si>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</si>
  <si>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</si>
  <si>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</si>
  <si>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</si>
  <si>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</si>
  <si>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</si>
  <si>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</si>
  <si>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</si>
  <si>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</si>
  <si>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</si>
  <si>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</si>
  <si>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</si>
  <si>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</si>
  <si>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</si>
  <si>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</si>
  <si>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</si>
  <si>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</si>
  <si>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</si>
  <si>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</si>
  <si>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</si>
  <si>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</si>
  <si>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</si>
  <si>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</si>
  <si>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</si>
  <si>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</si>
  <si>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</si>
  <si>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</si>
  <si>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</si>
  <si>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</si>
  <si>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</si>
  <si>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</si>
  <si>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</si>
  <si>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</si>
  <si>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</si>
  <si>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</si>
  <si>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</si>
  <si>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</si>
  <si>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</si>
  <si>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</si>
  <si>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</si>
  <si>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</si>
  <si>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</si>
  <si>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</si>
  <si>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</si>
  <si>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</si>
  <si>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</si>
  <si>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</si>
  <si>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</si>
  <si>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</si>
  <si>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</si>
  <si>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</si>
  <si>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</si>
  <si>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</si>
  <si>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</si>
  <si>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</si>
  <si>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</si>
  <si>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</si>
  <si>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</si>
  <si>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</si>
  <si>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</si>
  <si>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</si>
  <si>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</si>
  <si>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</si>
  <si>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</si>
  <si>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</si>
  <si>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</si>
  <si>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</si>
  <si>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</si>
  <si>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</si>
  <si>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</si>
  <si>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</si>
  <si>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</si>
  <si>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</si>
  <si>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</si>
  <si>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</si>
  <si>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</si>
  <si>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</si>
  <si>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</si>
  <si>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</si>
  <si>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</si>
  <si>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</si>
  <si>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</si>
  <si>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</si>
  <si>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</si>
  <si>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</si>
  <si>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</si>
  <si>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</si>
  <si>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</si>
  <si>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</si>
  <si>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</si>
  <si>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</si>
  <si>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</si>
  <si>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</si>
  <si>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</si>
  <si>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</si>
  <si>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</si>
  <si>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</si>
  <si>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</si>
  <si>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</si>
  <si>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</si>
  <si>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</si>
  <si>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</si>
  <si>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</si>
  <si>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</si>
  <si>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</si>
  <si>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</si>
  <si>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</si>
  <si>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</si>
  <si>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</si>
  <si>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</si>
  <si>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</si>
  <si>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</si>
  <si>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</si>
  <si>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</si>
  <si>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</si>
  <si>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</si>
  <si>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</si>
  <si>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</si>
  <si>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</si>
  <si>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</si>
  <si>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</si>
  <si>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</si>
  <si>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</si>
  <si>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</si>
  <si>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</si>
  <si>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</si>
  <si>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</si>
  <si>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</si>
  <si>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</si>
  <si>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</si>
  <si>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</si>
  <si>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</si>
  <si>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</si>
  <si>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</si>
  <si>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</si>
  <si>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</si>
  <si>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</si>
  <si>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</si>
  <si>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</si>
  <si>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</si>
  <si>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</si>
  <si>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</si>
  <si>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</si>
  <si>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</si>
  <si>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</si>
  <si>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</si>
  <si>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</si>
  <si>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</si>
  <si>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</si>
  <si>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</si>
  <si>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</si>
  <si>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</si>
  <si>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</si>
  <si>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</si>
  <si>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</si>
  <si>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</si>
  <si>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</si>
  <si>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</si>
  <si>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</si>
  <si>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</si>
  <si>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</si>
  <si>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</si>
  <si>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</si>
  <si>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</si>
  <si>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</si>
  <si>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</si>
  <si>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</si>
  <si>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</si>
  <si>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</si>
  <si>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</si>
  <si>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</si>
  <si>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</si>
  <si>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</si>
  <si>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</si>
  <si>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</si>
  <si>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</si>
  <si>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</si>
  <si>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</si>
  <si>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</si>
  <si>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</si>
  <si>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</si>
  <si>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</si>
  <si>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</si>
  <si>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</si>
  <si>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</si>
  <si>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</si>
  <si>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</si>
  <si>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</si>
  <si>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</si>
  <si>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</si>
  <si>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</si>
  <si>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</si>
  <si>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</si>
  <si>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</si>
  <si>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</si>
  <si>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</si>
  <si>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</si>
  <si>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</si>
  <si>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</si>
  <si>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</si>
  <si>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</si>
  <si>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</si>
  <si>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</si>
  <si>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</si>
  <si>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</si>
  <si>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</si>
  <si>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</si>
  <si>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</si>
  <si>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</si>
  <si>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</si>
  <si>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</si>
  <si>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</si>
  <si>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</si>
  <si>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</si>
  <si>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</si>
  <si>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</si>
  <si>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</si>
  <si>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</si>
  <si>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</si>
  <si>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</si>
  <si>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</si>
  <si>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</si>
  <si>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</si>
  <si>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</si>
  <si>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</si>
  <si>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</si>
  <si>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</si>
  <si>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</si>
  <si>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</si>
  <si>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</si>
  <si>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</si>
  <si>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</si>
  <si>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</si>
  <si>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</si>
  <si>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</si>
  <si>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</si>
  <si>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</si>
  <si>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</si>
  <si>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</si>
  <si>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</si>
  <si>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</si>
  <si>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</si>
  <si>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</si>
  <si>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</si>
  <si>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</si>
  <si>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</si>
  <si>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</si>
  <si>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</si>
  <si>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</si>
  <si>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</si>
  <si>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</si>
  <si>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</si>
  <si>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</si>
  <si>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</si>
  <si>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</si>
  <si>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</si>
  <si>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</si>
  <si>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</si>
  <si>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</si>
  <si>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</si>
  <si>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</si>
  <si>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</si>
  <si>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</si>
  <si>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</si>
  <si>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</si>
  <si>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</si>
  <si>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</si>
  <si>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</si>
  <si>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</si>
  <si>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</si>
  <si>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</si>
  <si>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</si>
  <si>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</si>
  <si>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</si>
  <si>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</si>
  <si>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</si>
  <si>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</si>
  <si>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</si>
  <si>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</si>
  <si>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</si>
  <si>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</si>
  <si>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</si>
  <si>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</si>
  <si>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</si>
  <si>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</si>
  <si>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</si>
  <si>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</si>
  <si>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</si>
  <si>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</si>
  <si>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</si>
  <si>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</si>
  <si>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</si>
  <si>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</si>
  <si>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</si>
  <si>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</si>
  <si>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</si>
  <si>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</si>
  <si>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</si>
  <si>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</si>
  <si>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</si>
  <si>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</si>
  <si>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</si>
  <si>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</si>
  <si>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</si>
  <si>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</si>
  <si>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</si>
  <si>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</si>
  <si>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</si>
  <si>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</si>
  <si>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</si>
  <si>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</si>
  <si>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</si>
  <si>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</si>
  <si>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</si>
  <si>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</si>
  <si>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</si>
  <si>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</si>
  <si>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</si>
  <si>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</si>
  <si>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</si>
  <si>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</si>
  <si>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</si>
  <si>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</si>
  <si>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</si>
  <si>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</si>
  <si>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</si>
  <si>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</si>
  <si>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</si>
  <si>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</si>
  <si>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</si>
  <si>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</si>
  <si>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</si>
  <si>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</si>
  <si>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</si>
  <si>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</si>
  <si>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</si>
  <si>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</si>
  <si>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</si>
  <si>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</si>
  <si>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</si>
  <si>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</si>
  <si>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</si>
  <si>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</si>
  <si>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</si>
  <si>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</si>
  <si>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</si>
  <si>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</si>
  <si>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</si>
  <si>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</si>
  <si>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</si>
  <si>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</si>
  <si>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</si>
  <si>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</si>
  <si>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</si>
  <si>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</si>
  <si>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</si>
  <si>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</si>
  <si>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</si>
  <si>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</si>
  <si>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</si>
  <si>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</si>
  <si>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</si>
  <si>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</si>
  <si>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</si>
  <si>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</si>
  <si>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</si>
  <si>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</si>
  <si>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</si>
  <si>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</si>
  <si>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</si>
  <si>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</si>
  <si>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</si>
  <si>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</si>
  <si>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</si>
  <si>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</si>
  <si>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</si>
  <si>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</si>
  <si>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</si>
  <si>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</si>
  <si>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</si>
  <si>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</si>
  <si>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</si>
  <si>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</si>
  <si>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</si>
  <si>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</si>
  <si>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</si>
  <si>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</si>
  <si>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</si>
  <si>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</si>
  <si>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</si>
  <si>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</si>
  <si>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</si>
  <si>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</si>
  <si>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</si>
  <si>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</si>
  <si>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</si>
  <si>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</si>
  <si>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</si>
  <si>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</si>
  <si>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</si>
  <si>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</si>
  <si>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</si>
  <si>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</si>
  <si>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</si>
  <si>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</si>
  <si>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</si>
  <si>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</si>
  <si>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</si>
  <si>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</si>
  <si>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</si>
  <si>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</si>
  <si>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</si>
  <si>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</si>
  <si>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</si>
  <si>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</si>
  <si>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</si>
  <si>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</si>
  <si>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</si>
  <si>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</si>
  <si>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</si>
  <si>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</si>
  <si>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</si>
  <si>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</si>
  <si>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</si>
  <si>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</si>
  <si>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</si>
  <si>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</si>
  <si>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</si>
  <si>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</si>
  <si>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</si>
  <si>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</si>
  <si>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</si>
  <si>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</si>
  <si>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</si>
  <si>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</si>
  <si>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</si>
  <si>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</si>
  <si>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</si>
  <si>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</si>
  <si>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</si>
  <si>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</si>
  <si>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</si>
  <si>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</si>
  <si>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</si>
  <si>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</si>
  <si>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</si>
  <si>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</si>
  <si>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</si>
  <si>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</si>
  <si>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</si>
  <si>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</si>
  <si>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</si>
  <si>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</si>
  <si>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</si>
  <si>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</si>
  <si>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</si>
  <si>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</si>
  <si>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</si>
  <si>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</si>
  <si>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</si>
  <si>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</si>
  <si>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</si>
  <si>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</si>
  <si>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</si>
  <si>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</si>
  <si>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</si>
  <si>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</si>
  <si>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</si>
  <si>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</si>
  <si>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</si>
  <si>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</si>
  <si>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</si>
  <si>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</si>
  <si>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</si>
  <si>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</si>
  <si>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</si>
  <si>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</si>
  <si>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</si>
  <si>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</si>
  <si>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</si>
  <si>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</si>
  <si>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</si>
  <si>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</si>
  <si>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</si>
  <si>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</si>
  <si>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</si>
  <si>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</si>
  <si>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</si>
  <si>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</si>
  <si>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</si>
  <si>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</si>
  <si>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</si>
  <si>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</si>
  <si>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</si>
  <si>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</si>
  <si>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</si>
  <si>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</si>
  <si>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</si>
  <si>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</si>
  <si>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</si>
  <si>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</si>
  <si>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</si>
  <si>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</si>
  <si>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</si>
  <si>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</si>
  <si>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</si>
  <si>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</si>
  <si>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</si>
  <si>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</si>
  <si>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</si>
  <si>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</si>
  <si>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</si>
  <si>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</si>
  <si>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</si>
  <si>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</si>
  <si>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</si>
  <si>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</si>
  <si>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</si>
  <si>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</si>
  <si>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</si>
  <si>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</si>
  <si>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</si>
  <si>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</si>
  <si>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</si>
  <si>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</si>
  <si>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</si>
  <si>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</si>
  <si>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</si>
  <si>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</si>
  <si>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</si>
  <si>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</si>
  <si>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</si>
  <si>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</si>
  <si>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</si>
  <si>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</si>
  <si>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</si>
  <si>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</si>
  <si>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</si>
  <si>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</si>
  <si>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</si>
  <si>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</si>
  <si>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</si>
  <si>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</si>
  <si>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</si>
  <si>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</si>
  <si>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</si>
  <si>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</si>
  <si>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</si>
  <si>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</si>
  <si>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</si>
  <si>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</si>
  <si>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</si>
  <si>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</si>
  <si>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</si>
  <si>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</si>
  <si>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</si>
  <si>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</si>
  <si>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</si>
  <si>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</si>
  <si>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</si>
  <si>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</si>
  <si>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</si>
  <si>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</si>
  <si>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</si>
  <si>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</si>
  <si>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</si>
  <si>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</si>
  <si>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</si>
  <si>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</si>
  <si>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</si>
  <si>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</si>
  <si>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</si>
  <si>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</si>
  <si>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</si>
  <si>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</si>
  <si>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</si>
  <si>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</si>
  <si>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</si>
  <si>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</si>
  <si>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</si>
  <si>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</si>
  <si>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</si>
  <si>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</si>
  <si>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</si>
  <si>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</si>
  <si>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</si>
  <si>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</si>
  <si>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</si>
  <si>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</si>
  <si>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</si>
  <si>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</si>
  <si>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</si>
  <si>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</si>
  <si>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</si>
  <si>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</si>
  <si>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</si>
  <si>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</si>
  <si>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</si>
  <si>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</si>
  <si>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</si>
  <si>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</si>
  <si>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</si>
  <si>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</si>
  <si>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</si>
  <si>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</si>
  <si>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</si>
  <si>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</si>
  <si>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</si>
  <si>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</si>
  <si>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</si>
  <si>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</si>
  <si>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</si>
  <si>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</si>
  <si>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</si>
  <si>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</si>
  <si>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</si>
  <si>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</si>
  <si>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</si>
  <si>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</si>
  <si>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</si>
  <si>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</si>
  <si>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</si>
  <si>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</si>
  <si>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</si>
  <si>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</si>
  <si>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</si>
  <si>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</si>
  <si>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</si>
  <si>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</si>
  <si>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</si>
  <si>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</si>
  <si>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</si>
  <si>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</si>
  <si>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</si>
  <si>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</si>
  <si>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</si>
  <si>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</si>
  <si>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</si>
  <si>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</si>
  <si>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</si>
  <si>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</si>
  <si>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</si>
  <si>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</si>
  <si>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</si>
  <si>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</si>
  <si>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</si>
  <si>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</si>
  <si>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</si>
  <si>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</si>
  <si>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</si>
  <si>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</si>
  <si>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</si>
  <si>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</si>
  <si>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</si>
  <si>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</si>
  <si>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</si>
  <si>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</si>
  <si>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</si>
  <si>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</si>
  <si>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</si>
  <si>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</si>
  <si>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</si>
  <si>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</si>
  <si>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</si>
  <si>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</si>
  <si>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</si>
  <si>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</si>
  <si>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</si>
  <si>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</si>
  <si>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</si>
  <si>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</si>
  <si>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</si>
  <si>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</si>
  <si>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</si>
  <si>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</si>
  <si>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</si>
  <si>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</si>
  <si>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</si>
  <si>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</si>
  <si>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</si>
  <si>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</si>
  <si>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</si>
  <si>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</si>
  <si>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</si>
  <si>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</si>
  <si>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</si>
  <si>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</si>
  <si>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</si>
  <si>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</si>
  <si>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</si>
  <si>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</si>
  <si>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</si>
  <si>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</si>
  <si>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</si>
  <si>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</si>
  <si>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</si>
  <si>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</si>
  <si>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</si>
  <si>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</si>
  <si>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</si>
  <si>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</si>
  <si>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</si>
  <si>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</si>
  <si>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</si>
  <si>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</si>
  <si>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</si>
  <si>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</si>
  <si>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</si>
  <si>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</si>
  <si>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</si>
  <si>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</si>
  <si>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</si>
  <si>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</si>
  <si>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</si>
  <si>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</si>
  <si>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</si>
  <si>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</si>
  <si>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</si>
  <si>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</si>
  <si>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</si>
  <si>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</si>
  <si>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</si>
  <si>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</si>
  <si>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</si>
  <si>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</si>
  <si>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</si>
  <si>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</si>
  <si>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</si>
  <si>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</si>
  <si>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</si>
  <si>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</si>
  <si>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</si>
  <si>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</si>
  <si>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</si>
  <si>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</si>
  <si>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</si>
  <si>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</si>
  <si>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</si>
  <si>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</si>
  <si>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</si>
  <si>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</si>
  <si>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</si>
  <si>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</si>
  <si>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</si>
  <si>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</si>
  <si>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</si>
  <si>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</si>
  <si>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</si>
  <si>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</si>
  <si>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</si>
  <si>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</si>
  <si>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</si>
  <si>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</si>
  <si>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</si>
  <si>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</si>
  <si>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</si>
  <si>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</si>
  <si>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</si>
  <si>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</si>
  <si>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</si>
  <si>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</si>
  <si>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</si>
  <si>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</si>
  <si>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</si>
  <si>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</si>
  <si>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</si>
  <si>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</si>
  <si>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</si>
  <si>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</si>
  <si>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</si>
  <si>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</si>
  <si>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</si>
  <si>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</si>
  <si>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</si>
  <si>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</si>
  <si>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</si>
  <si>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</si>
  <si>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</si>
  <si>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</si>
  <si>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</si>
  <si>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</si>
  <si>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</si>
  <si>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</si>
  <si>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</si>
  <si>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</si>
  <si>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</si>
  <si>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</si>
  <si>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</si>
  <si>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</si>
  <si>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</si>
  <si>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</si>
  <si>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</si>
  <si>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</si>
  <si>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</si>
  <si>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</si>
  <si>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</si>
  <si>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</si>
  <si>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</si>
  <si>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</si>
  <si>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</si>
  <si>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</si>
  <si>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</si>
  <si>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</si>
  <si>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</si>
  <si>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</si>
  <si>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</si>
  <si>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</si>
  <si>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</si>
  <si>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</si>
  <si>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</si>
  <si>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</si>
  <si>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</si>
  <si>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</si>
  <si>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</si>
  <si>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</si>
  <si>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</si>
  <si>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</si>
  <si>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</si>
  <si>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</si>
  <si>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</si>
  <si>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</si>
  <si>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</si>
  <si>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</si>
  <si>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</si>
  <si>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</si>
  <si>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</si>
  <si>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</si>
  <si>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</si>
  <si>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</si>
  <si>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</si>
  <si>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</si>
  <si>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</si>
  <si>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</si>
  <si>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</si>
  <si>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</si>
  <si>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</si>
  <si>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</si>
  <si>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</si>
  <si>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</si>
  <si>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</si>
  <si>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</si>
  <si>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</si>
  <si>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</si>
  <si>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</si>
  <si>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</si>
  <si>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</si>
  <si>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</si>
  <si>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</si>
  <si>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</si>
  <si>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</si>
  <si>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</si>
  <si>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</si>
  <si>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</si>
  <si>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</si>
  <si>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</si>
  <si>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</si>
  <si>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</si>
  <si>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</si>
  <si>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</si>
  <si>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</si>
  <si>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</si>
  <si>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</si>
  <si>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</si>
  <si>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</si>
  <si>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</si>
  <si>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</si>
  <si>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</si>
  <si>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</si>
  <si>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</si>
  <si>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</si>
  <si>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</si>
  <si>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</si>
  <si>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</si>
  <si>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</si>
  <si>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</si>
  <si>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</si>
  <si>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</si>
  <si>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</si>
  <si>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</si>
  <si>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</si>
  <si>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</si>
  <si>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</si>
  <si>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</si>
  <si>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</si>
  <si>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</si>
  <si>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</si>
  <si>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</si>
  <si>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</si>
  <si>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</si>
  <si>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</si>
  <si>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</si>
  <si>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</si>
  <si>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</si>
  <si>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</si>
  <si>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</si>
  <si>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</si>
  <si>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</si>
  <si>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</si>
  <si>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</si>
  <si>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</si>
  <si>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</si>
  <si>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</si>
  <si>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</si>
  <si>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</si>
  <si>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</si>
  <si>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</si>
  <si>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</si>
  <si>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</si>
  <si>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</si>
  <si>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</si>
  <si>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</si>
  <si>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</si>
  <si>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</si>
  <si>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</si>
  <si>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</si>
  <si>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</si>
  <si>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</si>
  <si>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</si>
  <si>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</si>
  <si>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</si>
  <si>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</si>
  <si>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</si>
  <si>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</si>
  <si>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</si>
  <si>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</si>
  <si>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</si>
  <si>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</si>
  <si>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</si>
  <si>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</si>
  <si>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</si>
  <si>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</si>
  <si>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</si>
  <si>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</si>
  <si>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</si>
  <si>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</si>
  <si>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</si>
  <si>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</si>
  <si>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</si>
  <si>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</si>
  <si>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</si>
  <si>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</si>
  <si>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</si>
  <si>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</si>
  <si>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</si>
  <si>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</si>
  <si>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</si>
  <si>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</si>
  <si>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</si>
  <si>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</si>
  <si>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</si>
  <si>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</si>
  <si>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</si>
  <si>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</si>
  <si>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</si>
  <si>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</si>
  <si>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</si>
  <si>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</si>
  <si>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</si>
  <si>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</si>
  <si>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</si>
  <si>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</si>
  <si>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</si>
  <si>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</si>
  <si>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</si>
  <si>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</si>
  <si>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</si>
  <si>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</si>
  <si>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</si>
  <si>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</si>
  <si>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</si>
  <si>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</si>
  <si>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</si>
  <si>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</si>
  <si>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</si>
  <si>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</si>
  <si>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</si>
  <si>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</si>
  <si>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</si>
  <si>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</si>
  <si>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</si>
  <si>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</si>
  <si>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</si>
  <si>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</si>
  <si>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</si>
  <si>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</si>
  <si>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</si>
  <si>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</si>
  <si>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</si>
  <si>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</si>
  <si>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</si>
  <si>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</si>
  <si>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</si>
  <si>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</si>
  <si>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</si>
  <si>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</si>
  <si>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</si>
  <si>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</si>
  <si>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</si>
  <si>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</si>
  <si>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</si>
  <si>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</si>
  <si>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</si>
  <si>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</si>
  <si>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</si>
  <si>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</si>
  <si>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</si>
  <si>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</si>
  <si>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</si>
  <si>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</si>
  <si>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</si>
  <si>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</si>
  <si>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</si>
  <si>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</si>
  <si>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</si>
  <si>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</si>
  <si>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</si>
  <si>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</si>
  <si>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</si>
  <si>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</si>
  <si>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</si>
  <si>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</si>
  <si>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</si>
  <si>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</si>
  <si>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</si>
  <si>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</si>
  <si>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</si>
  <si>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</si>
  <si>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</si>
  <si>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</si>
  <si>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</si>
  <si>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</si>
  <si>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</si>
  <si>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</si>
  <si>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</si>
  <si>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</si>
  <si>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</si>
  <si>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</si>
  <si>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</si>
  <si>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</si>
  <si>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</si>
  <si>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</si>
  <si>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</si>
  <si>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</si>
  <si>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</si>
  <si>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</si>
  <si>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</si>
  <si>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</si>
  <si>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</si>
  <si>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</si>
  <si>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</si>
  <si>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</si>
  <si>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</si>
  <si>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</si>
  <si>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</si>
  <si>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</si>
  <si>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</si>
  <si>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</si>
  <si>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</si>
  <si>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</si>
  <si>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</si>
  <si>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</si>
  <si>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</si>
  <si>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</si>
  <si>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</si>
  <si>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</si>
  <si>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</si>
  <si>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</si>
  <si>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</si>
  <si>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</si>
  <si>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</si>
  <si>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</si>
  <si>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</si>
  <si>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</si>
  <si>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</si>
  <si>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</si>
  <si>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</si>
  <si>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</si>
  <si>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</si>
  <si>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</si>
  <si>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</si>
  <si>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</si>
  <si>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</si>
  <si>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</si>
  <si>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</si>
  <si>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</si>
  <si>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</si>
  <si>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</si>
  <si>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</si>
  <si>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</si>
  <si>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</si>
  <si>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</si>
  <si>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</si>
  <si>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</si>
  <si>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</si>
  <si>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</si>
  <si>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</si>
  <si>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</si>
  <si>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</si>
  <si>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</si>
  <si>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</si>
  <si>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</si>
  <si>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</si>
  <si>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</si>
  <si>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</si>
  <si>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</si>
  <si>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</si>
  <si>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</si>
  <si>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</si>
  <si>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</si>
  <si>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</si>
  <si>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</si>
  <si>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</si>
  <si>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</si>
  <si>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</si>
  <si>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</si>
  <si>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</si>
  <si>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</si>
  <si>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</si>
  <si>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</si>
  <si>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</si>
  <si>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</si>
  <si>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</si>
  <si>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</si>
  <si>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</si>
  <si>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</si>
  <si>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</si>
  <si>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</si>
  <si>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</si>
  <si>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</si>
  <si>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</si>
  <si>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</si>
  <si>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</si>
  <si>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</si>
  <si>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</si>
  <si>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</si>
  <si>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</si>
  <si>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</si>
  <si>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</si>
  <si>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</si>
  <si>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</si>
  <si>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</si>
  <si>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</si>
  <si>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</si>
  <si>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</si>
  <si>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</si>
  <si>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</si>
  <si>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</si>
  <si>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</si>
  <si>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</si>
  <si>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</si>
  <si>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</si>
  <si>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</si>
  <si>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</si>
  <si>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</si>
  <si>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</si>
  <si>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</si>
  <si>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</si>
  <si>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</si>
  <si>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</si>
  <si>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</si>
  <si>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</si>
  <si>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</si>
  <si>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</si>
  <si>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</si>
  <si>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</si>
  <si>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</si>
  <si>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</si>
  <si>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</si>
  <si>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</si>
  <si>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</si>
  <si>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</si>
  <si>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</si>
  <si>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</si>
  <si>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</si>
  <si>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</si>
  <si>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</si>
  <si>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</si>
  <si>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</si>
  <si>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</si>
  <si>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</si>
  <si>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</si>
  <si>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</si>
  <si>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</si>
  <si>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</si>
  <si>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</si>
  <si>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</si>
  <si>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</si>
  <si>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</si>
  <si>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</si>
  <si>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</si>
  <si>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</si>
  <si>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</si>
  <si>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</si>
  <si>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</si>
  <si>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</si>
  <si>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</si>
  <si>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</si>
  <si>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</si>
  <si>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</si>
  <si>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</si>
  <si>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</si>
  <si>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</si>
  <si>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</si>
  <si>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</si>
  <si>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</si>
  <si>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</si>
  <si>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</si>
  <si>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</si>
  <si>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</si>
  <si>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</si>
  <si>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</si>
  <si>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</si>
  <si>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</si>
  <si>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</si>
  <si>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</si>
  <si>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</si>
  <si>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</si>
  <si>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</si>
  <si>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</si>
  <si>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</si>
  <si>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</si>
  <si>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</si>
  <si>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</si>
  <si>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</si>
  <si>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</si>
  <si>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</si>
  <si>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</si>
  <si>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</si>
  <si>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</si>
  <si>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</si>
  <si>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</si>
  <si>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</si>
  <si>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</si>
  <si>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</si>
  <si>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</si>
  <si>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</si>
  <si>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</si>
  <si>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</si>
  <si>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</si>
  <si>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</si>
  <si>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</si>
  <si>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</si>
  <si>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</si>
  <si>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</si>
  <si>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</si>
  <si>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</si>
  <si>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</si>
  <si>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</si>
  <si>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</si>
  <si>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</si>
  <si>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</si>
  <si>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</si>
  <si>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</si>
  <si>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</si>
  <si>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</si>
  <si>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</si>
  <si>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</si>
  <si>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</si>
  <si>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</si>
  <si>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</si>
  <si>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</si>
  <si>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</si>
  <si>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</si>
  <si>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</si>
  <si>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</si>
  <si>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</si>
  <si>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</si>
  <si>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</si>
  <si>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</si>
  <si>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</si>
  <si>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</si>
  <si>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</si>
  <si>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</si>
  <si>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</si>
  <si>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</si>
  <si>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</si>
  <si>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</si>
  <si>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</si>
  <si>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</si>
  <si>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</si>
  <si>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</si>
  <si>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</si>
  <si>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</si>
  <si>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</si>
  <si>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</si>
  <si>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</si>
  <si>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</si>
  <si>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</si>
  <si>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</si>
  <si>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</si>
  <si>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</si>
  <si>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</si>
  <si>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</si>
  <si>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</si>
  <si>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</si>
  <si>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</si>
  <si>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</si>
  <si>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</si>
  <si>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</si>
  <si>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</si>
  <si>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</si>
  <si>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</si>
  <si>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</si>
  <si>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</si>
  <si>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</si>
  <si>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</si>
  <si>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</si>
  <si>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</si>
  <si>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</si>
  <si>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</si>
  <si>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</si>
  <si>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</si>
  <si>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</si>
  <si>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</si>
  <si>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</si>
  <si>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</si>
  <si>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</si>
  <si>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</si>
  <si>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</si>
  <si>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</si>
  <si>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</si>
  <si>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</si>
  <si>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</si>
  <si>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</si>
  <si>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</si>
  <si>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</si>
  <si>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</si>
  <si>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</si>
  <si>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</si>
  <si>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</si>
  <si>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</si>
  <si>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</si>
  <si>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</si>
  <si>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</si>
  <si>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</si>
  <si>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</si>
  <si>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</si>
  <si>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</si>
  <si>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</si>
  <si>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</si>
  <si>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</si>
  <si>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</si>
  <si>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</si>
  <si>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</si>
  <si>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</si>
  <si>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</si>
  <si>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</si>
  <si>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</si>
  <si>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</si>
  <si>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</si>
  <si>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</si>
  <si>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</si>
  <si>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</si>
  <si>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</si>
  <si>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</si>
  <si>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</si>
  <si>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</si>
  <si>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</si>
  <si>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</si>
  <si>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</si>
  <si>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</si>
  <si>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</si>
  <si>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</si>
  <si>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</si>
  <si>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</si>
  <si>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</si>
  <si>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</si>
  <si>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</si>
  <si>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</si>
  <si>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</si>
  <si>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</si>
  <si>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</si>
  <si>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</si>
  <si>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</si>
  <si>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</si>
  <si>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</si>
  <si>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</si>
  <si>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</si>
  <si>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</si>
  <si>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</si>
  <si>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</si>
  <si>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</si>
  <si>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</si>
  <si>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</si>
  <si>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</si>
  <si>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</si>
  <si>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</si>
  <si>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</si>
  <si>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</si>
  <si>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</si>
  <si>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</si>
  <si>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</si>
  <si>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</si>
  <si>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</si>
  <si>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</si>
  <si>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</si>
  <si>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</si>
  <si>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</si>
  <si>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</si>
  <si>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</si>
  <si>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</si>
  <si>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</si>
  <si>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</si>
  <si>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</si>
  <si>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</si>
  <si>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</si>
  <si>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</si>
  <si>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</si>
  <si>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</si>
  <si>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</si>
  <si>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</si>
  <si>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</si>
  <si>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</si>
  <si>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</si>
  <si>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</si>
  <si>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</si>
  <si>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</si>
  <si>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</si>
  <si>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</si>
  <si>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</si>
  <si>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</si>
  <si>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</si>
  <si>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</si>
  <si>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</si>
  <si>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</si>
  <si>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</si>
  <si>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</si>
  <si>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</si>
  <si>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</si>
  <si>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</si>
  <si>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</si>
  <si>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</si>
  <si>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</si>
  <si>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</si>
  <si>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</si>
  <si>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</si>
  <si>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</si>
  <si>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</si>
  <si>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</si>
  <si>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</si>
  <si>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</si>
  <si>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</si>
  <si>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</si>
  <si>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</si>
  <si>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</si>
  <si>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</si>
  <si>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</si>
  <si>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</si>
  <si>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</si>
  <si>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</si>
  <si>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</si>
  <si>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</si>
  <si>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</si>
  <si>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</si>
  <si>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</si>
  <si>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</si>
  <si>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</si>
  <si>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</si>
  <si>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</si>
  <si>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</si>
  <si>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</si>
  <si>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</si>
  <si>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</si>
  <si>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</si>
  <si>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</si>
  <si>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</si>
  <si>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</si>
  <si>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</si>
  <si>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</si>
  <si>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</si>
  <si>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</si>
  <si>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</si>
  <si>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</si>
  <si>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</si>
  <si>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</si>
  <si>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</si>
  <si>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</si>
  <si>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</si>
  <si>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</si>
  <si>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</si>
  <si>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</si>
  <si>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</si>
  <si>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</si>
  <si>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</si>
  <si>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</si>
  <si>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</si>
  <si>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</si>
  <si>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</si>
  <si>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</si>
  <si>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</si>
  <si>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</si>
  <si>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</si>
  <si>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</si>
  <si>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</si>
  <si>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</si>
  <si>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</si>
  <si>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</si>
  <si>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</si>
  <si>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</si>
  <si>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</si>
  <si>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</si>
  <si>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</si>
  <si>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</si>
  <si>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</si>
  <si>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</si>
  <si>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</si>
  <si>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</si>
  <si>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</si>
  <si>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</si>
  <si>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</si>
  <si>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</si>
  <si>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</si>
  <si>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</si>
  <si>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</si>
  <si>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</si>
  <si>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</si>
  <si>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</si>
  <si>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</si>
  <si>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</si>
  <si>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</si>
  <si>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</si>
  <si>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</si>
  <si>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</si>
  <si>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</si>
  <si>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</si>
  <si>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</si>
  <si>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</si>
  <si>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</si>
  <si>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</si>
  <si>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</si>
  <si>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</si>
  <si>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</si>
  <si>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</si>
  <si>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</si>
  <si>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</si>
  <si>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</si>
  <si>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</si>
  <si>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</si>
  <si>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</si>
  <si>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</si>
  <si>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</si>
  <si>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</si>
  <si>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</si>
  <si>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</si>
  <si>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</si>
  <si>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</si>
  <si>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</si>
  <si>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</si>
  <si>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</si>
  <si>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</si>
  <si>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</si>
  <si>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</si>
  <si>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</si>
  <si>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</si>
  <si>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</si>
  <si>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</si>
  <si>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</si>
  <si>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</si>
  <si>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</si>
  <si>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</si>
  <si>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</si>
  <si>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</si>
  <si>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</si>
  <si>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</si>
  <si>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</si>
  <si>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</si>
  <si>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</si>
  <si>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</si>
  <si>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</si>
  <si>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</si>
  <si>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</si>
  <si>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</si>
  <si>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</si>
  <si>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</si>
  <si>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</si>
  <si>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</si>
  <si>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</si>
  <si>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</si>
  <si>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</si>
  <si>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</si>
  <si>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</si>
  <si>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</si>
  <si>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</si>
  <si>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</si>
  <si>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</si>
  <si>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</si>
  <si>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</si>
  <si>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</si>
  <si>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</si>
  <si>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</si>
  <si>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</si>
  <si>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</si>
  <si>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</si>
  <si>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</si>
  <si>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</si>
  <si>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</si>
  <si>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</si>
  <si>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</si>
  <si>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</si>
  <si>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</si>
  <si>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</si>
  <si>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</si>
  <si>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</si>
  <si>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</si>
  <si>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</si>
  <si>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</si>
  <si>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</si>
  <si>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</si>
  <si>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</si>
  <si>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</si>
  <si>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</si>
  <si>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</si>
  <si>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</si>
  <si>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</si>
  <si>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</si>
  <si>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</si>
  <si>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</si>
  <si>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</si>
  <si>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</si>
  <si>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</si>
  <si>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</si>
  <si>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</si>
  <si>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</si>
  <si>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</si>
  <si>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</si>
  <si>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</si>
  <si>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</si>
  <si>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</si>
  <si>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</si>
  <si>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</si>
  <si>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</si>
  <si>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</si>
  <si>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</si>
  <si>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</si>
  <si>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</si>
  <si>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</si>
  <si>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</si>
  <si>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</si>
  <si>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</si>
  <si>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</si>
  <si>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</si>
  <si>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</si>
  <si>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</si>
  <si>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</si>
  <si>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</si>
  <si>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</si>
  <si>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</si>
  <si>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</si>
  <si>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</si>
  <si>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</si>
  <si>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</si>
  <si>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</si>
  <si>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</si>
  <si>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</si>
  <si>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</si>
  <si>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</si>
  <si>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</si>
  <si>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</si>
  <si>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</si>
  <si>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</si>
  <si>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</si>
  <si>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</si>
  <si>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</si>
  <si>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</si>
  <si>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</si>
  <si>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</si>
  <si>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</si>
  <si>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</si>
  <si>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</si>
  <si>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</si>
  <si>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</si>
  <si>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</si>
  <si>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</si>
  <si>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</si>
  <si>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</si>
  <si>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</si>
  <si>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</si>
  <si>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</si>
  <si>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</si>
  <si>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</si>
  <si>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</si>
  <si>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</si>
  <si>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</si>
  <si>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</si>
  <si>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</si>
  <si>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</si>
  <si>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</si>
  <si>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</si>
  <si>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</si>
  <si>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</si>
  <si>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</si>
  <si>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</si>
  <si>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</si>
  <si>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</si>
  <si>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</si>
  <si>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</si>
  <si>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</si>
  <si>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</si>
  <si>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</si>
  <si>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</si>
  <si>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</si>
  <si>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</si>
  <si>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</si>
  <si>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</si>
  <si>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</si>
  <si>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</si>
  <si>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</si>
  <si>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</si>
  <si>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</si>
  <si>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</si>
  <si>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</si>
  <si>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</si>
  <si>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</si>
  <si>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</si>
  <si>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</si>
  <si>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</si>
  <si>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</si>
  <si>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</si>
  <si>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</si>
  <si>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</si>
  <si>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</si>
  <si>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</si>
  <si>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</si>
  <si>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</si>
  <si>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</si>
  <si>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</si>
  <si>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</si>
  <si>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</si>
  <si>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</si>
  <si>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</si>
  <si>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</si>
  <si>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</si>
  <si>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</si>
  <si>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</si>
  <si>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</si>
  <si>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</si>
  <si>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</si>
  <si>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</si>
  <si>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</si>
  <si>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</si>
  <si>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</si>
  <si>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</si>
  <si>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</si>
  <si>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</si>
  <si>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</si>
  <si>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</si>
  <si>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</si>
  <si>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</si>
  <si>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</si>
  <si>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</si>
  <si>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</si>
  <si>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</si>
  <si>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</si>
  <si>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</si>
  <si>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</si>
  <si>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</si>
  <si>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</si>
  <si>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</si>
  <si>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</si>
  <si>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</si>
  <si>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</si>
  <si>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</si>
  <si>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</si>
  <si>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</si>
  <si>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</si>
  <si>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</si>
  <si>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</si>
  <si>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</si>
  <si>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</si>
  <si>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</si>
  <si>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</si>
  <si>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</si>
  <si>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</si>
  <si>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</si>
  <si>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</si>
  <si>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</si>
  <si>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</si>
  <si>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</si>
  <si>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</si>
  <si>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</si>
  <si>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</si>
  <si>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</si>
  <si>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</si>
  <si>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</si>
  <si>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</si>
  <si>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</si>
  <si>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</si>
  <si>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</si>
  <si>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</si>
  <si>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</si>
  <si>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</si>
  <si>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</si>
  <si>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</si>
  <si>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</si>
  <si>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</si>
  <si>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</si>
  <si>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</si>
  <si>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</si>
  <si>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</si>
  <si>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</si>
  <si>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</si>
  <si>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</si>
  <si>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</si>
  <si>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</si>
  <si>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</si>
  <si>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</si>
  <si>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</si>
  <si>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</si>
  <si>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</si>
  <si>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</si>
  <si>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</si>
  <si>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</si>
  <si>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</si>
  <si>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</si>
  <si>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</si>
  <si>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</si>
  <si>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</si>
  <si>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</si>
  <si>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</si>
  <si>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</si>
  <si>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</si>
  <si>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</si>
  <si>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</si>
  <si>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</si>
  <si>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</si>
  <si>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</si>
  <si>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</si>
  <si>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</si>
  <si>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</si>
  <si>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</si>
  <si>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</si>
  <si>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</si>
  <si>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</si>
  <si>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</si>
  <si>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</si>
  <si>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</si>
  <si>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</si>
  <si>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</si>
  <si>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</si>
  <si>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</si>
  <si>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</si>
  <si>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</si>
  <si>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</si>
  <si>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</si>
  <si>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</si>
  <si>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</si>
  <si>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</si>
  <si>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</si>
  <si>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</si>
  <si>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</si>
  <si>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</si>
  <si>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</si>
  <si>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</si>
  <si>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</si>
  <si>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</si>
  <si>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</si>
  <si>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</si>
  <si>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</si>
  <si>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</si>
  <si>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</si>
  <si>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</si>
  <si>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</si>
  <si>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</si>
  <si>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</si>
  <si>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</si>
  <si>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</si>
  <si>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</si>
  <si>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</si>
  <si>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</si>
  <si>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</si>
  <si>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</si>
  <si>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</si>
  <si>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</si>
  <si>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</si>
  <si>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</si>
  <si>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</si>
  <si>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</si>
  <si>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</si>
  <si>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</si>
  <si>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</si>
  <si>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</si>
  <si>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</si>
  <si>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</si>
  <si>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</si>
  <si>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</si>
  <si>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</si>
  <si>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</si>
  <si>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</si>
  <si>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</si>
  <si>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</si>
  <si>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</si>
  <si>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</si>
  <si>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</si>
  <si>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</si>
  <si>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</si>
  <si>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</si>
  <si>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</si>
  <si>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</si>
  <si>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</si>
  <si>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</si>
  <si>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</si>
  <si>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</si>
  <si>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</si>
  <si>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</si>
  <si>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</si>
  <si>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</si>
  <si>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</si>
  <si>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</si>
  <si>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</si>
  <si>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</si>
  <si>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</si>
  <si>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</si>
  <si>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</si>
  <si>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</si>
  <si>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</si>
  <si>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</si>
  <si>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</si>
  <si>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</si>
  <si>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</si>
  <si>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</si>
  <si>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</si>
  <si>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</si>
  <si>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</si>
  <si>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</si>
  <si>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</si>
  <si>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</si>
  <si>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</si>
  <si>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</si>
  <si>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</si>
  <si>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</si>
  <si>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</si>
  <si>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</si>
  <si>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</si>
  <si>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</si>
  <si>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</si>
  <si>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</si>
  <si>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</si>
  <si>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</si>
  <si>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</si>
  <si>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</si>
  <si>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</si>
  <si>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</si>
  <si>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</si>
  <si>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</si>
  <si>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</si>
  <si>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</si>
  <si>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</si>
  <si>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</si>
  <si>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</si>
  <si>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</si>
  <si>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</si>
  <si>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</si>
  <si>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</si>
  <si>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</si>
  <si>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</si>
  <si>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</si>
  <si>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</si>
  <si>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</si>
  <si>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</si>
  <si>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</si>
  <si>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</si>
  <si>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</si>
  <si>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</si>
  <si>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</si>
  <si>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</si>
  <si>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</si>
  <si>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</si>
  <si>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</si>
  <si>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</si>
  <si>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</si>
  <si>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</si>
  <si>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</si>
  <si>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</si>
  <si>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</si>
  <si>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</si>
  <si>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</si>
  <si>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</si>
  <si>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</si>
  <si>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</si>
  <si>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</si>
  <si>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</si>
  <si>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</si>
  <si>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</si>
  <si>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</si>
  <si>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</si>
  <si>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</si>
  <si>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</si>
  <si>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</si>
  <si>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</si>
  <si>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</si>
  <si>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</si>
  <si>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</si>
  <si>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</si>
  <si>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</si>
  <si>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</si>
  <si>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</si>
  <si>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</si>
  <si>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</si>
  <si>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</si>
  <si>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</si>
  <si>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</si>
  <si>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</si>
  <si>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</si>
  <si>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</si>
  <si>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</si>
  <si>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</si>
  <si>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</si>
  <si>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</si>
  <si>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</si>
  <si>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</si>
  <si>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</si>
  <si>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</si>
  <si>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</si>
  <si>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</si>
  <si>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</si>
  <si>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</si>
  <si>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</si>
  <si>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</si>
  <si>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</si>
  <si>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</si>
  <si>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</si>
  <si>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</si>
  <si>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</si>
  <si>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</si>
  <si>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</si>
  <si>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</si>
  <si>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</si>
  <si>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</si>
  <si>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</si>
  <si>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</si>
  <si>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</si>
  <si>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</si>
  <si>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</si>
  <si>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</si>
  <si>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</si>
  <si>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</si>
  <si>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</si>
  <si>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</si>
  <si>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</si>
  <si>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</si>
  <si>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</si>
  <si>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</si>
  <si>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</si>
  <si>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</si>
  <si>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</si>
  <si>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</si>
  <si>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</si>
  <si>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</si>
  <si>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</si>
  <si>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</si>
  <si>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</si>
  <si>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</si>
  <si>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</si>
  <si>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</si>
  <si>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</si>
  <si>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</si>
  <si>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</si>
  <si>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</si>
  <si>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</si>
  <si>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</si>
  <si>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</si>
  <si>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</si>
  <si>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</si>
  <si>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</si>
  <si>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</si>
  <si>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</si>
  <si>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</si>
  <si>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</si>
  <si>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</si>
  <si>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</si>
  <si>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</si>
  <si>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</si>
  <si>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</si>
  <si>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</si>
  <si>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</si>
  <si>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</si>
  <si>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</si>
  <si>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</si>
  <si>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</si>
  <si>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</si>
  <si>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</si>
  <si>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</si>
  <si>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</si>
  <si>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</si>
  <si>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</si>
  <si>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</si>
  <si>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</si>
  <si>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</si>
  <si>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</si>
  <si>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</si>
  <si>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</si>
  <si>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</si>
  <si>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</si>
  <si>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</si>
  <si>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</si>
  <si>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</si>
  <si>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</si>
  <si>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</si>
  <si>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</si>
  <si>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</si>
  <si>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</si>
  <si>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</si>
  <si>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</si>
  <si>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</si>
  <si>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</si>
  <si>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</si>
  <si>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</si>
  <si>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</si>
  <si>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</si>
  <si>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</si>
  <si>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</si>
  <si>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</si>
  <si>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</si>
  <si>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</si>
  <si>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</si>
  <si>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</si>
  <si>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</si>
  <si>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</si>
  <si>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</si>
  <si>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</si>
  <si>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</si>
  <si>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</si>
  <si>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</si>
  <si>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</si>
  <si>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</si>
  <si>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</si>
  <si>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</si>
  <si>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</si>
  <si>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</si>
  <si>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</si>
  <si>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</si>
  <si>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</si>
  <si>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</si>
  <si>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</si>
  <si>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</si>
  <si>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</si>
  <si>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</si>
  <si>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</si>
  <si>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</si>
  <si>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</si>
  <si>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</si>
  <si>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</si>
  <si>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</si>
  <si>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</si>
  <si>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</si>
  <si>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</si>
  <si>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</si>
  <si>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</si>
  <si>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</si>
  <si>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</si>
  <si>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</si>
  <si>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</si>
  <si>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</si>
  <si>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</si>
  <si>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</si>
  <si>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</si>
  <si>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</si>
  <si>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</si>
  <si>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</si>
  <si>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</si>
  <si>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</si>
  <si>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</si>
  <si>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</si>
  <si>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</si>
  <si>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</si>
  <si>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</si>
  <si>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</si>
  <si>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</si>
  <si>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</si>
  <si>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</si>
  <si>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</si>
  <si>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</si>
  <si>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</si>
  <si>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</si>
  <si>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</si>
  <si>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</si>
  <si>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</si>
  <si>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</si>
  <si>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</si>
  <si>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</si>
  <si>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</si>
  <si>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</si>
  <si>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</si>
  <si>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</si>
  <si>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</si>
  <si>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</si>
  <si>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</si>
  <si>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</si>
  <si>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</si>
  <si>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</si>
  <si>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</si>
  <si>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</si>
  <si>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</si>
  <si>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</si>
  <si>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</si>
  <si>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</si>
  <si>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</si>
  <si>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</si>
  <si>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</si>
  <si>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</si>
  <si>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</si>
  <si>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</si>
  <si>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</si>
  <si>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</si>
  <si>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</si>
  <si>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</si>
  <si>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</si>
  <si>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</si>
  <si>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</si>
  <si>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</si>
  <si>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</si>
  <si>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</si>
  <si>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</si>
  <si>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</si>
  <si>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</si>
  <si>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</si>
  <si>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</si>
  <si>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</si>
  <si>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</si>
  <si>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</si>
  <si>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</si>
  <si>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</si>
  <si>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</si>
  <si>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</si>
  <si>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</si>
  <si>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</si>
  <si>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</si>
  <si>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</si>
  <si>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</si>
  <si>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</si>
  <si>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</si>
  <si>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</si>
  <si>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</si>
  <si>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</si>
  <si>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</si>
  <si>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</si>
  <si>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</si>
  <si>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</si>
  <si>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</si>
  <si>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</si>
  <si>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</si>
  <si>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</si>
  <si>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</si>
  <si>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</si>
  <si>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</si>
  <si>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</si>
  <si>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</si>
  <si>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</si>
  <si>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</si>
  <si>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</si>
  <si>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</si>
  <si>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</si>
  <si>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</si>
  <si>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</si>
  <si>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</si>
  <si>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</si>
  <si>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</si>
  <si>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</si>
  <si>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</si>
  <si>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</si>
  <si>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</si>
  <si>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</si>
  <si>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</si>
  <si>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</si>
  <si>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</si>
  <si>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</si>
  <si>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</si>
  <si>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</si>
  <si>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</si>
  <si>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</si>
  <si>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</si>
  <si>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</si>
  <si>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</si>
  <si>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</si>
  <si>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</si>
  <si>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</si>
  <si>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</si>
  <si>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</si>
  <si>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</si>
  <si>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</si>
  <si>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</si>
  <si>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</si>
  <si>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</si>
  <si>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</si>
  <si>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</si>
  <si>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</si>
  <si>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</si>
  <si>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</si>
  <si>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</si>
  <si>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</si>
  <si>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</si>
  <si>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</si>
  <si>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</si>
  <si>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</si>
  <si>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</si>
  <si>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</si>
  <si>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</si>
  <si>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</si>
  <si>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</si>
  <si>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</si>
  <si>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</si>
  <si>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</si>
  <si>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</si>
  <si>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</si>
  <si>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</si>
  <si>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</si>
  <si>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</si>
  <si>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</si>
  <si>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</si>
  <si>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</si>
  <si>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</si>
  <si>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</si>
  <si>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</si>
  <si>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</si>
  <si>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</si>
  <si>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</si>
  <si>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</si>
  <si>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</si>
  <si>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</si>
  <si>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</si>
  <si>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</si>
  <si>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</si>
  <si>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</si>
  <si>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</si>
  <si>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</si>
  <si>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</si>
  <si>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</si>
  <si>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</si>
  <si>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</si>
  <si>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</si>
  <si>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</si>
  <si>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</si>
  <si>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</si>
  <si>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</si>
  <si>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</si>
  <si>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</si>
  <si>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</si>
  <si>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</si>
  <si>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</si>
  <si>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</si>
  <si>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</si>
  <si>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</si>
  <si>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</si>
  <si>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</si>
  <si>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</si>
  <si>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</si>
  <si>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</si>
  <si>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</si>
  <si>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</si>
  <si>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</si>
  <si>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</si>
  <si>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</si>
  <si>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</si>
  <si>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</si>
  <si>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</si>
  <si>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</si>
  <si>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</si>
  <si>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</si>
  <si>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</si>
  <si>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</si>
  <si>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</si>
  <si>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</si>
  <si>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</si>
  <si>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</si>
  <si>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</si>
  <si>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</si>
  <si>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</si>
  <si>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</si>
  <si>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</si>
  <si>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</si>
  <si>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</si>
  <si>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</si>
  <si>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</si>
  <si>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</si>
  <si>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</si>
  <si>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</si>
  <si>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</si>
  <si>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</si>
  <si>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</si>
  <si>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</si>
  <si>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</si>
  <si>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</si>
  <si>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</si>
  <si>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</si>
  <si>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</si>
  <si>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</si>
  <si>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</si>
  <si>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</si>
  <si>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</si>
  <si>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</si>
  <si>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</si>
  <si>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</si>
  <si>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</si>
  <si>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</si>
  <si>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</si>
  <si>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</si>
  <si>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</si>
  <si>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</si>
  <si>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</si>
  <si>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</si>
  <si>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</si>
  <si>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</si>
  <si>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</si>
  <si>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</si>
  <si>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</si>
  <si>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</si>
  <si>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</si>
  <si>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</si>
  <si>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</si>
  <si>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</si>
  <si>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</si>
  <si>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</si>
  <si>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</si>
  <si>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</si>
  <si>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</si>
  <si>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</si>
  <si>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</si>
  <si>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</si>
  <si>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</si>
  <si>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</si>
  <si>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</si>
  <si>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</si>
  <si>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</si>
  <si>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</si>
  <si>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</si>
  <si>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</si>
  <si>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</si>
  <si>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</si>
  <si>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</si>
  <si>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</si>
  <si>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</si>
  <si>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</si>
  <si>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</si>
  <si>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</si>
  <si>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</si>
  <si>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</si>
  <si>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</si>
  <si>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</si>
  <si>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</si>
  <si>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</si>
  <si>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</si>
  <si>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</si>
  <si>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</si>
  <si>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</si>
  <si>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</si>
  <si>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</si>
  <si>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</si>
  <si>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</si>
  <si>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</si>
  <si>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</si>
  <si>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</si>
  <si>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</si>
  <si>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</si>
  <si>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</si>
  <si>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</si>
  <si>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</si>
  <si>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</si>
  <si>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</si>
  <si>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</si>
  <si>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</si>
  <si>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</si>
  <si>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</si>
  <si>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</si>
  <si>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</si>
  <si>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</si>
  <si>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</si>
  <si>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</si>
  <si>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</si>
  <si>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</si>
  <si>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</si>
  <si>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</si>
  <si>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</si>
  <si>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</si>
  <si>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</si>
  <si>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</si>
  <si>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</si>
  <si>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</si>
  <si>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</si>
  <si>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</si>
  <si>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</si>
  <si>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</si>
  <si>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</si>
  <si>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</si>
  <si>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</si>
  <si>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</si>
  <si>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</si>
  <si>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</si>
  <si>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</si>
  <si>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</si>
  <si>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</si>
  <si>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</si>
  <si>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</si>
  <si>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</si>
  <si>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</si>
  <si>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</si>
  <si>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</si>
  <si>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</si>
  <si>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</si>
  <si>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</si>
  <si>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</si>
  <si>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</si>
  <si>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</si>
  <si>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</si>
  <si>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</si>
  <si>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</si>
  <si>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</si>
  <si>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</si>
  <si>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</si>
  <si>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</si>
  <si>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</si>
  <si>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</si>
  <si>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</si>
  <si>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</si>
  <si>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</si>
  <si>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</si>
  <si>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</si>
  <si>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</si>
  <si>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</si>
  <si>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</si>
  <si>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</si>
  <si>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</si>
  <si>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</si>
  <si>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</si>
  <si>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</si>
  <si>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</si>
  <si>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</si>
  <si>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</si>
  <si>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</si>
  <si>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</si>
  <si>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</si>
  <si>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</si>
  <si>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</si>
  <si>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</si>
  <si>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</si>
  <si>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</si>
  <si>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</si>
  <si>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</si>
  <si>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</si>
  <si>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</si>
  <si>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</si>
  <si>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</si>
  <si>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</si>
  <si>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</si>
  <si>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</si>
  <si>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</si>
  <si>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</si>
  <si>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</si>
  <si>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</si>
  <si>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</si>
  <si>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</si>
  <si>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</si>
  <si>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</si>
  <si>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</si>
  <si>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</si>
  <si>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</si>
  <si>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</si>
  <si>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</si>
  <si>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</si>
  <si>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</si>
  <si>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</si>
  <si>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</si>
  <si>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</si>
  <si>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</si>
  <si>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</si>
  <si>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</si>
  <si>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</si>
  <si>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</si>
  <si>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</si>
  <si>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</si>
  <si>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</si>
  <si>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</si>
  <si>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</si>
  <si>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</si>
  <si>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</si>
  <si>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</si>
  <si>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</si>
  <si>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</si>
  <si>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</si>
  <si>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</si>
  <si>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</si>
  <si>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</si>
  <si>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</si>
  <si>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</si>
  <si>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</si>
  <si>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</si>
  <si>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</si>
  <si>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</si>
  <si>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</si>
  <si>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</si>
  <si>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</si>
  <si>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</si>
  <si>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</si>
  <si>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</si>
  <si>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</si>
  <si>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</si>
  <si>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</si>
  <si>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</si>
  <si>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</si>
  <si>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</si>
  <si>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</si>
  <si>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</si>
  <si>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</si>
  <si>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</si>
  <si>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</si>
  <si>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</si>
  <si>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</si>
  <si>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</si>
  <si>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</si>
  <si>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</si>
  <si>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</si>
  <si>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</si>
  <si>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</si>
  <si>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</si>
  <si>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</si>
  <si>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</si>
  <si>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</si>
  <si>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</si>
  <si>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</si>
  <si>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</si>
  <si>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</si>
  <si>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</si>
  <si>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</si>
  <si>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</si>
  <si>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</si>
  <si>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</si>
  <si>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</si>
  <si>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</si>
  <si>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</si>
  <si>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</si>
  <si>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</si>
  <si>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</si>
  <si>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</si>
  <si>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</si>
  <si>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</si>
  <si>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</si>
  <si>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</si>
  <si>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</si>
  <si>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</si>
  <si>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</si>
  <si>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</si>
  <si>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</si>
  <si>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</si>
  <si>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</si>
  <si>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</si>
  <si>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</si>
  <si>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</si>
  <si>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</si>
  <si>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</si>
  <si>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</si>
  <si>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</si>
  <si>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</si>
  <si>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</si>
  <si>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</si>
  <si>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</si>
  <si>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</si>
  <si>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</si>
  <si>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</si>
  <si>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</si>
  <si>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</si>
  <si>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</si>
  <si>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</si>
  <si>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</si>
  <si>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</si>
  <si>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</si>
  <si>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</si>
  <si>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</si>
  <si>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</si>
  <si>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</si>
  <si>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</si>
  <si>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</si>
  <si>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</si>
  <si>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</si>
  <si>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</si>
  <si>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</si>
  <si>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</si>
  <si>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</si>
  <si>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</si>
  <si>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</si>
  <si>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</si>
  <si>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</si>
  <si>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</si>
  <si>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</si>
  <si>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</si>
  <si>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</si>
  <si>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</si>
  <si>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</si>
  <si>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</si>
  <si>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</si>
  <si>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</si>
  <si>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</si>
  <si>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</si>
  <si>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</si>
  <si>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</si>
  <si>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</si>
  <si>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</si>
  <si>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</si>
  <si>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</si>
  <si>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</si>
  <si>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</si>
  <si>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</si>
  <si>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</si>
  <si>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</si>
  <si>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</si>
  <si>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</si>
  <si>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</si>
  <si>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</si>
  <si>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</si>
  <si>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</si>
  <si>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</si>
  <si>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</si>
  <si>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</si>
  <si>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</si>
  <si>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</si>
  <si>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</si>
  <si>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</si>
  <si>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</si>
  <si>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</si>
  <si>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</si>
  <si>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</si>
  <si>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</si>
  <si>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</si>
  <si>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</si>
  <si>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</si>
  <si>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</si>
  <si>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</si>
  <si>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</si>
  <si>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</si>
  <si>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</si>
  <si>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</si>
  <si>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</si>
  <si>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</si>
  <si>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</si>
  <si>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</si>
  <si>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</si>
  <si>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</si>
  <si>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</si>
  <si>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</si>
  <si>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</si>
  <si>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</si>
  <si>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</si>
  <si>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</si>
  <si>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</si>
  <si>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</si>
  <si>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</si>
  <si>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</si>
  <si>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</si>
  <si>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</si>
  <si>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</si>
  <si>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</si>
  <si>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</si>
  <si>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</si>
  <si>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</si>
  <si>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</si>
  <si>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</si>
  <si>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</si>
  <si>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</si>
  <si>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</si>
  <si>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</si>
  <si>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</si>
  <si>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</si>
  <si>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</si>
  <si>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</si>
  <si>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</si>
  <si>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</si>
  <si>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</si>
  <si>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</si>
  <si>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</si>
  <si>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</si>
  <si>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</si>
  <si>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</si>
  <si>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</si>
  <si>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</si>
  <si>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</si>
  <si>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</si>
  <si>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</si>
  <si>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</si>
  <si>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</si>
  <si>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</si>
  <si>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</si>
  <si>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</si>
  <si>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</si>
  <si>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</si>
  <si>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</si>
  <si>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</si>
  <si>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</si>
  <si>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</si>
  <si>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</si>
  <si>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</si>
  <si>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</si>
  <si>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</si>
  <si>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</si>
  <si>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</si>
  <si>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</si>
  <si>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</si>
  <si>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</si>
  <si>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</si>
  <si>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</si>
  <si>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</si>
  <si>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</si>
  <si>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</si>
  <si>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</si>
  <si>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</si>
  <si>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</si>
  <si>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</si>
  <si>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</si>
  <si>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</si>
  <si>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</si>
  <si>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</si>
  <si>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</si>
  <si>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</si>
  <si>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</si>
  <si>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</si>
  <si>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</si>
  <si>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</si>
  <si>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</si>
  <si>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</si>
  <si>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</si>
  <si>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</si>
  <si>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</si>
  <si>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</si>
  <si>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</si>
  <si>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</si>
  <si>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</si>
  <si>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</si>
  <si>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</si>
  <si>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</si>
  <si>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</si>
  <si>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</si>
  <si>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</si>
  <si>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</si>
  <si>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</si>
  <si>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</si>
  <si>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</si>
  <si>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</si>
  <si>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</si>
  <si>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</si>
  <si>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</si>
  <si>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</si>
  <si>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</si>
  <si>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</si>
  <si>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</si>
  <si>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</si>
  <si>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</si>
  <si>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</si>
  <si>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</si>
  <si>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</si>
  <si>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</si>
  <si>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</si>
  <si>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</si>
  <si>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</si>
  <si>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</si>
  <si>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</si>
  <si>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</si>
  <si>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</si>
  <si>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</si>
  <si>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</si>
  <si>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</si>
  <si>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</si>
  <si>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</si>
  <si>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</si>
  <si>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</si>
  <si>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</si>
  <si>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</si>
  <si>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</si>
  <si>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</si>
  <si>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</si>
  <si>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</si>
  <si>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</si>
  <si>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</si>
  <si>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</si>
  <si>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</si>
  <si>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</si>
  <si>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</si>
  <si>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</si>
  <si>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</si>
  <si>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</si>
  <si>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</si>
  <si>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</si>
  <si>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</si>
  <si>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</si>
  <si>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</si>
  <si>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</si>
  <si>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</si>
  <si>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</si>
  <si>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</si>
  <si>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</si>
  <si>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</si>
  <si>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</si>
  <si>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</si>
  <si>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</si>
  <si>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</si>
  <si>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</si>
  <si>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</si>
  <si>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</si>
  <si>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</si>
  <si>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</si>
  <si>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</si>
  <si>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</si>
  <si>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</si>
  <si>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</si>
  <si>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</si>
  <si>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</si>
  <si>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</si>
  <si>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</si>
  <si>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</si>
  <si>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</si>
  <si>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</si>
  <si>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</si>
  <si>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</si>
  <si>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</si>
  <si>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</si>
  <si>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</si>
  <si>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</si>
  <si>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</si>
  <si>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</si>
  <si>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</si>
  <si>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</si>
  <si>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</si>
  <si>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</si>
  <si>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</si>
  <si>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</si>
  <si>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</si>
  <si>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</si>
  <si>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</si>
  <si>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</si>
  <si>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</si>
  <si>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</si>
  <si>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</si>
  <si>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</si>
  <si>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</si>
  <si>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</si>
  <si>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</si>
  <si>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</si>
  <si>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</si>
  <si>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</si>
  <si>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</si>
  <si>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</si>
  <si>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</si>
  <si>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</si>
  <si>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</si>
  <si>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</si>
  <si>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</si>
  <si>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</si>
  <si>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</si>
  <si>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</si>
  <si>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</si>
  <si>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</si>
  <si>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</si>
  <si>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</si>
  <si>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</si>
  <si>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</si>
  <si>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</si>
  <si>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</si>
  <si>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</si>
  <si>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</si>
  <si>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</si>
  <si>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</si>
  <si>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</si>
  <si>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</si>
  <si>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</si>
  <si>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</si>
  <si>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</si>
  <si>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</si>
  <si>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</si>
  <si>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</si>
  <si>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</si>
  <si>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</si>
  <si>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</si>
  <si>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</si>
  <si>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</si>
  <si>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</si>
  <si>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</si>
  <si>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</si>
  <si>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</si>
  <si>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</si>
  <si>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</si>
  <si>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</si>
  <si>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</si>
  <si>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</si>
  <si>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</si>
  <si>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</si>
  <si>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</si>
  <si>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</si>
  <si>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</si>
  <si>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</si>
  <si>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</si>
  <si>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</si>
  <si>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</si>
  <si>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</si>
  <si>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</si>
  <si>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</si>
  <si>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</si>
  <si>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</si>
  <si>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</si>
  <si>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</si>
  <si>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</si>
  <si>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</si>
  <si>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</si>
  <si>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</si>
  <si>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</si>
  <si>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</si>
  <si>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</si>
  <si>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</si>
  <si>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</si>
  <si>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</si>
  <si>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</si>
  <si>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</si>
  <si>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</si>
  <si>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</si>
  <si>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</si>
  <si>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</si>
  <si>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</si>
  <si>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</si>
  <si>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</si>
  <si>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</si>
  <si>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</si>
  <si>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</si>
  <si>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</si>
  <si>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</si>
  <si>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</si>
  <si>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</si>
  <si>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</si>
  <si>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</si>
  <si>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</si>
  <si>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</si>
  <si>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</si>
  <si>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</si>
  <si>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</si>
  <si>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</si>
  <si>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</si>
  <si>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</si>
  <si>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</si>
  <si>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</si>
  <si>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</si>
  <si>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</si>
  <si>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</si>
  <si>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</si>
  <si>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</si>
  <si>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</si>
  <si>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</si>
  <si>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</si>
  <si>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</si>
  <si>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</si>
  <si>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</si>
  <si>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</si>
  <si>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</si>
  <si>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</si>
  <si>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</si>
  <si>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</si>
  <si>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</si>
  <si>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</si>
  <si>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</si>
  <si>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</si>
  <si>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</si>
  <si>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</si>
  <si>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</si>
  <si>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</si>
  <si>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</si>
  <si>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</si>
  <si>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</si>
  <si>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</si>
  <si>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</si>
  <si>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</si>
  <si>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</si>
  <si>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</si>
  <si>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</si>
  <si>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</si>
  <si>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</si>
  <si>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</si>
  <si>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</si>
  <si>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</si>
  <si>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</si>
  <si>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</si>
  <si>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</si>
  <si>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</si>
  <si>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</si>
  <si>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</si>
  <si>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</si>
  <si>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</si>
  <si>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</si>
  <si>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</si>
  <si>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</si>
  <si>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</si>
  <si>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</si>
  <si>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</si>
  <si>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</si>
  <si>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</si>
  <si>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</si>
  <si>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</si>
  <si>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</si>
  <si>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</si>
  <si>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</si>
  <si>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</si>
  <si>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</si>
  <si>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</si>
  <si>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</si>
  <si>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</si>
  <si>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</si>
  <si>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</si>
  <si>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</si>
  <si>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</si>
  <si>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</si>
  <si>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</si>
  <si>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</si>
  <si>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</si>
  <si>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</si>
  <si>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</si>
  <si>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</si>
  <si>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</si>
  <si>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</si>
  <si>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</si>
  <si>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</si>
  <si>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</si>
  <si>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</si>
  <si>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</si>
  <si>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</si>
  <si>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</si>
  <si>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</si>
  <si>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</si>
  <si>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</si>
  <si>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</si>
  <si>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</si>
  <si>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</si>
  <si>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</si>
  <si>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</si>
  <si>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</si>
  <si>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</si>
  <si>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</si>
  <si>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</si>
  <si>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</si>
  <si>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</si>
  <si>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</si>
  <si>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</si>
  <si>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</si>
  <si>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</si>
  <si>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</si>
  <si>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</si>
  <si>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</si>
  <si>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</si>
  <si>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</si>
  <si>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</si>
  <si>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</si>
  <si>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</si>
  <si>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</si>
  <si>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</si>
  <si>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</si>
  <si>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</si>
  <si>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</si>
  <si>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</si>
  <si>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</si>
  <si>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</si>
  <si>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</si>
  <si>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</si>
  <si>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</si>
  <si>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</si>
  <si>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</si>
  <si>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</si>
  <si>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</si>
  <si>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</si>
  <si>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</si>
  <si>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</si>
  <si>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</si>
  <si>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</si>
  <si>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</si>
  <si>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</si>
  <si>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</si>
  <si>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</si>
  <si>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</si>
  <si>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</si>
  <si>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</si>
  <si>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</si>
  <si>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</si>
  <si>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</si>
  <si>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</si>
  <si>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</si>
  <si>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</si>
  <si>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</si>
  <si>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</si>
  <si>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</si>
  <si>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</si>
  <si>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</si>
  <si>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</si>
  <si>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</si>
  <si>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</si>
  <si>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</si>
  <si>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</si>
  <si>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</si>
  <si>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</si>
  <si>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</si>
  <si>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</si>
  <si>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</si>
  <si>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</si>
  <si>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</si>
  <si>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</si>
  <si>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</si>
  <si>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</si>
  <si>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</si>
  <si>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</si>
  <si>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</si>
  <si>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</si>
  <si>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</si>
  <si>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</si>
  <si>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</si>
  <si>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</si>
  <si>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</si>
  <si>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</si>
  <si>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</si>
  <si>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</si>
  <si>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</si>
  <si>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</si>
  <si>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</si>
  <si>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</si>
  <si>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</si>
  <si>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</si>
  <si>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</si>
  <si>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</si>
  <si>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</si>
  <si>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</si>
  <si>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</si>
  <si>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</si>
  <si>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</si>
  <si>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</si>
  <si>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</si>
  <si>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</si>
  <si>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</si>
  <si>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</si>
  <si>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</si>
  <si>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</si>
  <si>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</si>
  <si>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</si>
  <si>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</si>
  <si>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</si>
  <si>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</si>
  <si>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</si>
  <si>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</si>
  <si>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</si>
  <si>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</si>
  <si>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</si>
  <si>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</si>
  <si>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</si>
  <si>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</si>
  <si>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</si>
  <si>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</si>
  <si>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</si>
  <si>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</si>
  <si>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</si>
  <si>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</si>
  <si>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</si>
  <si>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</si>
  <si>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</si>
  <si>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</si>
  <si>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</si>
  <si>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</si>
  <si>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</si>
  <si>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</si>
  <si>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</si>
  <si>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</si>
  <si>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</si>
  <si>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</si>
  <si>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</si>
  <si>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</si>
  <si>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</si>
  <si>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</si>
  <si>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</si>
  <si>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</si>
  <si>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</si>
  <si>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</si>
  <si>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</si>
  <si>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</si>
  <si>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</si>
  <si>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</si>
  <si>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</si>
  <si>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</si>
  <si>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</si>
  <si>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</si>
  <si>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</si>
  <si>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</si>
  <si>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</si>
  <si>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</si>
  <si>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</si>
  <si>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</si>
  <si>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</si>
  <si>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</si>
  <si>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</si>
  <si>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</si>
  <si>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</si>
  <si>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</si>
  <si>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</si>
  <si>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</si>
  <si>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</si>
  <si>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</si>
  <si>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</si>
  <si>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</si>
  <si>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</si>
  <si>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</si>
  <si>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</si>
  <si>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</si>
  <si>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</si>
  <si>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</si>
  <si>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</si>
  <si>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</si>
  <si>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</si>
  <si>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</si>
  <si>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</si>
  <si>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</si>
  <si>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</si>
  <si>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</si>
  <si>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</si>
  <si>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</si>
  <si>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</si>
  <si>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</si>
  <si>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</si>
  <si>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</si>
  <si>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</si>
  <si>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</si>
  <si>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</si>
  <si>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</si>
  <si>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</si>
  <si>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</si>
  <si>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</si>
  <si>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</si>
  <si>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</si>
  <si>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</si>
  <si>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</si>
  <si>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</si>
  <si>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</si>
  <si>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</si>
  <si>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</si>
  <si>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</si>
  <si>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</si>
  <si>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</si>
  <si>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</si>
  <si>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</si>
  <si>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</si>
  <si>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</si>
  <si>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</si>
  <si>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</si>
  <si>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</si>
  <si>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</si>
  <si>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</si>
  <si>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</si>
  <si>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</si>
  <si>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</si>
  <si>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</si>
  <si>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</si>
  <si>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</si>
  <si>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</si>
  <si>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</si>
  <si>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</si>
  <si>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</si>
  <si>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</si>
  <si>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</si>
  <si>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</si>
  <si>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</si>
  <si>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</si>
  <si>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</si>
  <si>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</si>
  <si>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</si>
  <si>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</si>
  <si>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</si>
  <si>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</si>
  <si>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</si>
  <si>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</si>
  <si>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</si>
  <si>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</si>
  <si>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</si>
  <si>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</si>
  <si>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</si>
  <si>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</si>
  <si>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</si>
  <si>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</si>
  <si>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</si>
  <si>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</si>
  <si>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</si>
  <si>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</si>
  <si>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</si>
  <si>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</si>
  <si>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</si>
  <si>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</si>
  <si>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</si>
  <si>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</si>
  <si>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</si>
  <si>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</si>
  <si>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</si>
  <si>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</si>
  <si>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</si>
  <si>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</si>
  <si>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</si>
  <si>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</si>
  <si>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</si>
  <si>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</si>
  <si>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</si>
  <si>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</si>
  <si>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</si>
  <si>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</si>
  <si>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</si>
  <si>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</si>
  <si>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</si>
  <si>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</si>
  <si>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</si>
  <si>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</si>
  <si>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</si>
  <si>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</si>
  <si>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</si>
  <si>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</si>
  <si>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</si>
  <si>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</si>
  <si>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</si>
  <si>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</si>
  <si>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</si>
  <si>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</si>
  <si>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</si>
  <si>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</si>
  <si>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</si>
  <si>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</si>
  <si>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</si>
  <si>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</si>
  <si>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</si>
  <si>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</si>
  <si>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</si>
  <si>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</si>
  <si>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</si>
  <si>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</si>
  <si>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</si>
  <si>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</si>
  <si>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</si>
  <si>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</si>
  <si>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</si>
  <si>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</si>
  <si>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</si>
  <si>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</si>
  <si>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</si>
  <si>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</si>
  <si>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</si>
  <si>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</si>
  <si>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</si>
  <si>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</si>
  <si>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</si>
  <si>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</si>
  <si>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</si>
  <si>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</si>
  <si>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</si>
  <si>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</si>
  <si>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</si>
  <si>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</si>
  <si>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</si>
  <si>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</si>
  <si>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</si>
  <si>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</si>
  <si>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</si>
  <si>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</si>
  <si>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</si>
  <si>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</si>
  <si>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</si>
  <si>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</si>
  <si>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</si>
  <si>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</si>
  <si>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</si>
  <si>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</si>
  <si>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</si>
  <si>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</si>
  <si>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</si>
  <si>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</si>
  <si>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</si>
  <si>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</si>
  <si>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</si>
  <si>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</si>
  <si>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</si>
  <si>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</si>
  <si>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</si>
  <si>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</si>
  <si>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</si>
  <si>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</si>
  <si>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</si>
  <si>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</si>
  <si>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</si>
  <si>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</si>
  <si>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</si>
  <si>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</si>
  <si>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</si>
  <si>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</si>
  <si>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</si>
  <si>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</si>
  <si>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</si>
  <si>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</si>
  <si>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</si>
  <si>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</si>
  <si>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</si>
  <si>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</si>
  <si>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</si>
  <si>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</si>
  <si>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</si>
  <si>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</si>
  <si>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</si>
  <si>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</si>
  <si>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</si>
  <si>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</si>
  <si>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</si>
  <si>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</si>
  <si>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</si>
  <si>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</si>
  <si>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</si>
  <si>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</si>
  <si>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</si>
  <si>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</si>
  <si>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</si>
  <si>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</si>
  <si>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</si>
  <si>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</si>
  <si>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</si>
  <si>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</si>
  <si>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</si>
  <si>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</si>
  <si>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</si>
  <si>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</si>
  <si>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</si>
  <si>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</si>
  <si>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</si>
  <si>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</si>
  <si>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</si>
  <si>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</si>
  <si>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</si>
  <si>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</si>
  <si>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</si>
  <si>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</si>
  <si>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</si>
  <si>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</si>
  <si>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</si>
  <si>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</si>
  <si>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</si>
  <si>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</si>
  <si>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</si>
  <si>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</si>
  <si>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</si>
  <si>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</si>
  <si>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</si>
  <si>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</si>
  <si>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</si>
  <si>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</si>
  <si>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</si>
  <si>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</si>
  <si>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</si>
  <si>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</si>
  <si>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</si>
  <si>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</si>
  <si>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</si>
  <si>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</si>
  <si>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</si>
  <si>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</si>
  <si>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</si>
  <si>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</si>
  <si>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</si>
  <si>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</si>
  <si>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</si>
  <si>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</si>
  <si>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</si>
  <si>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</si>
  <si>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</si>
  <si>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</si>
  <si>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</si>
  <si>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</si>
  <si>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</si>
  <si>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</si>
  <si>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</si>
  <si>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</si>
  <si>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</si>
  <si>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</si>
  <si>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</si>
  <si>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</si>
  <si>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</si>
  <si>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</si>
  <si>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</si>
  <si>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</si>
  <si>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</si>
  <si>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</si>
  <si>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</si>
  <si>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</si>
  <si>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</si>
  <si>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</si>
  <si>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</si>
  <si>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</si>
  <si>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</si>
  <si>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</si>
  <si>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</si>
  <si>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</si>
  <si>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</si>
  <si>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</si>
  <si>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</si>
  <si>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</si>
  <si>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</si>
  <si>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</si>
  <si>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</si>
  <si>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</si>
  <si>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</si>
  <si>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</si>
  <si>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sub-category</t>
  </si>
  <si>
    <t>Grand Total</t>
  </si>
  <si>
    <t>Count of outcome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</si>
  <si>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</si>
  <si>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</si>
  <si>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</si>
  <si>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</si>
  <si>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</si>
  <si>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</si>
  <si>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</si>
  <si>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</si>
  <si>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</si>
  <si>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</si>
  <si>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</si>
  <si>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</si>
  <si>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</si>
  <si>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</si>
  <si>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</si>
  <si>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</si>
  <si>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</si>
  <si>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</si>
  <si>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</si>
  <si>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</si>
  <si>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</si>
  <si>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</si>
  <si>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</si>
  <si>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</si>
  <si>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</si>
  <si>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</si>
  <si>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</si>
  <si>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</si>
  <si>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</si>
  <si>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</si>
  <si>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</si>
  <si>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</si>
  <si>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</si>
  <si>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</si>
  <si>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</si>
  <si>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</si>
  <si>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</si>
  <si>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</si>
  <si>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</si>
  <si>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</si>
  <si>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</si>
  <si>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</si>
  <si>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</si>
  <si>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</si>
  <si>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</si>
  <si>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</si>
  <si>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</si>
  <si>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</si>
  <si>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</si>
  <si>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</si>
  <si>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</si>
  <si>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</si>
  <si>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Column Labels</t>
  </si>
  <si>
    <t>Parent Category</t>
  </si>
  <si>
    <t>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</si>
  <si>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</si>
  <si>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</si>
  <si>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</si>
  <si>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</si>
  <si>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</si>
  <si>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</si>
  <si>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</si>
  <si>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</si>
  <si>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</si>
  <si>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</si>
  <si>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</si>
  <si>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</si>
  <si>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</si>
  <si>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</si>
  <si>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</si>
  <si>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</si>
  <si>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</si>
  <si>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</si>
  <si>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</si>
  <si>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</si>
  <si>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</si>
  <si>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</si>
  <si>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</si>
  <si>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</si>
  <si>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</si>
  <si>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</si>
  <si>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</si>
  <si>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</si>
  <si>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</si>
  <si>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</si>
  <si>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</si>
  <si>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</si>
  <si>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</si>
  <si>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</si>
  <si>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</si>
  <si>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</si>
  <si>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</t>
  </si>
  <si>
    <t>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</si>
</sst>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mmm\ d\,\ yyyy;@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b/>
      <sz val="11"/>
      <color theme="1"/>
      <name val="Calibri"/>
      <family val="2"/>
      <scheme val="minor"/>
    </font>
    <font>
      <sz val="10.5"/>
      <color rgb="FF2E2E2E"/>
      <name val="Arial"/>
      <family val="2"/>
    </font>
    <font>
      <b/>
      <sz val="12"/>
      <name val="Arial"/>
      <family val="2"/>
    </font>
    <font>
      <sz val="12"/>
      <color rgb="FF2E2E2E"/>
      <name val="Arial"/>
      <family val="2"/>
    </font>
    <font>
      <sz val="10"/>
      <color rgb="FF2E2E2E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14" fontId="3" fillId="0" borderId="0" xfId="0" applyNumberFormat="1" applyFont="1" applyAlignment="1">
      <alignment vertical="center" wrapText="1"/>
    </xf>
    <xf numFmtId="9" fontId="3" fillId="0" borderId="0" xfId="1" applyFont="1" applyAlignment="1">
      <alignment vertical="center"/>
    </xf>
    <xf numFmtId="1" fontId="3" fillId="0" borderId="0" xfId="1" applyNumberFormat="1" applyFont="1" applyAlignment="1">
      <alignment vertical="center"/>
    </xf>
    <xf numFmtId="0" fontId="2" fillId="0" borderId="1" xfId="0" applyFont="1" applyBorder="1" applyAlignment="1">
      <alignment vertical="center"/>
    </xf>
    <xf numFmtId="0" fontId="0" fillId="0" borderId="0" xfId="0" pivotButton="1"/>
    <xf numFmtId="0" fontId="0" fillId="0" borderId="0" xfId="0" applyNumberFormat="1"/>
    <xf numFmtId="0" fontId="0" fillId="0" borderId="0" xfId="0" pivotButton="1" applyAlignment="1">
      <alignment vertical="center"/>
    </xf>
    <xf numFmtId="0" fontId="2" fillId="0" borderId="1" xfId="0" applyFont="1" applyBorder="1" applyAlignment="1">
      <alignment vertical="center" wrapText="1"/>
    </xf>
    <xf numFmtId="9" fontId="3" fillId="0" borderId="0" xfId="1" applyNumberFormat="1" applyFont="1" applyAlignment="1">
      <alignment vertical="center"/>
    </xf>
    <xf numFmtId="9" fontId="4" fillId="0" borderId="0" xfId="1" applyNumberFormat="1" applyFont="1" applyAlignment="1">
      <alignment vertical="center"/>
    </xf>
    <xf numFmtId="9" fontId="2" fillId="0" borderId="1" xfId="1" applyNumberFormat="1" applyFont="1" applyBorder="1" applyAlignment="1">
      <alignment vertical="center"/>
    </xf>
    <xf numFmtId="0" fontId="0" fillId="0" borderId="0" xfId="0" applyAlignment="1">
      <alignment horizontal="left"/>
    </xf>
    <xf numFmtId="0" fontId="5" fillId="0" borderId="0" xfId="0" pivotButton="1" applyFont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vertical="center"/>
    </xf>
    <xf numFmtId="164" fontId="3" fillId="0" borderId="0" xfId="0" applyNumberFormat="1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1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0" xfId="0" applyFont="1"/>
    <xf numFmtId="9" fontId="0" fillId="0" borderId="0" xfId="1" applyFont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9" fontId="0" fillId="0" borderId="0" xfId="1" applyFont="1" applyAlignment="1">
      <alignment vertical="center"/>
    </xf>
  </cellXfs>
  <cellStyles count="2">
    <cellStyle name="Normal" xfId="0" builtinId="0"/>
    <cellStyle name="Percent" xfId="1" builtinId="5"/>
  </cellStyles>
  <dxfs count="38"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</font>
    </dxf>
    <dxf>
      <font>
        <b/>
      </font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20E111"/>
      <color rgb="FF2415B1"/>
      <color rgb="FF160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11-11-17 M Taylor.xlsx]PIVOT TABLE1!PivotTable12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96-4CB4-9BA8-0935765FB9F0}"/>
            </c:ext>
          </c:extLst>
        </c:ser>
        <c:ser>
          <c:idx val="1"/>
          <c:order val="1"/>
          <c:tx>
            <c:strRef>
              <c:f>'PIVOT TABLE1'!$C$3:$C$4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96-4CB4-9BA8-0935765FB9F0}"/>
            </c:ext>
          </c:extLst>
        </c:ser>
        <c:ser>
          <c:idx val="2"/>
          <c:order val="2"/>
          <c:tx>
            <c:strRef>
              <c:f>'PIVOT TABLE1'!$D$3:$D$4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96-4CB4-9BA8-0935765FB9F0}"/>
            </c:ext>
          </c:extLst>
        </c:ser>
        <c:ser>
          <c:idx val="3"/>
          <c:order val="3"/>
          <c:tx>
            <c:strRef>
              <c:f>'PIVOT TABLE1'!$E$3:$E$4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96-4CB4-9BA8-0935765FB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831504"/>
        <c:axId val="418831920"/>
      </c:barChart>
      <c:catAx>
        <c:axId val="41883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31920"/>
        <c:crosses val="autoZero"/>
        <c:auto val="1"/>
        <c:lblAlgn val="ctr"/>
        <c:lblOffset val="100"/>
        <c:noMultiLvlLbl val="0"/>
      </c:catAx>
      <c:valAx>
        <c:axId val="41883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3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11-11-17 M Taylor.xlsx]PIVOT TABLE2!PivotTable13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TABLE2'!$B$5:$B$6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B-4535-BCA7-00731C7DBDBA}"/>
            </c:ext>
          </c:extLst>
        </c:ser>
        <c:ser>
          <c:idx val="1"/>
          <c:order val="1"/>
          <c:tx>
            <c:strRef>
              <c:f>'PIVOT TABLE2'!$C$5:$C$6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B-4535-BCA7-00731C7DBDBA}"/>
            </c:ext>
          </c:extLst>
        </c:ser>
        <c:ser>
          <c:idx val="2"/>
          <c:order val="2"/>
          <c:tx>
            <c:strRef>
              <c:f>'PIVOT TABLE2'!$D$5:$D$6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CB-4535-BCA7-00731C7DBDBA}"/>
            </c:ext>
          </c:extLst>
        </c:ser>
        <c:ser>
          <c:idx val="3"/>
          <c:order val="3"/>
          <c:tx>
            <c:strRef>
              <c:f>'PIVOT TABLE2'!$E$5:$E$6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CB-4535-BCA7-00731C7DB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863440"/>
        <c:axId val="598640864"/>
      </c:barChart>
      <c:catAx>
        <c:axId val="18486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640864"/>
        <c:crosses val="autoZero"/>
        <c:auto val="1"/>
        <c:lblAlgn val="ctr"/>
        <c:lblOffset val="100"/>
        <c:noMultiLvlLbl val="0"/>
      </c:catAx>
      <c:valAx>
        <c:axId val="5986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6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11-11-17 M Taylor.xlsx]PIVOT TABLE3!PivotTable1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9-4408-899D-660700128405}"/>
            </c:ext>
          </c:extLst>
        </c:ser>
        <c:ser>
          <c:idx val="1"/>
          <c:order val="1"/>
          <c:tx>
            <c:strRef>
              <c:f>'PIVOT TABLE3'!$C$4:$C$5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9-4408-899D-660700128405}"/>
            </c:ext>
          </c:extLst>
        </c:ser>
        <c:ser>
          <c:idx val="2"/>
          <c:order val="2"/>
          <c:tx>
            <c:strRef>
              <c:f>'PIVOT TABLE3'!$D$4:$D$5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29-4408-899D-660700128405}"/>
            </c:ext>
          </c:extLst>
        </c:ser>
        <c:ser>
          <c:idx val="3"/>
          <c:order val="3"/>
          <c:tx>
            <c:strRef>
              <c:f>'PIVOT TABLE3'!$E$4:$E$5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29-4408-899D-660700128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735760"/>
        <c:axId val="333736176"/>
      </c:lineChart>
      <c:catAx>
        <c:axId val="3337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36176"/>
        <c:crosses val="autoZero"/>
        <c:auto val="1"/>
        <c:lblAlgn val="ctr"/>
        <c:lblOffset val="100"/>
        <c:noMultiLvlLbl val="0"/>
      </c:catAx>
      <c:valAx>
        <c:axId val="33373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3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ysClr val="windowText" lastClr="000000"/>
                </a:solidFill>
              </a:rPr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20E11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76-4026-945D-F3AAE347615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76-4026-945D-F3AAE347615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76-4026-945D-F3AAE3476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871264"/>
        <c:axId val="168872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376-4026-945D-F3AAE347615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376-4026-945D-F3AAE347615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376-4026-945D-F3AAE34761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376-4026-945D-F3AAE3476155}"/>
                  </c:ext>
                </c:extLst>
              </c15:ser>
            </c15:filteredLineSeries>
          </c:ext>
        </c:extLst>
      </c:lineChart>
      <c:catAx>
        <c:axId val="16887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72096"/>
        <c:crossesAt val="0"/>
        <c:auto val="1"/>
        <c:lblAlgn val="ctr"/>
        <c:lblOffset val="100"/>
        <c:noMultiLvlLbl val="0"/>
      </c:catAx>
      <c:valAx>
        <c:axId val="16887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7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366711</xdr:colOff>
      <xdr:row>1</xdr:row>
      <xdr:rowOff>138111</xdr:rowOff>
    </xdr:from>
    <xdr:to>
      <xdr:col>23</xdr:col>
      <xdr:colOff>47624</xdr:colOff>
      <xdr:row>34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133350</xdr:rowOff>
    </xdr:from>
    <xdr:to>
      <xdr:col>22</xdr:col>
      <xdr:colOff>466725</xdr:colOff>
      <xdr:row>45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66674</xdr:rowOff>
    </xdr:from>
    <xdr:to>
      <xdr:col>22</xdr:col>
      <xdr:colOff>390525</xdr:colOff>
      <xdr:row>32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28576</xdr:colOff>
      <xdr:row>0</xdr:row>
      <xdr:rowOff>28575</xdr:rowOff>
    </xdr:from>
    <xdr:to>
      <xdr:col>27</xdr:col>
      <xdr:colOff>561976</xdr:colOff>
      <xdr:row>35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aylor, Melanye" refreshedDate="43049.365014699077" createdVersion="6" refreshedVersion="6" minRefreshableVersion="3" recordCount="4115">
  <cacheSource type="worksheet">
    <worksheetSource ref="A1:R1048576" sheet="SPREAD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aylor, Melanye" refreshedDate="43049.374549189815" createdVersion="6" refreshedVersion="6" minRefreshableVersion="3" recordCount="4115">
  <cacheSource type="worksheet">
    <worksheetSource ref="A1:T1048576" sheet="SPREADSHEET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Taylor, Melanye" refreshedDate="43049.44738946759" createdVersion="6" refreshedVersion="6" minRefreshableVersion="3" recordCount="4115">
  <cacheSource type="worksheet">
    <worksheetSource ref="A1:T1048576" sheet="SPREADSHEET3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0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0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46.703296703296701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30.063291139240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4.285714285714286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6.666666666666671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54.9295774647887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85.08510638297872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37.9310344827586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7.89473684210526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66666666666669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2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7.89473684210526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66.66666666666667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36.2756952841596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68.627450980392155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6.34146341463415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0.4081632653061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42857142857142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66666666666666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87.71929824561404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38.6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83.16831683168317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43.7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86.956521739130437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0.97560975609756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2.85714285714285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65.7894736842105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33.33333333333334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0140845070422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25.64102564102564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5.471698113207552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19.66292134831463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2.0312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38.23529411764705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35.71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36.36363636363637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86.95652173913043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37.878787878787875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15.207373271889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2.84023668639052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38.022813688212928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81.96721311475410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86.6666666666666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1.42857142857143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2.631578947368418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92.436974789915965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92.30769230769232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5.641025641025642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2.30769230769232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00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5.977011494252871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17.39130434782609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3.33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0606060606060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1.66666666666666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217.3913043478260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62.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1.2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50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22.80701754385964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76.9230769230769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00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6.666666666666668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.17977528089887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9.411764705882351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56.2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3.65853658536585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7.24137931034482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74.46808510638297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0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5.38461538461538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1.428571428571428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31.707317073170731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55.31914893617022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26.78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384615384615385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57.14285714285714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52.9411764705882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58.33333333333333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07.14285714285714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2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65.217391304347828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16.2790697674418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66.666666666666671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0.83333333333333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6.666666666666668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44.11764705882352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0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3.333333333333336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38.46153846153846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92.307692307692307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6.53061224489795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5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6.666666666666664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5.18518518518519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08.69565217391305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31.914893617021278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1.27659574468085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5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66.03773584905660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1.72839506172839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64.102564102564102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5.714285714285708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0.45454545454545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1.40350877192982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6.66666666666666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28.2051282051282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87.837837837837839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7000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300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9166.6666666666661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3.333333333333329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923.0769230769231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000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6666.666666666668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87.65432098765427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60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586.2068965517242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28.57142857142856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300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202.70270270270271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50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6666.666666666667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500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666.6666666666667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940.298507462686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50000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9000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5000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50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33750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2333.3333333333335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497.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0000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000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8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7142.85714285714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5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500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2666.6666666666665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5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00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50000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769.2307692307692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64.285714285714292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5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92.30769230769230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855.7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041.6666666666667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750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00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00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00000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200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666.6666666666667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333333.33333333331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833.33333333333337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84.21052631578948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12.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166.666666666667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333.333333333333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92.857142857142861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12.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232.01856148491879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470.58823529411762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6.9230769230769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363.6363636363636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416.66666666666669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630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5000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250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440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595.23809523809518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2631.578947368421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657.89473684210532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6666.666666666668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50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450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750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71.4285714285714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500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20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09.4890510948905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6.808510638297875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64.35643564356435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6.219512195121951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1.66666666666666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2.0833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22.421524663677129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80.64516129032257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2.1917808219178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2.553191489361701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68.649885583524025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45.454545454545453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.296296296296298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4.28571428571428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76.433121019108285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2.553191489361701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47.272727272727273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2.5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43.60465116279069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79.617834394904463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13.63636363636364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0.909090909090907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7.241379310344829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25.960539979231569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54.945054945054942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86.206896551724142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7.777777777777779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59.696969696969695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45.045045045045043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62.656641604010026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37.70491803278688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4.52961672473867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46.153846153846153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2.372881355932201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5.398230088495573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0.24096385542169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64.516129032258064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68.349106203995788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65.060240963855421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55.7377049180327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35.0631136044880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69.62025316455695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1.39664804469274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89.10891089108911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2.631578947368418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24.866785079928952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11.11111111111111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51.72413793103448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1.85682326621924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4.65517241379311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6.785714285714285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9.06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2.12981744421907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98.47328244274809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75.187969924812023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93.798449612403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0.8450704225352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1.72413793103448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40.98360655737705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3.892617449664428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51.79282868525896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2.59259259259259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36.585365853658537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45.9459459459459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39.682539682539684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2.5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38.19444444444444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59.405940594059409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75.630252100840337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7.77777777777777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3.33333333333334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54.794520547945204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76.576576576576571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8.3333333333333339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98.412698412698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4.936708860759495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4.936708860759495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7.6056338028169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8.03921568627451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26.58227848101266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3.85756676557864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4.40860215053763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93.103448275862064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3.65853658536585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67.934782608695656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30.32145960034754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17.64705882352941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0.6024096385542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9.880239520958085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2.9411764705882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1.324200913242009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80.18018018018017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50.37593984962405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4.9275362318840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6.2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0.70993914807301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6.774193548387103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63.55932203389830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67.41573033707865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17.05685618729098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3.636363636363633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23076923076923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7.251908396946568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7.54385964912281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81.00558659217877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53.191489361702125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05.54089709762533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4.03361344537815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7.42514970059880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13.1221719457013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35.269709543568467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34.965034965034967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5.309951060358884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0.68965517241379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12.12121212121212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7.319587628865975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49.50495049504950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87.26591760299627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0.132450331125824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7.93103448275863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8.87005649717514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12.38372093023256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3.2692307692307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1.946902654867259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0.76923076923077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3.5820895522388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4.03361344537815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78.616352201257868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8.92215568862275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581.39534883720933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41.24293785310735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33.33333333333333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4.269662921348313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34.482758620689658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5.714285714285715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1.041666666666664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0.225563909774436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36.14457831325301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00.67114093959732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1.632653061224488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9.601593625498012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27.272727272727273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0.8125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2.219321148825067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05.4852320675105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15384615384615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7.615658362989322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70.422535211267601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45.033112582781456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3.6269430051813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89.80582524271844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42.4501424501424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4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.347826086956523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76.53061224489795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4.340611353711793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11.94029850746269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10.52631578947367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61.29032258064515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684.931506849315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46.511627906976742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1.428571428571431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29.15129151291512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1.272727272727273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0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0.909090909090907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57.8947368421052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3.33333333333333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42.85714285714286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4.48132780082987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45.454545454545453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4.85380116959063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88.942307692307693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6.666666666666671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0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1.9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5.38461538461539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09.58904109589041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10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250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333.3333333333335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538.4615384615386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600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2500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250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923.07692307692309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20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3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5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25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6666.666666666664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818.1818181818182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00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00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00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00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3000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656.2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000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62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400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7142.8571428571431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62.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47437.5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200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3250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962.6666666666665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204.08163265306123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39000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425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5000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010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64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200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512.82051282051282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0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23.52941176470586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60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2142.8571428571427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330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774.193548387096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72.7272727272727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285.7142857142857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428.5714285714287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00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02.0408163265306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272.727272727273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303.6480000000000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5000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24999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6666.666666666667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60000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493.333333333333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2959.454545454545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69.2307692307692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62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000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22.2222222222221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490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857.1428571428571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0000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200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6666.666666666668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00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00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4000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735.2941176470587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500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2852.941176470588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500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71.44285714285715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47.05882352941177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89.28571428571429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6.77419354838710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59.52380952380952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6.923076923076923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65.217391304347828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291139240506332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38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66.666666666666671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17.4137931034482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57.80346820809248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64705882352941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12.5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3.89830508474576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84.615384615384613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33.89830508474576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83.333333333333329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5000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450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25000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000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25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470.588235294117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000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000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12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25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2678.571428571428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166.666666666667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75.90909090909091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80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750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4000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33333.333333333336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750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750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800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500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00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50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8500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250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9876.444444444445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795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5000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8000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00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7857.142857142859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40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300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900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00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250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4285.714285714285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4500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750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555.55555555555554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5000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750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71.428571428571431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2500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2500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000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375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357.14285714285717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25000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1666.6666666666667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153.8461538461538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2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00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000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780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495.867768595041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666.6666666666666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250000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333.3333333333339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666.66666666666663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641.02564102564099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000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66666.666666666672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1999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5555.555555555555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00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5000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5000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00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3333.333333333336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00000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3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26.98412698412699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9.199632014719410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64.4736842105263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24.485798237022529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8.4388185654008439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9.6296296296296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7.64705882352941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296.2962962962963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30.487804878048781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1.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8.095238095238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1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67.750677506775062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.846001974333662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9.197080291970803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7.47126436781609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51.515151515151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4.66666666666667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2.8571428571428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2777.7777777777778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11.111111111111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975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28571.428571428572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13.7931034482758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833.33333333333337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5000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5.7142857142858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60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7142.8571428571431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290.32258064516128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200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232.55813953488371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33333.333333333336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2500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30.76923076923077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4166.666666666667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520.83333333333337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705.8823529411766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606.3829787234042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581.3953488372093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250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2500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1666.666666666666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2370.3703703703704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00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6666.666666666668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555.55555555555554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95.23809523809518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588.23529411764707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500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99.5024875621890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337.83783783783781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1428.571428571428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8571.428571428570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7500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3.859649122807021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3448.2758620689656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46.06741573033707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483.87096774193549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095.2380952380952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405.4054054054054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2142.857142857142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3750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20000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49.12280701754386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08.40108401084011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7500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295.8579881656804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21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2500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535.71428571428567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2291.666666666666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37.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25000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300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500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46.34146341463414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68.90756302521008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3.3986928104575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48.95104895104895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2.8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1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3.48993288590604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57.692307692307693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33.333333333333336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75.471698113207552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70.42253521126760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.076923076923077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4.792899408284024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49.1228070175438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05.24017467248908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33.333333333333336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46.296296296296298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6.58536585365853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3.16546762589928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57.89473684210526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38.2978723404255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0.86956521739130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36.666666666666664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0.645161290322577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30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0.79381443298969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2727272727272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45454545454545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0.909090909090907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5.322033898305079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48.3870967741935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47.6190476190476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384.61538461538464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0.81632653061224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6.764705882352942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1.818181818181817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3.888888888888889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1.57894736842104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0.50505050505050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833.3333333333333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429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59.09090909090909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666.6666666666667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76.9230769230769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3800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50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879.5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55.555555555555557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000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22.80701754385964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000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50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500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7.037037037037038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32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42.857142857142854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0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7.241379310344829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13.63636363636364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7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29.41176470588235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21.4285714285714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64.102564102564102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58.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66666666666666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5.937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0.943396226415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6.08695652173912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1.1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2.253521126760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0.229885057471265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57142857142858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6.78571428571428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39.215686274509807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0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60.52631578947368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5.555555555555557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2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0.175438596491233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6.92307692307692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5.555555555555557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3.333333333333329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8.181818181818183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5.6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35.71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3.02325581395348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4.14634146341463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65.217391304347828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8.421052631578949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8.5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52.631578947368418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43.478260869565219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4.24242424242424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9.629629629629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26262626262626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2.24489795918367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7.27272727272727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4.210526315789473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1.2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56.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402597402597408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6.3414634146341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73.333333333333329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0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8.69565217391305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0.32258064516128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32.78688524590163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52.08333333333333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52.63157894736841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191489361702125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4.10256410256410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23.622047244094489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8.867924528301888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8.24858757062147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3.40425531914893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34.78260869565217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0.07518796992481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8.57142857142857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6.451612903225808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55.71142284569138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0.851063829787233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8.9285714285714288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5.789473684210526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0.816326530612244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291.66666666666669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225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2500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00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82.278481012658233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00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18.18181818181819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454.5454545454545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4500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933.3333333333335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400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500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4000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70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42.8571428571428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70.044444444444451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8.96551724137931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2500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70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472.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75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07.14285714285714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208.33333333333334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0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47.6190476190476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71.428571428571431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25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81.2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750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888.88888888888891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352.94117647058823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77.35849056603774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142.8571428571429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11.11111111111111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25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93.7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250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000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25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6666.666666666668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83.3333333333333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0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1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75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250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722.2222222222221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50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390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200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750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900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2500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0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20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17.85714285714289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8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285.71428571428572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316.66666666666669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00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66.66666666666666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75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75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700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375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642.8571428571428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1612.9032258064517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68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50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520.83333333333337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250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300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50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857.1428571428573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208.3333333333333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413.22314049586777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25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000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205.47945205479451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3225.8064516129034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2941.1764705882351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714.285714285714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57.47058823529414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292.39766081871346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296.01063829787233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863.63636363636363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67.567567567567565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3888.8888888888887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793.103448275861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166.6666666666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400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46.9135802469135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000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2727.2727272727275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357.14285714285717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000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444.44444444444446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50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6666.666666666668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4166.666666666667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8333.3333333333339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22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405.601626016260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64.58333333333331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322.58064516129031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2222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5833.333333333333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82.22905027932961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333.333333333333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304.347826086956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869.5652173913043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219.512195121951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312.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250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714.28571428571433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5000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357.14285714285717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8181.81818181818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111.111111111111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800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6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262.00873362445412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75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49116.66666666666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25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454.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333.333333333333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63.15789473684208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242.236024844720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50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394.73684210526318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9350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495.04950495049508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28812.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2000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6.4516129032258061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277.77777777777777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6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50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2631.5789473684213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704.22535211267609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2857.142857142857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12.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51.666666666666664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6.2761506276150625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27.027027027027028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5.267175572519085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27.86885245901641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65.35947712418300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7704918032786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7.5765765765765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39.215686274509807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0.921985815602838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2.578616352201259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1.01010101010101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56.2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49.18518518518518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0.12048192771084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0.52631578947368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1.327014218009477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7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4.59016393442622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6.666666666666668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8500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65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42.46575342465752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50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25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200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3750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00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0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9.7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731.7073170731707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00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013.5135135135135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5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7500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04.76190476190476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500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8750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75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800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333.33333333333331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76.92307692307692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49.7005988023952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20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444.4444444444443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204.0816326530612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7000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3333.333333333333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5000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3333.3333333333335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900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06.12244897959181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306.12244897959181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2999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00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285.71428571428572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7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666.6666666666666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5319.148936170212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413.79310344827587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4285.714285714286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136.363636363636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500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40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6666.666666666668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333.3333333333333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00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621.6216216216217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45000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57.14285714285714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190.4761904761904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3333.333333333333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545.45454545454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250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282.0512820512820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0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2000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0000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0000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2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500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2100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000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666.66666666666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2857.142857142857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000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521.7391304347825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00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00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1666.66666666666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69.23076923076928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300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2500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00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698.33333333333337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641.02564102564099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8750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800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56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800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50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5000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5000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16.66666666666669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066.6666666666667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800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66.6666666666667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312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3333.3333333333335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250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578.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3000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40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375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600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3333.3333333333335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250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000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2500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789.47368421052636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222.2222222222222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7500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7500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200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588.23529411764707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6666.666666666668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5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833.33333333333337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58.666666666666664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2.61261261261261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0.975609756097562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25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3.529411764705884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04.65116279069767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8.46153846153846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1.818181818181813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6.666666666666667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6.9230769230769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7.50700280112045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58.823529411764703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28.320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47.770700636942678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20.95808383233533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5.3333333333333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46.60194174757281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4.054054054054056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92.250922509225092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1.38613861386139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28.0701754385964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09.6774193548387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28.12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18.4397163120567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33.33333333333334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0.4347826086956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94.17475728155341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6.66666666666666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0.12048192771084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0.18518518518518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80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9.107468123861567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63.06306306306306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4.8087431693988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01.12359550561797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64.62450592885375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07.14285714285714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1.359223300970875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28.985507246376812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03.6649214659685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833.33333333333337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00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25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208.3333333333333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75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500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66.66666666666666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255.6666666666667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333.33333333333331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00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47.05882352941177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911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315.78947368421052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4.44444444444444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17.6470588235294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64.516129032258064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70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42.372881355932201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1.728395061728392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59.05511811023622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1.08108108108108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.82269503546099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.4064697609001406E-2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47.517730496453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27.52293577981651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83.1024930747922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31.25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7.91044776119402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6.041666666666668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44.594594594594597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46153846153846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61.904761904761905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36.585365853658537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9.117647058823529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53.030303030303031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38.36477987421384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65.93406593406592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1.262135922330103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9.17159763313609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1.93548387096774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78.5714285714285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4.074074074074076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53.533190578158461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38.560411311053983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4.117647058823529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6.319612590799032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34.21052631578947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66.222222222222229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15.38461538461539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4.594594594594597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54.74452554744525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45.45454545454545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4.516129032258064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1.746031746031747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7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573770491803273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8.846153846153847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0.69767441860464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71.42857142857143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2.692307692307693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5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2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06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36.95652173913043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84.033613445378151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0.606060606060609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09.37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2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68.965517241379317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32.407407407407405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384.61538461538464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48.83720930232556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08.98876404494382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111.1111111111111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63.15789473684208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28.57142857142856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833.33333333333337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2500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460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327.86885245901641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6363.63636363636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403.2258064516129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7500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0526.315789473685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96.296296296296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644.44444444444446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33333.33333333333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6600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875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40.9090909090909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5.5555555555555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500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090.9090909090901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170.731707317073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5000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5555.5555555555557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70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7352.9411764705883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481.88405797101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562.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46.42857142857144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357.14285714285717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2000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351.3513513513512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543.47826086956525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0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4.7987616099071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0.79136690647482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42.857142857142854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2.885906040268459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0.645161290322577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25.96153846153845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29.06976744186046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4.10256410256410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6.66666666666666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44.052863436123346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23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8.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0.6611570247933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9.080459770114942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0.7692307692307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1.224489795918366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4.736842105263158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8.518518518518519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2.727272727272727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0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91.666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521739130434781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51.020408163265309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55.555555555555557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57.47126436781609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79.70443349753694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9.98571428571428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.2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92.3076923076923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2.727272727272727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6.697247706422019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22.02380952380952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1.93548387096774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5.037593984962406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66.22516556291390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68.493150684931507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4.05405405405405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.655913978494624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55.55555555555555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59.701492537313435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28.57142857142857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51.28205128205128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44.642857142857146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4.705882352941176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47.3684210526315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38.46153846153846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4.03846153846154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2.3076923076923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4.117647058823529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2.68292682926829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2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63.29113924050633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67.692307692307693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48.91304347826086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0.294117647058824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0.416666666666666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2.12389380530973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0.606060606060609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900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470.5882352941176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400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500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66.66666666666666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600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00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538.4615384615384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20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50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88.88888888888891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25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000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630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6.666666666666664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0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250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300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535.7142857142856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250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333.33333333333331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00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361.70212765957444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20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4.5454545454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50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5000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36.363636363636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25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454.16666666666669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300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000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66666.66666666666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0000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9475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75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142.8571428571427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1666.6666666666667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117647058823529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6.666666666666668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1.367521367521366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1.52959262106072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4.51612903225806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66.666666666666671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2.423208191126278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37.85046728971963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8.518518518518519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3.29446064139941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74.404761904761898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1.914893617021278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39.473684210526315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34.013605442176868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.5502183406113534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81.300813008130078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.4701116490465367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22.535211267605632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78.740157480314963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833.33333333333337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00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3500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2233.333333333333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666.666666666667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25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52.6315789473684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2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2000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54.54545454545456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500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00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200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86.66666666666666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58.757062146892657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6.869300911854097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2.816901408450704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24.1635687732342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6.37681159420289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4.88372093023255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36.36363636363636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87.677725118483409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89.285714285714292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50617283950617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67.961165048543691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0.447761194029852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37.209302325581397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42.04545454545453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540.5405405405405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46.55172413793105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4.390243902439025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63.559322033898304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2.06896551724138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07.78443113772455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59.57446808510639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96.23893805309734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76.76348547717842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07.14285714285714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8.571428571428573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82.142857142857139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0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8.75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4.75177304964538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40.04576659038901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32.19178082191781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7.00680272108843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60.810810810810814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20.325203252032519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36.363636363636367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26.37362637362637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53.571428571428569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2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70.42253521126760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53.061224489795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9000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50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225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300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90.90909090909090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70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3.33333333333332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07.142857142857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268.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2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25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25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500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62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000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3000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0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40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508.47457627118644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653.84615384615381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136.3636363636363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15.38461538461539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302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833.3333333333333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300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666.6666666666667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285.71428571428572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50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5000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474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666.5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000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33.333333333333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2000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66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7500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3000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152.17391304347825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7333.333333333333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285.714285714286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083.333333333333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80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555.55555555555554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4.64285714285714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87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66666666666671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0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6.36363636363637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6.956521739130437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48.780487804878049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173913043478258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3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7.857142857142858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9.62962962962963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45.454545454545453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8.46153846153846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4.93506493506492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58.82352941176470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3.694267515923563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44.30379746835443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5.55555555555555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65.217391304347828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8.823529411764703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35.13513513513513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6.15384615384616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1.66666666666666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0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72.11538461538461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07407407407407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52.63157894736841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454545454545453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3.17073170731707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31.746031746031747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5.1879699248120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5.10638297872340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54.05405405405405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1.72413793103448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3.33333333333333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7.03703703703703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3.529411764705884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6.15384615384616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35.13513513513513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78.12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4.096385542168676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08.6956521739130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25.555555555555557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6.91358024691358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62.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28571428571429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29.761904761904763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2.352941176470587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31.2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25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3.1221719457013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56.07476635514018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1.111111111111111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.2222222222222223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78.21782178217822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29.03225806451613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1.2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8.08988764044943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37.63440860215053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5.51020408163265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41.463414634146339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68.965517241379317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38.4615384615384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3.478260869565219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5.974025974025974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4.693877551020407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3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44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9.411764705882351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71.42857142857143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42.85714285714286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0.61224489795918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35.71428571428571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3.529411764705884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50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79.207920792079207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3.333333333333332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000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256.4102564102564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571.4285714285714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227.27272727272728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789.4736842105263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333.3333333333333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7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000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521.73913043478262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568.18181818181813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276.2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53.16455696202533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252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650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00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81.81818181818181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55.5555555555555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37.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500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00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300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470.588235294117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250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666.66666666666663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9.634146341463421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750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333.3333333333333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50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288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333.333333333333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500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11.11111111111109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406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300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78.57142857142858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450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00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300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266.66666666666669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500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00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3.0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58.823529411764703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552238805970148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78.5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78.651685393258433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40.18691588785046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6.60377358490566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76.2430939226519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76.71755725190840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40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3.934426229508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3.333333333333334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28.5714285714285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4.444444444444443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6.2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5.833333333333336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357.1428571428571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37.03703703703703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2.04081632653062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9.019607843137258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33.333333333333336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1.6949152542372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282.05128205128204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21.3592233009708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28.205128205128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333.33333333333331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1818.1818181818182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266.30434782608694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168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89.473684210526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578.9473684210527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92.30769230769232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262.0967741935484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250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48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3333.333333333333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89.4736842105263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97.36842105263159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229.16666666666666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460.5263157894737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216.21621621621622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51.515151515151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22.2222222222222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65.51724137931034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416.66666666666669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375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00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2200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750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79.85611510791367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150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345.67901234567898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20.9302325581395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71.428571428571431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432.4324324324324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666.6666666666666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09.3805309734513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459.45945945945948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94.44444444444446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33.33333333333334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98.07692307692309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84.42622950819671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500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291.66666666666669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388.8888888888889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22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076.9230769230771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82.6086956521739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85.71428571428570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4166.666666666667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80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300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325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43.859649122807021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1.212121212121211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0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2.631578947368418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33333333333332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6.66666666666669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45.454545454545453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6.371681415929203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1.42857142857143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17.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16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11.1111111111111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5.45454545454545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90.909090909090907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20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1428571428571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2.222222222222221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69.230769230769226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95.23809523809524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74.626865671641795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71.77033492822965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65.7894736842105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25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0.279329608938546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14.5038167938931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7.142857142857146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6.206896551724142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45.811518324607327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2.631578947368418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7.28557046979865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53.57142857142856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39.473684210526315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12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1250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35.4166666666666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55000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250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2000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470.5882352941176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18.18181818181819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68.421052631578945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538.4615384615386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400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80000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3333.3333333333335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2500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08.33333333333334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8.571428571428573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35802469135802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1.2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38.4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43.5714285714285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1.379310344827587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3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8.08988764044943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5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48.780487804878049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3.333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19.23076923076923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5.555555555555557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0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3.0212765957446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34.69230769230769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4.699453551912569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47.61904761904762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1.42857142857142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46.29629629629629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396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333.33333333333331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3.170731707317074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00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625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505.05050505050502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7500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625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921.0526315789474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298.24561403508773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4250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19.04761904761905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1846.1538461538462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33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125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3333.3333333333335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5571.4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777.7777777777778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62.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95.23809523809524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39.47368421052631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1.2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9.6153846153846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0.909090909090907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28.84615384615384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4.018691588785046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4.54545454545454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5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666666666666664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38.46153846153846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0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65.62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4.54545454545454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64.935064935064929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51.724137931034484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0.68965517241379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31.5789473684210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04.16666666666667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0.96774193548387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51.198033995494576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63.157894736842103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4.035512510088781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22.35885969815539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47.05882352941177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07.1428571428571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4.782608695652172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23.557126030624264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3.02226935312831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25.586353944562898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9.952038369304553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51.319648093841643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02.04081632653062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20.48192771084338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44.82758620689654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64.38356164383561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45.45454545454545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.1622418879056049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3.58490566037735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121.21212121212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.123698714023269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32.679738562091501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92.682926829268297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69.633099141295858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48.543689320388353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66.093853271645742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49.382716049382715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98.039215686274517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0.59883412824589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7.13266761768901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103.54646647683148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0.504201680672269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96.538274012676737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49.75124378109453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63.241106719367586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8.456659619450317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60.90133982947625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28.86597938144331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46.00246002460025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25.70694087403599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62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2062.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142.857142857142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40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2000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96.42857142857142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600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0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600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666.66666666666663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75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33.33333333333331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833.33333333333337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4428.5714285714284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0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33.598045204642638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36.363636363636367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29.411764705882351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141.24293785310735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57.06806282722513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165.0165016501650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72.992700729927009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38.31195121951219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25.62814070351759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7.271157167530223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51.49330587023686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27.322404371584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5.072336694432266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339154099104207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4.44444444444444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20.876826722338205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58.68544600938967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4.44444444444446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22.471910112359552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2.29508196721311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52.631578947368418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07.69230769230768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83.2861189801699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38.09523809523809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109.73936899862825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55.066079295154182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185.5287569573284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37.97468354430380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26.59574468085106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52.428800000000003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98.425196850393704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47.080979284369114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158.2278481012658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3.54330708661416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124.22360248447205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35.377358490566039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23.31002331002331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39.215686274509807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329.81530343007915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11.07011070110701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79.166666666666671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71.428571428571431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7.176165803108808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3.333333333333329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8.631178707224336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46.082949308755758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1.21896162528216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1.908230152949749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67.38544474393530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58.823529411764703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33.057851239669418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92.42144177449168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32231404958678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56.36070853462158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9.40594059405940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90.25270758122744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2.522522522522522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6.2439024390243905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18.32844574780058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42.85714285714286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492.61083743842363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1.632653061224488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45.072608396421195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25.7069408740359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30.76923076923077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49.5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28.94736842105266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190.11406844106463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81.69934640522875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71.94244604316546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04.28571428571428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212.7659574468085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0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1.2193902439024391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21.414044742194044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65.9574468085106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416.66666666666669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6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63.636363636363633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39.47368421052631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0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65.217391304347828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72.289156626506028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4.2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0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0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0.32258064516128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0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73.17073170731707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09.0909090909090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5.217391304347828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48.611111111111114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2.85714285714285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7.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47.6190476190476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22.222222222222221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45.454545454545453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6.31578947368420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67.626086956521746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1.621621621621621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0.20202020202020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0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4.482758620689658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3.76963350785339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0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631578947368418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1.28205128205128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5.42056074766355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4.013605442176868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41.66666666666666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1.73913043478262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34.285714285714285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58.823529411764703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0.909090909090907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5.94202898550725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5000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26666.666666666668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2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2222.222222222222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10000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18.64406779661017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500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66.66666666666666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10500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66.66666666666666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010.1010101010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333.33333333333331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000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7.27272727272728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0000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93.632958801498134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83.333333333333329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535.71428571428567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45454.545454545456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875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00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479.1666666666667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68.53932584269663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5000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7090.909090909091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5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250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750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7500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3156.2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25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1000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674.6987951807228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315.789473684210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964.6302250803858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800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6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0.7692307692307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77.58620689655173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56.81818181818182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6.26506024096386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1.367521367521366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62.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18.7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52.941176470588232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18.421052631578949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85.106382978723403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46.66666666666666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3.492063492063494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26.923076923076923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70.422535211267601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7894736842105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9.103608847497089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47.6190476190476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4.102564102564102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37.735849056603776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.4269662921348321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6.451612903225806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37.593984962406012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8.0256821829855536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1.020408163265309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.6148231330713081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0.68871595330739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3.636363636363637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35.38175046554934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0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3.7059913526868438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6.722408026755854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1.389521640091116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0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59.82905982905983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.928406466512702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61.44393241167434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35.856573705179279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7.604562737642585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3.928571428571428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5.547850208044383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0.547945205479451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7.777777777777779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2.352941176470587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1.666666666666664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3.33333333333333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55.555555555555557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0.833333333333332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48.780487804878049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25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16.666666666666668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1.428571428571427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6.666666666666664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26.315789473684209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2.631578947368418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0.724637681159422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4.403669724770644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16.666666666666668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95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33.78378378378378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7.44186046511627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56.074766355140184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43.189368770764119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6.944444444444444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14.8645640074211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17.06827309236947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.2461814914645104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5.0607287449392713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6.3938618925831205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3.5714285714285716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88.435374149659864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117647058823529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8.311291963377418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50.63291139240506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58.68544600938967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52.08333333333333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6.1349693251533743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3.960396039603960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9140049140049139E-4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7.241379310344829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2.020202020202020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85964912280702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48.684210526315788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4.687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19.44444444444444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3.78283712784588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17.708333333333332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36.144578313253014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5.238095238095241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2.5380710659898478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14.575645756457565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9.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4.792899408284024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0.731707317073171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4.854368932038834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29.76190476190476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.7619047619047619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18.232044198895029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25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13.48314606741573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11.764705882352942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7.731958762886598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49.504950495049506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.32989690721649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7716186252771617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4.970059880239521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15.06024096385542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.0593220338983051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17.00680272108843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25.25252525252525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8.2278481012658222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1.186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41.062801932367151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9.607843137254903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31.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.416666666666668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7.27272727272727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62.5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2.5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1.69491525423729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37.97468354430380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1428571428571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42.45283018867924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0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1.724137931034484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58.13953488372092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3.47826086956521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1.48148148148148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44.642857142857146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35.294117647058826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48.275862068965516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631578947368418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4.16666666666667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21.428571428571427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4.28571428571429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23.696682464454977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7.05882352941176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2.621359223300971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09734513274336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7.78443113772455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47.945205479452056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6.192933333333333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1.433224755700323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6.07476635514018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5.11437908496732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86.538461538461533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37.974683544303801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31.847133757961782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4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39.06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5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181818181818183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0.674846625766872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38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56.179775280898873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64.9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67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.5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22.9508196721311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42.85714285714286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500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0.432190760059612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8.6219739292365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00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4.72392638036808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8.26855123674911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1.02272727272726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.3829787234042552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59.70149253731343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3.1221719457013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9.2378752886836022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.03910614525139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1.95121951219512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22.644927536231883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9.25558312655087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00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00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0000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00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400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270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350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4000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50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50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1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25.92592592592598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571.428571428571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000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625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16.66666666666663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85000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2200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75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00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12335.714285714286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50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3333.333333333333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25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9285.714285714286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000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462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600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000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10000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50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00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3111.111111111111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200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0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250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03.1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666.66666666666663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750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4166.6666666666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8333.3333333333339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00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1153.8461538461538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000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2000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00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468.6111111111110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6000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500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60000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777.777777777777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350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50000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3500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3500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500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5000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700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000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250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58500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1500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500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68.807339449541288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64.516129032258064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64.308681672025727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49.180327868852459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.478260869565219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5.045045045045043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7.4183976261127595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4.444444444444443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83.33333333333332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7.05882352941177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3.763440860215056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44.776119402985074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69.2307692307692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18.7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2.388059701492537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5.4838709677419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2.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6.3829787234042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87.20930232558139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6.086956521739129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26.666666666666668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46.51162790697674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14.583333333333334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3.25581395348837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4.482758620689658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5.53191489361702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7.777777777777779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9.41176470588235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72.115384615384613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7894736842104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0.864197530864196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58.18181818181818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18.292682926829269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01.26582278481013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18.7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2.1052631578947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57.89473684210526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38.88888888888888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48.78048780487804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10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7368421052631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6.153846153846153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46.666666666666664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.2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0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2.222222222222221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77.220077220077215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46153846153846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35.71428571428571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71.42857142857143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3.529411764705884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0.68965517241379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571.4285714285713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2200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2500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392.8571428571427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500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300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16.66666666666669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5.45454545454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750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4.69696969696970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34.61538461538461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4.41860465116278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21.21212121212122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6.33802816901408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49.382716049382715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78.9473684210526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3.770491803278688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66.666666666666671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55.14705882352941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42.85714285714286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56.41025641025641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6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90.909090909090907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7.29729729729729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4915254237288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2.592592592592595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5.555555555555557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3.84615384615384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19.23076923076923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7.719298245614041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32.786885245901637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53.846153846153847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1.044776119402982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2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2.43243243243243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333333333333336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5.62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6.66666666666666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44.776119402985074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57.142857142857146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1.911764705882351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5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9.444444444444443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2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2.85714285714286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333.333333333333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25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1000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325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50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2500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6666.66666666666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425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54.54545454545456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90000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2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3000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00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8333.3333333333339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75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000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5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3000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80000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789.4736842105263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1296.296296296296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214.28571428571428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14.28571428571428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08.2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666.6666666666667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3.3112582781456954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24.539877300613497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2.30529595015576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6.75368898978433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28.57142857142857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20.100502512562816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26.31578947368420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1.77514792899408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39.454072790294624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3.003003003003002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34.013605442176868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67.85714285714283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5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7.79166666666666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05.04201680672269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1446540880503147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194.80519480519482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18.867924528301888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51.958433253397281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32.258064516129032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0.27027027027027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2.25806451612903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2.30680507497116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.8846153846153846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3.3333333333333335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39.952380952380949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50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4.691358024691358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69.93006993006993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5.476190476190474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25.12562814070351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7.200000000000003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0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19.23076923076923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4.78571428571428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6.1224489795918364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3.478260869565219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0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666.22251832111931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923.076923076923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869.56521739130437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934.57943925233644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33.33333333333337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2000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666.666666666664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200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6470.588235294119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9090.9090909090901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728.5714285714285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16666.666666666668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348.83720930232556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986.84210526315792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508.47457627118644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4500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490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00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3.333333333333329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5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57.14285714285717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68.26923076923077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76.086956521739125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48.54368932038835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.3333333333333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35.71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72.727272727272734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648.1333333333333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97.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212.765957446808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606.06060606060601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204.67836257309941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862.0689655172413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233.33333333333334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22.22222222222217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400000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13333.33333333333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800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400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30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500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175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000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3571.428571428571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3500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677.96610169491521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3250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35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666.6666666666667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30000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500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578.9473684210527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442.30769230769232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4000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2499.7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73.91304347826087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384.6153846153846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888.8888888888889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2714.2857142857142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062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33.07984790874525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20.304568527918782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19.065776930409914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2.33766233766235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55.14705882352941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561643835616437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8.46153846153846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5.63380281690141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81.96721311475410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21.778584392014519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53.47593582887700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76.9230769230769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1.6216216216216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86.956521739130437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4.5086705202312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7881040892193307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27.027027027027028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68.181818181818187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2.4219823356231598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353.9823008849557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47.52475247524754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4.144271570014144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38.265306122448976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26.08695652173913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39.589442815249264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10.81081081081084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82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20.1680672268907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6.1349693251533744E-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.2123893805309733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37.9310344827586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5.78947368421052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33.33333333333331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5.7591623036649215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7.647058823529413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2000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38.88888888888889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727.2727272727272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163.26530612244898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57.8947368421052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12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250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00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42.85714285714283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50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33.333333333333336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03.030303030303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750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33.33333333333331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0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125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3250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3133.33333333333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00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1250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333.33333333333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05.8823529411764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40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06.0606060606060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53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307.6923076923076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2500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583.3333333333333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300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66.66666666666669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500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4.642857142857146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55.55555555555555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6.39344262295081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55.555555555555557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5.2112676056338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3.783783783783782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26.315789473684209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0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5.45454545454545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1.42857142857143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3.33333333333332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36.9863013698630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16.666666666666668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38.095238095238095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5.10638297872340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5.97122302158273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38.4615384615384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32.258064516129032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8.46153846153846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333333333333336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70.921985815602838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43.478260869565219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.222222222222221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39.47368421052631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53.763440860215056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21739130434782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19.0476190476190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3.85964912280702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59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0.24096385542169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9.166666666666668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3.437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17.857142857142858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17.75147928994082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18.181818181818183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8.039215686274517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48.0769230769230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7.1428571428571432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43.333333333333336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58.82352941176470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5.26315789473684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86.95652173913043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7.9381443298969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2.89473684210526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57.692307692307693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26.31578947368420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77.142857142857139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38.09523809523809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0.75268817204301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0.909090909090907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37.0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12.90322580645162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8.939393939393938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0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55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92.30769230769232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1666.666666666666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0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615.38461538461536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833.33333333333337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71.428571428571431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2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50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533.3333333333335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00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444.4444444444444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83.333333333333329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4233.33333333333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5000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833.33333333333337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50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250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400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555.55555555555554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769.23076923076928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312.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666.6666666666667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6666.666666666667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0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75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120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413.7931034482758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87.5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000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11250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8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20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00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214.2857142857142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666.66666666666663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00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23.52941176470586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2500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2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25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400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625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785.71428571428567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75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5000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25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05.88235294117646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57.14285714285711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25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92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8000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3000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28.57142857142858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555.38461538461536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5000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2500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33.33333333333331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64.28571428571428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2.22222222222223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250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00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92.3076923076923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33.333333333333336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0.06802721088437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26.1306532663316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6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5.714285714285708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0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1.29032258064515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3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1.57894736842105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6.296296296296298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67.56756756756756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89.743589743589737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9.411764705882351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7.27272727272727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75.75757575757575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2500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990.09900990099015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00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923.0769230769231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55555.55555555555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50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862.0689655172413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50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133333.33333333334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09.09090909090909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395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500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46.296296296296298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5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2.04081632653062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510204081632654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38.46153846153846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78.12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70.422535211267601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4.46808510638297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58.823529411764703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5.934065934065927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418604651162795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17.64705882352941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151.515151515151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7.47126436781609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796460176991147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5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0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6.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08.69565217391305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25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41.237113402061858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4.74576271186440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05.936073059360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4.678899082568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0.090090090090087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2.857142857142854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4.339622641509436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54.945054945054942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1.397849462365585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6.8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45454545454545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5.084745762711864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0.24096385542169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89.285714285714292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86.956521739130437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5.4734411085450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67.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41.222857142857144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67.307692307692307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6.47058823529412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44.404332129963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89.830508474576277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2.47422680412371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3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5.3846153846153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95.312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00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2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72.727272727272734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93.45794392523365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44.8833034111310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5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36.11111111111111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38.3647798742138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2.4390243902439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66.37168141592920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3.33333333333334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43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1.2903225806451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16.6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27.472527472527471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7.241379310344829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3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25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50.50505050505050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86.206896551724142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2.68292682926829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4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30.43478260869566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79.36507936507936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1.43322475570032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75.98784194528875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15.6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037037037037038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84.745762711864401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1.428571428571431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87.36842105263157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40.54054054054054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17.187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76.92307692307692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62.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36.2068965517241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06.38297872340425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69.44444444444444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66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100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500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3333.3333333333335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2000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60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1363.6363636363637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36666.666666666664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49.25373134328359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30.43478260869566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041.666666666666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12500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3333.33333333333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80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2500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142.85714285714286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62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02.5641025641025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600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40000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8333.3333333333339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750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20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1000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000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9395.037037037036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285714.2857142857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0000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6666.666666666667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676.5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2777.77777777777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6666.66666666666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000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1666.666666666668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555.55555555555554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2500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555.5555555555555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4761.9047619047615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235.29411764705881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0000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1492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428.5714285714287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38.095238095238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804.6296296296296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400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3.07692307692309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08.33333333333334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77.77777777777777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205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80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88.54838709677421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5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1379.3103448275863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2500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232.45614035087721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2500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63.15789473684208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222.222222222222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952.0270270270271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00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7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000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25000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000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000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50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99.5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359.1954022988505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200000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470.5882352941176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28.2051282051282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25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2500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41.66666666666669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3000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1.2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83.33333333333332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1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2.72727272727272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50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8333.3333333333339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50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62.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916.66666666666663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33.3333333333333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166.666666666667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3.896713615023472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31.57894736842105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65384615384615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2.9411764705882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2.83582089552238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12.448132780082988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56.91056910569106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16.55629139072847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1.797752808988761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7.560975609756099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72.46376811594203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8.846153846153847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78.9473684210526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7.02702702702702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63.492063492063494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80.55555555555554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5.211267605633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35.71428571428571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37.634408602150536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54.54545454545454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40.983606557377051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7.560975609756099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28.169014084507044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59.82905982905983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68.965517241379317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5.1351351351351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0.43478260869566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83.333333333333329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4.54545454545454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49.019607843137258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9.2307692307692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67.74193548387096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26.666666666666668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3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357615894039732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36.764705882352942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3.478260869565219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5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61.47540983606557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22.222222222222221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894.7368421052633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937.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5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08.33333333333334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89.743589743589737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5000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50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000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94.339622641509436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500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000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20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66.66666666666666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666.66666666666663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52.7777777777777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0.975609756097562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42.035398230088497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5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71.428571428571431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42.55319148936170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6595744680851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4.34782608695652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1.19402985074629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42857142857146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43.269230769230766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5.21739130434782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0672268907563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4.23728813559322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5.398230088495573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9.761904761904763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1.89189189189189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38.88888888888889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1.282051282051285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7.14285714285714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4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89.18918918918919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9.00990099009901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0.270270270270274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35.71428571428571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38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81.967213114754102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78260869565217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2.87292817679558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1.8181818181818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0.1115241635687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5.44303797468354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6.365384615384613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2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0.8982035928143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54.644808743169399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2.67605633802818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188405797101449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77.77777777777777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1.81347150259067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3.859649122807021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2.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7.37089201877934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7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45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3.91304347826087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9.892473118279568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16.6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56.81818181818182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48.780487804878049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3.333333333333329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37.1134020618556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68.493150684931507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34693877551021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1.04477611940298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36.764705882352942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1.020408163265309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42.857142857142854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36.809815950920246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2.08333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47.6190476190476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4.28571428571429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0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9.41176470588235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68.96551724137931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190.4761904761904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19580419580419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45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0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3.5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2.063492063492063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6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06.3829787234042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0.80168776371309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021276595744681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0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1.71604938271605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2.95081967213115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30917874396135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0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7.777777777777779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35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6.7333333333333334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49.450549450549453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5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5.92592592592592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31.91489361702127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38.8888888888888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47.61904761904762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34.090909090909093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42.857142857142854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68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1.428571428571431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5.714285714285708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7.777777777777779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0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61.403508771929822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1.290322580645162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67741935483872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55.555555555555557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0.97560975609756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68.965517241379317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3.79310344827586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4.94382022471910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89600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8.333333333333336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62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1.2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5.7894736842105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3.33333333333333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3.4782608695652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0.408163265306122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6.666666666666668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0.3508771929824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24242424242424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00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38.46153846153846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1.739130434782609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76.92307692307692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1.531531531531531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4.15217391304348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365079365079367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73.5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3.92857142857142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0.21276595744681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78.94736842105263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6.9230769230769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30.43478260869565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2.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8.46153846153846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.333333333333329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0.909090909090907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620253164556956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1.428571428571431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68.627450980392155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2.592592592592595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1.428571428571431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1.363636363636363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4.545454545454547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6.6666666666666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5.555555555555557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5.238095238095241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1.728395061728392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73.91304347826087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5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73.529411764705884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2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298.07692307692309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1.66666666666666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33.3333333333333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27.77777777777777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5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3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2.592592592592595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57.692307692307693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22.22222222222222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7.037037037037038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666666666666671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67.307692307692307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0526315789473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3.896103896103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6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2.631578947368418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07.14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3.333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086956521739125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58.333333333333336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5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48.780487804878049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85.71428571428570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3.33333333333333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61.2903225806451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8.181818181818187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27.777777777777779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4.09090909090909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0.37037037037037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13.15789473684210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3.57142857142856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0.41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1.5384615384615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6.086956521739129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7.64705882352941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3.93939393939393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0.909090909090907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66.66666666666666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0.588235294117649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09.89010989010988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29.85074626865671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27.777777777777779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3.80952380952381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2.30769230769232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5.714285714285715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68.181818181818187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33.33333333333334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77777777777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1.428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59.78260869565217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0.588235294117649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2.04081632653062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65.217391304347828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78.94736842105263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88.46153846153845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3.10344827586207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39.215686274509807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2.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27.77777777777777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47.61904761904762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3.8028169014084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9.523809523809526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2.631578947368418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35.1351351351351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3.333333333333329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78.5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66.66666666666667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0.975609756097562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8.139534883720927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2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1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0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1.428571428571431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46.666666666666664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40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2.82051282051282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0.6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7.027027027027028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1.428571428571427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333333333333336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4.9275362318840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87.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36.363636363636367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36.222222222222221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3.88888888888888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26.315789473684209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41.66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14.705882352941176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87.71929824561404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3.763440860215056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5.55555555555555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57.37704918032786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3.829787234042556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588.23529411764707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44.444444444444443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7.777777777777779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16.666666666666668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6.956521739130437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282051282051285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.64705882352941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46.15384615384615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5.087719298245617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6.78571428571428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15.38461538461539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05.26315789473684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37.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5.1879699248120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56.81818181818182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53.57142857142856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0.303030303030305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03.44827586206897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69.44444444444444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37.037037037037038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5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08.57142857142857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69.44444444444444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38.4615384615384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1.6530612244897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39.285714285714285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57.142857142857146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3.8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71428571428571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29.03225806451613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65.7894736842105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4.102564102564102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3.44827586206897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38.88888888888889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6.666666666666667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0.90909090909090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8.94736842105263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63.63636363636363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5.217391304347828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45.45454545454545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1.428571428571431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238095238095241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6.92307692307692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0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5.1351351351351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1.428571428571431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7.058823529411768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69.76744186046511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4.594594594594597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7.77777777777777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38.46153846153846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35.555555555555557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62.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4.509803921568629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3.478260869565219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8.8235294117647065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4.107142857142858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24.096385542168676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46.15384615384615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37.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7.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4.705882352941174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1.72413793103448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2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.89473684210526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04.16666666666667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1.5384615384615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3.80952380952381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39.062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2.884615384615387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4.339622641509436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114695340501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15.909090909090908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1.666666666666664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3.24324324324324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6.296296296296298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0.16129032258064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0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8.823529411764703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7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2.6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4.390243902439025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2.63157894736841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1.95121951219512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76.92307692307692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60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8.4615384615384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28.88888888888889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8.039215686274517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2.222222222222221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054054054054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3.33333333333333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20.40816326530612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26.78571428571428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47.82608695652175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38.8888888888888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17.85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18181818181818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64.516129032258064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493150684931507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38.88888888888888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57.142857142857146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69.767441860465112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44.444444444444443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1.935483870967744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3.33333333333332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5.757575757575751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37.03703703703703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29.41176470588235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2.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7.735849056603776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32653061224488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6.315789473684209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3.47826086956521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16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46.87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7.5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93.333333333333329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32.25806451612903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49.019607843137258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87.719298245614041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2112676056338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4.72222222222222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55.555555555555557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4.50980392156862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5.714285714285715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8.823529411764703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3.299492385786799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2.857142857142854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1904761904762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73.52941176470588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76.9230769230769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8.46153846153846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3.333333333333329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50000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300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289.8305084745762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61.29032258064515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4166.666666666667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35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214.28571428571428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65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250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333.33333333333331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35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66666666666669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00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25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250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47.94520547945206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3.7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5.555555555555557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17.647058823529413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606060606060609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39.473684210526315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63.291139240506332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08.6956521739130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00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0.7692307692307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83.333333333333329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5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2.10526315789474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44.285714285714285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1.724137931034484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5.71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58.823529411764703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8.33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7.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2.63157894736841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5.08771929824561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16.666666666666668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0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0.301507537688444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4.516129032258064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66.666666666666671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88.235294117647058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5.55555555555555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44.776119402985074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3.030303030303031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32.608695652173914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39.68253968253968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8.333333333333336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76.92307692307692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48.38709677419355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48.387096774193552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45.98540145985402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58.823529411764703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3.78571428571428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58.333333333333336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21212121212122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5.641025641025642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66.666666666666671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36.76470588235294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2.5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7.777777777777779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46153846153846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42.8571428571428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35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1.111111111111111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0.771428571428572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15.38461538461539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43.478260869565219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7.948717948717949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28.57142857142857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48.148148148148145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3.8095238095238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72.115384615384613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5.263157894736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3.09278350515464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29.62962962962962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33.33333333333333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07.69230769230768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10.869565217391305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50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2.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3.6363636363636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2.857142857142854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1.428571428571431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8.314606741573037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8.47826086956521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0.606060606060609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45.16129032258061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00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458.33333333333331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212.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4.28571428571428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75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50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17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5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50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42.8571428571428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1250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8500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0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6.15384615384616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1.428571428571431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4.28571428571428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90.909090909090907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3.333333333333336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66.66666666666666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92.592592592592595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19.64285714285714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4.70588235294116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0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7.692307692307693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45.45454545454545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4.945054945054942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4.642857142857146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65.420560747663558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4.16666666666667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35.714285714285715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68.965517241379317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6.315789473684209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51.5151515151515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87.71929824561404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2.85714285714286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85.106382978723403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33.898305084745765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66.6666666666666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0.4347826086956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83.333333333333329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86.538461538461533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4.074074074074076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5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0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66.66666666666667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84.507042253521121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750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887.5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625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91.66666666666669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0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30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2250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62.16216216216216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14000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500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37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555.55555555555554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30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7500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750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66.6666666666666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2.631578947368418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57.69230769230769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3.157894736842104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81.8181818181818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7.77777777777777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44.117647058823529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0.5405405405405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5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38.46153846153846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1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6.08695652173912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65.78947368421052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0.975609756097562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5.714285714285715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2.04081632653062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3.076923076923077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46.153846153846153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33.333333333333336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5.555555555555557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3.3333333333333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6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2.631578947368418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5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57.14285714285714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17.64705882352941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2.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0.33333333333333331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94.11764705882354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17.39130434782609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263.15789473684208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96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3333.3333333333335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87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166.6666666666667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302.3255813953488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1.4285714285713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5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04.16666666666667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500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50000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55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00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500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25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0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250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461.53846153846155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20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750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1666.6666666666667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72.35714285714286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00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400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00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874.06666666666672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00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50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84.78260869565217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785.7142857142858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800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41.176470588235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50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00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42.85714285714286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888.8888888888889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87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14.28571428571429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95.2380952380951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1363.636363636363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100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0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50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56.2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5000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50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300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96.774193548387103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500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14.28571428571428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93.7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5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87.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1500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200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222.2222222222222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50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8.5714285714287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92.592592592592595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150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350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000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1666.6666666666667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833.33333333333337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2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676.47058823529414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37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5000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50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714.2857142857143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1428.5714285714287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200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83.33333333333337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16.66666666666669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30.4347826086956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8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651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00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50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75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384.61538461538464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2000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2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50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312.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400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20000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600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8.7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2800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00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75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50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466.66666666666669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66.66666666666663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50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375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17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54.54545454545456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470.83333333333331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750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33.3333333333335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2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35.13513513513513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90.909090909090907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3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1500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50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00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357.14285714285717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4285.7142857142853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17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242.1739130434782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5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05.2631578947368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4.6153846153846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30.76923076923077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375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550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111.11111111111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50000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200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76.47058823529412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04.16666666666667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00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800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85.714285714285708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312.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0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50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150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3000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200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25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643.33333333333337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189.47368421052633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62.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00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700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71.428571428571431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000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7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87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200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7500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91.37055837563451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80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5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428.57142857142856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81.8181818181818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416.66666666666669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864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254.25531914893617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675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400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352.94117647058823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35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6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400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2500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3333.3333333333335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5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500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466.66666666666669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125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86.813186813186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2000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50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230.7692307692307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25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38.095238095238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66.66666666666666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583.33333333333337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937.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428.5714285714287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200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666.666666666667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055.5555555555557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333.3333333333333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000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500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294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9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96.15384615384616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166.66666666666666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50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75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30.95238095238096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53.84615384615384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50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00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5.33333333333334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7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583.33333333333337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300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350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00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666.66666666666663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62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333.33333333333331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00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1000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2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250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300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70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450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83.333333333333329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6.66666666666666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14.28571428571428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5500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51.515151515151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50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0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50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25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500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500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2T22:00:00"/>
    <b v="0"/>
    <n v="182"/>
    <b v="1"/>
    <s v="film &amp; video/television"/>
    <n v="1.3685882352941177"/>
    <n v="46.703296703296701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09:24:43"/>
    <b v="0"/>
    <n v="79"/>
    <b v="1"/>
    <s v="film &amp; video/television"/>
    <n v="1.4260827250608272"/>
    <n v="130.063291139240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1:51:23"/>
    <b v="0"/>
    <n v="35"/>
    <b v="1"/>
    <s v="film &amp; video/television"/>
    <n v="1.05"/>
    <n v="14.285714285714286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07:21:47"/>
    <b v="0"/>
    <n v="150"/>
    <b v="1"/>
    <s v="film &amp; video/television"/>
    <n v="1.0389999999999999"/>
    <n v="66.666666666666671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15:01:19"/>
    <b v="0"/>
    <n v="284"/>
    <b v="1"/>
    <s v="film &amp; video/television"/>
    <n v="1.2299154545454545"/>
    <n v="154.9295774647887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0:35:00"/>
    <b v="0"/>
    <n v="47"/>
    <b v="1"/>
    <s v="film &amp; video/television"/>
    <n v="1.0977744436109027"/>
    <n v="85.08510638297872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3T20:44:10"/>
    <b v="0"/>
    <n v="58"/>
    <b v="1"/>
    <s v="film &amp; video/television"/>
    <n v="1.064875"/>
    <n v="137.9310344827586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4T20:07:47"/>
    <b v="0"/>
    <n v="57"/>
    <b v="1"/>
    <s v="film &amp; video/television"/>
    <n v="1.0122222222222221"/>
    <n v="157.89473684210526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16:00:00"/>
    <b v="0"/>
    <n v="12"/>
    <b v="1"/>
    <s v="film &amp; video/television"/>
    <n v="1.0004342857142856"/>
    <n v="291.66666666666669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6T21:29:04"/>
    <b v="0"/>
    <n v="20"/>
    <b v="1"/>
    <s v="film &amp; video/television"/>
    <n v="1.2599800000000001"/>
    <n v="2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4T20:37:59"/>
    <b v="0"/>
    <n v="19"/>
    <b v="1"/>
    <s v="film &amp; video/television"/>
    <n v="1.0049999999999999"/>
    <n v="157.89473684210526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1T22:00:00"/>
    <b v="0"/>
    <n v="75"/>
    <b v="1"/>
    <s v="film &amp; video/television"/>
    <n v="1.2050000000000001"/>
    <n v="66.66666666666667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5T22:00:00"/>
    <b v="0"/>
    <n v="827"/>
    <b v="1"/>
    <s v="film &amp; video/television"/>
    <n v="1.6529333333333334"/>
    <n v="36.2756952841596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15:27:00"/>
    <b v="0"/>
    <n v="51"/>
    <b v="1"/>
    <s v="film &amp; video/television"/>
    <n v="1.5997142857142856"/>
    <n v="68.627450980392155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08:59:00"/>
    <b v="0"/>
    <n v="41"/>
    <b v="1"/>
    <s v="film &amp; video/television"/>
    <n v="1.0093333333333334"/>
    <n v="146.34146341463415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15:14:00"/>
    <b v="0"/>
    <n v="98"/>
    <b v="1"/>
    <s v="film &amp; video/television"/>
    <n v="1.0660000000000001"/>
    <n v="20.4081632653061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0:30:00"/>
    <b v="0"/>
    <n v="70"/>
    <b v="1"/>
    <s v="film &amp; video/television"/>
    <n v="1.0024166666666667"/>
    <n v="171.42857142857142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3:33:42"/>
    <b v="0"/>
    <n v="36"/>
    <b v="1"/>
    <s v="film &amp; video/television"/>
    <n v="1.0066666666666666"/>
    <n v="41.66666666666666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08:00:56"/>
    <b v="0"/>
    <n v="342"/>
    <b v="1"/>
    <s v="film &amp; video/television"/>
    <n v="1.0632110000000001"/>
    <n v="87.71929824561404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4:35:34"/>
    <b v="0"/>
    <n v="22"/>
    <b v="1"/>
    <s v="film &amp; video/television"/>
    <n v="1.4529411764705882"/>
    <n v="38.6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3:11:52"/>
    <b v="0"/>
    <n v="25"/>
    <b v="1"/>
    <s v="film &amp; video/television"/>
    <n v="1.002"/>
    <n v="8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0:03:09"/>
    <b v="0"/>
    <n v="101"/>
    <b v="1"/>
    <s v="film &amp; video/television"/>
    <n v="1.0913513513513513"/>
    <n v="183.16831683168317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2:59:00"/>
    <b v="0"/>
    <n v="8"/>
    <b v="1"/>
    <s v="film &amp; video/television"/>
    <n v="1.1714285714285715"/>
    <n v="43.7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0:20:00"/>
    <b v="0"/>
    <n v="23"/>
    <b v="1"/>
    <s v="film &amp; video/television"/>
    <n v="1.1850000000000001"/>
    <n v="86.956521739130437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4:39:00"/>
    <b v="0"/>
    <n v="574"/>
    <b v="1"/>
    <s v="film &amp; video/television"/>
    <n v="1.0880768571428572"/>
    <n v="60.97560975609756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8T19:36:01"/>
    <b v="0"/>
    <n v="14"/>
    <b v="1"/>
    <s v="film &amp; video/television"/>
    <n v="1.3333333333333333"/>
    <n v="42.85714285714285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07:22:24"/>
    <b v="0"/>
    <n v="19"/>
    <b v="1"/>
    <s v="film &amp; video/television"/>
    <n v="1.552"/>
    <n v="65.7894736842105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5T23:57:13"/>
    <b v="0"/>
    <n v="150"/>
    <b v="1"/>
    <s v="film &amp; video/television"/>
    <n v="1.1172500000000001"/>
    <n v="133.33333333333334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18:08:04"/>
    <b v="0"/>
    <n v="71"/>
    <b v="1"/>
    <s v="film &amp; video/television"/>
    <n v="1.0035000000000001"/>
    <n v="169.0140845070422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1:09:28"/>
    <b v="0"/>
    <n v="117"/>
    <b v="1"/>
    <s v="film &amp; video/television"/>
    <n v="1.2333333333333334"/>
    <n v="25.64102564102564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2:01:55"/>
    <b v="0"/>
    <n v="53"/>
    <b v="1"/>
    <s v="film &amp; video/television"/>
    <n v="1.0129975"/>
    <n v="75.471698113207552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4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2T22:59:00"/>
    <b v="0"/>
    <n v="89"/>
    <b v="1"/>
    <s v="film &amp; video/television"/>
    <n v="1.0024604569420035"/>
    <n v="319.66292134831463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1:51:41"/>
    <b v="0"/>
    <n v="64"/>
    <b v="1"/>
    <s v="film &amp; video/television"/>
    <n v="1.0209523809523811"/>
    <n v="82.0312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2:43:21"/>
    <b v="0"/>
    <n v="68"/>
    <b v="1"/>
    <s v="film &amp; video/television"/>
    <n v="1.3046153846153845"/>
    <n v="38.23529411764705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7T19:00:00"/>
    <b v="0"/>
    <n v="28"/>
    <b v="1"/>
    <s v="film &amp; video/television"/>
    <n v="1.665"/>
    <n v="35.71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1:22:05"/>
    <b v="0"/>
    <n v="44"/>
    <b v="1"/>
    <s v="film &amp; video/television"/>
    <n v="1.4215"/>
    <n v="136.36363636363637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1:37:59"/>
    <b v="0"/>
    <n v="253"/>
    <b v="1"/>
    <s v="film &amp; video/television"/>
    <n v="1.8344090909090909"/>
    <n v="86.95652173913043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0T20:22:24"/>
    <b v="0"/>
    <n v="66"/>
    <b v="1"/>
    <s v="film &amp; video/television"/>
    <n v="1.1004"/>
    <n v="37.878787878787875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17:59:00"/>
    <b v="0"/>
    <n v="217"/>
    <b v="1"/>
    <s v="film &amp; video/television"/>
    <n v="1.3098000000000001"/>
    <n v="115.207373271889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8T23:00:00"/>
    <b v="0"/>
    <n v="16"/>
    <b v="1"/>
    <s v="film &amp; video/television"/>
    <n v="1.0135000000000001"/>
    <n v="12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08:39:1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0:20:26"/>
    <b v="0"/>
    <n v="169"/>
    <b v="1"/>
    <s v="film &amp; video/television"/>
    <n v="1.4185714285714286"/>
    <n v="82.84023668639052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2T19:00:00"/>
    <b v="0"/>
    <n v="263"/>
    <b v="1"/>
    <s v="film &amp; video/television"/>
    <n v="3.0865999999999998"/>
    <n v="38.022813688212928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6T21:22:1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09:58:27"/>
    <b v="0"/>
    <n v="61"/>
    <b v="1"/>
    <s v="film &amp; video/television"/>
    <n v="1.2"/>
    <n v="81.96721311475410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18:09:34"/>
    <b v="0"/>
    <n v="45"/>
    <b v="1"/>
    <s v="film &amp; video/television"/>
    <n v="1.0416666666666667"/>
    <n v="186.6666666666666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15:40:07"/>
    <b v="0"/>
    <n v="70"/>
    <b v="1"/>
    <s v="film &amp; video/television"/>
    <n v="1.0761100000000001"/>
    <n v="71.42857142857143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07:00:00"/>
    <b v="0"/>
    <n v="38"/>
    <b v="1"/>
    <s v="film &amp; video/television"/>
    <n v="1.0794999999999999"/>
    <n v="52.631578947368418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3T23:14:0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2:00:0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17:17:17"/>
    <b v="0"/>
    <n v="119"/>
    <b v="1"/>
    <s v="film &amp; video/television"/>
    <n v="1.2801818181818181"/>
    <n v="92.436974789915965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1:50:46"/>
    <b v="0"/>
    <n v="52"/>
    <b v="1"/>
    <s v="film &amp; video/television"/>
    <n v="1.1620999999999999"/>
    <n v="192.30769230769232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17:00:00"/>
    <b v="0"/>
    <n v="117"/>
    <b v="1"/>
    <s v="film &amp; video/television"/>
    <n v="1.0963333333333334"/>
    <n v="25.641025641025642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2:07:01"/>
    <b v="0"/>
    <n v="52"/>
    <b v="1"/>
    <s v="film &amp; video/television"/>
    <n v="1.01"/>
    <n v="192.30769230769232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18:15:16"/>
    <b v="0"/>
    <n v="86"/>
    <b v="1"/>
    <s v="film &amp; video/television"/>
    <n v="1.2895348837209302"/>
    <n v="100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1:00:00"/>
    <b v="0"/>
    <n v="174"/>
    <b v="1"/>
    <s v="film &amp; video/television"/>
    <n v="1.0726249999999999"/>
    <n v="45.977011494252871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4:59:22"/>
    <b v="0"/>
    <n v="69"/>
    <b v="1"/>
    <s v="film &amp; video/television"/>
    <n v="1.0189999999999999"/>
    <n v="217.39130434782609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3:52:52"/>
    <b v="0"/>
    <n v="75"/>
    <b v="1"/>
    <s v="film &amp; video/television"/>
    <n v="1.0290999999999999"/>
    <n v="133.33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16:00:00"/>
    <b v="0"/>
    <n v="33"/>
    <b v="1"/>
    <s v="film &amp; video/television"/>
    <n v="1.0012570000000001"/>
    <n v="606.0606060606060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2T19:00:00"/>
    <b v="0"/>
    <n v="108"/>
    <b v="1"/>
    <s v="film &amp; video/shorts"/>
    <n v="1.0329622222222221"/>
    <n v="41.66666666666666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4:32:37"/>
    <b v="0"/>
    <n v="23"/>
    <b v="1"/>
    <s v="film &amp; video/shorts"/>
    <n v="1.4830000000000001"/>
    <n v="217.3913043478260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4:11:18"/>
    <b v="0"/>
    <n v="48"/>
    <b v="1"/>
    <s v="film &amp; video/shorts"/>
    <n v="1.5473333333333332"/>
    <n v="62.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7T23:59:00"/>
    <b v="0"/>
    <n v="64"/>
    <b v="1"/>
    <s v="film &amp; video/shorts"/>
    <n v="1.1351849999999999"/>
    <n v="31.2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7T19:26:21"/>
    <b v="0"/>
    <n v="24"/>
    <b v="1"/>
    <s v="film &amp; video/shorts"/>
    <n v="1.7333333333333334"/>
    <n v="50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0:59:00"/>
    <b v="0"/>
    <n v="57"/>
    <b v="1"/>
    <s v="film &amp; video/shorts"/>
    <n v="1.0752857142857142"/>
    <n v="122.80701754385964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15:23:40"/>
    <b v="0"/>
    <n v="26"/>
    <b v="1"/>
    <s v="film &amp; video/shorts"/>
    <n v="1.1859999999999999"/>
    <n v="76.9230769230769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09:00:04"/>
    <b v="0"/>
    <n v="20"/>
    <b v="1"/>
    <s v="film &amp; video/shorts"/>
    <n v="1.1625000000000001"/>
    <n v="100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08:39:51"/>
    <b v="0"/>
    <n v="36"/>
    <b v="1"/>
    <s v="film &amp; video/shorts"/>
    <n v="1.2716666666666667"/>
    <n v="16.666666666666668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1:59:00"/>
    <b v="0"/>
    <n v="178"/>
    <b v="1"/>
    <s v="film &amp; video/shorts"/>
    <n v="1.109423"/>
    <n v="56.17977528089887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16:30:45"/>
    <b v="0"/>
    <n v="17"/>
    <b v="1"/>
    <s v="film &amp; video/shorts"/>
    <n v="1.272"/>
    <n v="29.411764705882351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1:30:57"/>
    <b v="0"/>
    <n v="32"/>
    <b v="1"/>
    <s v="film &amp; video/shorts"/>
    <n v="1.2394444444444443"/>
    <n v="56.2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4T19:00:00"/>
    <b v="0"/>
    <n v="41"/>
    <b v="1"/>
    <s v="film &amp; video/shorts"/>
    <n v="1.084090909090909"/>
    <n v="53.65853658536585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2T22:59:00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06:41:35"/>
    <b v="0"/>
    <n v="29"/>
    <b v="1"/>
    <s v="film &amp; video/shorts"/>
    <n v="1.1293199999999999"/>
    <n v="17.24137931034482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0:01:12"/>
    <b v="0"/>
    <n v="47"/>
    <b v="1"/>
    <s v="film &amp; video/shorts"/>
    <n v="1.1542857142857144"/>
    <n v="74.46808510638297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2:35:58"/>
    <b v="0"/>
    <n v="15"/>
    <b v="1"/>
    <s v="film &amp; video/shorts"/>
    <n v="1.5333333333333334"/>
    <n v="20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0T21:59:00"/>
    <b v="0"/>
    <n v="26"/>
    <b v="1"/>
    <s v="film &amp; video/shorts"/>
    <n v="3.9249999999999998"/>
    <n v="15.38461538461538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2:32:01"/>
    <b v="0"/>
    <n v="35"/>
    <b v="1"/>
    <s v="film &amp; video/shorts"/>
    <n v="27.02"/>
    <n v="1.428571428571428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3:38:13"/>
    <b v="0"/>
    <n v="41"/>
    <b v="1"/>
    <s v="film &amp; video/shorts"/>
    <n v="1.27"/>
    <n v="31.707317073170731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09T21:00:56"/>
    <b v="0"/>
    <n v="47"/>
    <b v="1"/>
    <s v="film &amp; video/shorts"/>
    <n v="1.0725"/>
    <n v="255.31914893617022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3T22:02:00"/>
    <b v="0"/>
    <n v="28"/>
    <b v="1"/>
    <s v="film &amp; video/shorts"/>
    <n v="1.98"/>
    <n v="26.78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4:41:01"/>
    <b v="0"/>
    <n v="100"/>
    <b v="1"/>
    <s v="film &amp; video/shorts"/>
    <n v="1.0001249999999999"/>
    <n v="4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06:30:00"/>
    <b v="0"/>
    <n v="13"/>
    <b v="1"/>
    <s v="film &amp; video/shorts"/>
    <n v="1.0249999999999999"/>
    <n v="15.384615384615385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3:11:2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2T22:00:37"/>
    <b v="0"/>
    <n v="21"/>
    <b v="1"/>
    <s v="film &amp; video/shorts"/>
    <n v="1.2549999999999999"/>
    <n v="57.14285714285714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09:20:45"/>
    <b v="0"/>
    <n v="17"/>
    <b v="1"/>
    <s v="film &amp; video/shorts"/>
    <n v="1.0646666666666667"/>
    <n v="352.9411764705882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2T20:41:00"/>
    <b v="0"/>
    <n v="25"/>
    <b v="1"/>
    <s v="film &amp; video/shorts"/>
    <n v="1.046"/>
    <n v="10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0:48:51"/>
    <b v="0"/>
    <n v="60"/>
    <b v="1"/>
    <s v="film &amp; video/shorts"/>
    <n v="1.0285714285714285"/>
    <n v="58.33333333333333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3:03:12"/>
    <b v="0"/>
    <n v="56"/>
    <b v="1"/>
    <s v="film &amp; video/shorts"/>
    <n v="1.1506666666666667"/>
    <n v="107.14285714285714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2:08:19"/>
    <b v="0"/>
    <n v="16"/>
    <b v="1"/>
    <s v="film &amp; video/shorts"/>
    <n v="1.004"/>
    <n v="31.2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4:39:24"/>
    <b v="0"/>
    <n v="46"/>
    <b v="1"/>
    <s v="film &amp; video/shorts"/>
    <n v="1.2"/>
    <n v="65.217391304347828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3:00:00"/>
    <b v="0"/>
    <n v="43"/>
    <b v="1"/>
    <s v="film &amp; video/shorts"/>
    <n v="1.052"/>
    <n v="116.2790697674418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16:00:00"/>
    <b v="0"/>
    <n v="15"/>
    <b v="1"/>
    <s v="film &amp; video/shorts"/>
    <n v="1.1060000000000001"/>
    <n v="66.666666666666671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2:13:42"/>
    <b v="0"/>
    <n v="12"/>
    <b v="1"/>
    <s v="film &amp; video/shorts"/>
    <n v="1.04"/>
    <n v="20.83333333333333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5T19:07:21"/>
    <b v="0"/>
    <n v="21"/>
    <b v="1"/>
    <s v="film &amp; video/shorts"/>
    <n v="1.3142857142857143"/>
    <n v="16.666666666666668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7-31T22:00:00"/>
    <b v="0"/>
    <n v="34"/>
    <b v="1"/>
    <s v="film &amp; video/shorts"/>
    <n v="1.1466666666666667"/>
    <n v="44.11764705882352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1T22:14:42"/>
    <b v="0"/>
    <n v="8"/>
    <b v="1"/>
    <s v="film &amp; video/shorts"/>
    <n v="1.0625"/>
    <n v="50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18:30:00"/>
    <b v="0"/>
    <n v="60"/>
    <b v="1"/>
    <s v="film &amp; video/shorts"/>
    <n v="1.0625"/>
    <n v="53.333333333333336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16:39:59"/>
    <b v="0"/>
    <n v="39"/>
    <b v="1"/>
    <s v="film &amp; video/shorts"/>
    <n v="1.0601933333333333"/>
    <n v="38.46153846153846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4:04:4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3:38:3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2T22:08:53"/>
    <b v="0"/>
    <n v="65"/>
    <b v="1"/>
    <s v="film &amp; video/shorts"/>
    <n v="1.2775000000000001"/>
    <n v="92.307692307692307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4:20:30"/>
    <b v="0"/>
    <n v="49"/>
    <b v="1"/>
    <s v="film &amp; video/shorts"/>
    <n v="1.0515384615384615"/>
    <n v="26.53061224489795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2T20:00:00"/>
    <b v="0"/>
    <n v="10"/>
    <b v="1"/>
    <s v="film &amp; video/shorts"/>
    <n v="1.2"/>
    <n v="5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3T19:00:00"/>
    <b v="0"/>
    <n v="60"/>
    <b v="1"/>
    <s v="film &amp; video/shorts"/>
    <n v="1.074090909090909"/>
    <n v="36.666666666666664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3:38:21"/>
    <b v="0"/>
    <n v="27"/>
    <b v="1"/>
    <s v="film &amp; video/shorts"/>
    <n v="1.0049999999999999"/>
    <n v="185.18518518518519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18:34:47"/>
    <b v="0"/>
    <n v="69"/>
    <b v="1"/>
    <s v="film &amp; video/shorts"/>
    <n v="1.0246666666666666"/>
    <n v="108.69565217391305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09:42:50"/>
    <b v="0"/>
    <n v="47"/>
    <b v="1"/>
    <s v="film &amp; video/shorts"/>
    <n v="2.4666666666666668"/>
    <n v="31.914893617021278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5T19:37:10"/>
    <b v="0"/>
    <n v="47"/>
    <b v="1"/>
    <s v="film &amp; video/shorts"/>
    <n v="2.1949999999999998"/>
    <n v="21.27659574468085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0:59:00"/>
    <b v="0"/>
    <n v="26"/>
    <b v="1"/>
    <s v="film &amp; video/shorts"/>
    <n v="1.3076923076923077"/>
    <n v="5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2:59:47"/>
    <b v="0"/>
    <n v="53"/>
    <b v="1"/>
    <s v="film &amp; video/shorts"/>
    <n v="1.5457142857142858"/>
    <n v="66.03773584905660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2T21:00:00"/>
    <b v="0"/>
    <n v="81"/>
    <b v="1"/>
    <s v="film &amp; video/shorts"/>
    <n v="1.04"/>
    <n v="61.72839506172839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0:00:00"/>
    <b v="0"/>
    <n v="78"/>
    <b v="1"/>
    <s v="film &amp; video/shorts"/>
    <n v="1.41"/>
    <n v="64.102564102564102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1:34:48"/>
    <b v="0"/>
    <n v="35"/>
    <b v="1"/>
    <s v="film &amp; video/shorts"/>
    <n v="1.0333333333333334"/>
    <n v="85.714285714285708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2:44:04"/>
    <b v="0"/>
    <n v="22"/>
    <b v="1"/>
    <s v="film &amp; video/shorts"/>
    <n v="1.4044444444444444"/>
    <n v="20.45454545454545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05:55:55"/>
    <b v="0"/>
    <n v="57"/>
    <b v="1"/>
    <s v="film &amp; video/shorts"/>
    <n v="1.1365714285714286"/>
    <n v="61.40350877192982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4:00:00"/>
    <b v="0"/>
    <n v="27"/>
    <b v="1"/>
    <s v="film &amp; video/shorts"/>
    <n v="1.0049377777777779"/>
    <n v="166.66666666666666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8T20:17:16"/>
    <b v="0"/>
    <n v="39"/>
    <b v="1"/>
    <s v="film &amp; video/shorts"/>
    <n v="1.1303159999999999"/>
    <n v="128.2051282051282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18:00:00"/>
    <b v="0"/>
    <n v="37"/>
    <b v="1"/>
    <s v="film &amp; video/shorts"/>
    <n v="1.0455692307692308"/>
    <n v="87.837837837837839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2T20:11:47"/>
    <b v="0"/>
    <n v="1"/>
    <b v="0"/>
    <s v="film &amp; video/science fiction"/>
    <n v="1.4285714285714287E-4"/>
    <n v="7000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05:16:00"/>
    <b v="0"/>
    <n v="1"/>
    <b v="0"/>
    <s v="film &amp; video/science fiction"/>
    <n v="3.3333333333333332E-4"/>
    <n v="300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05:21:4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17:00:00"/>
    <b v="0"/>
    <n v="6"/>
    <b v="0"/>
    <s v="film &amp; video/science fiction"/>
    <n v="2.7454545454545453E-3"/>
    <n v="9166.6666666666661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17:17:2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18:51:20"/>
    <b v="0"/>
    <n v="6"/>
    <b v="0"/>
    <s v="film &amp; video/science fiction"/>
    <n v="0.14000000000000001"/>
    <n v="83.333333333333329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0T21:00:00"/>
    <b v="0"/>
    <n v="13"/>
    <b v="0"/>
    <s v="film &amp; video/science fiction"/>
    <n v="5.5480000000000002E-2"/>
    <n v="1923.0769230769231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08:59:01"/>
    <b v="0"/>
    <n v="4"/>
    <b v="0"/>
    <s v="film &amp; video/science fiction"/>
    <n v="2.375E-2"/>
    <n v="2000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0:28:13"/>
    <b v="0"/>
    <n v="6"/>
    <b v="0"/>
    <s v="film &amp; video/science fiction"/>
    <n v="1.8669999999999999E-2"/>
    <n v="16666.666666666668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17:29:4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15:16:0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n v="1466453161"/>
    <x v="131"/>
    <d v="2016-07-05T19:00:00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15:30:07"/>
    <b v="0"/>
    <n v="81"/>
    <b v="0"/>
    <s v="film &amp; video/science fiction"/>
    <n v="9.5687499999999995E-2"/>
    <n v="987.65432098765427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2:31:00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2:00:00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4:00:00"/>
    <b v="0"/>
    <n v="5"/>
    <b v="0"/>
    <s v="film &amp; video/science fiction"/>
    <n v="0.13433333333333333"/>
    <n v="60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05:16:00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08:46:3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7-31T23:59:00"/>
    <b v="0"/>
    <n v="58"/>
    <b v="0"/>
    <s v="film &amp; video/science fiction"/>
    <n v="3.1413333333333335E-2"/>
    <n v="2586.2068965517242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17:06:1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19T22:45: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0T22:40:23"/>
    <b v="0"/>
    <n v="28"/>
    <b v="0"/>
    <s v="film &amp; video/science fiction"/>
    <n v="0.10775"/>
    <n v="428.57142857142856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17:26:18"/>
    <b v="0"/>
    <n v="1"/>
    <b v="0"/>
    <s v="film &amp; video/science fiction"/>
    <n v="3.3333333333333335E-3"/>
    <n v="300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0:55:00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2:17:52"/>
    <b v="0"/>
    <n v="37"/>
    <b v="0"/>
    <s v="film &amp; video/science fiction"/>
    <n v="0.27600000000000002"/>
    <n v="202.70270270270271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08:00:52"/>
    <b v="0"/>
    <n v="9"/>
    <b v="0"/>
    <s v="film &amp; video/science fiction"/>
    <n v="7.5111111111111115E-2"/>
    <n v="50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7T19:23:18"/>
    <b v="0"/>
    <n v="3"/>
    <b v="0"/>
    <s v="film &amp; video/science fiction"/>
    <n v="5.7499999999999999E-3"/>
    <n v="6666.666666666667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3:18:0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1:45:36"/>
    <b v="0"/>
    <n v="2"/>
    <b v="0"/>
    <s v="film &amp; video/science fiction"/>
    <n v="8.0000000000000004E-4"/>
    <n v="2500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3:00:00"/>
    <b v="0"/>
    <n v="6"/>
    <b v="0"/>
    <s v="film &amp; video/science fiction"/>
    <n v="9.1999999999999998E-3"/>
    <n v="1666.6666666666667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5T22:53:02"/>
    <b v="0"/>
    <n v="67"/>
    <b v="0"/>
    <s v="film &amp; video/science fiction"/>
    <n v="0.23163076923076922"/>
    <n v="1940.298507462686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08:13:11"/>
    <b v="0"/>
    <n v="5"/>
    <b v="0"/>
    <s v="film &amp; video/science fiction"/>
    <n v="5.5999999999999995E-4"/>
    <n v="5000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2T20:51:40"/>
    <b v="0"/>
    <n v="2"/>
    <b v="0"/>
    <s v="film &amp; video/science fiction"/>
    <n v="7.8947368421052633E-5"/>
    <n v="19000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0:04:04"/>
    <b v="0"/>
    <n v="10"/>
    <b v="0"/>
    <s v="film &amp; video/science fiction"/>
    <n v="7.1799999999999998E-3"/>
    <n v="5000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08:08:15"/>
    <b v="0"/>
    <n v="3"/>
    <b v="0"/>
    <s v="film &amp; video/science fiction"/>
    <n v="2.6666666666666668E-2"/>
    <n v="50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08:25:35"/>
    <b v="0"/>
    <n v="4"/>
    <b v="0"/>
    <s v="film &amp; video/science fiction"/>
    <n v="6.0000000000000002E-5"/>
    <n v="33750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2T21:59:56"/>
    <b v="0"/>
    <n v="15"/>
    <b v="0"/>
    <s v="film &amp; video/science fiction"/>
    <n v="5.0999999999999997E-2"/>
    <n v="2333.3333333333335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16:52:52"/>
    <b v="0"/>
    <n v="2"/>
    <b v="0"/>
    <s v="film &amp; video/science fiction"/>
    <n v="2.671118530884808E-3"/>
    <n v="1497.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1T20:50: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05:25:45"/>
    <b v="0"/>
    <n v="1"/>
    <b v="0"/>
    <s v="film &amp; video/science fiction"/>
    <n v="2.0000000000000002E-5"/>
    <n v="50000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16:54:5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1:29:55"/>
    <b v="0"/>
    <n v="1"/>
    <b v="0"/>
    <s v="film &amp; video/drama"/>
    <n v="1E-4"/>
    <n v="5000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18:42:00"/>
    <b v="0"/>
    <n v="10"/>
    <b v="0"/>
    <s v="film &amp; video/drama"/>
    <n v="0.15535714285714286"/>
    <n v="28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09-30T19:00:00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3:18:21"/>
    <b v="0"/>
    <n v="7"/>
    <b v="0"/>
    <s v="film &amp; video/drama"/>
    <n v="5.3333333333333332E-3"/>
    <n v="17142.85714285714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0:48:4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5T20:49:22"/>
    <b v="0"/>
    <n v="1"/>
    <b v="0"/>
    <s v="film &amp; video/drama"/>
    <n v="0.6"/>
    <n v="5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17:15:35"/>
    <b v="0"/>
    <n v="2"/>
    <b v="0"/>
    <s v="film &amp; video/drama"/>
    <n v="1E-4"/>
    <n v="5500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4:02:50"/>
    <b v="0"/>
    <n v="3"/>
    <b v="0"/>
    <s v="film &amp; video/drama"/>
    <n v="4.0625000000000001E-2"/>
    <n v="2666.6666666666665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07:07:39"/>
    <b v="0"/>
    <n v="10"/>
    <b v="0"/>
    <s v="film &amp; video/drama"/>
    <n v="0.224"/>
    <n v="25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0:28:00"/>
    <b v="0"/>
    <n v="10"/>
    <b v="0"/>
    <s v="film &amp; video/drama"/>
    <n v="3.2500000000000001E-2"/>
    <n v="100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1T23:20:14"/>
    <b v="0"/>
    <n v="1"/>
    <b v="0"/>
    <s v="film &amp; video/drama"/>
    <n v="2.0000000000000002E-5"/>
    <n v="50000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3:28:4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08:45: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3:12:5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3:40:11"/>
    <b v="0"/>
    <n v="26"/>
    <b v="0"/>
    <s v="film &amp; video/drama"/>
    <n v="6.4850000000000005E-2"/>
    <n v="769.2307692307692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4:46:3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3T19:08:46"/>
    <b v="0"/>
    <n v="7"/>
    <b v="0"/>
    <s v="film &amp; video/drama"/>
    <n v="0.4"/>
    <n v="64.285714285714292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18:55: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3T20:55:55"/>
    <b v="0"/>
    <n v="2"/>
    <b v="0"/>
    <s v="film &amp; video/drama"/>
    <n v="0.2"/>
    <n v="5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4:00:00"/>
    <b v="0"/>
    <n v="13"/>
    <b v="0"/>
    <s v="film &amp; video/drama"/>
    <n v="0.33416666666666667"/>
    <n v="92.30769230769230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2:48:15"/>
    <b v="0"/>
    <n v="4"/>
    <b v="0"/>
    <s v="film &amp; video/drama"/>
    <n v="0.21092608822670172"/>
    <n v="855.7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6T19:17:1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15:26:50"/>
    <b v="0"/>
    <n v="12"/>
    <b v="0"/>
    <s v="film &amp; video/drama"/>
    <n v="0.35855999999999999"/>
    <n v="1041.6666666666667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8-31T22:59:00"/>
    <b v="0"/>
    <n v="2"/>
    <b v="0"/>
    <s v="film &amp; video/drama"/>
    <n v="3.4000000000000002E-2"/>
    <n v="750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d v="2016-08-18T16:52:19"/>
    <b v="0"/>
    <n v="10"/>
    <b v="0"/>
    <s v="film &amp; video/drama"/>
    <n v="5.5E-2"/>
    <n v="400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15:00:00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1:59:00"/>
    <b v="0"/>
    <n v="5"/>
    <b v="0"/>
    <s v="film &amp; video/drama"/>
    <n v="0.16"/>
    <n v="100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4T23:23:3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1:34:37"/>
    <b v="0"/>
    <n v="5"/>
    <b v="0"/>
    <s v="film &amp; video/drama"/>
    <n v="6.8999999999999997E-4"/>
    <n v="100000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0:37:26"/>
    <b v="0"/>
    <n v="1"/>
    <b v="0"/>
    <s v="film &amp; video/drama"/>
    <n v="4.1666666666666666E-3"/>
    <n v="1200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05:35:38"/>
    <b v="0"/>
    <n v="3"/>
    <b v="0"/>
    <s v="film &amp; video/drama"/>
    <n v="0.05"/>
    <n v="1666.6666666666667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4:00:32"/>
    <b v="0"/>
    <n v="3"/>
    <b v="0"/>
    <s v="film &amp; video/drama"/>
    <n v="1.7E-5"/>
    <n v="333333.33333333331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18:26:0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18:55:31"/>
    <b v="0"/>
    <n v="3"/>
    <b v="0"/>
    <s v="film &amp; video/drama"/>
    <n v="1.1999999999999999E-3"/>
    <n v="833.33333333333337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1:05: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16:00:00"/>
    <b v="0"/>
    <n v="19"/>
    <b v="0"/>
    <s v="film &amp; video/drama"/>
    <n v="0.41857142857142859"/>
    <n v="184.21052631578948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16:00:00"/>
    <b v="0"/>
    <n v="8"/>
    <b v="0"/>
    <s v="film &amp; video/drama"/>
    <n v="0.1048"/>
    <n v="312.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4:12:02"/>
    <b v="0"/>
    <n v="6"/>
    <b v="0"/>
    <s v="film &amp; video/drama"/>
    <n v="1.116E-2"/>
    <n v="4166.666666666667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8-31T21:58:2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4T21:00:03"/>
    <b v="0"/>
    <n v="18"/>
    <b v="0"/>
    <s v="film &amp; video/drama"/>
    <n v="0.26192500000000002"/>
    <n v="333.333333333333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4:38:49"/>
    <b v="0"/>
    <n v="7"/>
    <b v="0"/>
    <s v="film &amp; video/drama"/>
    <n v="0.58461538461538465"/>
    <n v="92.857142857142861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15:59:00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15:21:04"/>
    <b v="0"/>
    <n v="8"/>
    <b v="0"/>
    <s v="film &amp; video/drama"/>
    <n v="0.2984"/>
    <n v="312.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09:00:03"/>
    <b v="0"/>
    <n v="1293"/>
    <b v="0"/>
    <s v="film &amp; video/drama"/>
    <n v="0.50721666666666665"/>
    <n v="232.01856148491879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0:10:22"/>
    <b v="0"/>
    <n v="17"/>
    <b v="0"/>
    <s v="film &amp; video/drama"/>
    <n v="0.16250000000000001"/>
    <n v="470.58823529411762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5T19:06:2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3T23:43:58"/>
    <b v="0"/>
    <n v="13"/>
    <b v="0"/>
    <s v="film &amp; video/drama"/>
    <n v="0.15214285714285714"/>
    <n v="1076.9230769230769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3:52:4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17:08:5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0:00:00"/>
    <b v="0"/>
    <n v="33"/>
    <b v="0"/>
    <s v="film &amp; video/drama"/>
    <n v="0.2525"/>
    <n v="363.6363636363636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8T22:50:17"/>
    <b v="0"/>
    <n v="12"/>
    <b v="0"/>
    <s v="film &amp; video/drama"/>
    <n v="0.44600000000000001"/>
    <n v="416.66666666666669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15:08:40"/>
    <b v="0"/>
    <n v="1"/>
    <b v="0"/>
    <s v="film &amp; video/drama"/>
    <n v="1.5873015873015873E-4"/>
    <n v="630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09:06:41"/>
    <b v="0"/>
    <n v="1"/>
    <b v="0"/>
    <s v="film &amp; video/drama"/>
    <n v="4.0000000000000002E-4"/>
    <n v="5000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0:22:29"/>
    <b v="0"/>
    <n v="1"/>
    <b v="0"/>
    <s v="film &amp; video/drama"/>
    <n v="8.0000000000000007E-5"/>
    <n v="1250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18:59:00"/>
    <b v="0"/>
    <n v="1"/>
    <b v="0"/>
    <s v="film &amp; video/drama"/>
    <n v="2.2727272727272726E-3"/>
    <n v="440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17:00:37"/>
    <b v="0"/>
    <n v="84"/>
    <b v="0"/>
    <s v="film &amp; video/drama"/>
    <n v="0.55698440000000005"/>
    <n v="595.23809523809518"/>
    <x v="0"/>
    <s v="drama"/>
  </r>
  <r>
    <n v="217"/>
    <s v="Bitch"/>
    <s v="A roadmovie by paw"/>
    <n v="100000"/>
    <n v="11943"/>
    <x v="2"/>
    <s v="SE"/>
    <s v="SEK"/>
    <n v="1419780149"/>
    <n v="1417101749"/>
    <x v="217"/>
    <d v="2014-12-28T10:22:29"/>
    <b v="0"/>
    <n v="38"/>
    <b v="0"/>
    <s v="film &amp; video/drama"/>
    <n v="0.11942999999999999"/>
    <n v="2631.578947368421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0:04:49"/>
    <b v="0"/>
    <n v="1"/>
    <b v="0"/>
    <s v="film &amp; video/drama"/>
    <n v="0.02"/>
    <n v="50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1:59:00"/>
    <b v="0"/>
    <n v="76"/>
    <b v="0"/>
    <s v="film &amp; video/drama"/>
    <n v="0.17630000000000001"/>
    <n v="657.89473684210532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15:06:00"/>
    <b v="0"/>
    <n v="3"/>
    <b v="0"/>
    <s v="film &amp; video/drama"/>
    <n v="7.1999999999999998E-3"/>
    <n v="16666.666666666668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4:06:0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6T21:39:00"/>
    <b v="0"/>
    <n v="2"/>
    <b v="0"/>
    <s v="film &amp; video/drama"/>
    <n v="0.13"/>
    <n v="50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1T20:05:0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0:38:4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17:04:1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4:29:00"/>
    <b v="0"/>
    <n v="2"/>
    <b v="0"/>
    <s v="film &amp; video/drama"/>
    <n v="8.6206896551724137E-3"/>
    <n v="1450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16:27:2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1:28:2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17:24:5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3:39:11"/>
    <b v="0"/>
    <n v="2"/>
    <b v="0"/>
    <s v="film &amp; video/drama"/>
    <n v="4.0000000000000001E-3"/>
    <n v="750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18:00: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4:49:06"/>
    <b v="0"/>
    <n v="7"/>
    <b v="0"/>
    <s v="film &amp; video/drama"/>
    <n v="2.75E-2"/>
    <n v="571.4285714285714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16:52:5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0T19:50:59"/>
    <b v="0"/>
    <n v="5"/>
    <b v="0"/>
    <s v="film &amp; video/drama"/>
    <n v="0.40100000000000002"/>
    <n v="20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16:48:1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4T19:00:00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08:51:09"/>
    <b v="0"/>
    <n v="1"/>
    <b v="0"/>
    <s v="film &amp; video/drama"/>
    <n v="3.3333333333333335E-3"/>
    <n v="1500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4:00:0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07:00:00"/>
    <b v="0"/>
    <n v="5"/>
    <b v="0"/>
    <s v="film &amp; video/drama"/>
    <n v="0.25"/>
    <n v="20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2:00:11"/>
    <b v="1"/>
    <n v="137"/>
    <b v="1"/>
    <s v="film &amp; video/documentary"/>
    <n v="1.0763413333333334"/>
    <n v="109.4890510948905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1:45:04"/>
    <b v="1"/>
    <n v="376"/>
    <b v="1"/>
    <s v="film &amp; video/documentary"/>
    <n v="1.1263736263736264"/>
    <n v="96.808510638297875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06:49:50"/>
    <b v="1"/>
    <n v="202"/>
    <b v="1"/>
    <s v="film &amp; video/documentary"/>
    <n v="1.1346153846153846"/>
    <n v="64.35643564356435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1T20:08:24"/>
    <b v="1"/>
    <n v="328"/>
    <b v="1"/>
    <s v="film &amp; video/documentary"/>
    <n v="1.0259199999999999"/>
    <n v="76.219512195121951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2:06:00"/>
    <b v="1"/>
    <n v="84"/>
    <b v="1"/>
    <s v="film &amp; video/documentary"/>
    <n v="1.1375714285714287"/>
    <n v="41.66666666666666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5T20:16:25"/>
    <b v="1"/>
    <n v="96"/>
    <b v="1"/>
    <s v="film &amp; video/documentary"/>
    <n v="1.0371999999999999"/>
    <n v="52.0833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4:43:25"/>
    <b v="1"/>
    <n v="223"/>
    <b v="1"/>
    <s v="film &amp; video/documentary"/>
    <n v="3.0546000000000002"/>
    <n v="22.421524663677129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5T22:39:00"/>
    <b v="1"/>
    <n v="62"/>
    <b v="1"/>
    <s v="film &amp; video/documentary"/>
    <n v="1.341"/>
    <n v="80.64516129032257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3:35:09"/>
    <b v="1"/>
    <n v="146"/>
    <b v="1"/>
    <s v="film &amp; video/documentary"/>
    <n v="1.0133294117647058"/>
    <n v="582.1917808219178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2:40:00"/>
    <b v="1"/>
    <n v="235"/>
    <b v="1"/>
    <s v="film &amp; video/documentary"/>
    <n v="1.1292"/>
    <n v="42.553191489361701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08:34:51"/>
    <b v="1"/>
    <n v="437"/>
    <b v="1"/>
    <s v="film &amp; video/documentary"/>
    <n v="1.0558333333333334"/>
    <n v="68.649885583524025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4:00:00"/>
    <b v="1"/>
    <n v="77"/>
    <b v="1"/>
    <s v="film &amp; video/documentary"/>
    <n v="1.2557142857142858"/>
    <n v="45.454545454545453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5-31T22:59:00"/>
    <b v="1"/>
    <n v="108"/>
    <b v="1"/>
    <s v="film &amp; video/documentary"/>
    <n v="1.8455999999999999"/>
    <n v="46.296296296296298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0:37:15"/>
    <b v="1"/>
    <n v="7"/>
    <b v="1"/>
    <s v="film &amp; video/documentary"/>
    <n v="1.0073333333333334"/>
    <n v="214.28571428571428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6T21:00:00"/>
    <b v="1"/>
    <n v="314"/>
    <b v="1"/>
    <s v="film &amp; video/documentary"/>
    <n v="1.1694724999999999"/>
    <n v="76.433121019108285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06:38:02"/>
    <b v="1"/>
    <n v="188"/>
    <b v="1"/>
    <s v="film &amp; video/documentary"/>
    <n v="1.0673325"/>
    <n v="42.553191489361701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3:27:47"/>
    <b v="1"/>
    <n v="275"/>
    <b v="1"/>
    <s v="film &amp; video/documentary"/>
    <n v="1.391"/>
    <n v="47.272727272727273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0:02:42"/>
    <b v="1"/>
    <n v="560"/>
    <b v="1"/>
    <s v="film &amp; video/documentary"/>
    <n v="1.0672648571428571"/>
    <n v="62.5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7T20:14:26"/>
    <b v="1"/>
    <n v="688"/>
    <b v="1"/>
    <s v="film &amp; video/documentary"/>
    <n v="1.9114"/>
    <n v="43.60465116279069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2:42:49"/>
    <b v="1"/>
    <n v="942"/>
    <b v="1"/>
    <s v="film &amp; video/documentary"/>
    <n v="1.3193789333333332"/>
    <n v="79.617834394904463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4:59:00"/>
    <b v="1"/>
    <n v="88"/>
    <b v="1"/>
    <s v="film &amp; video/documentary"/>
    <n v="1.0640000000000001"/>
    <n v="113.63636363636364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09:55:00"/>
    <b v="1"/>
    <n v="220"/>
    <b v="1"/>
    <s v="film &amp; video/documentary"/>
    <n v="1.0740000000000001"/>
    <n v="90.909090909090907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0:57:08"/>
    <b v="1"/>
    <n v="145"/>
    <b v="1"/>
    <s v="film &amp; video/documentary"/>
    <n v="2.4"/>
    <n v="17.241379310344829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17:54:54"/>
    <b v="1"/>
    <n v="963"/>
    <b v="1"/>
    <s v="film &amp; video/documentary"/>
    <n v="1.1808107999999999"/>
    <n v="25.960539979231569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09:53:15"/>
    <b v="1"/>
    <n v="91"/>
    <b v="1"/>
    <s v="film &amp; video/documentary"/>
    <n v="1.1819999999999999"/>
    <n v="54.945054945054942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15:16:00"/>
    <b v="1"/>
    <n v="58"/>
    <b v="1"/>
    <s v="film &amp; video/documentary"/>
    <n v="1.111"/>
    <n v="86.206896551724142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2T22:51:00"/>
    <b v="1"/>
    <n v="36"/>
    <b v="1"/>
    <s v="film &amp; video/documentary"/>
    <n v="1.4550000000000001"/>
    <n v="27.777777777777779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05:51:39"/>
    <b v="1"/>
    <n v="165"/>
    <b v="1"/>
    <s v="film &amp; video/documentary"/>
    <n v="1.3162883248730965"/>
    <n v="59.696969696969695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6T23:39:38"/>
    <b v="1"/>
    <n v="111"/>
    <b v="1"/>
    <s v="film &amp; video/documentary"/>
    <n v="1.1140000000000001"/>
    <n v="45.045045045045043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1T23:43:42"/>
    <b v="1"/>
    <n v="1596"/>
    <b v="1"/>
    <s v="film &amp; video/documentary"/>
    <n v="1.4723377"/>
    <n v="62.656641604010026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4T23:00:00"/>
    <b v="1"/>
    <n v="61"/>
    <b v="1"/>
    <s v="film &amp; video/documentary"/>
    <n v="1.5260869565217392"/>
    <n v="37.70491803278688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3:00:00"/>
    <b v="1"/>
    <n v="287"/>
    <b v="1"/>
    <s v="film &amp; video/documentary"/>
    <n v="1.0468"/>
    <n v="104.52961672473867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3:49:00"/>
    <b v="1"/>
    <n v="65"/>
    <b v="1"/>
    <s v="film &amp; video/documentary"/>
    <n v="1.7743366666666667"/>
    <n v="46.153846153846153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06:57:46"/>
    <b v="1"/>
    <n v="118"/>
    <b v="1"/>
    <s v="film &amp; video/documentary"/>
    <n v="1.077758"/>
    <n v="42.372881355932201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1:59:00"/>
    <b v="1"/>
    <n v="113"/>
    <b v="1"/>
    <s v="film &amp; video/documentary"/>
    <n v="1.56"/>
    <n v="35.398230088495573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09T20:46:06"/>
    <b v="1"/>
    <n v="332"/>
    <b v="1"/>
    <s v="film &amp; video/documentary"/>
    <n v="1.08395"/>
    <n v="60.24096385542169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7T19:57:54"/>
    <b v="1"/>
    <n v="62"/>
    <b v="1"/>
    <s v="film &amp; video/documentary"/>
    <n v="1.476"/>
    <n v="64.516129032258064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16:23:39"/>
    <b v="1"/>
    <n v="951"/>
    <b v="1"/>
    <s v="film &amp; video/documentary"/>
    <n v="1.1038153846153846"/>
    <n v="68.349106203995788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1T19:58:59"/>
    <b v="1"/>
    <n v="415"/>
    <b v="1"/>
    <s v="film &amp; video/documentary"/>
    <n v="1.5034814814814814"/>
    <n v="65.060240963855421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6T21:01:00"/>
    <b v="1"/>
    <n v="305"/>
    <b v="1"/>
    <s v="film &amp; video/documentary"/>
    <n v="1.5731829411764706"/>
    <n v="55.7377049180327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09:10:35"/>
    <b v="1"/>
    <n v="2139"/>
    <b v="1"/>
    <s v="film &amp; video/documentary"/>
    <n v="1.5614399999999999"/>
    <n v="35.0631136044880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4:26:00"/>
    <b v="1"/>
    <n v="79"/>
    <b v="1"/>
    <s v="film &amp; video/documentary"/>
    <n v="1.2058763636363636"/>
    <n v="69.62025316455695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17:00:00"/>
    <b v="1"/>
    <n v="179"/>
    <b v="1"/>
    <s v="film &amp; video/documentary"/>
    <n v="1.0118888888888888"/>
    <n v="251.39664804469274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5-31T23:59:00"/>
    <b v="1"/>
    <n v="202"/>
    <b v="1"/>
    <s v="film &amp; video/documentary"/>
    <n v="1.142725"/>
    <n v="89.10891089108911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2:43:00"/>
    <b v="1"/>
    <n v="760"/>
    <b v="1"/>
    <s v="film &amp; video/documentary"/>
    <n v="1.0462615"/>
    <n v="52.631578947368418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3:08:48"/>
    <b v="1"/>
    <n v="563"/>
    <b v="1"/>
    <s v="film &amp; video/documentary"/>
    <n v="2.2882507142857142"/>
    <n v="24.866785079928952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3:35:24"/>
    <b v="1"/>
    <n v="135"/>
    <b v="1"/>
    <s v="film &amp; video/documentary"/>
    <n v="1.0915333333333332"/>
    <n v="111.11111111111111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1T23:00:00"/>
    <b v="1"/>
    <n v="290"/>
    <b v="1"/>
    <s v="film &amp; video/documentary"/>
    <n v="1.7629999999999999"/>
    <n v="51.72413793103448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5T23:03:13"/>
    <b v="1"/>
    <n v="447"/>
    <b v="1"/>
    <s v="film &amp; video/documentary"/>
    <n v="1.0321061999999999"/>
    <n v="111.85682326621924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05:57:14"/>
    <b v="1"/>
    <n v="232"/>
    <b v="1"/>
    <s v="film &amp; video/documentary"/>
    <n v="1.0482"/>
    <n v="64.65517241379311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2:59:00"/>
    <b v="1"/>
    <n v="168"/>
    <b v="1"/>
    <s v="film &amp; video/documentary"/>
    <n v="1.0668444444444445"/>
    <n v="26.785714285714285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4-30T19:01:00"/>
    <b v="1"/>
    <n v="128"/>
    <b v="1"/>
    <s v="film &amp; video/documentary"/>
    <n v="1.2001999999999999"/>
    <n v="39.06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8T22:59:00"/>
    <b v="1"/>
    <n v="493"/>
    <b v="1"/>
    <s v="film &amp; video/documentary"/>
    <n v="1.0150693333333334"/>
    <n v="152.12981744421907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1:01:54"/>
    <b v="1"/>
    <n v="131"/>
    <b v="1"/>
    <s v="film &amp; video/documentary"/>
    <n v="1.0138461538461538"/>
    <n v="198.47328244274809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1:00:00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0-31T19:00:00"/>
    <b v="1"/>
    <n v="665"/>
    <b v="1"/>
    <s v="film &amp; video/documentary"/>
    <n v="1.3310911999999999"/>
    <n v="75.187969924812023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06:24:43"/>
    <b v="1"/>
    <n v="129"/>
    <b v="1"/>
    <s v="film &amp; video/documentary"/>
    <n v="1.187262"/>
    <n v="193.798449612403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4-30T22:59:00"/>
    <b v="1"/>
    <n v="142"/>
    <b v="1"/>
    <s v="film &amp; video/documentary"/>
    <n v="1.0064"/>
    <n v="140.8450704225352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16:00:00"/>
    <b v="1"/>
    <n v="2436"/>
    <b v="1"/>
    <s v="film &amp; video/documentary"/>
    <n v="1.089324126984127"/>
    <n v="51.72413793103448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1:24:20"/>
    <b v="1"/>
    <n v="244"/>
    <b v="1"/>
    <s v="film &amp; video/documentary"/>
    <n v="1.789525"/>
    <n v="40.98360655737705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18:02:18"/>
    <b v="1"/>
    <n v="298"/>
    <b v="1"/>
    <s v="film &amp; video/documentary"/>
    <n v="1.0172264"/>
    <n v="83.892617449664428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1:42:15"/>
    <b v="1"/>
    <n v="251"/>
    <b v="1"/>
    <s v="film &amp; video/documentary"/>
    <n v="1.1873499999999999"/>
    <n v="51.79282868525896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15:33:58"/>
    <b v="1"/>
    <n v="108"/>
    <b v="1"/>
    <s v="film &amp; video/documentary"/>
    <n v="1.0045999999999999"/>
    <n v="92.59259259259259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1T20:42:26"/>
    <b v="1"/>
    <n v="82"/>
    <b v="1"/>
    <s v="film &amp; video/documentary"/>
    <n v="1.3746666666666667"/>
    <n v="36.585365853658537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8-31T21:00:00"/>
    <b v="1"/>
    <n v="74"/>
    <b v="1"/>
    <s v="film &amp; video/documentary"/>
    <n v="2.3164705882352941"/>
    <n v="45.9459459459459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0:07:29"/>
    <b v="1"/>
    <n v="189"/>
    <b v="1"/>
    <s v="film &amp; video/documentary"/>
    <n v="1.3033333333333332"/>
    <n v="39.682539682539684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4:05:33"/>
    <b v="1"/>
    <n v="80"/>
    <b v="1"/>
    <s v="film &amp; video/documentary"/>
    <n v="2.9289999999999998"/>
    <n v="12.5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d v="2013-02-07T17:40:01"/>
    <b v="1"/>
    <n v="576"/>
    <b v="1"/>
    <s v="film &amp; video/documentary"/>
    <n v="1.1131818181818183"/>
    <n v="38.19444444444444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1:40:10"/>
    <b v="1"/>
    <n v="202"/>
    <b v="1"/>
    <s v="film &amp; video/documentary"/>
    <n v="1.0556666666666668"/>
    <n v="59.405940594059409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3:02:14"/>
    <b v="1"/>
    <n v="238"/>
    <b v="1"/>
    <s v="film &amp; video/documentary"/>
    <n v="1.1894444444444445"/>
    <n v="75.630252100840337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19T21:00:00"/>
    <b v="1"/>
    <n v="36"/>
    <b v="1"/>
    <s v="film &amp; video/documentary"/>
    <n v="1.04129"/>
    <n v="27.77777777777777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2:59:00"/>
    <b v="1"/>
    <n v="150"/>
    <b v="1"/>
    <s v="film &amp; video/documentary"/>
    <n v="1.0410165"/>
    <n v="133.33333333333334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16:03:52"/>
    <b v="1"/>
    <n v="146"/>
    <b v="1"/>
    <s v="film &amp; video/documentary"/>
    <n v="1.1187499999999999"/>
    <n v="54.794520547945204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0:59:00"/>
    <b v="1"/>
    <n v="222"/>
    <b v="1"/>
    <s v="film &amp; video/documentary"/>
    <n v="1.0473529411764706"/>
    <n v="76.576576576576571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4:59:48"/>
    <b v="1"/>
    <n v="120"/>
    <b v="1"/>
    <s v="film &amp; video/documentary"/>
    <n v="3.8515000000000001"/>
    <n v="8.3333333333333339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3:32:14"/>
    <b v="1"/>
    <n v="126"/>
    <b v="1"/>
    <s v="film &amp; video/documentary"/>
    <n v="1.01248"/>
    <n v="198.412698412698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0T23:59:00"/>
    <b v="1"/>
    <n v="158"/>
    <b v="1"/>
    <s v="film &amp; video/documentary"/>
    <n v="1.1377333333333333"/>
    <n v="94.936708860759495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1:14:43"/>
    <b v="1"/>
    <n v="316"/>
    <b v="1"/>
    <s v="film &amp; video/documentary"/>
    <n v="1.0080333333333333"/>
    <n v="94.936708860759495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18:55:51"/>
    <b v="1"/>
    <n v="284"/>
    <b v="1"/>
    <s v="film &amp; video/documentary"/>
    <n v="2.8332000000000002"/>
    <n v="17.6056338028169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2:59:00"/>
    <b v="1"/>
    <n v="51"/>
    <b v="1"/>
    <s v="film &amp; video/documentary"/>
    <n v="1.1268"/>
    <n v="98.03921568627451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18:00:00"/>
    <b v="1"/>
    <n v="158"/>
    <b v="1"/>
    <s v="film &amp; video/documentary"/>
    <n v="1.0658000000000001"/>
    <n v="126.58227848101266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06:43:06"/>
    <b v="1"/>
    <n v="337"/>
    <b v="1"/>
    <s v="film &amp; video/documentary"/>
    <n v="1.0266285714285714"/>
    <n v="103.85756676557864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08:40:48"/>
    <b v="1"/>
    <n v="186"/>
    <b v="1"/>
    <s v="film &amp; video/documentary"/>
    <n v="1.0791200000000001"/>
    <n v="134.40860215053763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2:59:00"/>
    <b v="1"/>
    <n v="58"/>
    <b v="1"/>
    <s v="film &amp; video/documentary"/>
    <n v="1.2307407407407407"/>
    <n v="93.103448275862064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0:01:48"/>
    <b v="1"/>
    <n v="82"/>
    <b v="1"/>
    <s v="film &amp; video/documentary"/>
    <n v="1.016"/>
    <n v="103.65853658536585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19T23:30:33"/>
    <b v="1"/>
    <n v="736"/>
    <b v="1"/>
    <s v="film &amp; video/documentary"/>
    <n v="1.04396"/>
    <n v="67.934782608695656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17:57:00"/>
    <b v="1"/>
    <n v="1151"/>
    <b v="1"/>
    <s v="film &amp; video/documentary"/>
    <n v="1.1292973333333334"/>
    <n v="130.32145960034754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3:00:00"/>
    <b v="1"/>
    <n v="34"/>
    <b v="1"/>
    <s v="film &amp; video/documentary"/>
    <n v="1.3640000000000001"/>
    <n v="117.64705882352941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0-31T23:00:00"/>
    <b v="1"/>
    <n v="498"/>
    <b v="1"/>
    <s v="film &amp; video/documentary"/>
    <n v="1.036144"/>
    <n v="150.6024096385542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6T23:00:00"/>
    <b v="1"/>
    <n v="167"/>
    <b v="1"/>
    <s v="film &amp; video/documentary"/>
    <n v="1.0549999999999999"/>
    <n v="59.880239520958085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6T22:59:00"/>
    <b v="1"/>
    <n v="340"/>
    <b v="1"/>
    <s v="film &amp; video/documentary"/>
    <n v="1.0182857142857142"/>
    <n v="102.9411764705882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08:57:14"/>
    <b v="1"/>
    <n v="438"/>
    <b v="1"/>
    <s v="film &amp; video/documentary"/>
    <n v="1.0660499999999999"/>
    <n v="91.324200913242009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3:00:00"/>
    <b v="1"/>
    <n v="555"/>
    <b v="1"/>
    <s v="film &amp; video/documentary"/>
    <n v="1.13015"/>
    <n v="180.18018018018017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09:16:31"/>
    <b v="1"/>
    <n v="266"/>
    <b v="1"/>
    <s v="film &amp; video/documentary"/>
    <n v="1.252275"/>
    <n v="150.37593984962405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4:00:00"/>
    <b v="1"/>
    <n v="69"/>
    <b v="1"/>
    <s v="film &amp; video/documentary"/>
    <n v="1.0119"/>
    <n v="144.9275362318840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17:00:00"/>
    <b v="1"/>
    <n v="80"/>
    <b v="1"/>
    <s v="film &amp; video/documentary"/>
    <n v="1.0276470588235294"/>
    <n v="106.2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0:18:38"/>
    <b v="1"/>
    <n v="493"/>
    <b v="1"/>
    <s v="film &amp; video/documentary"/>
    <n v="1.1683911999999999"/>
    <n v="50.70993914807301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3T21:05:08"/>
    <b v="1"/>
    <n v="31"/>
    <b v="1"/>
    <s v="film &amp; video/documentary"/>
    <n v="1.0116833333333335"/>
    <n v="96.774193548387103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2T20:00:00"/>
    <b v="1"/>
    <n v="236"/>
    <b v="1"/>
    <s v="film &amp; video/documentary"/>
    <n v="1.1013360000000001"/>
    <n v="63.55932203389830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3:14:28"/>
    <b v="1"/>
    <n v="89"/>
    <b v="1"/>
    <s v="film &amp; video/documentary"/>
    <n v="1.0808333333333333"/>
    <n v="67.41573033707865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16:00:00"/>
    <b v="1"/>
    <n v="299"/>
    <b v="1"/>
    <s v="film &amp; video/documentary"/>
    <n v="1.2502285714285715"/>
    <n v="117.05685618729098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09-30T22:59:00"/>
    <b v="1"/>
    <n v="55"/>
    <b v="1"/>
    <s v="film &amp; video/documentary"/>
    <n v="1.0671428571428572"/>
    <n v="63.636363636363633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3:44:25"/>
    <b v="1"/>
    <n v="325"/>
    <b v="1"/>
    <s v="film &amp; video/documentary"/>
    <n v="1.0036639999999999"/>
    <n v="169.23076923076923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3T22:00:00"/>
    <b v="1"/>
    <n v="524"/>
    <b v="1"/>
    <s v="film &amp; video/documentary"/>
    <n v="1.0202863333333334"/>
    <n v="57.251908396946568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5-31T21:20:00"/>
    <b v="1"/>
    <n v="285"/>
    <b v="1"/>
    <s v="film &amp; video/documentary"/>
    <n v="1.0208358208955224"/>
    <n v="117.54385964912281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17:39:50"/>
    <b v="1"/>
    <n v="179"/>
    <b v="1"/>
    <s v="film &amp; video/documentary"/>
    <n v="1.2327586206896552"/>
    <n v="81.00558659217877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07:00:21"/>
    <b v="1"/>
    <n v="188"/>
    <b v="1"/>
    <s v="film &amp; video/documentary"/>
    <n v="1.7028880000000002"/>
    <n v="53.191489361702125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07:53:29"/>
    <b v="1"/>
    <n v="379"/>
    <b v="1"/>
    <s v="film &amp; video/documentary"/>
    <n v="1.1159049999999999"/>
    <n v="105.54089709762533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09:05:16"/>
    <b v="1"/>
    <n v="119"/>
    <b v="1"/>
    <s v="film &amp; video/documentary"/>
    <n v="1.03"/>
    <n v="84.03361344537815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06:58:28"/>
    <b v="1"/>
    <n v="167"/>
    <b v="1"/>
    <s v="film &amp; video/documentary"/>
    <n v="1.0663570159857905"/>
    <n v="67.42514970059880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0T22:59:00"/>
    <b v="1"/>
    <n v="221"/>
    <b v="1"/>
    <s v="film &amp; video/documentary"/>
    <n v="1.1476"/>
    <n v="113.1221719457013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17:09:14"/>
    <b v="1"/>
    <n v="964"/>
    <b v="1"/>
    <s v="film &amp; video/documentary"/>
    <n v="1.2734117647058822"/>
    <n v="35.269709543568467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7T23:01:08"/>
    <b v="1"/>
    <n v="286"/>
    <b v="1"/>
    <s v="film &amp; video/documentary"/>
    <n v="1.1656"/>
    <n v="34.965034965034967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15:00:19"/>
    <b v="1"/>
    <n v="613"/>
    <b v="1"/>
    <s v="film &amp; video/documentary"/>
    <n v="1.0861819426615318"/>
    <n v="95.309951060358884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3:52:01"/>
    <b v="1"/>
    <n v="29"/>
    <b v="1"/>
    <s v="film &amp; video/documentary"/>
    <n v="1.0394285714285714"/>
    <n v="120.68965517241379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3:03:14"/>
    <b v="1"/>
    <n v="165"/>
    <b v="1"/>
    <s v="film &amp; video/documentary"/>
    <n v="1.1625714285714286"/>
    <n v="212.12121212121212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3:16:33"/>
    <b v="1"/>
    <n v="97"/>
    <b v="1"/>
    <s v="film &amp; video/documentary"/>
    <n v="1.0269239999999999"/>
    <n v="77.319587628865975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0:19:57"/>
    <b v="1"/>
    <n v="303"/>
    <b v="1"/>
    <s v="film &amp; video/documentary"/>
    <n v="1.74"/>
    <n v="49.50495049504950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0:00:00"/>
    <b v="1"/>
    <n v="267"/>
    <b v="1"/>
    <s v="film &amp; video/documentary"/>
    <n v="1.03088"/>
    <n v="187.26591760299627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0:12:00"/>
    <b v="1"/>
    <n v="302"/>
    <b v="1"/>
    <s v="film &amp; video/documentary"/>
    <n v="1.0485537190082646"/>
    <n v="80.132450331125824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2T22:11:00"/>
    <b v="0"/>
    <n v="87"/>
    <b v="1"/>
    <s v="film &amp; video/documentary"/>
    <n v="1.0137499999999999"/>
    <n v="137.93103448275863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2T20:01:46"/>
    <b v="0"/>
    <n v="354"/>
    <b v="1"/>
    <s v="film &amp; video/documentary"/>
    <n v="1.1107699999999998"/>
    <n v="98.87005649717514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7T19:00:00"/>
    <b v="0"/>
    <n v="86"/>
    <b v="1"/>
    <s v="film &amp; video/documentary"/>
    <n v="1.2415933781686497"/>
    <n v="112.38372093023256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4:22:00"/>
    <b v="0"/>
    <n v="26"/>
    <b v="1"/>
    <s v="film &amp; video/documentary"/>
    <n v="1.0133333333333334"/>
    <n v="343.2692307692307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0T22:59:00"/>
    <b v="0"/>
    <n v="113"/>
    <b v="1"/>
    <s v="film &amp; video/documentary"/>
    <n v="1.1016142857142857"/>
    <n v="61.946902654867259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09:33:19"/>
    <b v="0"/>
    <n v="65"/>
    <b v="1"/>
    <s v="film &amp; video/documentary"/>
    <n v="1.0397333333333334"/>
    <n v="230.76923076923077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4:01:58"/>
    <b v="0"/>
    <n v="134"/>
    <b v="1"/>
    <s v="film &amp; video/documentary"/>
    <n v="1.013157894736842"/>
    <n v="283.5820895522388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4-30T23:59:00"/>
    <b v="0"/>
    <n v="119"/>
    <b v="1"/>
    <s v="film &amp; video/documentary"/>
    <n v="1.033501"/>
    <n v="84.03361344537815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08:32:02"/>
    <b v="0"/>
    <n v="159"/>
    <b v="1"/>
    <s v="film &amp; video/documentary"/>
    <n v="1.04112"/>
    <n v="78.616352201257868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08:14:29"/>
    <b v="0"/>
    <n v="167"/>
    <b v="1"/>
    <s v="film &amp; video/documentary"/>
    <n v="1.1015569230769231"/>
    <n v="38.92215568862275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4:05:00"/>
    <b v="0"/>
    <n v="43"/>
    <b v="1"/>
    <s v="film &amp; video/documentary"/>
    <n v="1.2202"/>
    <n v="581.39534883720933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3:25:39"/>
    <b v="0"/>
    <n v="1062"/>
    <b v="1"/>
    <s v="film &amp; video/documentary"/>
    <n v="1.1416866666666667"/>
    <n v="141.24293785310735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1:00:00"/>
    <b v="0"/>
    <n v="9"/>
    <b v="1"/>
    <s v="film &amp; video/documentary"/>
    <n v="1.2533333333333334"/>
    <n v="33.33333333333333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16:53:18"/>
    <b v="0"/>
    <n v="89"/>
    <b v="1"/>
    <s v="film &amp; video/documentary"/>
    <n v="1.0666666666666667"/>
    <n v="84.269662921348313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16:20:31"/>
    <b v="0"/>
    <n v="174"/>
    <b v="1"/>
    <s v="film &amp; video/documentary"/>
    <n v="1.3065"/>
    <n v="34.482758620689658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2:18:00"/>
    <b v="0"/>
    <n v="14"/>
    <b v="1"/>
    <s v="film &amp; video/documentary"/>
    <n v="1.2"/>
    <n v="35.714285714285715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05:51:56"/>
    <b v="0"/>
    <n v="48"/>
    <b v="1"/>
    <s v="film &amp; video/documentary"/>
    <n v="1.0595918367346939"/>
    <n v="51.041666666666664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2:01:00"/>
    <b v="0"/>
    <n v="133"/>
    <b v="1"/>
    <s v="film &amp; video/documentary"/>
    <n v="1.1439999999999999"/>
    <n v="90.225563909774436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18:52:00"/>
    <b v="0"/>
    <n v="83"/>
    <b v="1"/>
    <s v="film &amp; video/documentary"/>
    <n v="1.1176666666666666"/>
    <n v="36.14457831325301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1:31:12"/>
    <b v="0"/>
    <n v="149"/>
    <b v="1"/>
    <s v="film &amp; video/documentary"/>
    <n v="1.1608000000000001"/>
    <n v="100.67114093959732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2:16:32"/>
    <b v="0"/>
    <n v="49"/>
    <b v="1"/>
    <s v="film &amp; video/documentary"/>
    <n v="1.415"/>
    <n v="81.632653061224488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0:00:00"/>
    <b v="0"/>
    <n v="251"/>
    <b v="1"/>
    <s v="film &amp; video/documentary"/>
    <n v="1.0472999999999999"/>
    <n v="99.601593625498012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2:01:40"/>
    <b v="0"/>
    <n v="22"/>
    <b v="1"/>
    <s v="film &amp; video/documentary"/>
    <n v="2.5583333333333331"/>
    <n v="27.272727272727273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8T21:49:19"/>
    <b v="0"/>
    <n v="48"/>
    <b v="1"/>
    <s v="film &amp; video/documentary"/>
    <n v="2.0670670670670672"/>
    <n v="20.8125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3:45:47"/>
    <b v="0"/>
    <n v="383"/>
    <b v="1"/>
    <s v="film &amp; video/documentary"/>
    <n v="1.1210500000000001"/>
    <n v="52.219321148825067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0:01:41"/>
    <b v="0"/>
    <n v="237"/>
    <b v="1"/>
    <s v="film &amp; video/documentary"/>
    <n v="1.05982"/>
    <n v="105.4852320675105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17:49:51"/>
    <b v="0"/>
    <n v="13"/>
    <b v="1"/>
    <s v="film &amp; video/documentary"/>
    <n v="1.0016666666666667"/>
    <n v="46.15384615384615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1:00:00"/>
    <b v="0"/>
    <n v="562"/>
    <b v="1"/>
    <s v="film &amp; video/documentary"/>
    <n v="2.1398947368421051"/>
    <n v="67.615658362989322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7T20:49:40"/>
    <b v="0"/>
    <n v="71"/>
    <b v="1"/>
    <s v="film &amp; video/documentary"/>
    <n v="1.2616000000000001"/>
    <n v="70.422535211267601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17:59:00"/>
    <b v="0"/>
    <n v="1510"/>
    <b v="1"/>
    <s v="film &amp; video/documentary"/>
    <n v="1.8153547058823529"/>
    <n v="45.033112582781456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7T19:52:5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7T19:59:00"/>
    <b v="0"/>
    <n v="193"/>
    <b v="1"/>
    <s v="film &amp; video/documentary"/>
    <n v="1.0061"/>
    <n v="103.6269430051813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7T22:00:00"/>
    <b v="0"/>
    <n v="206"/>
    <b v="1"/>
    <s v="film &amp; video/documentary"/>
    <n v="1.009027027027027"/>
    <n v="89.80582524271844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2:00:52"/>
    <b v="0"/>
    <n v="351"/>
    <b v="1"/>
    <s v="film &amp; video/documentary"/>
    <n v="1.10446"/>
    <n v="142.4501424501424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3:38:02"/>
    <b v="0"/>
    <n v="50"/>
    <b v="1"/>
    <s v="film &amp; video/documentary"/>
    <n v="1.118936170212766"/>
    <n v="94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16:32:00"/>
    <b v="0"/>
    <n v="184"/>
    <b v="1"/>
    <s v="film &amp; video/documentary"/>
    <n v="1.0804450000000001"/>
    <n v="54.347826086956523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08:33:26"/>
    <b v="0"/>
    <n v="196"/>
    <b v="1"/>
    <s v="film &amp; video/documentary"/>
    <n v="1.0666666666666667"/>
    <n v="76.53061224489795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8-31T22:44:00"/>
    <b v="0"/>
    <n v="229"/>
    <b v="1"/>
    <s v="film &amp; video/documentary"/>
    <n v="1.0390027322404372"/>
    <n v="54.340611353711793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4:02:06"/>
    <b v="0"/>
    <n v="67"/>
    <b v="1"/>
    <s v="film &amp; video/documentary"/>
    <n v="1.2516"/>
    <n v="111.94029850746269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07:00:00"/>
    <b v="0"/>
    <n v="95"/>
    <b v="1"/>
    <s v="film &amp; video/documentary"/>
    <n v="1.0680499999999999"/>
    <n v="210.52631578947367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6T22:30:00"/>
    <b v="0"/>
    <n v="62"/>
    <b v="1"/>
    <s v="film &amp; video/documentary"/>
    <n v="1.1230249999999999"/>
    <n v="161.29032258064515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15:12:50"/>
    <b v="0"/>
    <n v="73"/>
    <b v="1"/>
    <s v="film &amp; video/documentary"/>
    <n v="1.0381199999999999"/>
    <n v="684.931506849315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08:56:57"/>
    <b v="0"/>
    <n v="43"/>
    <b v="1"/>
    <s v="film &amp; video/documentary"/>
    <n v="1.4165000000000001"/>
    <n v="46.511627906976742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2:08:00"/>
    <b v="0"/>
    <n v="70"/>
    <b v="1"/>
    <s v="film &amp; video/documentary"/>
    <n v="1.0526"/>
    <n v="71.428571428571431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18:04:00"/>
    <b v="0"/>
    <n v="271"/>
    <b v="1"/>
    <s v="film &amp; video/documentary"/>
    <n v="1.0309142857142857"/>
    <n v="129.15129151291512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5T21:02:19"/>
    <b v="0"/>
    <n v="55"/>
    <b v="1"/>
    <s v="film &amp; video/documentary"/>
    <n v="1.0765957446808512"/>
    <n v="51.272727272727273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0:59:00"/>
    <b v="0"/>
    <n v="35"/>
    <b v="1"/>
    <s v="film &amp; video/documentary"/>
    <n v="1.0770464285714285"/>
    <n v="80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16:54:10"/>
    <b v="0"/>
    <n v="22"/>
    <b v="1"/>
    <s v="film &amp; video/documentary"/>
    <n v="1.0155000000000001"/>
    <n v="90.909090909090907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3:39:50"/>
    <b v="0"/>
    <n v="38"/>
    <b v="1"/>
    <s v="film &amp; video/documentary"/>
    <n v="1.0143766666666667"/>
    <n v="157.8947368421052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15:42:24"/>
    <b v="0"/>
    <n v="15"/>
    <b v="1"/>
    <s v="film &amp; video/documentary"/>
    <n v="1.3680000000000001"/>
    <n v="33.33333333333333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18:33:17"/>
    <b v="0"/>
    <n v="7"/>
    <b v="1"/>
    <s v="film &amp; video/documentary"/>
    <n v="1.2829999999999999"/>
    <n v="142.85714285714286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0:00:00"/>
    <b v="0"/>
    <n v="241"/>
    <b v="1"/>
    <s v="film &amp; video/documentary"/>
    <n v="1.0105"/>
    <n v="124.48132780082987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2:49:38"/>
    <b v="0"/>
    <n v="55"/>
    <b v="1"/>
    <s v="film &amp; video/documentary"/>
    <n v="1.2684"/>
    <n v="45.454545454545453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16:03:31"/>
    <b v="0"/>
    <n v="171"/>
    <b v="1"/>
    <s v="film &amp; video/documentary"/>
    <n v="1.0508593749999999"/>
    <n v="74.85380116959063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1T20:31:05"/>
    <b v="0"/>
    <n v="208"/>
    <b v="1"/>
    <s v="film &amp; video/documentary"/>
    <n v="1.0285405405405406"/>
    <n v="88.942307692307693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07:00:00"/>
    <b v="0"/>
    <n v="21"/>
    <b v="1"/>
    <s v="film &amp; video/documentary"/>
    <n v="1.0214714285714286"/>
    <n v="66.666666666666671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4:30:31"/>
    <b v="0"/>
    <n v="25"/>
    <b v="1"/>
    <s v="film &amp; video/documentary"/>
    <n v="1.2021700000000002"/>
    <n v="40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7T23:33:00"/>
    <b v="0"/>
    <n v="52"/>
    <b v="1"/>
    <s v="film &amp; video/documentary"/>
    <n v="1.0024761904761905"/>
    <n v="201.9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1:46:37"/>
    <b v="0"/>
    <n v="104"/>
    <b v="1"/>
    <s v="film &amp; video/documentary"/>
    <n v="1.0063392857142857"/>
    <n v="215.38461538461539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15:13:07"/>
    <b v="0"/>
    <n v="73"/>
    <b v="1"/>
    <s v="film &amp; video/documentary"/>
    <n v="1.004375"/>
    <n v="109.58904109589041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3T23:40:31"/>
    <b v="0"/>
    <n v="3"/>
    <b v="0"/>
    <s v="film &amp; video/animation"/>
    <n v="4.3939393939393936E-3"/>
    <n v="110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06:47:36"/>
    <b v="0"/>
    <n v="6"/>
    <b v="0"/>
    <s v="film &amp; video/animation"/>
    <n v="2.0066666666666667E-2"/>
    <n v="250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1:14:57"/>
    <b v="0"/>
    <n v="12"/>
    <b v="0"/>
    <s v="film &amp; video/animation"/>
    <n v="1.0749999999999999E-2"/>
    <n v="3333.3333333333335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17:13:50"/>
    <b v="0"/>
    <n v="13"/>
    <b v="0"/>
    <s v="film &amp; video/animation"/>
    <n v="7.6499999999999997E-3"/>
    <n v="1538.4615384615386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3:01:39"/>
    <b v="0"/>
    <n v="5"/>
    <b v="0"/>
    <s v="film &amp; video/animation"/>
    <n v="6.7966666666666675E-2"/>
    <n v="600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16:40:04"/>
    <b v="0"/>
    <n v="2"/>
    <b v="0"/>
    <s v="film &amp; video/animation"/>
    <n v="1.2E-4"/>
    <n v="2500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2:05:14"/>
    <b v="0"/>
    <n v="8"/>
    <b v="0"/>
    <s v="film &amp; video/animation"/>
    <n v="1.3299999999999999E-2"/>
    <n v="1250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3:59:0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17:00:00"/>
    <b v="0"/>
    <n v="13"/>
    <b v="0"/>
    <s v="film &amp; video/animation"/>
    <n v="5.6333333333333332E-2"/>
    <n v="923.07692307692309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6T23:59:00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0T21:34:27"/>
    <b v="0"/>
    <n v="5"/>
    <b v="0"/>
    <s v="film &amp; video/animation"/>
    <n v="2.4E-2"/>
    <n v="20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15:54:43"/>
    <b v="0"/>
    <n v="8"/>
    <b v="0"/>
    <s v="film &amp; video/animation"/>
    <n v="0.13833333333333334"/>
    <n v="3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2:26:21"/>
    <b v="0"/>
    <n v="8"/>
    <b v="0"/>
    <s v="film &amp; video/animation"/>
    <n v="9.5000000000000001E-2"/>
    <n v="75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0:07:0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16:01:42"/>
    <b v="0"/>
    <n v="2"/>
    <b v="0"/>
    <s v="film &amp; video/animation"/>
    <n v="0.05"/>
    <n v="125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2:56:20"/>
    <b v="0"/>
    <n v="3"/>
    <b v="0"/>
    <s v="film &amp; video/animation"/>
    <n v="2.7272727272727273E-5"/>
    <n v="36666.666666666664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3:41:5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2:38:4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2:15:58"/>
    <b v="0"/>
    <n v="11"/>
    <b v="0"/>
    <s v="film &amp; video/animation"/>
    <n v="9.3799999999999994E-2"/>
    <n v="1818.1818181818182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3:16:5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17:39:13"/>
    <b v="0"/>
    <n v="1"/>
    <b v="0"/>
    <s v="film &amp; video/animation"/>
    <n v="1E-3"/>
    <n v="500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4:03:1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d v="2015-02-19T16:19:43"/>
    <b v="0"/>
    <n v="17"/>
    <b v="0"/>
    <s v="film &amp; video/animation"/>
    <n v="0.39358823529411763"/>
    <n v="100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09T19:21:41"/>
    <b v="0"/>
    <n v="2"/>
    <b v="0"/>
    <s v="film &amp; video/animation"/>
    <n v="1E-3"/>
    <n v="500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16:46:01"/>
    <b v="0"/>
    <n v="1"/>
    <b v="0"/>
    <s v="film &amp; video/animation"/>
    <n v="0.05"/>
    <n v="100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3:02:55"/>
    <b v="0"/>
    <n v="2"/>
    <b v="0"/>
    <s v="film &amp; video/animation"/>
    <n v="3.3333333333333335E-5"/>
    <n v="3000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3T21:00:20"/>
    <b v="0"/>
    <n v="16"/>
    <b v="0"/>
    <s v="film &amp; video/animation"/>
    <n v="7.2952380952380949E-2"/>
    <n v="656.2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07:19:23"/>
    <b v="0"/>
    <n v="1"/>
    <b v="0"/>
    <s v="film &amp; video/animation"/>
    <n v="1.6666666666666666E-4"/>
    <n v="3000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3:11:35"/>
    <b v="0"/>
    <n v="4"/>
    <b v="0"/>
    <s v="film &amp; video/animation"/>
    <n v="3.2804E-2"/>
    <n v="62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08:38:05"/>
    <b v="0"/>
    <n v="5"/>
    <b v="0"/>
    <s v="film &amp; video/animation"/>
    <n v="2.2499999999999999E-2"/>
    <n v="400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17:43:20"/>
    <b v="0"/>
    <n v="7"/>
    <b v="0"/>
    <s v="film &amp; video/animation"/>
    <n v="7.92E-3"/>
    <n v="7142.8571428571431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2:09: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1:53:35"/>
    <b v="0"/>
    <n v="12"/>
    <b v="0"/>
    <s v="film &amp; video/animation"/>
    <n v="0.64"/>
    <n v="62.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4:47:59"/>
    <b v="0"/>
    <n v="2"/>
    <b v="0"/>
    <s v="film &amp; video/animation"/>
    <n v="2.740447957839262E-4"/>
    <n v="47437.5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08:14:00"/>
    <b v="0"/>
    <n v="5"/>
    <b v="0"/>
    <s v="film &amp; video/animation"/>
    <n v="8.2000000000000007E-3"/>
    <n v="200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6T19:31:00"/>
    <b v="0"/>
    <n v="2"/>
    <b v="0"/>
    <s v="film &amp; video/animation"/>
    <n v="6.9230769230769226E-4"/>
    <n v="3250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1T22:59:00"/>
    <b v="0"/>
    <n v="3"/>
    <b v="0"/>
    <s v="film &amp; video/animation"/>
    <n v="6.8631863186318634E-3"/>
    <n v="2962.6666666666665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3:25: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1:47:40"/>
    <b v="0"/>
    <n v="49"/>
    <b v="0"/>
    <s v="film &amp; video/animation"/>
    <n v="8.2100000000000006E-2"/>
    <n v="204.08163265306123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1:22:07"/>
    <b v="0"/>
    <n v="1"/>
    <b v="0"/>
    <s v="film &amp; video/animation"/>
    <n v="6.4102564102564103E-4"/>
    <n v="39000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5-31T23:00:00"/>
    <b v="0"/>
    <n v="2"/>
    <b v="0"/>
    <s v="film &amp; video/animation"/>
    <n v="2.9411764705882353E-3"/>
    <n v="425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15:19:2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09T22:02:2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2:02:33"/>
    <b v="0"/>
    <n v="11"/>
    <b v="0"/>
    <s v="film &amp; video/animation"/>
    <n v="2.2727272727272728E-2"/>
    <n v="5000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15:22:15"/>
    <b v="0"/>
    <n v="1"/>
    <b v="0"/>
    <s v="film &amp; video/animation"/>
    <n v="9.9009900990099011E-4"/>
    <n v="1010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6T21:52:54"/>
    <b v="0"/>
    <n v="8"/>
    <b v="0"/>
    <s v="film &amp; video/animation"/>
    <n v="0.26953125"/>
    <n v="64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17:37:44"/>
    <b v="0"/>
    <n v="5"/>
    <b v="0"/>
    <s v="film &amp; video/animation"/>
    <n v="7.6E-3"/>
    <n v="200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1:18:54"/>
    <b v="0"/>
    <n v="39"/>
    <b v="0"/>
    <s v="film &amp; video/animation"/>
    <n v="0.21575"/>
    <n v="512.82051282051282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0T22:51:05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18:45: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5T23:00:00"/>
    <b v="0"/>
    <n v="2"/>
    <b v="0"/>
    <s v="film &amp; video/animation"/>
    <n v="1.0200000000000001E-2"/>
    <n v="250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1:19:39"/>
    <b v="0"/>
    <n v="170"/>
    <b v="0"/>
    <s v="film &amp; video/animation"/>
    <n v="0.11892727272727273"/>
    <n v="323.52941176470586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17:08:38"/>
    <b v="0"/>
    <n v="5"/>
    <b v="0"/>
    <s v="film &amp; video/animation"/>
    <n v="0.17624999999999999"/>
    <n v="160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1:45:19"/>
    <b v="0"/>
    <n v="14"/>
    <b v="0"/>
    <s v="film &amp; video/animation"/>
    <n v="2.87E-2"/>
    <n v="2142.8571428571427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2:53:49"/>
    <b v="0"/>
    <n v="1"/>
    <b v="0"/>
    <s v="film &amp; video/animation"/>
    <n v="3.0303030303030303E-4"/>
    <n v="330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5T21:04:0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2T22:59:00"/>
    <b v="0"/>
    <n v="124"/>
    <b v="0"/>
    <s v="film &amp; video/animation"/>
    <n v="2.2302681818181819E-2"/>
    <n v="1774.193548387096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15:02:1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15:51:4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05:47:15"/>
    <b v="0"/>
    <n v="55"/>
    <b v="0"/>
    <s v="film &amp; video/animation"/>
    <n v="0.3256"/>
    <n v="272.7272727272727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07:00:15"/>
    <b v="0"/>
    <n v="140"/>
    <b v="0"/>
    <s v="film &amp; video/animation"/>
    <n v="0.19409999999999999"/>
    <n v="285.7142857142857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1:08:09"/>
    <b v="0"/>
    <n v="21"/>
    <b v="0"/>
    <s v="film &amp; video/animation"/>
    <n v="6.0999999999999999E-2"/>
    <n v="1428.5714285714287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09:34:00"/>
    <b v="0"/>
    <n v="1"/>
    <b v="0"/>
    <s v="film &amp; video/animation"/>
    <n v="1E-3"/>
    <n v="1000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8T23:44:32"/>
    <b v="0"/>
    <n v="147"/>
    <b v="0"/>
    <s v="film &amp; video/animation"/>
    <n v="0.502"/>
    <n v="102.0408163265306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18:32:52"/>
    <b v="0"/>
    <n v="11"/>
    <b v="0"/>
    <s v="film &amp; video/animation"/>
    <n v="1.8625E-3"/>
    <n v="7272.727272727273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07:08:19"/>
    <b v="0"/>
    <n v="125"/>
    <b v="0"/>
    <s v="film &amp; video/animation"/>
    <n v="0.21906971229845085"/>
    <n v="303.6480000000000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17:37:19"/>
    <b v="0"/>
    <n v="1"/>
    <b v="0"/>
    <s v="film &amp; video/animation"/>
    <n v="9.0909090909090904E-5"/>
    <n v="55000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0:16:3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8T20:18:2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06:33:00"/>
    <b v="0"/>
    <n v="3"/>
    <b v="0"/>
    <s v="film &amp; video/animation"/>
    <n v="2.8667813379201833E-3"/>
    <n v="24999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d v="2012-08-22T18:14:4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18:34:5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2T19:50: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2:25: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2T22:00:00"/>
    <b v="0"/>
    <n v="3"/>
    <b v="0"/>
    <s v="film &amp; video/animation"/>
    <n v="1.5499999999999999E-3"/>
    <n v="6666.666666666667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4:51:4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17:21:14"/>
    <b v="0"/>
    <n v="1"/>
    <b v="0"/>
    <s v="film &amp; video/animation"/>
    <n v="1.6666666666666667E-5"/>
    <n v="60000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0:00:00"/>
    <b v="0"/>
    <n v="3"/>
    <b v="0"/>
    <s v="film &amp; video/animation"/>
    <n v="6.6964285714285711E-3"/>
    <n v="1493.333333333333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3:17:29"/>
    <b v="0"/>
    <n v="22"/>
    <b v="0"/>
    <s v="film &amp; video/animation"/>
    <n v="4.5985132395404561E-2"/>
    <n v="2959.454545454545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15:59:00"/>
    <b v="0"/>
    <n v="26"/>
    <b v="0"/>
    <s v="film &amp; video/animation"/>
    <n v="9.5500000000000002E-2"/>
    <n v="769.2307692307692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17:16:00"/>
    <b v="0"/>
    <n v="4"/>
    <b v="0"/>
    <s v="film &amp; video/animation"/>
    <n v="3.307692307692308E-2"/>
    <n v="162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0:37:3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07:17:05"/>
    <b v="0"/>
    <n v="4"/>
    <b v="0"/>
    <s v="film &amp; video/animation"/>
    <n v="1.15E-2"/>
    <n v="5000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07:38:23"/>
    <b v="0"/>
    <n v="9"/>
    <b v="0"/>
    <s v="film &amp; video/animation"/>
    <n v="1.7538461538461537E-2"/>
    <n v="722.2222222222221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17:36:27"/>
    <b v="0"/>
    <n v="5"/>
    <b v="0"/>
    <s v="film &amp; video/animation"/>
    <n v="1.3673469387755101E-2"/>
    <n v="490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4T21:21:26"/>
    <b v="0"/>
    <n v="14"/>
    <b v="0"/>
    <s v="film &amp; video/animation"/>
    <n v="4.3333333333333331E-3"/>
    <n v="857.1428571428571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08:15:20"/>
    <b v="0"/>
    <n v="1"/>
    <b v="0"/>
    <s v="film &amp; video/animation"/>
    <n v="1.25E-3"/>
    <n v="20000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18:00:57"/>
    <b v="0"/>
    <n v="10"/>
    <b v="0"/>
    <s v="film &amp; video/animation"/>
    <n v="3.2000000000000001E-2"/>
    <n v="200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09:14:00"/>
    <b v="0"/>
    <n v="3"/>
    <b v="0"/>
    <s v="film &amp; video/animation"/>
    <n v="8.0000000000000002E-3"/>
    <n v="16666.666666666668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0:09:30"/>
    <b v="0"/>
    <n v="1"/>
    <b v="0"/>
    <s v="film &amp; video/animation"/>
    <n v="2E-3"/>
    <n v="500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2-29T23:13:5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1:16:22"/>
    <b v="0"/>
    <n v="5"/>
    <b v="0"/>
    <s v="film &amp; video/animation"/>
    <n v="0.03"/>
    <n v="100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3:48:47"/>
    <b v="0"/>
    <n v="2"/>
    <b v="0"/>
    <s v="film &amp; video/animation"/>
    <n v="1.3749999999999999E-3"/>
    <n v="4000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2:00:00"/>
    <b v="0"/>
    <n v="68"/>
    <b v="0"/>
    <s v="film &amp; video/animation"/>
    <n v="0.13924"/>
    <n v="735.2941176470587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09:44:07"/>
    <b v="0"/>
    <n v="3"/>
    <b v="0"/>
    <s v="film &amp; video/animation"/>
    <n v="3.3333333333333333E-2"/>
    <n v="500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06:46:41"/>
    <b v="0"/>
    <n v="34"/>
    <b v="0"/>
    <s v="film &amp; video/animation"/>
    <n v="0.25413402061855672"/>
    <n v="2852.941176470588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3:41:2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09:46:01"/>
    <b v="0"/>
    <n v="3"/>
    <b v="0"/>
    <s v="film &amp; video/animation"/>
    <n v="1.3666666666666667E-2"/>
    <n v="500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09:46:00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4:23:41"/>
    <b v="0"/>
    <n v="70"/>
    <b v="0"/>
    <s v="film &amp; video/animation"/>
    <n v="0.22881426547787684"/>
    <n v="171.44285714285715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1:51:01"/>
    <b v="0"/>
    <n v="34"/>
    <b v="1"/>
    <s v="theater/plays"/>
    <n v="1.0209999999999999"/>
    <n v="147.05882352941177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0-31T23:59:00"/>
    <b v="0"/>
    <n v="56"/>
    <b v="1"/>
    <s v="theater/plays"/>
    <n v="1.0464"/>
    <n v="89.28571428571429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18:58:45"/>
    <b v="0"/>
    <n v="31"/>
    <b v="1"/>
    <s v="theater/plays"/>
    <n v="1.1466666666666667"/>
    <n v="96.77419354838710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0T22:11:16"/>
    <b v="0"/>
    <n v="84"/>
    <b v="1"/>
    <s v="theater/plays"/>
    <n v="1.206"/>
    <n v="59.52380952380952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2:12:49"/>
    <b v="0"/>
    <n v="130"/>
    <b v="1"/>
    <s v="theater/plays"/>
    <n v="1.0867285714285715"/>
    <n v="26.923076923076923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4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2:00:00"/>
    <b v="0"/>
    <n v="23"/>
    <b v="1"/>
    <s v="theater/plays"/>
    <n v="1.1399999999999999"/>
    <n v="65.217391304347828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1:05:00"/>
    <b v="0"/>
    <n v="158"/>
    <b v="1"/>
    <s v="theater/plays"/>
    <n v="1.0085"/>
    <n v="63.291139240506332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16:20:00"/>
    <b v="0"/>
    <n v="30"/>
    <b v="1"/>
    <s v="theater/plays"/>
    <n v="1.1565217391304348"/>
    <n v="38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0:00:00"/>
    <b v="0"/>
    <n v="18"/>
    <b v="1"/>
    <s v="theater/plays"/>
    <n v="1.3041666666666667"/>
    <n v="66.666666666666671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3T21:00:00"/>
    <b v="0"/>
    <n v="29"/>
    <b v="1"/>
    <s v="theater/plays"/>
    <n v="1.0778267254038179"/>
    <n v="117.4137931034482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1:59:00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2T19:10:08"/>
    <b v="0"/>
    <n v="173"/>
    <b v="1"/>
    <s v="theater/plays"/>
    <n v="1.2324999999999999"/>
    <n v="57.80346820809248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05:26:05"/>
    <b v="0"/>
    <n v="17"/>
    <b v="1"/>
    <s v="theater/plays"/>
    <n v="1.002"/>
    <n v="117.64705882352941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18:00:00"/>
    <b v="0"/>
    <n v="48"/>
    <b v="1"/>
    <s v="theater/plays"/>
    <n v="1.0466666666666666"/>
    <n v="312.5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08:05:05"/>
    <b v="0"/>
    <n v="59"/>
    <b v="1"/>
    <s v="theater/plays"/>
    <n v="1.0249999999999999"/>
    <n v="33.89830508474576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3:00:00"/>
    <b v="0"/>
    <n v="39"/>
    <b v="1"/>
    <s v="theater/plays"/>
    <n v="1.1825757575757576"/>
    <n v="84.615384615384613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4:26:31"/>
    <b v="0"/>
    <n v="59"/>
    <b v="1"/>
    <s v="theater/plays"/>
    <n v="1.2050000000000001"/>
    <n v="33.89830508474576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4:04:23"/>
    <b v="0"/>
    <n v="60"/>
    <b v="1"/>
    <s v="theater/plays"/>
    <n v="3.0242"/>
    <n v="83.333333333333329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4T20:11:47"/>
    <b v="0"/>
    <n v="20"/>
    <b v="1"/>
    <s v="theater/plays"/>
    <n v="1.00644"/>
    <n v="2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4:36:46"/>
    <b v="0"/>
    <n v="1"/>
    <b v="0"/>
    <s v="technology/web"/>
    <n v="6.666666666666667E-5"/>
    <n v="1500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8T20:07:14"/>
    <b v="0"/>
    <n v="1"/>
    <b v="0"/>
    <s v="technology/web"/>
    <n v="5.5555555555555558E-3"/>
    <n v="450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1:41:56"/>
    <b v="0"/>
    <n v="1"/>
    <b v="0"/>
    <s v="technology/web"/>
    <n v="3.9999999999999998E-6"/>
    <n v="25000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0-31T21:12:42"/>
    <b v="0"/>
    <n v="2"/>
    <b v="0"/>
    <s v="technology/web"/>
    <n v="3.1818181818181819E-3"/>
    <n v="11000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0:46:00"/>
    <b v="0"/>
    <n v="2"/>
    <b v="0"/>
    <s v="technology/web"/>
    <n v="1.2E-2"/>
    <n v="25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0:13:09"/>
    <b v="0"/>
    <n v="34"/>
    <b v="0"/>
    <s v="technology/web"/>
    <n v="0.27383999999999997"/>
    <n v="1470.588235294117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1:01:55"/>
    <b v="0"/>
    <n v="2"/>
    <b v="0"/>
    <s v="technology/web"/>
    <n v="8.6666666666666663E-4"/>
    <n v="3000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1:42:4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16:40:48"/>
    <b v="0"/>
    <n v="1"/>
    <b v="0"/>
    <s v="technology/web"/>
    <n v="8.9999999999999998E-4"/>
    <n v="1000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0:17:02"/>
    <b v="0"/>
    <n v="8"/>
    <b v="0"/>
    <s v="technology/web"/>
    <n v="2.7199999999999998E-2"/>
    <n v="312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0:00:00"/>
    <b v="0"/>
    <n v="4"/>
    <b v="0"/>
    <s v="technology/web"/>
    <n v="7.0000000000000001E-3"/>
    <n v="125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2:53:00"/>
    <b v="0"/>
    <n v="28"/>
    <b v="0"/>
    <s v="technology/web"/>
    <n v="5.0413333333333331E-2"/>
    <n v="2678.571428571428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09:48:1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3:16:31"/>
    <b v="0"/>
    <n v="6"/>
    <b v="0"/>
    <s v="technology/web"/>
    <n v="4.9199999999999999E-3"/>
    <n v="4166.666666666667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1:26:12"/>
    <b v="0"/>
    <n v="22"/>
    <b v="0"/>
    <s v="technology/web"/>
    <n v="0.36589147286821705"/>
    <n v="175.90909090909091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3:29:0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15:38:37"/>
    <b v="0"/>
    <n v="1"/>
    <b v="0"/>
    <s v="technology/web"/>
    <n v="2.5000000000000001E-2"/>
    <n v="80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18:36:43"/>
    <b v="0"/>
    <n v="20"/>
    <b v="0"/>
    <s v="technology/web"/>
    <n v="9.1066666666666674E-3"/>
    <n v="750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15:11:4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1:47:40"/>
    <b v="0"/>
    <n v="1"/>
    <b v="0"/>
    <s v="technology/web"/>
    <n v="2.0833333333333335E-4"/>
    <n v="24000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3:30:45"/>
    <b v="0"/>
    <n v="3"/>
    <b v="0"/>
    <s v="technology/web"/>
    <n v="1.2E-4"/>
    <n v="33333.333333333336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0:48:33"/>
    <b v="0"/>
    <n v="2"/>
    <b v="0"/>
    <s v="technology/web"/>
    <n v="3.6666666666666666E-3"/>
    <n v="750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4:20: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6T20:40:47"/>
    <b v="0"/>
    <n v="2"/>
    <b v="0"/>
    <s v="technology/web"/>
    <n v="9.0666666666666662E-4"/>
    <n v="3750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17:37:55"/>
    <b v="0"/>
    <n v="1"/>
    <b v="0"/>
    <s v="technology/web"/>
    <n v="5.5555555555555558E-5"/>
    <n v="1800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3:50: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1:25:33"/>
    <b v="0"/>
    <n v="1"/>
    <b v="0"/>
    <s v="technology/web"/>
    <n v="2.0000000000000001E-4"/>
    <n v="500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15:13:1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06:00:00"/>
    <b v="0"/>
    <n v="5"/>
    <b v="0"/>
    <s v="technology/web"/>
    <n v="0.01"/>
    <n v="490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15:20:12"/>
    <b v="0"/>
    <n v="1"/>
    <b v="0"/>
    <s v="technology/web"/>
    <n v="8.0000000000000002E-3"/>
    <n v="250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4:09:29"/>
    <b v="0"/>
    <n v="1"/>
    <b v="0"/>
    <s v="technology/web"/>
    <n v="1.6705882352941177E-3"/>
    <n v="8500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6T22:59:00"/>
    <b v="0"/>
    <n v="2"/>
    <b v="0"/>
    <s v="technology/web"/>
    <n v="4.2399999999999998E-3"/>
    <n v="1250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3:11:2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7T20:12:00"/>
    <b v="0"/>
    <n v="9"/>
    <b v="0"/>
    <s v="technology/web"/>
    <n v="3.892538925389254E-3"/>
    <n v="9876.444444444445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05:38:27"/>
    <b v="0"/>
    <n v="4"/>
    <b v="0"/>
    <s v="technology/web"/>
    <n v="7.1556350626118068E-3"/>
    <n v="2795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1:37:23"/>
    <b v="0"/>
    <n v="4"/>
    <b v="0"/>
    <s v="technology/web"/>
    <n v="4.3166666666666666E-3"/>
    <n v="1500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05:19:12"/>
    <b v="0"/>
    <n v="1"/>
    <b v="0"/>
    <s v="technology/web"/>
    <n v="1.2500000000000001E-5"/>
    <n v="8000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09:08:22"/>
    <b v="0"/>
    <n v="1"/>
    <b v="0"/>
    <s v="technology/web"/>
    <n v="2E-3"/>
    <n v="500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08:53:13"/>
    <b v="0"/>
    <n v="7"/>
    <b v="0"/>
    <s v="technology/web"/>
    <n v="1.12E-4"/>
    <n v="17857.142857142859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15:27:03"/>
    <b v="0"/>
    <n v="5"/>
    <b v="0"/>
    <s v="technology/web"/>
    <n v="1.4583333333333334E-2"/>
    <n v="240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16:47:47"/>
    <b v="0"/>
    <n v="1"/>
    <b v="0"/>
    <s v="technology/web"/>
    <n v="3.3333333333333332E-4"/>
    <n v="300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1T19:18:2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3:00:00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16:31:27"/>
    <b v="0"/>
    <n v="1"/>
    <b v="0"/>
    <s v="technology/web"/>
    <n v="1.1111111111111112E-4"/>
    <n v="900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1:11:56"/>
    <b v="0"/>
    <n v="2"/>
    <b v="0"/>
    <s v="technology/web"/>
    <n v="0.01"/>
    <n v="50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1-30T19:00:00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15:30:07"/>
    <b v="0"/>
    <n v="4"/>
    <b v="0"/>
    <s v="technology/web"/>
    <n v="5.5999999999999999E-3"/>
    <n v="250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3:10:33"/>
    <b v="0"/>
    <n v="7"/>
    <b v="0"/>
    <s v="technology/web"/>
    <n v="9.0833333333333335E-2"/>
    <n v="4285.714285714285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4:28:06"/>
    <b v="0"/>
    <n v="2"/>
    <b v="0"/>
    <s v="technology/web"/>
    <n v="3.3444444444444443E-2"/>
    <n v="4500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d v="2015-07-08T09:44:59"/>
    <b v="0"/>
    <n v="1"/>
    <b v="0"/>
    <s v="technology/web"/>
    <n v="1.3333333333333334E-4"/>
    <n v="750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08:01:00"/>
    <b v="0"/>
    <n v="9"/>
    <b v="0"/>
    <s v="technology/web"/>
    <n v="4.4600000000000001E-2"/>
    <n v="555.55555555555554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08:02:10"/>
    <b v="0"/>
    <n v="2"/>
    <b v="0"/>
    <s v="technology/web"/>
    <n v="6.0999999999999997E-4"/>
    <n v="5000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0:34:20"/>
    <b v="0"/>
    <n v="1"/>
    <b v="0"/>
    <s v="technology/web"/>
    <n v="3.3333333333333333E-2"/>
    <n v="750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0:15:45"/>
    <b v="0"/>
    <n v="7"/>
    <b v="0"/>
    <s v="technology/web"/>
    <n v="0.23"/>
    <n v="71.428571428571431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3:43:26"/>
    <b v="0"/>
    <n v="2"/>
    <b v="0"/>
    <s v="technology/web"/>
    <n v="1.0399999999999999E-3"/>
    <n v="12500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3T20:40:38"/>
    <b v="0"/>
    <n v="8"/>
    <b v="0"/>
    <s v="technology/web"/>
    <n v="4.2599999999999999E-3"/>
    <n v="12500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16:31:32"/>
    <b v="0"/>
    <n v="2"/>
    <b v="0"/>
    <s v="technology/web"/>
    <n v="2.9999999999999997E-4"/>
    <n v="1000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1:00:00"/>
    <b v="0"/>
    <n v="2"/>
    <b v="0"/>
    <s v="technology/web"/>
    <n v="2.6666666666666666E-3"/>
    <n v="375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4T19:03:01"/>
    <b v="0"/>
    <n v="7"/>
    <b v="0"/>
    <s v="technology/web"/>
    <n v="0.34"/>
    <n v="357.14285714285717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0:16:00"/>
    <b v="0"/>
    <n v="2"/>
    <b v="0"/>
    <s v="technology/web"/>
    <n v="6.2E-4"/>
    <n v="2500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4:09:22"/>
    <b v="0"/>
    <n v="1"/>
    <b v="0"/>
    <s v="technology/web"/>
    <n v="0.02"/>
    <n v="50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15:35:39"/>
    <b v="0"/>
    <n v="6"/>
    <b v="0"/>
    <s v="technology/web"/>
    <n v="1.4E-2"/>
    <n v="1666.6666666666667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4:03:3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0:20:23"/>
    <b v="0"/>
    <n v="13"/>
    <b v="0"/>
    <s v="technology/web"/>
    <n v="3.9334666666666664E-2"/>
    <n v="1153.8461538461538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7T19:50: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3:35:08"/>
    <b v="0"/>
    <n v="8"/>
    <b v="0"/>
    <s v="technology/web"/>
    <n v="2.6200000000000001E-2"/>
    <n v="62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0:00:00"/>
    <b v="0"/>
    <n v="1"/>
    <b v="0"/>
    <s v="technology/web"/>
    <n v="2E-3"/>
    <n v="500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15:48:5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17:06:20"/>
    <b v="0"/>
    <n v="5"/>
    <b v="0"/>
    <s v="technology/web"/>
    <n v="9.7400000000000004E-3"/>
    <n v="3000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8T20:49:04"/>
    <b v="0"/>
    <n v="1"/>
    <b v="0"/>
    <s v="technology/web"/>
    <n v="6.41025641025641E-3"/>
    <n v="78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4:56:2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08:27:1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1T19:45: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09-30T23:59:00"/>
    <b v="0"/>
    <n v="121"/>
    <b v="0"/>
    <s v="technology/web"/>
    <n v="0.21363333333333334"/>
    <n v="495.867768595041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3T20:29:0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4T21:55: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4:01:4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3:14:03"/>
    <b v="0"/>
    <n v="3"/>
    <b v="0"/>
    <s v="technology/web"/>
    <n v="0.03"/>
    <n v="666.6666666666666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4:26:4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1:36:30"/>
    <b v="0"/>
    <n v="1"/>
    <b v="0"/>
    <s v="technology/web"/>
    <n v="3.9999999999999998E-7"/>
    <n v="250000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2:12:18"/>
    <b v="0"/>
    <n v="1"/>
    <b v="0"/>
    <s v="technology/web"/>
    <n v="0.01"/>
    <n v="300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18:42:17"/>
    <b v="0"/>
    <n v="3"/>
    <b v="0"/>
    <s v="technology/web"/>
    <n v="1.044E-2"/>
    <n v="8333.3333333333339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3:35:38"/>
    <b v="0"/>
    <n v="9"/>
    <b v="0"/>
    <s v="technology/web"/>
    <n v="5.6833333333333333E-2"/>
    <n v="666.66666666666663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7T19:13:1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18:44:0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15:29:3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08:22:00"/>
    <b v="0"/>
    <n v="39"/>
    <b v="0"/>
    <s v="technology/web"/>
    <n v="0.17380000000000001"/>
    <n v="641.02564102564099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18:00:00"/>
    <b v="0"/>
    <n v="1"/>
    <b v="0"/>
    <s v="technology/web"/>
    <n v="2.0000000000000001E-4"/>
    <n v="45000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1:37:3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0:18:28"/>
    <b v="0"/>
    <n v="3"/>
    <b v="0"/>
    <s v="technology/web"/>
    <n v="1.75E-3"/>
    <n v="66666.666666666672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0:10:00"/>
    <b v="0"/>
    <n v="1"/>
    <b v="0"/>
    <s v="technology/web"/>
    <n v="8.3340278356529708E-4"/>
    <n v="11999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3:32:09"/>
    <b v="0"/>
    <n v="9"/>
    <b v="0"/>
    <s v="technology/web"/>
    <n v="1.38E-2"/>
    <n v="5555.555555555555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1:49:2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18:00:00"/>
    <b v="0"/>
    <n v="25"/>
    <b v="0"/>
    <s v="technology/web"/>
    <n v="0.1245"/>
    <n v="40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17:17:09"/>
    <b v="0"/>
    <n v="1"/>
    <b v="0"/>
    <s v="technology/web"/>
    <n v="2.0000000000000001E-4"/>
    <n v="500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1T21:12:42"/>
    <b v="0"/>
    <n v="1"/>
    <b v="0"/>
    <s v="technology/web"/>
    <n v="8.0000000000000007E-5"/>
    <n v="2500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05:47:00"/>
    <b v="0"/>
    <n v="1"/>
    <b v="0"/>
    <s v="technology/web"/>
    <n v="2E-3"/>
    <n v="200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18:04:00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n v="1485267262"/>
    <x v="638"/>
    <d v="2017-03-25T08:14:22"/>
    <b v="0"/>
    <n v="6"/>
    <b v="0"/>
    <s v="technology/web"/>
    <n v="9.0000000000000006E-5"/>
    <n v="33333.333333333336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08:59:55"/>
    <b v="0"/>
    <n v="1"/>
    <b v="0"/>
    <s v="technology/web"/>
    <n v="9.9999999999999995E-7"/>
    <n v="100000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18:00:00"/>
    <b v="0"/>
    <n v="2"/>
    <b v="1"/>
    <s v="technology/wearables"/>
    <n v="1.4428571428571428"/>
    <n v="3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08:40:48"/>
    <b v="0"/>
    <n v="315"/>
    <b v="1"/>
    <s v="technology/wearables"/>
    <n v="1.1916249999999999"/>
    <n v="126.98412698412699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0:37:54"/>
    <b v="0"/>
    <n v="2174"/>
    <b v="1"/>
    <s v="technology/wearables"/>
    <n v="14.604850000000001"/>
    <n v="9.199632014719410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0:24:35"/>
    <b v="0"/>
    <n v="152"/>
    <b v="1"/>
    <s v="technology/wearables"/>
    <n v="1.0580799999999999"/>
    <n v="164.4736842105263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8T20:00:00"/>
    <b v="0"/>
    <n v="1021"/>
    <b v="1"/>
    <s v="technology/wearables"/>
    <n v="3.0011791999999997"/>
    <n v="24.485798237022529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1T19:37:54"/>
    <b v="0"/>
    <n v="237"/>
    <b v="1"/>
    <s v="technology/wearables"/>
    <n v="2.7869999999999999"/>
    <n v="8.4388185654008439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15:27:47"/>
    <b v="0"/>
    <n v="27"/>
    <b v="1"/>
    <s v="technology/wearables"/>
    <n v="1.3187625000000001"/>
    <n v="29.6296296296296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2:25:49"/>
    <b v="0"/>
    <n v="17"/>
    <b v="1"/>
    <s v="technology/wearables"/>
    <n v="1.0705"/>
    <n v="117.64705882352941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1:38:28"/>
    <b v="0"/>
    <n v="27"/>
    <b v="1"/>
    <s v="technology/wearables"/>
    <n v="1.2682285714285715"/>
    <n v="1296.2962962962963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16:53:33"/>
    <b v="0"/>
    <n v="82"/>
    <b v="1"/>
    <s v="technology/wearables"/>
    <n v="1.3996"/>
    <n v="30.487804878048781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8T20:53:04"/>
    <b v="0"/>
    <n v="48"/>
    <b v="1"/>
    <s v="technology/wearables"/>
    <n v="1.1240000000000001"/>
    <n v="31.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2T19:25:11"/>
    <b v="0"/>
    <n v="105"/>
    <b v="1"/>
    <s v="technology/wearables"/>
    <n v="1.00528"/>
    <n v="238.095238095238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2:34:10"/>
    <b v="0"/>
    <n v="28"/>
    <b v="1"/>
    <s v="technology/wearables"/>
    <n v="1.0046666666666666"/>
    <n v="107.1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09:50:40"/>
    <b v="0"/>
    <n v="1107"/>
    <b v="1"/>
    <s v="technology/wearables"/>
    <n v="1.4144600000000001"/>
    <n v="67.750677506775062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17:58:33"/>
    <b v="0"/>
    <n v="1013"/>
    <b v="1"/>
    <s v="technology/wearables"/>
    <n v="2.6729166666666666"/>
    <n v="11.846001974333662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16:58:32"/>
    <b v="0"/>
    <n v="274"/>
    <b v="1"/>
    <s v="technology/wearables"/>
    <n v="1.4688749999999999"/>
    <n v="29.197080291970803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3:18:39"/>
    <b v="0"/>
    <n v="87"/>
    <b v="1"/>
    <s v="technology/wearables"/>
    <n v="2.1356000000000002"/>
    <n v="57.47126436781609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15:17:52"/>
    <b v="0"/>
    <n v="99"/>
    <b v="1"/>
    <s v="technology/wearables"/>
    <n v="1.2569999999999999"/>
    <n v="151.515151515151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3:00:00"/>
    <b v="0"/>
    <n v="276"/>
    <b v="1"/>
    <s v="technology/wearables"/>
    <n v="1.0446206037108834"/>
    <n v="104.66666666666667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09:14:55"/>
    <b v="0"/>
    <n v="21"/>
    <b v="1"/>
    <s v="technology/wearables"/>
    <n v="1.0056666666666667"/>
    <n v="142.8571428571428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3:47:59"/>
    <b v="0"/>
    <n v="18"/>
    <b v="0"/>
    <s v="technology/wearables"/>
    <n v="3.058E-2"/>
    <n v="2777.7777777777778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0:29:19"/>
    <b v="0"/>
    <n v="9"/>
    <b v="0"/>
    <s v="technology/wearables"/>
    <n v="9.4999999999999998E-3"/>
    <n v="1111.111111111111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05:30:47"/>
    <b v="0"/>
    <n v="4"/>
    <b v="0"/>
    <s v="technology/wearables"/>
    <n v="4.0000000000000001E-3"/>
    <n v="975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15:14:16"/>
    <b v="0"/>
    <n v="7"/>
    <b v="0"/>
    <s v="technology/wearables"/>
    <n v="3.5000000000000001E-3"/>
    <n v="28571.428571428572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0:59:35"/>
    <b v="0"/>
    <n v="29"/>
    <b v="0"/>
    <s v="technology/wearables"/>
    <n v="7.5333333333333335E-2"/>
    <n v="413.7931034482758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2:04:21"/>
    <b v="0"/>
    <n v="12"/>
    <b v="0"/>
    <s v="technology/wearables"/>
    <n v="0.18640000000000001"/>
    <n v="833.33333333333337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4:58:18"/>
    <b v="0"/>
    <n v="4"/>
    <b v="0"/>
    <s v="technology/wearables"/>
    <n v="4.0000000000000003E-5"/>
    <n v="5000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3:57:43"/>
    <b v="0"/>
    <n v="28"/>
    <b v="0"/>
    <s v="technology/wearables"/>
    <n v="0.1002"/>
    <n v="1785.7142857142858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4:57:02"/>
    <b v="0"/>
    <n v="25"/>
    <b v="0"/>
    <s v="technology/wearables"/>
    <n v="4.5600000000000002E-2"/>
    <n v="60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0:00:58"/>
    <b v="0"/>
    <n v="28"/>
    <b v="0"/>
    <s v="technology/wearables"/>
    <n v="0.21507499999999999"/>
    <n v="7142.8571428571431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3:10:00"/>
    <b v="0"/>
    <n v="310"/>
    <b v="0"/>
    <s v="technology/wearables"/>
    <n v="0.29276666666666668"/>
    <n v="290.32258064516128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3T23:00:00"/>
    <b v="0"/>
    <n v="15"/>
    <b v="0"/>
    <s v="technology/wearables"/>
    <n v="0.39426666666666665"/>
    <n v="200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4-12-31T23:59:00"/>
    <b v="0"/>
    <n v="215"/>
    <b v="0"/>
    <s v="technology/wearables"/>
    <n v="0.21628"/>
    <n v="232.55813953488371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15:10:17"/>
    <b v="0"/>
    <n v="3"/>
    <b v="0"/>
    <s v="technology/wearables"/>
    <n v="2.0500000000000002E-3"/>
    <n v="33333.333333333336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1T21:47:07"/>
    <b v="0"/>
    <n v="2"/>
    <b v="0"/>
    <s v="technology/wearables"/>
    <n v="2.9999999999999997E-4"/>
    <n v="2500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1:59:00"/>
    <b v="0"/>
    <n v="26"/>
    <b v="0"/>
    <s v="technology/wearables"/>
    <n v="0.14849999999999999"/>
    <n v="230.76923076923077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3:26:21"/>
    <b v="0"/>
    <n v="24"/>
    <b v="0"/>
    <s v="technology/wearables"/>
    <n v="1.4710000000000001E-2"/>
    <n v="4166.666666666667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4:41:35"/>
    <b v="0"/>
    <n v="96"/>
    <b v="0"/>
    <s v="technology/wearables"/>
    <n v="0.25584000000000001"/>
    <n v="520.83333333333337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4:02:18"/>
    <b v="0"/>
    <n v="17"/>
    <b v="0"/>
    <s v="technology/wearables"/>
    <n v="3.8206896551724136E-2"/>
    <n v="1705.8823529411766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1:41:49"/>
    <b v="0"/>
    <n v="94"/>
    <b v="0"/>
    <s v="technology/wearables"/>
    <n v="0.15485964912280703"/>
    <n v="606.3829787234042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07:02:11"/>
    <b v="0"/>
    <n v="129"/>
    <b v="0"/>
    <s v="technology/wearables"/>
    <n v="0.25912000000000002"/>
    <n v="581.3953488372093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4:20:04"/>
    <b v="0"/>
    <n v="1"/>
    <b v="0"/>
    <s v="technology/wearables"/>
    <n v="4.0000000000000002E-4"/>
    <n v="250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2:22:02"/>
    <b v="0"/>
    <n v="4"/>
    <b v="0"/>
    <s v="technology/wearables"/>
    <n v="1.06E-3"/>
    <n v="12500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16:36:04"/>
    <b v="0"/>
    <n v="3"/>
    <b v="0"/>
    <s v="technology/wearables"/>
    <n v="8.5142857142857138E-3"/>
    <n v="11666.666666666666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4T22:00:00"/>
    <b v="0"/>
    <n v="135"/>
    <b v="0"/>
    <s v="technology/wearables"/>
    <n v="7.4837500000000001E-2"/>
    <n v="2370.3703703703704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15:47:52"/>
    <b v="0"/>
    <n v="10"/>
    <b v="0"/>
    <s v="technology/wearables"/>
    <n v="0.27650000000000002"/>
    <n v="200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1:09:3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3:00:53"/>
    <b v="0"/>
    <n v="6"/>
    <b v="0"/>
    <s v="technology/wearables"/>
    <n v="3.5499999999999997E-2"/>
    <n v="16666.666666666668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4T21:30:53"/>
    <b v="0"/>
    <n v="36"/>
    <b v="0"/>
    <s v="technology/wearables"/>
    <n v="0.72989999999999999"/>
    <n v="555.55555555555554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7T23:59:00"/>
    <b v="0"/>
    <n v="336"/>
    <b v="0"/>
    <s v="technology/wearables"/>
    <n v="0.57648750000000004"/>
    <n v="595.23809523809518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1:00:00"/>
    <b v="0"/>
    <n v="34"/>
    <b v="0"/>
    <s v="technology/wearables"/>
    <n v="0.1234"/>
    <n v="588.23529411764707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6-30T19:40:46"/>
    <b v="0"/>
    <n v="10"/>
    <b v="0"/>
    <s v="technology/wearables"/>
    <n v="5.1999999999999998E-3"/>
    <n v="500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4:01:03"/>
    <b v="0"/>
    <n v="201"/>
    <b v="0"/>
    <s v="technology/wearables"/>
    <n v="6.5299999999999997E-2"/>
    <n v="99.5024875621890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4:23:47"/>
    <b v="0"/>
    <n v="296"/>
    <b v="0"/>
    <s v="technology/wearables"/>
    <n v="0.35338000000000003"/>
    <n v="337.83783783783781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0:55:59"/>
    <b v="0"/>
    <n v="7"/>
    <b v="0"/>
    <s v="technology/wearables"/>
    <n v="3.933333333333333E-3"/>
    <n v="21428.571428571428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07:30:20"/>
    <b v="0"/>
    <n v="7"/>
    <b v="0"/>
    <s v="technology/wearables"/>
    <n v="1.06E-2"/>
    <n v="8571.428571428570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17:15:02"/>
    <b v="0"/>
    <n v="1"/>
    <b v="0"/>
    <s v="technology/wearables"/>
    <n v="5.7142857142857145E-6"/>
    <n v="17500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07:33:09"/>
    <b v="0"/>
    <n v="114"/>
    <b v="0"/>
    <s v="technology/wearables"/>
    <n v="0.46379999999999999"/>
    <n v="43.859649122807021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7T21:00:00"/>
    <b v="0"/>
    <n v="29"/>
    <b v="0"/>
    <s v="technology/wearables"/>
    <n v="0.15390000000000001"/>
    <n v="3448.2758620689656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1:00:00"/>
    <b v="0"/>
    <n v="890"/>
    <b v="0"/>
    <s v="technology/wearables"/>
    <n v="0.824221076923077"/>
    <n v="146.06741573033707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1:31:21"/>
    <b v="0"/>
    <n v="31"/>
    <b v="0"/>
    <s v="technology/wearables"/>
    <n v="2.6866666666666667E-2"/>
    <n v="483.87096774193549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0:54:40"/>
    <b v="0"/>
    <n v="21"/>
    <b v="0"/>
    <s v="technology/wearables"/>
    <n v="0.26600000000000001"/>
    <n v="1095.2380952380952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3:26:27"/>
    <b v="0"/>
    <n v="37"/>
    <b v="0"/>
    <s v="technology/wearables"/>
    <n v="0.30813400000000002"/>
    <n v="405.4054054054054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18:32:00"/>
    <b v="0"/>
    <n v="7"/>
    <b v="0"/>
    <s v="technology/wearables"/>
    <n v="5.5800000000000002E-2"/>
    <n v="2142.857142857142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19T23:37:48"/>
    <b v="0"/>
    <n v="4"/>
    <b v="0"/>
    <s v="technology/wearables"/>
    <n v="8.7454545454545458E-3"/>
    <n v="13750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06:47:58"/>
    <b v="0"/>
    <n v="5"/>
    <b v="0"/>
    <s v="technology/wearables"/>
    <n v="9.7699999999999992E-3"/>
    <n v="20000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3:39:00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0:55:27"/>
    <b v="0"/>
    <n v="456"/>
    <b v="0"/>
    <s v="technology/wearables"/>
    <n v="0.78927352941176465"/>
    <n v="149.12280701754386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08:56:40"/>
    <b v="0"/>
    <n v="369"/>
    <b v="0"/>
    <s v="technology/wearables"/>
    <n v="0.22092500000000001"/>
    <n v="108.40108401084011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4T19:59:19"/>
    <b v="0"/>
    <n v="2"/>
    <b v="0"/>
    <s v="technology/wearables"/>
    <n v="4.0666666666666663E-3"/>
    <n v="7500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19T19:44:0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07:01:08"/>
    <b v="0"/>
    <n v="338"/>
    <b v="0"/>
    <s v="technology/wearables"/>
    <n v="0.33790999999999999"/>
    <n v="295.8579881656804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1:20:32"/>
    <b v="0"/>
    <n v="4"/>
    <b v="0"/>
    <s v="technology/wearables"/>
    <n v="2.1649484536082476E-3"/>
    <n v="121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07:42:12"/>
    <b v="0"/>
    <n v="1"/>
    <b v="0"/>
    <s v="technology/wearables"/>
    <n v="7.9600000000000001E-3"/>
    <n v="2500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3:54:42"/>
    <b v="0"/>
    <n v="28"/>
    <b v="0"/>
    <s v="technology/wearables"/>
    <n v="0.14993333333333334"/>
    <n v="535.71428571428567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4T22:10:40"/>
    <b v="0"/>
    <n v="12"/>
    <b v="0"/>
    <s v="technology/wearables"/>
    <n v="5.0509090909090906E-2"/>
    <n v="2291.666666666666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1-30T19:00:00"/>
    <b v="0"/>
    <n v="16"/>
    <b v="0"/>
    <s v="technology/wearables"/>
    <n v="0.10214285714285715"/>
    <n v="437.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15:30:02"/>
    <b v="0"/>
    <n v="4"/>
    <b v="0"/>
    <s v="technology/wearables"/>
    <n v="3.0500000000000002E-3"/>
    <n v="25000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0:59:00"/>
    <b v="0"/>
    <n v="4"/>
    <b v="0"/>
    <s v="technology/wearables"/>
    <n v="7.4999999999999997E-3"/>
    <n v="300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2T19:57:56"/>
    <b v="0"/>
    <n v="10"/>
    <b v="0"/>
    <s v="technology/wearables"/>
    <n v="1.2933333333333333E-2"/>
    <n v="1500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0:34:51"/>
    <b v="0"/>
    <n v="41"/>
    <b v="1"/>
    <s v="publishing/nonfiction"/>
    <n v="1.4394736842105262"/>
    <n v="46.34146341463414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08:43:27"/>
    <b v="0"/>
    <n v="119"/>
    <b v="1"/>
    <s v="publishing/nonfiction"/>
    <n v="1.2210975609756098"/>
    <n v="68.90756302521008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3:19:38"/>
    <b v="0"/>
    <n v="153"/>
    <b v="1"/>
    <s v="publishing/nonfiction"/>
    <n v="1.3202400000000001"/>
    <n v="163.3986928104575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29T22:59:00"/>
    <b v="0"/>
    <n v="100"/>
    <b v="1"/>
    <s v="publishing/nonfiction"/>
    <n v="1.0938000000000001"/>
    <n v="5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0:19:23"/>
    <b v="0"/>
    <n v="143"/>
    <b v="1"/>
    <s v="publishing/nonfiction"/>
    <n v="1.0547157142857144"/>
    <n v="48.95104895104895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0:01:52"/>
    <b v="0"/>
    <n v="140"/>
    <b v="1"/>
    <s v="publishing/nonfiction"/>
    <n v="1.0035000000000001"/>
    <n v="142.8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1T20:01:27"/>
    <b v="0"/>
    <n v="35"/>
    <b v="1"/>
    <s v="publishing/nonfiction"/>
    <n v="1.014"/>
    <n v="71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16:20:00"/>
    <b v="0"/>
    <n v="149"/>
    <b v="1"/>
    <s v="publishing/nonfiction"/>
    <n v="1.5551428571428572"/>
    <n v="23.48993288590604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15:05:57"/>
    <b v="0"/>
    <n v="130"/>
    <b v="1"/>
    <s v="publishing/nonfiction"/>
    <n v="1.05566"/>
    <n v="57.692307692307693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8T23:27:41"/>
    <b v="0"/>
    <n v="120"/>
    <b v="1"/>
    <s v="publishing/nonfiction"/>
    <n v="1.3065"/>
    <n v="33.333333333333336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2:53:11"/>
    <b v="0"/>
    <n v="265"/>
    <b v="1"/>
    <s v="publishing/nonfiction"/>
    <n v="1.3219000000000001"/>
    <n v="75.471698113207552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1:00:00"/>
    <b v="0"/>
    <n v="71"/>
    <b v="1"/>
    <s v="publishing/nonfiction"/>
    <n v="1.26"/>
    <n v="70.42253521126760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05:11:01"/>
    <b v="0"/>
    <n v="13"/>
    <b v="1"/>
    <s v="publishing/nonfiction"/>
    <n v="1.6"/>
    <n v="3.076923076923077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05:04:52"/>
    <b v="0"/>
    <n v="169"/>
    <b v="1"/>
    <s v="publishing/nonfiction"/>
    <n v="1.2048000000000001"/>
    <n v="14.792899408284024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0:00:00"/>
    <b v="0"/>
    <n v="57"/>
    <b v="1"/>
    <s v="publishing/nonfiction"/>
    <n v="1.2552941176470589"/>
    <n v="149.1228070175438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3T19:39:00"/>
    <b v="0"/>
    <n v="229"/>
    <b v="1"/>
    <s v="publishing/nonfiction"/>
    <n v="1.1440638297872341"/>
    <n v="205.24017467248908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0T23:59:00"/>
    <b v="0"/>
    <n v="108"/>
    <b v="1"/>
    <s v="publishing/nonfiction"/>
    <n v="3.151388888888889"/>
    <n v="33.333333333333336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15:00:00"/>
    <b v="0"/>
    <n v="108"/>
    <b v="1"/>
    <s v="publishing/nonfiction"/>
    <n v="1.224"/>
    <n v="46.296296296296298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1-30T23:59:00"/>
    <b v="0"/>
    <n v="41"/>
    <b v="1"/>
    <s v="publishing/nonfiction"/>
    <n v="1.0673333333333332"/>
    <n v="36.58536585365853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07:03:49"/>
    <b v="0"/>
    <n v="139"/>
    <b v="1"/>
    <s v="publishing/nonfiction"/>
    <n v="1.5833333333333333"/>
    <n v="43.16546762589928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0T22:31:22"/>
    <b v="0"/>
    <n v="19"/>
    <b v="1"/>
    <s v="publishing/nonfiction"/>
    <n v="1.0740000000000001"/>
    <n v="157.89473684210526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0:33:26"/>
    <b v="0"/>
    <n v="94"/>
    <b v="1"/>
    <s v="publishing/nonfiction"/>
    <n v="1.0226"/>
    <n v="138.2978723404255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16:01:52"/>
    <b v="0"/>
    <n v="23"/>
    <b v="1"/>
    <s v="publishing/nonfiction"/>
    <n v="1.1071428571428572"/>
    <n v="60.86956521739130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16:00:00"/>
    <b v="0"/>
    <n v="15"/>
    <b v="1"/>
    <s v="publishing/nonfiction"/>
    <n v="1.48"/>
    <n v="36.666666666666664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17:58:23"/>
    <b v="0"/>
    <n v="62"/>
    <b v="1"/>
    <s v="publishing/nonfiction"/>
    <n v="1.0232000000000001"/>
    <n v="80.645161290322577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08:44:05"/>
    <b v="0"/>
    <n v="74"/>
    <b v="1"/>
    <s v="publishing/nonfiction"/>
    <n v="1.7909909909909909"/>
    <n v="30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2T22:59:00"/>
    <b v="0"/>
    <n v="97"/>
    <b v="1"/>
    <s v="publishing/nonfiction"/>
    <n v="1.1108135252761968"/>
    <n v="30.79381443298969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05:54:00"/>
    <b v="0"/>
    <n v="55"/>
    <b v="1"/>
    <s v="publishing/nonfiction"/>
    <n v="1.0004285714285714"/>
    <n v="127.2727272727272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15:19:26"/>
    <b v="0"/>
    <n v="44"/>
    <b v="1"/>
    <s v="publishing/nonfiction"/>
    <n v="1.0024999999999999"/>
    <n v="45.45454545454545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17:35:30"/>
    <b v="0"/>
    <n v="110"/>
    <b v="1"/>
    <s v="publishing/nonfiction"/>
    <n v="1.0556000000000001"/>
    <n v="90.909090909090907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16:04:32"/>
    <b v="0"/>
    <n v="59"/>
    <b v="1"/>
    <s v="publishing/nonfiction"/>
    <n v="1.0258775877587758"/>
    <n v="75.322033898305079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0:07:55"/>
    <b v="0"/>
    <n v="62"/>
    <b v="1"/>
    <s v="publishing/nonfiction"/>
    <n v="1.1850000000000001"/>
    <n v="48.3870967741935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06:00:00"/>
    <b v="0"/>
    <n v="105"/>
    <b v="1"/>
    <s v="publishing/nonfiction"/>
    <n v="1.117"/>
    <n v="47.6190476190476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09:09:51"/>
    <b v="0"/>
    <n v="26"/>
    <b v="1"/>
    <s v="publishing/nonfiction"/>
    <n v="1.28"/>
    <n v="384.61538461538464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2:58:41"/>
    <b v="0"/>
    <n v="49"/>
    <b v="1"/>
    <s v="publishing/nonfiction"/>
    <n v="1.0375000000000001"/>
    <n v="40.81632653061224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19T19:41:00"/>
    <b v="0"/>
    <n v="68"/>
    <b v="1"/>
    <s v="publishing/nonfiction"/>
    <n v="1.0190760000000001"/>
    <n v="36.764705882352942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2:24:19"/>
    <b v="0"/>
    <n v="22"/>
    <b v="1"/>
    <s v="publishing/nonfiction"/>
    <n v="1.177142857142857"/>
    <n v="31.818181818181817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5T20:18:34"/>
    <b v="0"/>
    <n v="18"/>
    <b v="1"/>
    <s v="publishing/nonfiction"/>
    <n v="2.38"/>
    <n v="13.888888888888889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15:04:28"/>
    <b v="0"/>
    <n v="19"/>
    <b v="1"/>
    <s v="publishing/nonfiction"/>
    <n v="1.02"/>
    <n v="131.57894736842104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2:55:39"/>
    <b v="0"/>
    <n v="99"/>
    <b v="1"/>
    <s v="publishing/nonfiction"/>
    <n v="1.0192000000000001"/>
    <n v="50.50505050505050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4:20: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3:02:06"/>
    <b v="0"/>
    <n v="6"/>
    <b v="0"/>
    <s v="publishing/fiction"/>
    <n v="4.7E-2"/>
    <n v="833.3333333333333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1:00:0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05:43:28"/>
    <b v="0"/>
    <n v="1"/>
    <b v="0"/>
    <s v="publishing/fiction"/>
    <n v="1.1655011655011655E-3"/>
    <n v="429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09T23:09:2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08:01:24"/>
    <b v="0"/>
    <n v="44"/>
    <b v="0"/>
    <s v="publishing/fiction"/>
    <n v="0.36014285714285715"/>
    <n v="159.09090909090909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3:48:0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0T22:26:50"/>
    <b v="0"/>
    <n v="3"/>
    <b v="0"/>
    <s v="publishing/fiction"/>
    <n v="3.5400000000000001E-2"/>
    <n v="1666.6666666666667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5T23:58:1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18:54:54"/>
    <b v="0"/>
    <n v="52"/>
    <b v="0"/>
    <s v="publishing/fiction"/>
    <n v="0.41399999999999998"/>
    <n v="76.9230769230769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18:59:2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4:46:42"/>
    <b v="0"/>
    <n v="1"/>
    <b v="0"/>
    <s v="publishing/fiction"/>
    <n v="2.631578947368421E-4"/>
    <n v="3800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0-31T22:59:00"/>
    <b v="0"/>
    <n v="1"/>
    <b v="0"/>
    <s v="publishing/fiction"/>
    <n v="3.3333333333333333E-2"/>
    <n v="150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18:01:00"/>
    <b v="0"/>
    <n v="2"/>
    <b v="0"/>
    <s v="publishing/fiction"/>
    <n v="8.5129023676509714E-3"/>
    <n v="1879.5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3:43:38"/>
    <b v="0"/>
    <n v="9"/>
    <b v="0"/>
    <s v="publishing/fiction"/>
    <n v="0.70199999999999996"/>
    <n v="55.555555555555557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5T20:26:35"/>
    <b v="0"/>
    <n v="5"/>
    <b v="0"/>
    <s v="publishing/fiction"/>
    <n v="1.7000000000000001E-2"/>
    <n v="2000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0:00:00"/>
    <b v="0"/>
    <n v="57"/>
    <b v="0"/>
    <s v="publishing/fiction"/>
    <n v="0.51400000000000001"/>
    <n v="122.80701754385964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18:32:57"/>
    <b v="0"/>
    <n v="3"/>
    <b v="0"/>
    <s v="publishing/fiction"/>
    <n v="7.0000000000000001E-3"/>
    <n v="1000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1:51:20"/>
    <b v="0"/>
    <n v="1"/>
    <b v="0"/>
    <s v="publishing/fiction"/>
    <n v="4.0000000000000001E-3"/>
    <n v="50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4T23:00:00"/>
    <b v="0"/>
    <n v="6"/>
    <b v="0"/>
    <s v="publishing/fiction"/>
    <n v="2.6666666666666668E-2"/>
    <n v="2500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1:10:25"/>
    <b v="0"/>
    <n v="27"/>
    <b v="1"/>
    <s v="music/rock"/>
    <n v="1.04"/>
    <n v="37.037037037037038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7T19:01:14"/>
    <b v="0"/>
    <n v="25"/>
    <b v="1"/>
    <s v="music/rock"/>
    <n v="1.3315375"/>
    <n v="32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3:11:4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17:00:00"/>
    <b v="0"/>
    <n v="35"/>
    <b v="1"/>
    <s v="music/rock"/>
    <n v="1.4813333333333334"/>
    <n v="42.857142857142854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6T21:35:19"/>
    <b v="0"/>
    <n v="10"/>
    <b v="1"/>
    <s v="music/rock"/>
    <n v="1.0249999999999999"/>
    <n v="100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09:15:15"/>
    <b v="0"/>
    <n v="29"/>
    <b v="1"/>
    <s v="music/rock"/>
    <n v="1.8062799999999999"/>
    <n v="17.241379310344829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0:47:00"/>
    <b v="0"/>
    <n v="44"/>
    <b v="1"/>
    <s v="music/rock"/>
    <n v="1.4279999999999999"/>
    <n v="113.63636363636364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0:03:46"/>
    <b v="0"/>
    <n v="17"/>
    <b v="1"/>
    <s v="music/rock"/>
    <n v="1.1416666666666666"/>
    <n v="7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6T22:59:00"/>
    <b v="0"/>
    <n v="34"/>
    <b v="1"/>
    <s v="music/rock"/>
    <n v="2.03505"/>
    <n v="29.41176470588235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2:59:00"/>
    <b v="0"/>
    <n v="14"/>
    <b v="1"/>
    <s v="music/rock"/>
    <n v="1.0941176470588236"/>
    <n v="121.4285714285714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1-31T20:08:59"/>
    <b v="0"/>
    <n v="156"/>
    <b v="1"/>
    <s v="music/rock"/>
    <n v="1.443746"/>
    <n v="64.102564102564102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0:59:00"/>
    <b v="0"/>
    <n v="128"/>
    <b v="1"/>
    <s v="music/rock"/>
    <n v="1.0386666666666666"/>
    <n v="58.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16:58:03"/>
    <b v="0"/>
    <n v="60"/>
    <b v="1"/>
    <s v="music/rock"/>
    <n v="1.0044440000000001"/>
    <n v="41.66666666666666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2T23:59:00"/>
    <b v="0"/>
    <n v="32"/>
    <b v="1"/>
    <s v="music/rock"/>
    <n v="1.0277927272727272"/>
    <n v="85.937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2:06:00"/>
    <b v="0"/>
    <n v="53"/>
    <b v="1"/>
    <s v="music/rock"/>
    <n v="1.0531250000000001"/>
    <n v="150.943396226415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6T23:59:00"/>
    <b v="0"/>
    <n v="184"/>
    <b v="1"/>
    <s v="music/rock"/>
    <n v="1.1178571428571429"/>
    <n v="76.08695652173912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16:10:00"/>
    <b v="0"/>
    <n v="90"/>
    <b v="1"/>
    <s v="music/rock"/>
    <n v="1.0135000000000001"/>
    <n v="111.1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8T23:00:00"/>
    <b v="0"/>
    <n v="71"/>
    <b v="1"/>
    <s v="music/rock"/>
    <n v="1.0753333333333333"/>
    <n v="42.253521126760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09:09:47"/>
    <b v="0"/>
    <n v="87"/>
    <b v="1"/>
    <s v="music/rock"/>
    <n v="1.1488571428571428"/>
    <n v="40.229885057471265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1:00:46"/>
    <b v="0"/>
    <n v="28"/>
    <b v="1"/>
    <s v="music/rock"/>
    <n v="1.0002"/>
    <n v="178.57142857142858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05:24:14"/>
    <b v="0"/>
    <n v="56"/>
    <b v="1"/>
    <s v="music/rock"/>
    <n v="1.5213333333333334"/>
    <n v="26.78571428571428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4:05:20"/>
    <b v="0"/>
    <n v="51"/>
    <b v="1"/>
    <s v="music/rock"/>
    <n v="1.1152149999999998"/>
    <n v="39.215686274509807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6T23:05:00"/>
    <b v="0"/>
    <n v="75"/>
    <b v="1"/>
    <s v="music/rock"/>
    <n v="1.0133333333333334"/>
    <n v="80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8T20:00:00"/>
    <b v="0"/>
    <n v="38"/>
    <b v="1"/>
    <s v="music/rock"/>
    <n v="1.232608695652174"/>
    <n v="60.52631578947368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2T22:59:00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18:00:00"/>
    <b v="0"/>
    <n v="54"/>
    <b v="1"/>
    <s v="music/rock"/>
    <n v="1.05"/>
    <n v="55.555555555555557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1:35:39"/>
    <b v="0"/>
    <n v="71"/>
    <b v="1"/>
    <s v="music/rock"/>
    <n v="1.0443750000000001"/>
    <n v="112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2-28T21:00:00"/>
    <b v="0"/>
    <n v="57"/>
    <b v="1"/>
    <s v="music/rock"/>
    <n v="1.05125"/>
    <n v="70.175438596491233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1T23:59:00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15:00:30"/>
    <b v="0"/>
    <n v="52"/>
    <b v="1"/>
    <s v="music/rock"/>
    <n v="1.03775"/>
    <n v="76.92307692307692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8-31T20:21:02"/>
    <b v="0"/>
    <n v="27"/>
    <b v="1"/>
    <s v="music/rock"/>
    <n v="1.05"/>
    <n v="55.555555555555557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1:52:00"/>
    <b v="0"/>
    <n v="12"/>
    <b v="1"/>
    <s v="music/rock"/>
    <n v="1.04"/>
    <n v="83.333333333333329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08:58:00"/>
    <b v="0"/>
    <n v="33"/>
    <b v="1"/>
    <s v="music/rock"/>
    <n v="1.5183333333333333"/>
    <n v="18.181818181818183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18:02:45"/>
    <b v="0"/>
    <n v="96"/>
    <b v="1"/>
    <s v="music/rock"/>
    <n v="1.59996"/>
    <n v="15.6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3:04:00"/>
    <b v="0"/>
    <n v="28"/>
    <b v="1"/>
    <s v="music/rock"/>
    <n v="1.2729999999999999"/>
    <n v="35.71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17:01:43"/>
    <b v="0"/>
    <n v="43"/>
    <b v="1"/>
    <s v="music/rock"/>
    <n v="1.07"/>
    <n v="93.02325581395348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1:30:00"/>
    <b v="0"/>
    <n v="205"/>
    <b v="1"/>
    <s v="music/rock"/>
    <n v="1.1512214285714286"/>
    <n v="34.14634146341463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0T23:59:00"/>
    <b v="0"/>
    <n v="23"/>
    <b v="1"/>
    <s v="music/rock"/>
    <n v="1.3711066666666665"/>
    <n v="65.217391304347828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2:01:00"/>
    <b v="0"/>
    <n v="19"/>
    <b v="1"/>
    <s v="music/rock"/>
    <n v="1.5571428571428572"/>
    <n v="18.421052631578949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0T23:44:00"/>
    <b v="0"/>
    <n v="14"/>
    <b v="1"/>
    <s v="music/rock"/>
    <n v="1.0874999999999999"/>
    <n v="28.5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0:00:00"/>
    <b v="0"/>
    <n v="38"/>
    <b v="1"/>
    <s v="music/rock"/>
    <n v="1.3405"/>
    <n v="52.631578947368418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3T23:01:00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17:44:10"/>
    <b v="0"/>
    <n v="69"/>
    <b v="1"/>
    <s v="music/rock"/>
    <n v="1.1916666666666667"/>
    <n v="43.478260869565219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17:20:52"/>
    <b v="0"/>
    <n v="33"/>
    <b v="1"/>
    <s v="music/rock"/>
    <n v="1.7949999999999999"/>
    <n v="24.24242424242424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1:59:00"/>
    <b v="0"/>
    <n v="54"/>
    <b v="1"/>
    <s v="music/rock"/>
    <n v="1.3438124999999999"/>
    <n v="29.629629629629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2:21:24"/>
    <b v="0"/>
    <n v="99"/>
    <b v="1"/>
    <s v="music/rock"/>
    <n v="1.0043200000000001"/>
    <n v="126.26262626262626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18:55:30"/>
    <b v="0"/>
    <n v="49"/>
    <b v="1"/>
    <s v="music/rock"/>
    <n v="1.0145454545454546"/>
    <n v="112.24489795918367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4:49:00"/>
    <b v="0"/>
    <n v="11"/>
    <b v="1"/>
    <s v="music/rock"/>
    <n v="1.0333333333333334"/>
    <n v="27.27272727272727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1:24:00"/>
    <b v="0"/>
    <n v="38"/>
    <b v="1"/>
    <s v="music/rock"/>
    <n v="1.07"/>
    <n v="34.210526315789473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4:14:00"/>
    <b v="0"/>
    <n v="16"/>
    <b v="1"/>
    <s v="music/rock"/>
    <n v="1.04"/>
    <n v="31.2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06:37:05"/>
    <b v="0"/>
    <n v="32"/>
    <b v="1"/>
    <s v="music/rock"/>
    <n v="1.0783333333333334"/>
    <n v="56.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0:31:34"/>
    <b v="0"/>
    <n v="20"/>
    <b v="1"/>
    <s v="music/rock"/>
    <n v="2.3333333333333335"/>
    <n v="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3:13:00"/>
    <b v="0"/>
    <n v="154"/>
    <b v="1"/>
    <s v="music/rock"/>
    <n v="1.0060706666666666"/>
    <n v="97.402597402597408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d v="2014-04-19T16:04:35"/>
    <b v="0"/>
    <n v="41"/>
    <b v="1"/>
    <s v="music/rock"/>
    <n v="1.0166666666666666"/>
    <n v="146.3414634146341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6-30T22:59:00"/>
    <b v="0"/>
    <n v="75"/>
    <b v="1"/>
    <s v="music/rock"/>
    <n v="1.3101818181818181"/>
    <n v="73.333333333333329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8T22:00:00"/>
    <b v="0"/>
    <n v="40"/>
    <b v="1"/>
    <s v="music/rock"/>
    <n v="1.1725000000000001"/>
    <n v="50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6T20:21:58"/>
    <b v="0"/>
    <n v="46"/>
    <b v="1"/>
    <s v="music/rock"/>
    <n v="1.009304"/>
    <n v="108.69565217391305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18:57:42"/>
    <b v="0"/>
    <n v="62"/>
    <b v="1"/>
    <s v="music/rock"/>
    <n v="1.218"/>
    <n v="40.32258064516128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16:33:05"/>
    <b v="0"/>
    <n v="61"/>
    <b v="1"/>
    <s v="music/rock"/>
    <n v="1.454"/>
    <n v="32.78688524590163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3:19:16"/>
    <b v="0"/>
    <n v="96"/>
    <b v="1"/>
    <s v="music/rock"/>
    <n v="1.166166"/>
    <n v="52.08333333333333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0:26:27"/>
    <b v="0"/>
    <n v="190"/>
    <b v="1"/>
    <s v="music/metal"/>
    <n v="1.2041660000000001"/>
    <n v="52.63157894736841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16:07:43"/>
    <b v="1"/>
    <n v="94"/>
    <b v="1"/>
    <s v="music/metal"/>
    <n v="1.0132000000000001"/>
    <n v="53.191489361702125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3T22:59:00"/>
    <b v="1"/>
    <n v="39"/>
    <b v="1"/>
    <s v="music/metal"/>
    <n v="1.0431999999999999"/>
    <n v="64.10256410256410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3:00:00"/>
    <b v="0"/>
    <n v="127"/>
    <b v="1"/>
    <s v="music/metal"/>
    <n v="2.6713333333333331"/>
    <n v="23.622047244094489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0-31T23:59:00"/>
    <b v="1"/>
    <n v="159"/>
    <b v="1"/>
    <s v="music/metal"/>
    <n v="1.9413333333333334"/>
    <n v="18.867924528301888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4T22:59:00"/>
    <b v="0"/>
    <n v="177"/>
    <b v="1"/>
    <s v="music/metal"/>
    <n v="1.203802"/>
    <n v="28.24858757062147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09:00:00"/>
    <b v="0"/>
    <n v="47"/>
    <b v="1"/>
    <s v="music/metal"/>
    <n v="1.2200090909090908"/>
    <n v="23.40425531914893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4:09:3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4:00: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5T21:34:24"/>
    <b v="0"/>
    <n v="115"/>
    <b v="1"/>
    <s v="music/metal"/>
    <n v="1.1990000000000001"/>
    <n v="34.78260869565217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4T23:59:00"/>
    <b v="0"/>
    <n v="133"/>
    <b v="1"/>
    <s v="music/metal"/>
    <n v="1.55175"/>
    <n v="30.07518796992481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4:45:00"/>
    <b v="0"/>
    <n v="70"/>
    <b v="1"/>
    <s v="music/metal"/>
    <n v="1.3045"/>
    <n v="28.57142857142857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16:00:00"/>
    <b v="0"/>
    <n v="62"/>
    <b v="1"/>
    <s v="music/metal"/>
    <n v="1.0497142857142858"/>
    <n v="56.451612903225808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4:58:2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0:05:46"/>
    <b v="0"/>
    <n v="499"/>
    <b v="1"/>
    <s v="music/metal"/>
    <n v="1.1822050359712231"/>
    <n v="55.71142284569138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3T22:00:17"/>
    <b v="0"/>
    <n v="47"/>
    <b v="1"/>
    <s v="music/metal"/>
    <n v="1.0344827586206897"/>
    <n v="30.851063829787233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4:00:00"/>
    <b v="0"/>
    <n v="28"/>
    <b v="1"/>
    <s v="music/metal"/>
    <n v="2.1800000000000002"/>
    <n v="8.9285714285714288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09:57:1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17:59:00"/>
    <b v="0"/>
    <n v="76"/>
    <b v="1"/>
    <s v="music/metal"/>
    <n v="1.4400583333333332"/>
    <n v="15.789473684210526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3T19:00:00"/>
    <b v="0"/>
    <n v="98"/>
    <b v="1"/>
    <s v="music/metal"/>
    <n v="1.0467500000000001"/>
    <n v="40.816326530612244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07:35:13"/>
    <b v="0"/>
    <n v="48"/>
    <b v="0"/>
    <s v="music/jazz"/>
    <n v="0.18142857142857144"/>
    <n v="291.66666666666669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18:10:04"/>
    <b v="0"/>
    <n v="2"/>
    <b v="0"/>
    <s v="music/jazz"/>
    <n v="2.2444444444444444E-2"/>
    <n v="225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09:19:08"/>
    <b v="0"/>
    <n v="4"/>
    <b v="0"/>
    <s v="music/jazz"/>
    <n v="3.3999999999999998E-3"/>
    <n v="12500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1T21:49:26"/>
    <b v="0"/>
    <n v="5"/>
    <b v="0"/>
    <s v="music/jazz"/>
    <n v="4.4999999999999998E-2"/>
    <n v="400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4:59:00"/>
    <b v="0"/>
    <n v="79"/>
    <b v="0"/>
    <s v="music/jazz"/>
    <n v="0.41538461538461541"/>
    <n v="82.278481012658233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3:33:17"/>
    <b v="0"/>
    <n v="2"/>
    <b v="0"/>
    <s v="music/jazz"/>
    <n v="2.0454545454545454E-2"/>
    <n v="1100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0:10:00"/>
    <b v="0"/>
    <n v="11"/>
    <b v="0"/>
    <s v="music/jazz"/>
    <n v="0.18285714285714286"/>
    <n v="318.18181818181819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1-30T23:59:00"/>
    <b v="0"/>
    <n v="11"/>
    <b v="0"/>
    <s v="music/jazz"/>
    <n v="0.2402"/>
    <n v="454.5454545454545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6T19:39:58"/>
    <b v="0"/>
    <n v="1"/>
    <b v="0"/>
    <s v="music/jazz"/>
    <n v="1.1111111111111111E-3"/>
    <n v="4500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4:17:37"/>
    <b v="0"/>
    <n v="3"/>
    <b v="0"/>
    <s v="music/jazz"/>
    <n v="0.11818181818181818"/>
    <n v="2933.3333333333335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8-31T19:32:03"/>
    <b v="0"/>
    <n v="5"/>
    <b v="0"/>
    <s v="music/jazz"/>
    <n v="3.0999999999999999E-3"/>
    <n v="400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09:28:15"/>
    <b v="0"/>
    <n v="12"/>
    <b v="0"/>
    <s v="music/jazz"/>
    <n v="5.4166666666666669E-2"/>
    <n v="500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4:48:47"/>
    <b v="0"/>
    <n v="2"/>
    <b v="0"/>
    <s v="music/jazz"/>
    <n v="8.1250000000000003E-3"/>
    <n v="4000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0:00:40"/>
    <b v="0"/>
    <n v="5"/>
    <b v="0"/>
    <s v="music/jazz"/>
    <n v="1.2857142857142857E-2"/>
    <n v="70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09:00:34"/>
    <b v="0"/>
    <n v="21"/>
    <b v="0"/>
    <s v="music/jazz"/>
    <n v="0.24333333333333335"/>
    <n v="142.8571428571428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2:22:1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06:55:27"/>
    <b v="0"/>
    <n v="45"/>
    <b v="0"/>
    <s v="music/jazz"/>
    <n v="0.40799492385786801"/>
    <n v="70.044444444444451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3:56:00"/>
    <b v="0"/>
    <n v="29"/>
    <b v="0"/>
    <s v="music/jazz"/>
    <n v="0.67549999999999999"/>
    <n v="68.96551724137931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0:35:24"/>
    <b v="0"/>
    <n v="2"/>
    <b v="0"/>
    <s v="music/jazz"/>
    <n v="1.2999999999999999E-2"/>
    <n v="2500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4:55:05"/>
    <b v="0"/>
    <n v="30"/>
    <b v="0"/>
    <s v="music/jazz"/>
    <n v="0.30666666666666664"/>
    <n v="70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2:42:18"/>
    <b v="0"/>
    <n v="8"/>
    <b v="0"/>
    <s v="music/indie rock"/>
    <n v="2.9894179894179893E-2"/>
    <n v="472.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1:01:26"/>
    <b v="0"/>
    <n v="1"/>
    <b v="0"/>
    <s v="music/indie rock"/>
    <n v="8.0000000000000002E-3"/>
    <n v="375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15:39:10"/>
    <b v="0"/>
    <n v="14"/>
    <b v="0"/>
    <s v="music/indie rock"/>
    <n v="0.20133333333333334"/>
    <n v="107.14285714285714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17:27:15"/>
    <b v="0"/>
    <n v="24"/>
    <b v="0"/>
    <s v="music/indie rock"/>
    <n v="0.4002"/>
    <n v="208.33333333333334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1T21:31:00"/>
    <b v="0"/>
    <n v="2"/>
    <b v="0"/>
    <s v="music/indie rock"/>
    <n v="0.01"/>
    <n v="100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17:35:11"/>
    <b v="0"/>
    <n v="21"/>
    <b v="0"/>
    <s v="music/indie rock"/>
    <n v="0.75"/>
    <n v="47.6190476190476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15:53:33"/>
    <b v="0"/>
    <n v="7"/>
    <b v="0"/>
    <s v="music/indie rock"/>
    <n v="0.41"/>
    <n v="71.428571428571431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18:00: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1:00:00"/>
    <b v="0"/>
    <n v="4"/>
    <b v="0"/>
    <s v="music/indie rock"/>
    <n v="7.1999999999999995E-2"/>
    <n v="25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3:49:03"/>
    <b v="0"/>
    <n v="32"/>
    <b v="0"/>
    <s v="music/indie rock"/>
    <n v="9.4412800000000005E-2"/>
    <n v="781.2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2:46:19"/>
    <b v="0"/>
    <n v="4"/>
    <b v="0"/>
    <s v="music/indie rock"/>
    <n v="4.1666666666666664E-2"/>
    <n v="750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0T19:45:30"/>
    <b v="0"/>
    <n v="9"/>
    <b v="0"/>
    <s v="music/indie rock"/>
    <n v="3.2500000000000001E-2"/>
    <n v="888.88888888888891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7-31T23:00:00"/>
    <b v="0"/>
    <n v="17"/>
    <b v="0"/>
    <s v="music/indie rock"/>
    <n v="0.40749999999999997"/>
    <n v="352.94117647058823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15:32:43"/>
    <b v="0"/>
    <n v="5"/>
    <b v="0"/>
    <s v="music/indie rock"/>
    <n v="0.1"/>
    <n v="40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18:33:30"/>
    <b v="0"/>
    <n v="53"/>
    <b v="0"/>
    <s v="music/indie rock"/>
    <n v="0.39169999999999999"/>
    <n v="377.35849056603774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4T22:03:49"/>
    <b v="0"/>
    <n v="7"/>
    <b v="0"/>
    <s v="music/indie rock"/>
    <n v="2.4375000000000001E-2"/>
    <n v="1142.8571428571429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7T23:00:00"/>
    <b v="0"/>
    <n v="72"/>
    <b v="0"/>
    <s v="music/indie rock"/>
    <n v="0.4"/>
    <n v="111.11111111111111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2:31:4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3:11:50"/>
    <b v="0"/>
    <n v="2"/>
    <b v="0"/>
    <s v="music/indie rock"/>
    <n v="2.8000000000000001E-2"/>
    <n v="125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7T21:22:42"/>
    <b v="0"/>
    <n v="8"/>
    <b v="0"/>
    <s v="music/indie rock"/>
    <n v="0.37333333333333335"/>
    <n v="93.7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4:23:22"/>
    <b v="0"/>
    <n v="2"/>
    <b v="0"/>
    <s v="music/jazz"/>
    <n v="4.1999999999999997E-3"/>
    <n v="250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4:11:00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0:30:00"/>
    <b v="0"/>
    <n v="3"/>
    <b v="0"/>
    <s v="music/jazz"/>
    <n v="3.0000000000000001E-3"/>
    <n v="1000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2T21:25:00"/>
    <b v="0"/>
    <n v="4"/>
    <b v="0"/>
    <s v="music/jazz"/>
    <n v="3.2000000000000001E-2"/>
    <n v="125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2T20:55:37"/>
    <b v="0"/>
    <n v="3"/>
    <b v="0"/>
    <s v="music/jazz"/>
    <n v="3.0200000000000001E-3"/>
    <n v="16666.666666666668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0:45:26"/>
    <b v="0"/>
    <n v="6"/>
    <b v="0"/>
    <s v="music/jazz"/>
    <n v="3.0153846153846153E-2"/>
    <n v="1083.3333333333333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2T22:33:1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0T23:37:0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6T23:59:00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2T23:00:00"/>
    <b v="0"/>
    <n v="8"/>
    <b v="0"/>
    <s v="music/jazz"/>
    <n v="3.2500000000000001E-2"/>
    <n v="20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08:05:19"/>
    <b v="0"/>
    <n v="5"/>
    <b v="0"/>
    <s v="music/jazz"/>
    <n v="0.22363636363636363"/>
    <n v="11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3T19:07:2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0T22:37:27"/>
    <b v="0"/>
    <n v="2"/>
    <b v="0"/>
    <s v="music/jazz"/>
    <n v="8.5714285714285719E-3"/>
    <n v="175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4T22:20:19"/>
    <b v="0"/>
    <n v="24"/>
    <b v="0"/>
    <s v="music/jazz"/>
    <n v="6.6066666666666662E-2"/>
    <n v="1250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3:19:0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2-29T23:59:00"/>
    <b v="0"/>
    <n v="9"/>
    <b v="0"/>
    <s v="music/jazz"/>
    <n v="5.7692307692307696E-2"/>
    <n v="722.2222222222221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0:00:00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3T21:30:00"/>
    <b v="0"/>
    <n v="1"/>
    <b v="0"/>
    <s v="music/jazz"/>
    <n v="6.0000000000000001E-3"/>
    <n v="50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17:59:21"/>
    <b v="0"/>
    <n v="10"/>
    <b v="0"/>
    <s v="music/jazz"/>
    <n v="5.0256410256410255E-2"/>
    <n v="390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0:24:05"/>
    <b v="0"/>
    <n v="1"/>
    <b v="0"/>
    <s v="music/jazz"/>
    <n v="5.0000000000000001E-3"/>
    <n v="200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2:07:0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0:06:16"/>
    <b v="0"/>
    <n v="20"/>
    <b v="0"/>
    <s v="music/jazz"/>
    <n v="0.309"/>
    <n v="750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07:43:13"/>
    <b v="0"/>
    <n v="30"/>
    <b v="0"/>
    <s v="music/jazz"/>
    <n v="0.21037037037037037"/>
    <n v="900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1T19:02:03"/>
    <b v="0"/>
    <n v="6"/>
    <b v="0"/>
    <s v="music/jazz"/>
    <n v="2.1999999999999999E-2"/>
    <n v="2500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17:37:49"/>
    <b v="0"/>
    <n v="15"/>
    <b v="0"/>
    <s v="music/jazz"/>
    <n v="0.109"/>
    <n v="20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17:08:31"/>
    <b v="0"/>
    <n v="5"/>
    <b v="0"/>
    <s v="music/jazz"/>
    <n v="2.6666666666666668E-2"/>
    <n v="120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17:40:0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4:44:5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7T19:00:00"/>
    <b v="0"/>
    <n v="28"/>
    <b v="0"/>
    <s v="music/jazz"/>
    <n v="0.10862068965517241"/>
    <n v="517.85714285714289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8T23:42:4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16:32:00"/>
    <b v="0"/>
    <n v="5"/>
    <b v="0"/>
    <s v="music/jazz"/>
    <n v="0.38333333333333336"/>
    <n v="18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17:00:00"/>
    <b v="0"/>
    <n v="7"/>
    <b v="0"/>
    <s v="music/jazz"/>
    <n v="6.5500000000000003E-2"/>
    <n v="285.71428571428572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17:15:45"/>
    <b v="0"/>
    <n v="30"/>
    <b v="0"/>
    <s v="music/jazz"/>
    <n v="0.14536842105263159"/>
    <n v="316.66666666666669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1T23:03:29"/>
    <b v="0"/>
    <n v="2"/>
    <b v="0"/>
    <s v="music/jazz"/>
    <n v="0.06"/>
    <n v="100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1:00:00"/>
    <b v="0"/>
    <n v="30"/>
    <b v="0"/>
    <s v="music/jazz"/>
    <n v="0.30399999999999999"/>
    <n v="166.66666666666666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3:00:29"/>
    <b v="0"/>
    <n v="2"/>
    <b v="0"/>
    <s v="music/jazz"/>
    <n v="1.4285714285714285E-2"/>
    <n v="175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15:00:00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15:09:17"/>
    <b v="0"/>
    <n v="2"/>
    <b v="0"/>
    <s v="music/jazz"/>
    <n v="1.1428571428571429E-2"/>
    <n v="175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06:30:48"/>
    <b v="0"/>
    <n v="1"/>
    <b v="0"/>
    <s v="music/jazz"/>
    <n v="3.5714285714285713E-3"/>
    <n v="700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4:58:00"/>
    <b v="0"/>
    <n v="2"/>
    <b v="0"/>
    <s v="music/jazz"/>
    <n v="1.4545454545454545E-2"/>
    <n v="1375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0T19:12:06"/>
    <b v="0"/>
    <n v="14"/>
    <b v="0"/>
    <s v="technology/wearables"/>
    <n v="0.17155555555555554"/>
    <n v="642.8571428571428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09T21:19:05"/>
    <b v="0"/>
    <n v="31"/>
    <b v="0"/>
    <s v="technology/wearables"/>
    <n v="2.3220000000000001E-2"/>
    <n v="1612.9032258064517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15:14:20"/>
    <b v="0"/>
    <n v="16"/>
    <b v="0"/>
    <s v="technology/wearables"/>
    <n v="8.9066666666666669E-2"/>
    <n v="468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2:01:45"/>
    <b v="0"/>
    <n v="12"/>
    <b v="0"/>
    <s v="technology/wearables"/>
    <n v="9.633333333333334E-2"/>
    <n v="250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09:00:00"/>
    <b v="0"/>
    <n v="96"/>
    <b v="0"/>
    <s v="technology/wearables"/>
    <n v="0.13325999999999999"/>
    <n v="520.83333333333337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18:59:00"/>
    <b v="0"/>
    <n v="16"/>
    <b v="0"/>
    <s v="technology/wearables"/>
    <n v="2.4840000000000001E-2"/>
    <n v="6250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3:00:48"/>
    <b v="0"/>
    <n v="5"/>
    <b v="0"/>
    <s v="technology/wearables"/>
    <n v="1.9066666666666666E-2"/>
    <n v="300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3:45: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4:52:44"/>
    <b v="0"/>
    <n v="8"/>
    <b v="0"/>
    <s v="technology/wearables"/>
    <n v="0.12"/>
    <n v="50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0T20:02:56"/>
    <b v="0"/>
    <n v="7"/>
    <b v="0"/>
    <s v="technology/wearables"/>
    <n v="1.3650000000000001E-2"/>
    <n v="2857.1428571428573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3:01:01"/>
    <b v="0"/>
    <n v="24"/>
    <b v="0"/>
    <s v="technology/wearables"/>
    <n v="0.28039999999999998"/>
    <n v="208.3333333333333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0:41:12"/>
    <b v="0"/>
    <n v="121"/>
    <b v="0"/>
    <s v="technology/wearables"/>
    <n v="0.38390000000000002"/>
    <n v="413.22314049586777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0:43:32"/>
    <b v="0"/>
    <n v="196"/>
    <b v="0"/>
    <s v="technology/wearables"/>
    <n v="0.39942857142857141"/>
    <n v="25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4T22:56:39"/>
    <b v="0"/>
    <n v="5"/>
    <b v="0"/>
    <s v="technology/wearables"/>
    <n v="8.3999999999999995E-3"/>
    <n v="3000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15:00:39"/>
    <b v="0"/>
    <n v="73"/>
    <b v="0"/>
    <s v="technology/wearables"/>
    <n v="0.43406666666666666"/>
    <n v="205.47945205479451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2:05:00"/>
    <b v="0"/>
    <n v="93"/>
    <b v="0"/>
    <s v="technology/wearables"/>
    <n v="5.6613333333333335E-2"/>
    <n v="3225.8064516129034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15:55:59"/>
    <b v="0"/>
    <n v="17"/>
    <b v="0"/>
    <s v="technology/wearables"/>
    <n v="1.7219999999999999E-2"/>
    <n v="2941.1764705882351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09:15:33"/>
    <b v="0"/>
    <n v="7"/>
    <b v="0"/>
    <s v="technology/wearables"/>
    <n v="1.9416666666666665E-2"/>
    <n v="1714.285714285714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09T23:59:00"/>
    <b v="0"/>
    <n v="17"/>
    <b v="0"/>
    <s v="technology/wearables"/>
    <n v="0.11328275684711328"/>
    <n v="457.47058823529414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8T23:11:05"/>
    <b v="0"/>
    <n v="171"/>
    <b v="0"/>
    <s v="technology/wearables"/>
    <n v="0.3886"/>
    <n v="292.39766081871346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09:02:35"/>
    <b v="0"/>
    <n v="188"/>
    <b v="0"/>
    <s v="technology/wearables"/>
    <n v="0.46100628930817611"/>
    <n v="296.01063829787233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4:00:00"/>
    <b v="0"/>
    <n v="110"/>
    <b v="0"/>
    <s v="technology/wearables"/>
    <n v="0.42188421052631581"/>
    <n v="863.63636363636363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2:05:53"/>
    <b v="0"/>
    <n v="37"/>
    <b v="0"/>
    <s v="technology/wearables"/>
    <n v="0.2848"/>
    <n v="67.567567567567565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0:15:19"/>
    <b v="0"/>
    <n v="9"/>
    <b v="0"/>
    <s v="technology/wearables"/>
    <n v="1.0771428571428571E-2"/>
    <n v="3888.8888888888887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0:05:19"/>
    <b v="0"/>
    <n v="29"/>
    <b v="0"/>
    <s v="technology/wearables"/>
    <n v="7.9909090909090902E-3"/>
    <n v="3793.103448275861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5T22:59:00"/>
    <b v="0"/>
    <n v="6"/>
    <b v="0"/>
    <s v="technology/wearables"/>
    <n v="1.192E-2"/>
    <n v="4166.6666666666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0:15:32"/>
    <b v="0"/>
    <n v="30"/>
    <b v="0"/>
    <s v="technology/wearables"/>
    <n v="0.14799999999999999"/>
    <n v="400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0:06:14"/>
    <b v="0"/>
    <n v="81"/>
    <b v="0"/>
    <s v="technology/wearables"/>
    <n v="0.17810000000000001"/>
    <n v="246.9135802469135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15:20:34"/>
    <b v="0"/>
    <n v="4"/>
    <b v="0"/>
    <s v="technology/wearables"/>
    <n v="1.325E-2"/>
    <n v="2000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2:16:47"/>
    <b v="0"/>
    <n v="11"/>
    <b v="0"/>
    <s v="technology/wearables"/>
    <n v="0.46666666666666667"/>
    <n v="2727.2727272727275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2T23:59:00"/>
    <b v="0"/>
    <n v="14"/>
    <b v="0"/>
    <s v="technology/wearables"/>
    <n v="0.4592"/>
    <n v="357.14285714285717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2:01:00"/>
    <b v="0"/>
    <n v="5"/>
    <b v="0"/>
    <s v="technology/wearables"/>
    <n v="2.2599999999999999E-3"/>
    <n v="2000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1:59:00"/>
    <b v="0"/>
    <n v="45"/>
    <b v="0"/>
    <s v="technology/wearables"/>
    <n v="0.34625"/>
    <n v="444.44444444444446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8T20:21:33"/>
    <b v="0"/>
    <n v="8"/>
    <b v="0"/>
    <s v="technology/wearables"/>
    <n v="2.0549999999999999E-2"/>
    <n v="250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1:59:16"/>
    <b v="0"/>
    <n v="3"/>
    <b v="0"/>
    <s v="technology/wearables"/>
    <n v="5.5999999999999999E-3"/>
    <n v="16666.666666666668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1:43:05"/>
    <b v="0"/>
    <n v="24"/>
    <b v="0"/>
    <s v="technology/wearables"/>
    <n v="2.6069999999999999E-2"/>
    <n v="4166.666666666667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3T20:24:57"/>
    <b v="0"/>
    <n v="18"/>
    <b v="0"/>
    <s v="technology/wearables"/>
    <n v="1.9259999999999999E-2"/>
    <n v="8333.3333333333339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17:36:37"/>
    <b v="0"/>
    <n v="12"/>
    <b v="0"/>
    <s v="technology/wearables"/>
    <n v="0.33666666666666667"/>
    <n v="22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2:25:01"/>
    <b v="0"/>
    <n v="123"/>
    <b v="0"/>
    <s v="technology/wearables"/>
    <n v="0.5626326718299024"/>
    <n v="1405.601626016260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3:59:00"/>
    <b v="0"/>
    <n v="96"/>
    <b v="0"/>
    <s v="technology/wearables"/>
    <n v="0.82817600000000002"/>
    <n v="364.58333333333331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17:42:02"/>
    <b v="0"/>
    <n v="31"/>
    <b v="0"/>
    <s v="technology/wearables"/>
    <n v="0.14860000000000001"/>
    <n v="322.58064516129031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17:43:42"/>
    <b v="0"/>
    <n v="4"/>
    <b v="0"/>
    <s v="technology/wearables"/>
    <n v="1.2375123751237513E-4"/>
    <n v="22222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3:04:46"/>
    <b v="0"/>
    <n v="3"/>
    <b v="0"/>
    <s v="technology/wearables"/>
    <n v="1.7142857142857143E-4"/>
    <n v="5833.333333333333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15:54:00"/>
    <b v="0"/>
    <n v="179"/>
    <b v="0"/>
    <s v="technology/wearables"/>
    <n v="0.2950613611721471"/>
    <n v="582.22905027932961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7T20:46:48"/>
    <b v="0"/>
    <n v="3"/>
    <b v="0"/>
    <s v="technology/wearables"/>
    <n v="1.06E-2"/>
    <n v="3333.333333333333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18:00:00"/>
    <b v="0"/>
    <n v="23"/>
    <b v="0"/>
    <s v="technology/wearables"/>
    <n v="6.2933333333333327E-2"/>
    <n v="1304.347826086956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09T19:00:00"/>
    <b v="0"/>
    <n v="23"/>
    <b v="0"/>
    <s v="technology/wearables"/>
    <n v="0.1275"/>
    <n v="869.5652173913043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2:04:10"/>
    <b v="0"/>
    <n v="41"/>
    <b v="0"/>
    <s v="technology/wearables"/>
    <n v="0.13220000000000001"/>
    <n v="1219.512195121951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3:33:4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17:24:55"/>
    <b v="0"/>
    <n v="32"/>
    <b v="0"/>
    <s v="technology/wearables"/>
    <n v="0.16769999999999999"/>
    <n v="312.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3:49:24"/>
    <b v="0"/>
    <n v="2"/>
    <b v="0"/>
    <s v="technology/wearables"/>
    <n v="1.0399999999999999E-3"/>
    <n v="1250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3:51:00"/>
    <b v="0"/>
    <n v="7"/>
    <b v="0"/>
    <s v="technology/wearables"/>
    <n v="4.24E-2"/>
    <n v="714.28571428571433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16:11:59"/>
    <b v="0"/>
    <n v="4"/>
    <b v="0"/>
    <s v="technology/wearables"/>
    <n v="4.6699999999999997E-3"/>
    <n v="25000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0:00:00"/>
    <b v="0"/>
    <n v="196"/>
    <b v="0"/>
    <s v="technology/wearables"/>
    <n v="0.25087142857142858"/>
    <n v="357.14285714285717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17:59:00"/>
    <b v="0"/>
    <n v="11"/>
    <b v="0"/>
    <s v="technology/wearables"/>
    <n v="2.3345000000000001E-2"/>
    <n v="18181.81818181818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1:00:00"/>
    <b v="0"/>
    <n v="9"/>
    <b v="0"/>
    <s v="technology/wearables"/>
    <n v="7.2599999999999998E-2"/>
    <n v="1111.111111111111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0:27:00"/>
    <b v="0"/>
    <n v="5"/>
    <b v="0"/>
    <s v="technology/wearables"/>
    <n v="1.6250000000000001E-2"/>
    <n v="80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7T22:28:17"/>
    <b v="0"/>
    <n v="8"/>
    <b v="0"/>
    <s v="technology/wearables"/>
    <n v="1.2999999999999999E-2"/>
    <n v="6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0:03:21"/>
    <b v="0"/>
    <n v="229"/>
    <b v="0"/>
    <s v="technology/wearables"/>
    <n v="0.58558333333333334"/>
    <n v="262.00873362445412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3:02:00"/>
    <b v="0"/>
    <n v="40"/>
    <b v="0"/>
    <s v="technology/wearables"/>
    <n v="7.7886666666666673E-2"/>
    <n v="375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4T19:26:00"/>
    <b v="0"/>
    <n v="6"/>
    <b v="0"/>
    <s v="technology/wearables"/>
    <n v="2.2157147647256063E-2"/>
    <n v="149116.66666666666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2:16:53"/>
    <b v="0"/>
    <n v="4"/>
    <b v="0"/>
    <s v="technology/wearables"/>
    <n v="1.04"/>
    <n v="125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0:59:00"/>
    <b v="0"/>
    <n v="22"/>
    <b v="0"/>
    <s v="technology/wearables"/>
    <n v="0.29602960296029601"/>
    <n v="454.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1:01:01"/>
    <b v="0"/>
    <n v="15"/>
    <b v="0"/>
    <s v="technology/wearables"/>
    <n v="0.16055"/>
    <n v="1333.333333333333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2:00:27"/>
    <b v="0"/>
    <n v="95"/>
    <b v="0"/>
    <s v="technology/wearables"/>
    <n v="0.82208000000000003"/>
    <n v="263.15789473684208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09:59:43"/>
    <b v="0"/>
    <n v="161"/>
    <b v="0"/>
    <s v="technology/wearables"/>
    <n v="0.75051000000000001"/>
    <n v="1242.236024844720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2:11:00"/>
    <b v="0"/>
    <n v="8"/>
    <b v="0"/>
    <s v="technology/wearables"/>
    <n v="5.8500000000000003E-2"/>
    <n v="50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0:00:23"/>
    <b v="0"/>
    <n v="76"/>
    <b v="0"/>
    <s v="technology/wearables"/>
    <n v="0.44319999999999998"/>
    <n v="394.73684210526318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4:25:15"/>
    <b v="0"/>
    <n v="1"/>
    <b v="0"/>
    <s v="technology/wearables"/>
    <n v="2.6737967914438501E-3"/>
    <n v="9350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09:30:46"/>
    <b v="0"/>
    <n v="101"/>
    <b v="0"/>
    <s v="technology/wearables"/>
    <n v="0.1313"/>
    <n v="495.04950495049508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4T21:59:00"/>
    <b v="0"/>
    <n v="4"/>
    <b v="0"/>
    <s v="technology/wearables"/>
    <n v="1.9088937093275488E-3"/>
    <n v="28812.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16:33:15"/>
    <b v="0"/>
    <n v="1"/>
    <b v="0"/>
    <s v="technology/wearables"/>
    <n v="3.7499999999999999E-3"/>
    <n v="2000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05:34:12"/>
    <b v="0"/>
    <n v="775"/>
    <b v="0"/>
    <s v="technology/wearables"/>
    <n v="215.35021"/>
    <n v="6.4516129032258061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15:00:00"/>
    <b v="0"/>
    <n v="90"/>
    <b v="0"/>
    <s v="technology/wearables"/>
    <n v="0.34527999999999998"/>
    <n v="277.77777777777777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4-12-31T19:03:35"/>
    <b v="0"/>
    <n v="16"/>
    <b v="0"/>
    <s v="technology/wearables"/>
    <n v="0.30599999999999999"/>
    <n v="6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17:04:55"/>
    <b v="0"/>
    <n v="6"/>
    <b v="0"/>
    <s v="technology/wearables"/>
    <n v="2.6666666666666668E-2"/>
    <n v="150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6T20:34:16"/>
    <b v="0"/>
    <n v="38"/>
    <b v="0"/>
    <s v="technology/wearables"/>
    <n v="2.8420000000000001E-2"/>
    <n v="2631.5789473684213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2:12:15"/>
    <b v="0"/>
    <n v="355"/>
    <b v="0"/>
    <s v="technology/wearables"/>
    <n v="0.22878799999999999"/>
    <n v="704.22535211267609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06:48:53"/>
    <b v="0"/>
    <n v="7"/>
    <b v="0"/>
    <s v="technology/wearables"/>
    <n v="3.1050000000000001E-2"/>
    <n v="2857.142857142857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18:22:29"/>
    <b v="0"/>
    <n v="400"/>
    <b v="0"/>
    <s v="technology/wearables"/>
    <n v="0.47333333333333333"/>
    <n v="112.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1T19:47:00"/>
    <b v="0"/>
    <n v="30"/>
    <b v="1"/>
    <s v="music/electronic music"/>
    <n v="2.0554838709677421"/>
    <n v="51.666666666666664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6T23:00:00"/>
    <b v="1"/>
    <n v="478"/>
    <b v="1"/>
    <s v="music/electronic music"/>
    <n v="3.5180366666666667"/>
    <n v="6.2761506276150625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0:31:17"/>
    <b v="1"/>
    <n v="74"/>
    <b v="1"/>
    <s v="music/electronic music"/>
    <n v="1.149"/>
    <n v="27.027027027027028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17:04:21"/>
    <b v="0"/>
    <n v="131"/>
    <b v="1"/>
    <s v="music/electronic music"/>
    <n v="2.3715000000000002"/>
    <n v="15.267175572519085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08:56:03"/>
    <b v="1"/>
    <n v="61"/>
    <b v="1"/>
    <s v="music/electronic music"/>
    <n v="1.1863774999999999"/>
    <n v="327.86885245901641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4:00:37"/>
    <b v="1"/>
    <n v="1071"/>
    <b v="1"/>
    <s v="music/electronic music"/>
    <n v="1.099283142857143"/>
    <n v="65.35947712418300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3:46:56"/>
    <b v="1"/>
    <n v="122"/>
    <b v="1"/>
    <s v="music/electronic music"/>
    <n v="1.0000828571428571"/>
    <n v="57.37704918032786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2T19:49:07"/>
    <b v="1"/>
    <n v="111"/>
    <b v="1"/>
    <s v="music/electronic music"/>
    <n v="1.0309292094387414"/>
    <n v="67.5765765765765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15:00:00"/>
    <b v="1"/>
    <n v="255"/>
    <b v="1"/>
    <s v="music/electronic music"/>
    <n v="1.1727000000000001"/>
    <n v="39.215686274509807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16:59:00"/>
    <b v="0"/>
    <n v="141"/>
    <b v="1"/>
    <s v="music/electronic music"/>
    <n v="1.1175999999999999"/>
    <n v="70.921985815602838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06:35:49"/>
    <b v="0"/>
    <n v="159"/>
    <b v="1"/>
    <s v="music/electronic music"/>
    <n v="3.4209999999999998"/>
    <n v="12.578616352201259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3:20:10"/>
    <b v="0"/>
    <n v="99"/>
    <b v="1"/>
    <s v="music/electronic music"/>
    <n v="1.0740000000000001"/>
    <n v="101.01010101010101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1:00:25"/>
    <b v="0"/>
    <n v="96"/>
    <b v="1"/>
    <s v="music/electronic music"/>
    <n v="1.0849703703703704"/>
    <n v="56.2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2:34:40"/>
    <b v="0"/>
    <n v="27"/>
    <b v="1"/>
    <s v="music/electronic music"/>
    <n v="1.0286144578313252"/>
    <n v="49.18518518518518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4T22:59:00"/>
    <b v="0"/>
    <n v="166"/>
    <b v="1"/>
    <s v="music/electronic music"/>
    <n v="1.3000180000000001"/>
    <n v="30.12048192771084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0:23:40"/>
    <b v="0"/>
    <n v="76"/>
    <b v="1"/>
    <s v="music/electronic music"/>
    <n v="1.0765217391304347"/>
    <n v="60.52631578947368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3:00:00"/>
    <b v="0"/>
    <n v="211"/>
    <b v="1"/>
    <s v="music/electronic music"/>
    <n v="1.1236044444444444"/>
    <n v="21.327014218009477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0:00:00"/>
    <b v="0"/>
    <n v="21"/>
    <b v="1"/>
    <s v="music/electronic music"/>
    <n v="1.0209999999999999"/>
    <n v="47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8T23:33:43"/>
    <b v="0"/>
    <n v="61"/>
    <b v="1"/>
    <s v="music/electronic music"/>
    <n v="1.4533333333333334"/>
    <n v="24.59016393442622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2:59:00"/>
    <b v="0"/>
    <n v="30"/>
    <b v="1"/>
    <s v="music/electronic music"/>
    <n v="1.282"/>
    <n v="16.666666666666668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2:00:09"/>
    <b v="0"/>
    <n v="1"/>
    <b v="0"/>
    <s v="journalism/audio"/>
    <n v="2.9411764705882353E-3"/>
    <n v="8500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0T20:26:3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05:00:00"/>
    <b v="0"/>
    <n v="1"/>
    <b v="0"/>
    <s v="journalism/audio"/>
    <n v="1.5384615384615385E-2"/>
    <n v="65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1:04:15"/>
    <b v="0"/>
    <n v="292"/>
    <b v="0"/>
    <s v="journalism/audio"/>
    <n v="8.5370000000000001E-2"/>
    <n v="342.46575342465752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15:27:00"/>
    <b v="0"/>
    <n v="2"/>
    <b v="0"/>
    <s v="journalism/audio"/>
    <n v="8.571428571428571E-4"/>
    <n v="350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15:59:10"/>
    <b v="0"/>
    <n v="8"/>
    <b v="0"/>
    <s v="journalism/audio"/>
    <n v="2.6599999999999999E-2"/>
    <n v="125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15:26:0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15:38:35"/>
    <b v="0"/>
    <n v="1"/>
    <b v="0"/>
    <s v="journalism/audio"/>
    <n v="5.0000000000000001E-4"/>
    <n v="200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4T20:16:29"/>
    <b v="0"/>
    <n v="4"/>
    <b v="0"/>
    <s v="journalism/audio"/>
    <n v="1.4133333333333333E-2"/>
    <n v="3750"/>
    <x v="5"/>
    <s v="audio"/>
  </r>
  <r>
    <n v="1049"/>
    <s v="J1 (Canceled)"/>
    <s v="------"/>
    <n v="12000"/>
    <n v="0"/>
    <x v="1"/>
    <s v="US"/>
    <s v="USD"/>
    <n v="1455272445"/>
    <n v="1452680445"/>
    <x v="1049"/>
    <d v="2016-02-12T05:20: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4:07:5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6T19:20: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15:09:00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5T23:08:52"/>
    <b v="0"/>
    <n v="1"/>
    <b v="0"/>
    <s v="journalism/audio"/>
    <n v="0.01"/>
    <n v="1500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17:00:00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18:49:0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1:16:1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16:54:4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5T19:00:00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2:57:3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16:54:53"/>
    <b v="0"/>
    <n v="1"/>
    <b v="0"/>
    <s v="journalism/audio"/>
    <n v="0.01"/>
    <n v="500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1T20:00:00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4:22:21"/>
    <b v="0"/>
    <n v="4"/>
    <b v="0"/>
    <s v="journalism/audio"/>
    <n v="0.95477386934673369"/>
    <n v="49.7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0T19:44:2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0:28:23"/>
    <b v="0"/>
    <n v="123"/>
    <b v="0"/>
    <s v="games/video games"/>
    <n v="8.9744444444444446E-2"/>
    <n v="731.7073170731707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4:08:42"/>
    <b v="0"/>
    <n v="5"/>
    <b v="0"/>
    <s v="games/video games"/>
    <n v="2.7E-2"/>
    <n v="600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18:06:22"/>
    <b v="0"/>
    <n v="148"/>
    <b v="0"/>
    <s v="games/video games"/>
    <n v="3.3673333333333333E-2"/>
    <n v="1013.5135135135135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15:32:11"/>
    <b v="0"/>
    <n v="10"/>
    <b v="0"/>
    <s v="games/video games"/>
    <n v="0.26"/>
    <n v="5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2:54:24"/>
    <b v="0"/>
    <n v="4"/>
    <b v="0"/>
    <s v="games/video games"/>
    <n v="1.5E-3"/>
    <n v="7500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1:30:59"/>
    <b v="0"/>
    <n v="21"/>
    <b v="0"/>
    <s v="games/video games"/>
    <n v="0.38636363636363635"/>
    <n v="104.76190476190476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09-30T19:17:02"/>
    <b v="0"/>
    <n v="2"/>
    <b v="0"/>
    <s v="games/video games"/>
    <n v="7.0000000000000001E-3"/>
    <n v="500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4:04:5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4:58:17"/>
    <b v="0"/>
    <n v="4"/>
    <b v="0"/>
    <s v="games/video games"/>
    <n v="6.8000000000000005E-4"/>
    <n v="18750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18:09:01"/>
    <b v="0"/>
    <n v="1"/>
    <b v="0"/>
    <s v="games/video games"/>
    <n v="1.3333333333333334E-2"/>
    <n v="75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3T23:09:05"/>
    <b v="0"/>
    <n v="30"/>
    <b v="0"/>
    <s v="games/video games"/>
    <n v="6.3092592592592589E-2"/>
    <n v="1800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16:41:56"/>
    <b v="0"/>
    <n v="3"/>
    <b v="0"/>
    <s v="games/video games"/>
    <n v="4.4999999999999998E-2"/>
    <n v="333.33333333333331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4:04:10"/>
    <b v="0"/>
    <n v="975"/>
    <b v="0"/>
    <s v="games/video games"/>
    <n v="0.62765333333333329"/>
    <n v="76.92307692307692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3T23:00:11"/>
    <b v="0"/>
    <n v="167"/>
    <b v="0"/>
    <s v="games/video games"/>
    <n v="0.29376000000000002"/>
    <n v="149.7005988023952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1T23:42:01"/>
    <b v="0"/>
    <n v="5"/>
    <b v="0"/>
    <s v="games/video games"/>
    <n v="7.4999999999999997E-2"/>
    <n v="120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08:35:36"/>
    <b v="0"/>
    <n v="18"/>
    <b v="0"/>
    <s v="games/video games"/>
    <n v="2.6076923076923077E-2"/>
    <n v="1444.4444444444443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0T22:18:53"/>
    <b v="0"/>
    <n v="98"/>
    <b v="0"/>
    <s v="games/video games"/>
    <n v="9.1050000000000006E-2"/>
    <n v="204.0816326530612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17:14:52"/>
    <b v="0"/>
    <n v="4"/>
    <b v="0"/>
    <s v="games/video games"/>
    <n v="1.7647058823529413E-4"/>
    <n v="17000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16:44:48"/>
    <b v="0"/>
    <n v="3"/>
    <b v="0"/>
    <s v="games/video games"/>
    <n v="5.5999999999999999E-3"/>
    <n v="3333.333333333333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0:49:43"/>
    <b v="0"/>
    <n v="1"/>
    <b v="0"/>
    <s v="games/video games"/>
    <n v="8.2000000000000007E-3"/>
    <n v="5000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16:53:2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0:06:15"/>
    <b v="0"/>
    <n v="9"/>
    <b v="0"/>
    <s v="games/video games"/>
    <n v="3.4200000000000001E-2"/>
    <n v="3333.3333333333335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15:48:11"/>
    <b v="0"/>
    <n v="2"/>
    <b v="0"/>
    <s v="games/video games"/>
    <n v="8.3333333333333339E-4"/>
    <n v="900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2:08:0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4:11:07"/>
    <b v="0"/>
    <n v="147"/>
    <b v="0"/>
    <s v="games/video games"/>
    <n v="0.14182977777777778"/>
    <n v="306.12244897959181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5T23:32:55"/>
    <b v="0"/>
    <n v="49"/>
    <b v="0"/>
    <s v="games/video games"/>
    <n v="7.8266666666666665E-2"/>
    <n v="306.12244897959181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8T23:27:33"/>
    <b v="0"/>
    <n v="1"/>
    <b v="0"/>
    <s v="games/video games"/>
    <n v="3.8464497269020693E-4"/>
    <n v="12999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3:41:12"/>
    <b v="0"/>
    <n v="2"/>
    <b v="0"/>
    <s v="games/video games"/>
    <n v="0.125"/>
    <n v="100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5T19:37:18"/>
    <b v="0"/>
    <n v="7"/>
    <b v="0"/>
    <s v="games/video games"/>
    <n v="1.0500000000000001E-2"/>
    <n v="285.71428571428572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18:22:17"/>
    <b v="0"/>
    <n v="4"/>
    <b v="0"/>
    <s v="games/video games"/>
    <n v="0.14083333333333334"/>
    <n v="7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2:07:13"/>
    <b v="0"/>
    <n v="27"/>
    <b v="0"/>
    <s v="games/video games"/>
    <n v="0.18300055555555556"/>
    <n v="666.6666666666666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07:53:40"/>
    <b v="0"/>
    <n v="94"/>
    <b v="0"/>
    <s v="games/video games"/>
    <n v="5.0347999999999997E-2"/>
    <n v="5319.148936170212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3T22:30:00"/>
    <b v="0"/>
    <n v="29"/>
    <b v="0"/>
    <s v="games/video games"/>
    <n v="0.17933333333333334"/>
    <n v="413.79310344827587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4:01:17"/>
    <b v="0"/>
    <n v="7"/>
    <b v="0"/>
    <s v="games/video games"/>
    <n v="4.6999999999999999E-4"/>
    <n v="14285.714285714286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3:18:15"/>
    <b v="0"/>
    <n v="22"/>
    <b v="0"/>
    <s v="games/video games"/>
    <n v="7.2120000000000004E-2"/>
    <n v="1136.363636363636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15:04:28"/>
    <b v="0"/>
    <n v="1"/>
    <b v="0"/>
    <s v="games/video games"/>
    <n v="5.0000000000000001E-3"/>
    <n v="500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3T21:39:31"/>
    <b v="0"/>
    <n v="10"/>
    <b v="0"/>
    <s v="games/video games"/>
    <n v="2.5000000000000001E-2"/>
    <n v="40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3:12:00"/>
    <b v="0"/>
    <n v="6"/>
    <b v="0"/>
    <s v="games/video games"/>
    <n v="4.0999999999999999E-4"/>
    <n v="16666.666666666668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0:59:00"/>
    <b v="0"/>
    <n v="24"/>
    <b v="0"/>
    <s v="games/video games"/>
    <n v="5.3124999999999999E-2"/>
    <n v="333.3333333333333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0:19:50"/>
    <b v="0"/>
    <n v="15"/>
    <b v="0"/>
    <s v="games/video games"/>
    <n v="1.6199999999999999E-2"/>
    <n v="100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4:50:21"/>
    <b v="0"/>
    <n v="37"/>
    <b v="0"/>
    <s v="games/video games"/>
    <n v="4.9516666666666667E-2"/>
    <n v="1621.6216216216217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3T21:15:27"/>
    <b v="0"/>
    <n v="20"/>
    <b v="0"/>
    <s v="games/video games"/>
    <n v="1.5900000000000001E-3"/>
    <n v="45000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1:46:15"/>
    <b v="0"/>
    <n v="7"/>
    <b v="0"/>
    <s v="games/video games"/>
    <n v="0.41249999999999998"/>
    <n v="57.14285714285714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15:40: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09:17:15"/>
    <b v="0"/>
    <n v="21"/>
    <b v="0"/>
    <s v="games/video games"/>
    <n v="2.93E-2"/>
    <n v="1190.4761904761904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4:03:10"/>
    <b v="0"/>
    <n v="3"/>
    <b v="0"/>
    <s v="games/video games"/>
    <n v="4.4999999999999997E-3"/>
    <n v="3333.333333333333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17:23:42"/>
    <b v="0"/>
    <n v="11"/>
    <b v="0"/>
    <s v="games/video games"/>
    <n v="5.1000000000000004E-3"/>
    <n v="4545.45454545454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7T23:53:10"/>
    <b v="0"/>
    <n v="1"/>
    <b v="0"/>
    <s v="games/video games"/>
    <n v="4.0000000000000002E-4"/>
    <n v="250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3:30:00"/>
    <b v="0"/>
    <n v="312"/>
    <b v="0"/>
    <s v="games/video games"/>
    <n v="0.35537409090909089"/>
    <n v="282.0512820512820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18:27:00"/>
    <b v="0"/>
    <n v="1"/>
    <b v="0"/>
    <s v="games/video games"/>
    <n v="5.0000000000000001E-3"/>
    <n v="10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3:18:07"/>
    <b v="0"/>
    <n v="3"/>
    <b v="0"/>
    <s v="games/video games"/>
    <n v="1.6666666666666668E-3"/>
    <n v="2000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0:41:35"/>
    <b v="0"/>
    <n v="4"/>
    <b v="0"/>
    <s v="games/video games"/>
    <n v="1.325E-3"/>
    <n v="10000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15:20:08"/>
    <b v="0"/>
    <n v="10"/>
    <b v="0"/>
    <s v="games/video games"/>
    <n v="3.5704000000000004E-4"/>
    <n v="50000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09:21:53"/>
    <b v="0"/>
    <n v="8"/>
    <b v="0"/>
    <s v="games/video games"/>
    <n v="8.3000000000000004E-2"/>
    <n v="12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4T21:59:39"/>
    <b v="0"/>
    <n v="3"/>
    <b v="0"/>
    <s v="games/video games"/>
    <n v="2.4222222222222221E-2"/>
    <n v="1500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4:01:04"/>
    <b v="0"/>
    <n v="1"/>
    <b v="0"/>
    <s v="games/video games"/>
    <n v="2.3809523809523812E-3"/>
    <n v="2100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15:56:4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16:25:16"/>
    <b v="0"/>
    <n v="5"/>
    <b v="0"/>
    <s v="games/video games"/>
    <n v="1.16E-4"/>
    <n v="5000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1:53:4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07:34:08"/>
    <b v="0"/>
    <n v="3"/>
    <b v="0"/>
    <s v="games/video games"/>
    <n v="2.2000000000000001E-3"/>
    <n v="1666.66666666666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1:00:51"/>
    <b v="0"/>
    <n v="7"/>
    <b v="0"/>
    <s v="games/mobile games"/>
    <n v="4.7222222222222223E-3"/>
    <n v="12857.142857142857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09:58:5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2:51:34"/>
    <b v="0"/>
    <n v="2"/>
    <b v="0"/>
    <s v="games/mobile games"/>
    <n v="5.0000000000000001E-3"/>
    <n v="1000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16:30:00"/>
    <b v="0"/>
    <n v="23"/>
    <b v="0"/>
    <s v="games/mobile games"/>
    <n v="1.6714285714285713E-2"/>
    <n v="1521.7391304347825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d v="2014-08-07T10:35:17"/>
    <b v="0"/>
    <n v="1"/>
    <b v="0"/>
    <s v="games/mobile games"/>
    <n v="1E-3"/>
    <n v="100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1:21:33"/>
    <b v="0"/>
    <n v="2"/>
    <b v="0"/>
    <s v="games/mobile games"/>
    <n v="1.0499999999999999E-3"/>
    <n v="1000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5T19:55:00"/>
    <b v="0"/>
    <n v="3"/>
    <b v="0"/>
    <s v="games/mobile games"/>
    <n v="2.2000000000000001E-3"/>
    <n v="1666.66666666666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16:47:4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6-12-31T21:46:11"/>
    <b v="0"/>
    <n v="13"/>
    <b v="0"/>
    <s v="games/mobile games"/>
    <n v="0.14380000000000001"/>
    <n v="769.23076923076928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4:46:21"/>
    <b v="0"/>
    <n v="1"/>
    <b v="0"/>
    <s v="games/mobile games"/>
    <n v="6.6666666666666671E-3"/>
    <n v="300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8T23:33:00"/>
    <b v="0"/>
    <n v="1"/>
    <b v="0"/>
    <s v="games/mobile games"/>
    <n v="4.0000000000000003E-5"/>
    <n v="2500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18:44:54"/>
    <b v="0"/>
    <n v="1"/>
    <b v="0"/>
    <s v="games/mobile games"/>
    <n v="0.05"/>
    <n v="100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1:07:09"/>
    <b v="0"/>
    <n v="6"/>
    <b v="0"/>
    <s v="games/mobile games"/>
    <n v="6.4439140811455853E-2"/>
    <n v="698.33333333333337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4:40:21"/>
    <b v="0"/>
    <n v="39"/>
    <b v="0"/>
    <s v="games/mobile games"/>
    <n v="0.39500000000000002"/>
    <n v="641.02564102564099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16:45:31"/>
    <b v="0"/>
    <n v="4"/>
    <b v="0"/>
    <s v="games/mobile games"/>
    <n v="3.5714285714285713E-3"/>
    <n v="8750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3:20:26"/>
    <b v="0"/>
    <n v="1"/>
    <b v="0"/>
    <s v="games/mobile games"/>
    <n v="6.2500000000000001E-4"/>
    <n v="800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06:05: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1:47:3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6T19:08:4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6T23:38:46"/>
    <b v="0"/>
    <n v="8"/>
    <b v="0"/>
    <s v="games/mobile games"/>
    <n v="4.1333333333333335E-3"/>
    <n v="56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8T23:22:0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2:56:32"/>
    <b v="0"/>
    <n v="1"/>
    <b v="0"/>
    <s v="food/food trucks"/>
    <n v="1.25E-3"/>
    <n v="800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17:52:53"/>
    <b v="0"/>
    <n v="12"/>
    <b v="0"/>
    <s v="food/food trucks"/>
    <n v="8.8333333333333333E-2"/>
    <n v="50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18:19:4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0:06:21"/>
    <b v="0"/>
    <n v="3"/>
    <b v="0"/>
    <s v="food/food trucks"/>
    <n v="4.8666666666666667E-3"/>
    <n v="5000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2:02:46"/>
    <b v="0"/>
    <n v="2"/>
    <b v="0"/>
    <s v="food/food trucks"/>
    <n v="1.5E-3"/>
    <n v="25000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17:54:35"/>
    <b v="0"/>
    <n v="6"/>
    <b v="0"/>
    <s v="food/food trucks"/>
    <n v="0.1008"/>
    <n v="416.66666666666669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6T21:27:4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2:01:52"/>
    <b v="0"/>
    <n v="15"/>
    <b v="0"/>
    <s v="food/food trucks"/>
    <n v="5.6937500000000002E-2"/>
    <n v="1066.6666666666667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2:08:25"/>
    <b v="0"/>
    <n v="1"/>
    <b v="0"/>
    <s v="food/food trucks"/>
    <n v="6.2500000000000003E-3"/>
    <n v="800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5T21:36:46"/>
    <b v="0"/>
    <n v="3"/>
    <b v="0"/>
    <s v="food/food trucks"/>
    <n v="6.5000000000000002E-2"/>
    <n v="1666.6666666666667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3:20:08"/>
    <b v="0"/>
    <n v="8"/>
    <b v="0"/>
    <s v="food/food trucks"/>
    <n v="7.5199999999999998E-3"/>
    <n v="312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3T20:42:4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1:04:40"/>
    <b v="0"/>
    <n v="3"/>
    <b v="0"/>
    <s v="food/food trucks"/>
    <n v="1.5100000000000001E-2"/>
    <n v="3333.3333333333335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8T21:12:08"/>
    <b v="0"/>
    <n v="3"/>
    <b v="0"/>
    <s v="food/food trucks"/>
    <n v="4.6666666666666671E-3"/>
    <n v="250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0:45:00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7T21:43:06"/>
    <b v="0"/>
    <n v="19"/>
    <b v="0"/>
    <s v="food/food trucks"/>
    <n v="3.85E-2"/>
    <n v="1578.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0:06:2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1:24:24"/>
    <b v="0"/>
    <n v="2"/>
    <b v="0"/>
    <s v="food/food trucks"/>
    <n v="5.8333333333333338E-4"/>
    <n v="3000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2:22:0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2:23:0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0:08:50"/>
    <b v="0"/>
    <n v="25"/>
    <b v="0"/>
    <s v="food/food trucks"/>
    <n v="0.20705000000000001"/>
    <n v="40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5T23:00:00"/>
    <b v="0"/>
    <n v="8"/>
    <b v="0"/>
    <s v="food/food trucks"/>
    <n v="0.19139999999999999"/>
    <n v="1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2:38:15"/>
    <b v="0"/>
    <n v="16"/>
    <b v="0"/>
    <s v="food/food trucks"/>
    <n v="1.6316666666666667E-2"/>
    <n v="375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1T20:17:45"/>
    <b v="0"/>
    <n v="3"/>
    <b v="0"/>
    <s v="food/food trucks"/>
    <n v="5.6666666666666664E-2"/>
    <n v="600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3:29:23"/>
    <b v="0"/>
    <n v="3"/>
    <b v="0"/>
    <s v="food/food trucks"/>
    <n v="1.6999999999999999E-3"/>
    <n v="3333.3333333333335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16:26:11"/>
    <b v="0"/>
    <n v="2"/>
    <b v="0"/>
    <s v="food/food trucks"/>
    <n v="4.0000000000000001E-3"/>
    <n v="1250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15:18:47"/>
    <b v="0"/>
    <n v="1"/>
    <b v="0"/>
    <s v="food/food trucks"/>
    <n v="1E-3"/>
    <n v="25000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1:22:3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2T23:27:37"/>
    <b v="0"/>
    <n v="1"/>
    <b v="0"/>
    <s v="food/food trucks"/>
    <n v="2.4000000000000001E-4"/>
    <n v="12500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15:12:07"/>
    <b v="0"/>
    <n v="19"/>
    <b v="0"/>
    <s v="food/food trucks"/>
    <n v="5.906666666666667E-2"/>
    <n v="789.47368421052636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2:28:59"/>
    <b v="0"/>
    <n v="9"/>
    <b v="0"/>
    <s v="food/food trucks"/>
    <n v="2.9250000000000002E-2"/>
    <n v="2222.2222222222222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08:00:00"/>
    <b v="0"/>
    <n v="1"/>
    <b v="0"/>
    <s v="food/food trucks"/>
    <n v="5.7142857142857142E-5"/>
    <n v="17500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0:51:3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16:44:12"/>
    <b v="0"/>
    <n v="1"/>
    <b v="0"/>
    <s v="food/food trucks"/>
    <n v="6.666666666666667E-5"/>
    <n v="7500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2:17:07"/>
    <b v="0"/>
    <n v="5"/>
    <b v="0"/>
    <s v="food/food trucks"/>
    <n v="5.3333333333333337E-2"/>
    <n v="1200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4:21:54"/>
    <b v="0"/>
    <n v="85"/>
    <b v="0"/>
    <s v="food/food trucks"/>
    <n v="0.11749999999999999"/>
    <n v="588.23529411764707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3:08:41"/>
    <b v="0"/>
    <n v="3"/>
    <b v="0"/>
    <s v="food/food trucks"/>
    <n v="8.0000000000000007E-5"/>
    <n v="16666.666666666668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1:42:00"/>
    <b v="0"/>
    <n v="4"/>
    <b v="0"/>
    <s v="food/food trucks"/>
    <n v="4.2000000000000003E-2"/>
    <n v="25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1T22:59:00"/>
    <b v="0"/>
    <n v="3"/>
    <b v="0"/>
    <s v="food/food trucks"/>
    <n v="0.04"/>
    <n v="833.33333333333337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09:23:31"/>
    <b v="0"/>
    <n v="375"/>
    <b v="1"/>
    <s v="photography/photobooks"/>
    <n v="1.0493636363636363"/>
    <n v="58.666666666666664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7T23:00:00"/>
    <b v="0"/>
    <n v="111"/>
    <b v="1"/>
    <s v="photography/photobooks"/>
    <n v="1.0544"/>
    <n v="112.61261261261261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17:42:00"/>
    <b v="0"/>
    <n v="123"/>
    <b v="1"/>
    <s v="photography/photobooks"/>
    <n v="1.0673333333333332"/>
    <n v="60.975609756097562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3:00:00"/>
    <b v="0"/>
    <n v="70"/>
    <b v="1"/>
    <s v="photography/photobooks"/>
    <n v="1.0412571428571429"/>
    <n v="125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1:49:00"/>
    <b v="0"/>
    <n v="85"/>
    <b v="1"/>
    <s v="photography/photobooks"/>
    <n v="1.6054999999999999"/>
    <n v="23.529411764705884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18:29:55"/>
    <b v="0"/>
    <n v="86"/>
    <b v="1"/>
    <s v="photography/photobooks"/>
    <n v="1.0777777777777777"/>
    <n v="104.65116279069767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0:58:45"/>
    <b v="0"/>
    <n v="13"/>
    <b v="1"/>
    <s v="photography/photobooks"/>
    <n v="1.35"/>
    <n v="38.46153846153846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08:29:20"/>
    <b v="0"/>
    <n v="33"/>
    <b v="1"/>
    <s v="photography/photobooks"/>
    <n v="1.0907407407407408"/>
    <n v="81.818181818181813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07:09:38"/>
    <b v="0"/>
    <n v="15"/>
    <b v="1"/>
    <s v="photography/photobooks"/>
    <n v="2.9"/>
    <n v="6.666666666666667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2:37:33"/>
    <b v="0"/>
    <n v="273"/>
    <b v="1"/>
    <s v="photography/photobooks"/>
    <n v="1.0395714285714286"/>
    <n v="76.9230769230769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06:42:59"/>
    <b v="0"/>
    <n v="714"/>
    <b v="1"/>
    <s v="photography/photobooks"/>
    <n v="3.2223999999999999"/>
    <n v="17.50700280112045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4:00:00"/>
    <b v="0"/>
    <n v="170"/>
    <b v="1"/>
    <s v="photography/photobooks"/>
    <n v="1.35"/>
    <n v="58.823529411764703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4:38:59"/>
    <b v="0"/>
    <n v="512"/>
    <b v="1"/>
    <s v="photography/photobooks"/>
    <n v="2.6991034482758622"/>
    <n v="28.320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0:59:00"/>
    <b v="0"/>
    <n v="314"/>
    <b v="1"/>
    <s v="photography/photobooks"/>
    <n v="2.5329333333333333"/>
    <n v="47.770700636942678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0T22:00:00"/>
    <b v="0"/>
    <n v="167"/>
    <b v="1"/>
    <s v="photography/photobooks"/>
    <n v="2.6059999999999999"/>
    <n v="20.95808383233533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3:30:00"/>
    <b v="0"/>
    <n v="9"/>
    <b v="1"/>
    <s v="photography/photobooks"/>
    <n v="1.0131677953348381"/>
    <n v="295.3333333333333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06:27:36"/>
    <b v="0"/>
    <n v="103"/>
    <b v="1"/>
    <s v="photography/photobooks"/>
    <n v="1.2560416666666667"/>
    <n v="46.60194174757281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09:34:06"/>
    <b v="0"/>
    <n v="111"/>
    <b v="1"/>
    <s v="photography/photobooks"/>
    <n v="1.0243783333333334"/>
    <n v="54.054054054054056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1:55:54"/>
    <b v="0"/>
    <n v="271"/>
    <b v="1"/>
    <s v="photography/photobooks"/>
    <n v="1.99244"/>
    <n v="92.250922509225092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09:45:27"/>
    <b v="0"/>
    <n v="101"/>
    <b v="1"/>
    <s v="photography/photobooks"/>
    <n v="1.0245398773006136"/>
    <n v="161.38613861386139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0:00:00"/>
    <b v="0"/>
    <n v="57"/>
    <b v="1"/>
    <s v="photography/photobooks"/>
    <n v="1.0294615384615384"/>
    <n v="228.0701754385964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07:09:11"/>
    <b v="0"/>
    <n v="62"/>
    <b v="1"/>
    <s v="photography/photobooks"/>
    <n v="1.0086153846153847"/>
    <n v="209.6774193548387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08:29:00"/>
    <b v="0"/>
    <n v="32"/>
    <b v="1"/>
    <s v="photography/photobooks"/>
    <n v="1.1499999999999999"/>
    <n v="28.12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05:00:00"/>
    <b v="0"/>
    <n v="141"/>
    <b v="1"/>
    <s v="photography/photobooks"/>
    <n v="1.0416766467065868"/>
    <n v="118.4397163120567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1:01:04"/>
    <b v="0"/>
    <n v="75"/>
    <b v="1"/>
    <s v="photography/photobooks"/>
    <n v="1.5529999999999999"/>
    <n v="133.33333333333334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15:18:25"/>
    <b v="0"/>
    <n v="46"/>
    <b v="1"/>
    <s v="photography/photobooks"/>
    <n v="1.06"/>
    <n v="130.4347826086956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16:00:00"/>
    <b v="0"/>
    <n v="103"/>
    <b v="1"/>
    <s v="photography/photobooks"/>
    <n v="2.5431499999999998"/>
    <n v="194.17475728155341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15:47:41"/>
    <b v="0"/>
    <n v="6"/>
    <b v="1"/>
    <s v="photography/photobooks"/>
    <n v="1.0109999999999999"/>
    <n v="166.66666666666666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6T20:00:00"/>
    <b v="0"/>
    <n v="83"/>
    <b v="1"/>
    <s v="photography/photobooks"/>
    <n v="1.2904"/>
    <n v="30.12048192771084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3:08:20"/>
    <b v="0"/>
    <n v="108"/>
    <b v="1"/>
    <s v="photography/photobooks"/>
    <n v="1.0223076923076924"/>
    <n v="60.18518518518518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15:10:05"/>
    <b v="0"/>
    <n v="25"/>
    <b v="1"/>
    <s v="photography/photobooks"/>
    <n v="1.3180000000000001"/>
    <n v="80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17:09:16"/>
    <b v="0"/>
    <n v="549"/>
    <b v="1"/>
    <s v="photography/photobooks"/>
    <n v="7.8608020000000005"/>
    <n v="9.107468123861567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18:03:00"/>
    <b v="0"/>
    <n v="222"/>
    <b v="1"/>
    <s v="photography/photobooks"/>
    <n v="1.4570000000000001"/>
    <n v="63.06306306306306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4:25:40"/>
    <b v="0"/>
    <n v="183"/>
    <b v="1"/>
    <s v="photography/photobooks"/>
    <n v="1.026"/>
    <n v="144.8087431693988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0-31T22:00:00"/>
    <b v="0"/>
    <n v="89"/>
    <b v="1"/>
    <s v="photography/photobooks"/>
    <n v="1.7227777777777777"/>
    <n v="101.12359550561797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06:05:13"/>
    <b v="0"/>
    <n v="253"/>
    <b v="1"/>
    <s v="photography/photobooks"/>
    <n v="1.5916819571865444"/>
    <n v="64.62450592885375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0:05:12"/>
    <b v="0"/>
    <n v="140"/>
    <b v="1"/>
    <s v="photography/photobooks"/>
    <n v="1.0376666666666667"/>
    <n v="107.14285714285714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3T19:00:00"/>
    <b v="0"/>
    <n v="103"/>
    <b v="1"/>
    <s v="photography/photobooks"/>
    <n v="1.1140954545454547"/>
    <n v="21.359223300970875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3-31T23:00:00"/>
    <b v="0"/>
    <n v="138"/>
    <b v="1"/>
    <s v="photography/photobooks"/>
    <n v="2.80375"/>
    <n v="28.985507246376812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0:15:09"/>
    <b v="0"/>
    <n v="191"/>
    <b v="1"/>
    <s v="photography/photobooks"/>
    <n v="1.1210606060606061"/>
    <n v="103.6649214659685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08:11:42"/>
    <b v="0"/>
    <n v="18"/>
    <b v="0"/>
    <s v="music/world music"/>
    <n v="7.0666666666666669E-2"/>
    <n v="833.33333333333337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16:44:38"/>
    <b v="0"/>
    <n v="3"/>
    <b v="0"/>
    <s v="music/world music"/>
    <n v="4.3999999999999997E-2"/>
    <n v="100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0T20:00:00"/>
    <b v="0"/>
    <n v="40"/>
    <b v="0"/>
    <s v="music/world music"/>
    <n v="3.8739999999999997E-2"/>
    <n v="125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2:00:00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2:30:08"/>
    <b v="0"/>
    <n v="24"/>
    <b v="0"/>
    <s v="music/world music"/>
    <n v="0.29299999999999998"/>
    <n v="208.3333333333333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1:00:00"/>
    <b v="0"/>
    <n v="1"/>
    <b v="0"/>
    <s v="music/world music"/>
    <n v="9.0909090909090905E-3"/>
    <n v="275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18:20: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7T20:00:00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15:21:10"/>
    <b v="0"/>
    <n v="1"/>
    <b v="0"/>
    <s v="music/world music"/>
    <n v="8.0000000000000002E-3"/>
    <n v="500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17:46:14"/>
    <b v="0"/>
    <n v="6"/>
    <b v="0"/>
    <s v="music/world music"/>
    <n v="0.11600000000000001"/>
    <n v="166.66666666666666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3:55: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4T22:14:59"/>
    <b v="0"/>
    <n v="6"/>
    <b v="0"/>
    <s v="music/world music"/>
    <n v="2.787363950092912E-2"/>
    <n v="1255.6666666666667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1:00:00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1:47:4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09:38:56"/>
    <b v="0"/>
    <n v="3"/>
    <b v="0"/>
    <s v="music/world music"/>
    <n v="0.17799999999999999"/>
    <n v="333.33333333333331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18:06:0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16:51:00"/>
    <b v="0"/>
    <n v="8"/>
    <b v="0"/>
    <s v="music/world music"/>
    <n v="3.0124999999999999E-2"/>
    <n v="100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0:59:00"/>
    <b v="0"/>
    <n v="34"/>
    <b v="0"/>
    <s v="music/world music"/>
    <n v="0.50739999999999996"/>
    <n v="147.05882352941177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08:18:00"/>
    <b v="0"/>
    <n v="1"/>
    <b v="0"/>
    <s v="music/world music"/>
    <n v="5.4884742041712408E-3"/>
    <n v="911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16:00:00"/>
    <b v="0"/>
    <n v="38"/>
    <b v="0"/>
    <s v="music/world music"/>
    <n v="0.14091666666666666"/>
    <n v="315.78947368421052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16:00:00"/>
    <b v="1"/>
    <n v="45"/>
    <b v="1"/>
    <s v="music/rock"/>
    <n v="1.038"/>
    <n v="44.44444444444444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09:23:54"/>
    <b v="1"/>
    <n v="17"/>
    <b v="1"/>
    <s v="music/rock"/>
    <n v="1.2024999999999999"/>
    <n v="117.6470588235294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5T21:02:29"/>
    <b v="1"/>
    <n v="31"/>
    <b v="1"/>
    <s v="music/rock"/>
    <n v="1.17"/>
    <n v="64.516129032258064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2:00:55"/>
    <b v="1"/>
    <n v="50"/>
    <b v="1"/>
    <s v="music/rock"/>
    <n v="1.2214285714285715"/>
    <n v="70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1:59:00"/>
    <b v="1"/>
    <n v="59"/>
    <b v="1"/>
    <s v="music/rock"/>
    <n v="1.5164"/>
    <n v="42.372881355932201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2:46:51"/>
    <b v="1"/>
    <n v="81"/>
    <b v="1"/>
    <s v="music/rock"/>
    <n v="1.0444"/>
    <n v="61.728395061728392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0:25:31"/>
    <b v="1"/>
    <n v="508"/>
    <b v="1"/>
    <s v="music/rock"/>
    <n v="2.0015333333333332"/>
    <n v="59.05511811023622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4:32:47"/>
    <b v="1"/>
    <n v="74"/>
    <b v="1"/>
    <s v="music/rock"/>
    <n v="1.018"/>
    <n v="81.08108108108108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18:42:49"/>
    <b v="1"/>
    <n v="141"/>
    <b v="1"/>
    <s v="music/rock"/>
    <n v="1.3765714285714286"/>
    <n v="24.82269503546099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3:48:27"/>
    <b v="1"/>
    <n v="711"/>
    <b v="1"/>
    <s v="music/rock"/>
    <n v="3038.3319999999999"/>
    <n v="1.4064697609001406E-2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0-12-31T23:59:00"/>
    <b v="1"/>
    <n v="141"/>
    <b v="1"/>
    <s v="music/rock"/>
    <n v="1.9885074626865671"/>
    <n v="47.517730496453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16:17:32"/>
    <b v="1"/>
    <n v="109"/>
    <b v="1"/>
    <s v="music/rock"/>
    <n v="2.0236666666666667"/>
    <n v="27.52293577981651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17:03:51"/>
    <b v="1"/>
    <n v="361"/>
    <b v="1"/>
    <s v="music/rock"/>
    <n v="1.1796376666666666"/>
    <n v="83.1024930747922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2T20:03:10"/>
    <b v="1"/>
    <n v="176"/>
    <b v="1"/>
    <s v="music/rock"/>
    <n v="2.9472727272727273"/>
    <n v="31.25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09:40:12"/>
    <b v="1"/>
    <n v="670"/>
    <b v="1"/>
    <s v="music/rock"/>
    <n v="2.1314633333333335"/>
    <n v="17.91044776119402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8T22:59:00"/>
    <b v="1"/>
    <n v="96"/>
    <b v="1"/>
    <s v="music/rock"/>
    <n v="1.0424"/>
    <n v="26.041666666666668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15:13:40"/>
    <b v="1"/>
    <n v="74"/>
    <b v="1"/>
    <s v="music/rock"/>
    <n v="1.1366666666666667"/>
    <n v="44.594594594594597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3:13:47"/>
    <b v="1"/>
    <n v="52"/>
    <b v="1"/>
    <s v="music/rock"/>
    <n v="1.0125"/>
    <n v="38.46153846153846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3:18:12"/>
    <b v="1"/>
    <n v="105"/>
    <b v="1"/>
    <s v="music/rock"/>
    <n v="1.2541538461538462"/>
    <n v="61.904761904761905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8T20:00:00"/>
    <b v="1"/>
    <n v="41"/>
    <b v="1"/>
    <s v="music/rock"/>
    <n v="1.19"/>
    <n v="36.585365853658537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0:54:43"/>
    <b v="1"/>
    <n v="34"/>
    <b v="1"/>
    <s v="music/rock"/>
    <n v="1.6646153846153846"/>
    <n v="19.117647058823529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0:43:35"/>
    <b v="1"/>
    <n v="66"/>
    <b v="1"/>
    <s v="music/rock"/>
    <n v="1.1914771428571429"/>
    <n v="53.030303030303031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16:02:25"/>
    <b v="1"/>
    <n v="50"/>
    <b v="1"/>
    <s v="music/rock"/>
    <n v="1.0047368421052632"/>
    <n v="190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09:02:38"/>
    <b v="1"/>
    <n v="159"/>
    <b v="1"/>
    <s v="music/rock"/>
    <n v="1.018"/>
    <n v="138.36477987421384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15:17:27"/>
    <b v="1"/>
    <n v="182"/>
    <b v="1"/>
    <s v="music/rock"/>
    <n v="1.1666666666666667"/>
    <n v="65.93406593406592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5T19:00:00"/>
    <b v="1"/>
    <n v="206"/>
    <b v="1"/>
    <s v="music/rock"/>
    <n v="1.0864893617021276"/>
    <n v="91.262135922330103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4:34:02"/>
    <b v="1"/>
    <n v="169"/>
    <b v="1"/>
    <s v="music/rock"/>
    <n v="1.1472"/>
    <n v="59.17159763313609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2:24:19"/>
    <b v="1"/>
    <n v="31"/>
    <b v="1"/>
    <s v="music/rock"/>
    <n v="1.018"/>
    <n v="241.93548387096774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4T23:00:00"/>
    <b v="1"/>
    <n v="28"/>
    <b v="1"/>
    <s v="music/rock"/>
    <n v="1.06"/>
    <n v="178.5714285714285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2:31:31"/>
    <b v="1"/>
    <n v="54"/>
    <b v="1"/>
    <s v="music/rock"/>
    <n v="1.0349999999999999"/>
    <n v="74.074074074074076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1:33:45"/>
    <b v="1"/>
    <n v="467"/>
    <b v="1"/>
    <s v="music/rock"/>
    <n v="1.5497535999999998"/>
    <n v="53.533190578158461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15:49:47"/>
    <b v="1"/>
    <n v="389"/>
    <b v="1"/>
    <s v="music/rock"/>
    <n v="1.6214066666666667"/>
    <n v="38.560411311053983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8-31T23:00:00"/>
    <b v="1"/>
    <n v="68"/>
    <b v="1"/>
    <s v="music/rock"/>
    <n v="1.0442100000000001"/>
    <n v="44.117647058823529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08:29:07"/>
    <b v="1"/>
    <n v="413"/>
    <b v="1"/>
    <s v="music/rock"/>
    <n v="1.0612433333333333"/>
    <n v="36.319612590799032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4T21:00:00"/>
    <b v="1"/>
    <n v="190"/>
    <b v="1"/>
    <s v="music/rock"/>
    <n v="1.5493846153846154"/>
    <n v="34.21052631578947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3T20:22:50"/>
    <b v="1"/>
    <n v="189"/>
    <b v="1"/>
    <s v="music/rock"/>
    <n v="1.1077157238734421"/>
    <n v="66.222222222222229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3:10:54"/>
    <b v="1"/>
    <n v="130"/>
    <b v="1"/>
    <s v="music/rock"/>
    <n v="1.1091186666666666"/>
    <n v="115.38461538461539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2:50:36"/>
    <b v="1"/>
    <n v="74"/>
    <b v="1"/>
    <s v="music/rock"/>
    <n v="1.1071428571428572"/>
    <n v="94.594594594594597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8T23:59:00"/>
    <b v="1"/>
    <n v="274"/>
    <b v="1"/>
    <s v="music/rock"/>
    <n v="1.2361333333333333"/>
    <n v="54.74452554744525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0T23:00:00"/>
    <b v="1"/>
    <n v="22"/>
    <b v="1"/>
    <s v="music/rock"/>
    <n v="2.1105"/>
    <n v="45.45454545454545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1:59:00"/>
    <b v="0"/>
    <n v="31"/>
    <b v="1"/>
    <s v="theater/plays"/>
    <n v="1.01"/>
    <n v="64.516129032258064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08:59:35"/>
    <b v="0"/>
    <n v="63"/>
    <b v="1"/>
    <s v="theater/plays"/>
    <n v="1.0165"/>
    <n v="31.746031746031747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09:00:00"/>
    <b v="0"/>
    <n v="20"/>
    <b v="1"/>
    <s v="theater/plays"/>
    <n v="1.0833333333333333"/>
    <n v="7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09:54:16"/>
    <b v="0"/>
    <n v="25"/>
    <b v="1"/>
    <s v="theater/plays"/>
    <n v="2.42"/>
    <n v="1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09T23:00:00"/>
    <b v="0"/>
    <n v="61"/>
    <b v="1"/>
    <s v="theater/plays"/>
    <n v="1.0044999999999999"/>
    <n v="65.573770491803273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3T22:14:05"/>
    <b v="0"/>
    <n v="52"/>
    <b v="1"/>
    <s v="theater/plays"/>
    <n v="1.2506666666666666"/>
    <n v="28.846153846153847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1:59:00"/>
    <b v="0"/>
    <n v="86"/>
    <b v="1"/>
    <s v="theater/plays"/>
    <n v="1.0857142857142856"/>
    <n v="40.69767441860464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2:00:00"/>
    <b v="0"/>
    <n v="42"/>
    <b v="1"/>
    <s v="theater/plays"/>
    <n v="1.4570000000000001"/>
    <n v="71.42857142857143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17:59:00"/>
    <b v="0"/>
    <n v="52"/>
    <b v="1"/>
    <s v="theater/plays"/>
    <n v="1.1000000000000001"/>
    <n v="32.692307692307693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2:49:31"/>
    <b v="0"/>
    <n v="120"/>
    <b v="1"/>
    <s v="theater/plays"/>
    <n v="1.0223333333333333"/>
    <n v="125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06:00:00"/>
    <b v="0"/>
    <n v="22"/>
    <b v="1"/>
    <s v="theater/plays"/>
    <n v="1.22"/>
    <n v="22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2:00:00"/>
    <b v="0"/>
    <n v="64"/>
    <b v="1"/>
    <s v="theater/plays"/>
    <n v="1.0196000000000001"/>
    <n v="39.06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3T19:12:53"/>
    <b v="0"/>
    <n v="23"/>
    <b v="1"/>
    <s v="theater/plays"/>
    <n v="1.411764705882353"/>
    <n v="36.95652173913043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2:55:58"/>
    <b v="0"/>
    <n v="238"/>
    <b v="1"/>
    <s v="theater/plays"/>
    <n v="1.0952500000000001"/>
    <n v="84.033613445378151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1:20:32"/>
    <b v="0"/>
    <n v="33"/>
    <b v="1"/>
    <s v="theater/plays"/>
    <n v="1.0465"/>
    <n v="60.606060606060609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4:32:39"/>
    <b v="0"/>
    <n v="32"/>
    <b v="1"/>
    <s v="theater/plays"/>
    <n v="1.24"/>
    <n v="109.37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3:57:00"/>
    <b v="0"/>
    <n v="24"/>
    <b v="1"/>
    <s v="theater/plays"/>
    <n v="1.35"/>
    <n v="12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0T22:00:00"/>
    <b v="0"/>
    <n v="29"/>
    <b v="1"/>
    <s v="theater/plays"/>
    <n v="1.0275000000000001"/>
    <n v="68.965517241379317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1-30T21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06:00:00"/>
    <b v="0"/>
    <n v="108"/>
    <b v="1"/>
    <s v="theater/plays"/>
    <n v="1.3026085714285716"/>
    <n v="32.407407407407405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2T22:40:05"/>
    <b v="0"/>
    <n v="104"/>
    <b v="0"/>
    <s v="technology/wearables"/>
    <n v="0.39627499999999999"/>
    <n v="384.61538461538464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2:30:00"/>
    <b v="0"/>
    <n v="86"/>
    <b v="0"/>
    <s v="technology/wearables"/>
    <n v="0.25976666666666665"/>
    <n v="348.83720930232556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05:58:54"/>
    <b v="0"/>
    <n v="356"/>
    <b v="0"/>
    <s v="technology/wearables"/>
    <n v="0.65246363636363636"/>
    <n v="308.98876404494382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07:04:39"/>
    <b v="0"/>
    <n v="45"/>
    <b v="0"/>
    <s v="technology/wearables"/>
    <n v="0.11514000000000001"/>
    <n v="1111.1111111111111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09:43:32"/>
    <b v="0"/>
    <n v="38"/>
    <b v="0"/>
    <s v="technology/wearables"/>
    <n v="0.11360000000000001"/>
    <n v="263.15789473684208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16:11:08"/>
    <b v="0"/>
    <n v="35"/>
    <b v="0"/>
    <s v="technology/wearables"/>
    <n v="1.1199130434782609"/>
    <n v="328.57142857142856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1:00:50"/>
    <b v="0"/>
    <n v="24"/>
    <b v="0"/>
    <s v="technology/wearables"/>
    <n v="0.155"/>
    <n v="833.33333333333337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15:15:19"/>
    <b v="0"/>
    <n v="100"/>
    <b v="0"/>
    <s v="technology/wearables"/>
    <n v="0.32028000000000001"/>
    <n v="2500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1:52:02"/>
    <b v="0"/>
    <n v="1"/>
    <b v="0"/>
    <s v="technology/wearables"/>
    <n v="6.0869565217391303E-3"/>
    <n v="460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2:01:54"/>
    <b v="0"/>
    <n v="122"/>
    <b v="0"/>
    <s v="technology/wearables"/>
    <n v="0.31114999999999998"/>
    <n v="327.86885245901641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1:04:20"/>
    <b v="0"/>
    <n v="11"/>
    <b v="0"/>
    <s v="technology/wearables"/>
    <n v="1.1266666666666666E-2"/>
    <n v="16363.63636363636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5T20:00:00"/>
    <b v="0"/>
    <n v="248"/>
    <b v="0"/>
    <s v="technology/wearables"/>
    <n v="0.40404000000000001"/>
    <n v="403.2258064516129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18:05:09"/>
    <b v="0"/>
    <n v="1"/>
    <b v="0"/>
    <s v="technology/wearables"/>
    <n v="1.3333333333333333E-5"/>
    <n v="7500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09:00:00"/>
    <b v="0"/>
    <n v="19"/>
    <b v="0"/>
    <s v="technology/wearables"/>
    <n v="5.7334999999999997E-2"/>
    <n v="10526.315789473685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0T20:02:52"/>
    <b v="0"/>
    <n v="135"/>
    <b v="0"/>
    <s v="technology/wearables"/>
    <n v="0.15325"/>
    <n v="296.296296296296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1:00:00"/>
    <b v="0"/>
    <n v="9"/>
    <b v="0"/>
    <s v="technology/wearables"/>
    <n v="0.15103448275862069"/>
    <n v="644.44444444444446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18:00:00"/>
    <b v="0"/>
    <n v="3"/>
    <b v="0"/>
    <s v="technology/wearables"/>
    <n v="5.0299999999999997E-3"/>
    <n v="33333.33333333333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2:58:57"/>
    <b v="0"/>
    <n v="7"/>
    <b v="0"/>
    <s v="technology/wearables"/>
    <n v="1.3028138528138528E-2"/>
    <n v="6600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0:45:25"/>
    <b v="0"/>
    <n v="4"/>
    <b v="0"/>
    <s v="technology/wearables"/>
    <n v="3.0285714285714286E-3"/>
    <n v="875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1:55:00"/>
    <b v="0"/>
    <n v="44"/>
    <b v="0"/>
    <s v="technology/wearables"/>
    <n v="8.8800000000000004E-2"/>
    <n v="340.9090909090909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0:12:32"/>
    <b v="0"/>
    <n v="90"/>
    <b v="0"/>
    <s v="technology/wearables"/>
    <n v="9.8400000000000001E-2"/>
    <n v="555.5555555555555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29T21:03:55"/>
    <b v="0"/>
    <n v="8"/>
    <b v="0"/>
    <s v="technology/wearables"/>
    <n v="2.4299999999999999E-2"/>
    <n v="2500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4:00:28"/>
    <b v="0"/>
    <n v="11"/>
    <b v="0"/>
    <s v="technology/wearables"/>
    <n v="1.1299999999999999E-2"/>
    <n v="9090.9090909090901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1:17:15"/>
    <b v="0"/>
    <n v="41"/>
    <b v="0"/>
    <s v="technology/wearables"/>
    <n v="3.5520833333333335E-2"/>
    <n v="1170.731707317073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0:25:34"/>
    <b v="0"/>
    <n v="15"/>
    <b v="0"/>
    <s v="technology/wearables"/>
    <n v="2.3306666666666667E-2"/>
    <n v="5000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1:19:05"/>
    <b v="0"/>
    <n v="9"/>
    <b v="0"/>
    <s v="technology/wearables"/>
    <n v="8.1600000000000006E-3"/>
    <n v="5555.5555555555557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1T23:00:00"/>
    <b v="0"/>
    <n v="50"/>
    <b v="0"/>
    <s v="technology/wearables"/>
    <n v="0.22494285714285714"/>
    <n v="70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07:05:54"/>
    <b v="0"/>
    <n v="34"/>
    <b v="0"/>
    <s v="technology/wearables"/>
    <n v="1.3668E-2"/>
    <n v="7352.9411764705883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6T20:26:4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5T21:33:4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3:34:47"/>
    <b v="0"/>
    <n v="276"/>
    <b v="0"/>
    <s v="technology/wearables"/>
    <n v="0.10754135338345865"/>
    <n v="481.88405797101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17:28:22"/>
    <b v="0"/>
    <n v="16"/>
    <b v="0"/>
    <s v="technology/wearables"/>
    <n v="0.1976"/>
    <n v="1562.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15:43:48"/>
    <b v="0"/>
    <n v="224"/>
    <b v="0"/>
    <s v="technology/wearables"/>
    <n v="0.84946999999999995"/>
    <n v="446.42857142857144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08:51:19"/>
    <b v="0"/>
    <n v="140"/>
    <b v="0"/>
    <s v="technology/wearables"/>
    <n v="0.49381999999999998"/>
    <n v="357.14285714285717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4:17:13"/>
    <b v="0"/>
    <n v="15"/>
    <b v="0"/>
    <s v="technology/wearables"/>
    <n v="3.3033333333333331E-2"/>
    <n v="200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1:31:55"/>
    <b v="0"/>
    <n v="37"/>
    <b v="0"/>
    <s v="technology/wearables"/>
    <n v="6.6339999999999996E-2"/>
    <n v="1351.3513513513512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09:17:3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09:58:37"/>
    <b v="0"/>
    <n v="46"/>
    <b v="0"/>
    <s v="technology/wearables"/>
    <n v="0.7036"/>
    <n v="543.47826086956525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4:35:39"/>
    <b v="0"/>
    <n v="1"/>
    <b v="0"/>
    <s v="technology/wearables"/>
    <n v="2E-3"/>
    <n v="500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8T22:59:00"/>
    <b v="0"/>
    <n v="323"/>
    <b v="0"/>
    <s v="technology/wearables"/>
    <n v="1.02298"/>
    <n v="154.7987616099071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3:57:19"/>
    <b v="0"/>
    <n v="139"/>
    <b v="1"/>
    <s v="publishing/nonfiction"/>
    <n v="3.7773333333333334"/>
    <n v="10.79136690647482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4:32:39"/>
    <b v="0"/>
    <n v="7"/>
    <b v="1"/>
    <s v="publishing/nonfiction"/>
    <n v="1.25"/>
    <n v="42.857142857142854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6T20:49:11"/>
    <b v="0"/>
    <n v="149"/>
    <b v="1"/>
    <s v="publishing/nonfiction"/>
    <n v="1.473265306122449"/>
    <n v="32.885906040268459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0:18:45"/>
    <b v="0"/>
    <n v="31"/>
    <b v="1"/>
    <s v="publishing/nonfiction"/>
    <n v="1.022"/>
    <n v="80.645161290322577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07:08:53"/>
    <b v="0"/>
    <n v="26"/>
    <b v="1"/>
    <s v="publishing/nonfiction"/>
    <n v="1.018723404255319"/>
    <n v="225.96153846153845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1:59:00"/>
    <b v="0"/>
    <n v="172"/>
    <b v="1"/>
    <s v="publishing/nonfiction"/>
    <n v="2.0419999999999998"/>
    <n v="29.06976744186046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5T19:18:54"/>
    <b v="0"/>
    <n v="78"/>
    <b v="1"/>
    <s v="publishing/nonfiction"/>
    <n v="1.0405"/>
    <n v="64.10256410256410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2:45:44"/>
    <b v="0"/>
    <n v="120"/>
    <b v="1"/>
    <s v="publishing/nonfiction"/>
    <n v="1.0126500000000001"/>
    <n v="166.66666666666666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4T22:59:00"/>
    <b v="0"/>
    <n v="227"/>
    <b v="1"/>
    <s v="publishing/nonfiction"/>
    <n v="1.3613999999999999"/>
    <n v="44.052863436123346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0T19:00:00"/>
    <b v="0"/>
    <n v="42"/>
    <b v="1"/>
    <s v="publishing/nonfiction"/>
    <n v="1.3360000000000001"/>
    <n v="23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4:22:59"/>
    <b v="0"/>
    <n v="64"/>
    <b v="1"/>
    <s v="publishing/nonfiction"/>
    <n v="1.3025"/>
    <n v="18.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05:00:00"/>
    <b v="0"/>
    <n v="121"/>
    <b v="1"/>
    <s v="publishing/nonfiction"/>
    <n v="1.2267999999999999"/>
    <n v="20.6611570247933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4T19:56:00"/>
    <b v="0"/>
    <n v="87"/>
    <b v="1"/>
    <s v="publishing/nonfiction"/>
    <n v="1.8281058823529412"/>
    <n v="39.080459770114942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0:59:00"/>
    <b v="0"/>
    <n v="65"/>
    <b v="1"/>
    <s v="publishing/nonfiction"/>
    <n v="1.2529999999999999"/>
    <n v="30.7692307692307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08:42:03"/>
    <b v="0"/>
    <n v="49"/>
    <b v="1"/>
    <s v="publishing/nonfiction"/>
    <n v="1.1166666666666667"/>
    <n v="61.224489795918366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4:33:10"/>
    <b v="0"/>
    <n v="19"/>
    <b v="1"/>
    <s v="publishing/nonfiction"/>
    <n v="1.1575757575757575"/>
    <n v="34.736842105263158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16:37:00"/>
    <b v="0"/>
    <n v="81"/>
    <b v="1"/>
    <s v="publishing/nonfiction"/>
    <n v="1.732"/>
    <n v="18.518518518518519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2:12:52"/>
    <b v="0"/>
    <n v="264"/>
    <b v="1"/>
    <s v="publishing/nonfiction"/>
    <n v="1.2598333333333334"/>
    <n v="22.727272727272727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17:25:31"/>
    <b v="0"/>
    <n v="25"/>
    <b v="1"/>
    <s v="publishing/nonfiction"/>
    <n v="1.091"/>
    <n v="40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2:59:00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1:41:46"/>
    <b v="0"/>
    <n v="144"/>
    <b v="1"/>
    <s v="music/rock"/>
    <n v="1.1864285714285714"/>
    <n v="291.666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1:35:52"/>
    <b v="0"/>
    <n v="92"/>
    <b v="1"/>
    <s v="music/rock"/>
    <n v="1.0026666666666666"/>
    <n v="81.521739130434781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6T19:54:23"/>
    <b v="0"/>
    <n v="147"/>
    <b v="1"/>
    <s v="music/rock"/>
    <n v="1.2648920000000001"/>
    <n v="51.020408163265309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3T20:04:10"/>
    <b v="0"/>
    <n v="90"/>
    <b v="1"/>
    <s v="music/rock"/>
    <n v="1.1426000000000001"/>
    <n v="55.555555555555557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4T23:34:54"/>
    <b v="0"/>
    <n v="87"/>
    <b v="1"/>
    <s v="music/rock"/>
    <n v="1.107"/>
    <n v="57.47126436781609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09:15:46"/>
    <b v="0"/>
    <n v="406"/>
    <b v="1"/>
    <s v="music/rock"/>
    <n v="1.0534805315203954"/>
    <n v="79.70443349753694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5T19:04:50"/>
    <b v="0"/>
    <n v="20"/>
    <b v="1"/>
    <s v="music/rock"/>
    <n v="1.0366666666666666"/>
    <n v="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3:12:22"/>
    <b v="0"/>
    <n v="70"/>
    <b v="1"/>
    <s v="music/rock"/>
    <n v="1.0708672667523933"/>
    <n v="99.98571428571428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2:45:32"/>
    <b v="0"/>
    <n v="16"/>
    <b v="1"/>
    <s v="music/rock"/>
    <n v="1.24"/>
    <n v="31.2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17:50:33"/>
    <b v="0"/>
    <n v="52"/>
    <b v="1"/>
    <s v="music/rock"/>
    <n v="1.0501"/>
    <n v="192.3076923076923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4T21:53:08"/>
    <b v="0"/>
    <n v="66"/>
    <b v="1"/>
    <s v="music/rock"/>
    <n v="1.8946666666666667"/>
    <n v="22.727272727272727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4T20:35:19"/>
    <b v="0"/>
    <n v="109"/>
    <b v="1"/>
    <s v="music/rock"/>
    <n v="1.7132499999999999"/>
    <n v="36.697247706422019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2:03:26"/>
    <b v="0"/>
    <n v="168"/>
    <b v="1"/>
    <s v="music/rock"/>
    <n v="2.5248648648648651"/>
    <n v="22.02380952380952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2T23:11:00"/>
    <b v="0"/>
    <n v="31"/>
    <b v="1"/>
    <s v="music/rock"/>
    <n v="1.1615384615384616"/>
    <n v="41.93548387096774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3:13:30"/>
    <b v="0"/>
    <n v="133"/>
    <b v="1"/>
    <s v="music/rock"/>
    <n v="2.0335000000000001"/>
    <n v="15.037593984962406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06:47:56"/>
    <b v="0"/>
    <n v="151"/>
    <b v="1"/>
    <s v="music/rock"/>
    <n v="1.1160000000000001"/>
    <n v="66.22516556291390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8T21:00:00"/>
    <b v="0"/>
    <n v="5"/>
    <b v="1"/>
    <s v="music/rock"/>
    <n v="4.24"/>
    <n v="5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0:08:45"/>
    <b v="0"/>
    <n v="73"/>
    <b v="1"/>
    <s v="music/rock"/>
    <n v="1.071"/>
    <n v="68.493150684931507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4:12:16"/>
    <b v="0"/>
    <n v="148"/>
    <b v="1"/>
    <s v="music/rock"/>
    <n v="1.043625"/>
    <n v="54.05405405405405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2T20:47:58"/>
    <b v="0"/>
    <n v="93"/>
    <b v="1"/>
    <s v="music/rock"/>
    <n v="2.124090909090909"/>
    <n v="23.655913978494624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2:38:42"/>
    <b v="0"/>
    <n v="63"/>
    <b v="1"/>
    <s v="music/rock"/>
    <n v="1.2408571428571429"/>
    <n v="55.55555555555555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07:11:00"/>
    <b v="0"/>
    <n v="134"/>
    <b v="1"/>
    <s v="music/rock"/>
    <n v="1.10406125"/>
    <n v="59.701492537313435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0:31:29"/>
    <b v="0"/>
    <n v="14"/>
    <b v="1"/>
    <s v="music/rock"/>
    <n v="2.1875"/>
    <n v="28.57142857142857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2T23:30:00"/>
    <b v="0"/>
    <n v="78"/>
    <b v="1"/>
    <s v="music/rock"/>
    <n v="1.36625"/>
    <n v="51.28205128205128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1:14:00"/>
    <b v="0"/>
    <n v="112"/>
    <b v="1"/>
    <s v="music/rock"/>
    <n v="1.348074"/>
    <n v="44.642857142857146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06:32:37"/>
    <b v="0"/>
    <n v="34"/>
    <b v="1"/>
    <s v="music/rock"/>
    <n v="1.454"/>
    <n v="14.705882352941176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2:12:00"/>
    <b v="0"/>
    <n v="19"/>
    <b v="1"/>
    <s v="music/rock"/>
    <n v="1.0910714285714285"/>
    <n v="147.3684210526315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1T23:59:00"/>
    <b v="0"/>
    <n v="13"/>
    <b v="1"/>
    <s v="music/rock"/>
    <n v="1.1020000000000001"/>
    <n v="38.46153846153846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2T22:43:06"/>
    <b v="0"/>
    <n v="104"/>
    <b v="1"/>
    <s v="music/rock"/>
    <n v="1.1364000000000001"/>
    <n v="24.03846153846154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1:22:03"/>
    <b v="0"/>
    <n v="52"/>
    <b v="1"/>
    <s v="music/rock"/>
    <n v="1.0235000000000001"/>
    <n v="192.3076923076923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2-28T22:00:00"/>
    <b v="0"/>
    <n v="17"/>
    <b v="1"/>
    <s v="music/rock"/>
    <n v="1.2213333333333334"/>
    <n v="44.117647058823529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16:48:01"/>
    <b v="0"/>
    <n v="82"/>
    <b v="1"/>
    <s v="music/rock"/>
    <n v="1.1188571428571428"/>
    <n v="42.68292682926829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18:58:02"/>
    <b v="0"/>
    <n v="73"/>
    <b v="1"/>
    <s v="music/rock"/>
    <n v="1.073"/>
    <n v="82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16:19:00"/>
    <b v="0"/>
    <n v="158"/>
    <b v="1"/>
    <s v="music/rock"/>
    <n v="1.1385000000000001"/>
    <n v="63.29113924050633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15:58:54"/>
    <b v="0"/>
    <n v="65"/>
    <b v="1"/>
    <s v="music/rock"/>
    <n v="1.0968181818181819"/>
    <n v="67.692307692307693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6T19:06:13"/>
    <b v="0"/>
    <n v="184"/>
    <b v="1"/>
    <s v="music/rock"/>
    <n v="1.2614444444444444"/>
    <n v="48.91304347826086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0:30:00"/>
    <b v="0"/>
    <n v="34"/>
    <b v="1"/>
    <s v="music/rock"/>
    <n v="1.6742857142857144"/>
    <n v="10.294117647058824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18:54:34"/>
    <b v="0"/>
    <n v="240"/>
    <b v="1"/>
    <s v="music/rock"/>
    <n v="4.9652000000000003"/>
    <n v="10.416666666666666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4-30T19:16:51"/>
    <b v="0"/>
    <n v="113"/>
    <b v="1"/>
    <s v="music/rock"/>
    <n v="1.0915999999999999"/>
    <n v="22.12389380530973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5T20:30:35"/>
    <b v="0"/>
    <n v="66"/>
    <b v="1"/>
    <s v="music/rock"/>
    <n v="1.0257499999999999"/>
    <n v="60.606060606060609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07:14:45"/>
    <b v="1"/>
    <n v="5"/>
    <b v="0"/>
    <s v="publishing/translations"/>
    <n v="1.6620689655172414E-2"/>
    <n v="290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2:20:01"/>
    <b v="1"/>
    <n v="17"/>
    <b v="0"/>
    <s v="publishing/translations"/>
    <n v="4.1999999999999997E-3"/>
    <n v="1470.5882352941176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05:00:00"/>
    <b v="0"/>
    <n v="3"/>
    <b v="0"/>
    <s v="publishing/translations"/>
    <n v="1.25E-3"/>
    <n v="400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07:52:58"/>
    <b v="0"/>
    <n v="2"/>
    <b v="0"/>
    <s v="publishing/translations"/>
    <n v="5.0000000000000001E-3"/>
    <n v="1500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16:55:56"/>
    <b v="0"/>
    <n v="6"/>
    <b v="0"/>
    <s v="publishing/translations"/>
    <n v="7.1999999999999995E-2"/>
    <n v="166.66666666666666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4-12-31T23:12:1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2:38:40"/>
    <b v="0"/>
    <n v="1"/>
    <b v="0"/>
    <s v="publishing/translations"/>
    <n v="1.6666666666666666E-4"/>
    <n v="600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5T20:25:00"/>
    <b v="0"/>
    <n v="3"/>
    <b v="0"/>
    <s v="publishing/translations"/>
    <n v="2.3333333333333335E-3"/>
    <n v="100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3T20:31:39"/>
    <b v="0"/>
    <n v="13"/>
    <b v="0"/>
    <s v="publishing/translations"/>
    <n v="4.5714285714285714E-2"/>
    <n v="538.4615384615384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05:29:30"/>
    <b v="0"/>
    <n v="1"/>
    <b v="0"/>
    <s v="publishing/translations"/>
    <n v="0.05"/>
    <n v="20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1:04:27"/>
    <b v="0"/>
    <n v="1"/>
    <b v="0"/>
    <s v="publishing/translations"/>
    <n v="2E-3"/>
    <n v="50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1:13:11"/>
    <b v="0"/>
    <n v="9"/>
    <b v="0"/>
    <s v="publishing/translations"/>
    <n v="0.18181818181818182"/>
    <n v="488.88888888888891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18:13:3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06:11:00"/>
    <b v="0"/>
    <n v="2"/>
    <b v="0"/>
    <s v="publishing/translations"/>
    <n v="1.2222222222222223E-2"/>
    <n v="225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05:57:14"/>
    <b v="0"/>
    <n v="1"/>
    <b v="0"/>
    <s v="publishing/translations"/>
    <n v="2E-3"/>
    <n v="3000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05:56:59"/>
    <b v="0"/>
    <n v="10"/>
    <b v="0"/>
    <s v="publishing/translations"/>
    <n v="7.0634920634920634E-2"/>
    <n v="630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1:01:26"/>
    <b v="0"/>
    <n v="3"/>
    <b v="0"/>
    <s v="publishing/translations"/>
    <n v="2.7272727272727271E-2"/>
    <n v="36.666666666666664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16:58:29"/>
    <b v="0"/>
    <n v="2"/>
    <b v="0"/>
    <s v="publishing/translations"/>
    <n v="1E-3"/>
    <n v="1000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0:45:04"/>
    <b v="0"/>
    <n v="2"/>
    <b v="0"/>
    <s v="publishing/translations"/>
    <n v="1.0399999999999999E-3"/>
    <n v="1250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3:38:51"/>
    <b v="0"/>
    <n v="1"/>
    <b v="0"/>
    <s v="publishing/translations"/>
    <n v="3.3333333333333335E-3"/>
    <n v="300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3:13:22"/>
    <b v="0"/>
    <n v="14"/>
    <b v="0"/>
    <s v="publishing/translations"/>
    <n v="0.2036"/>
    <n v="535.7142857142856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8T22:09:1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4:22:0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15:26:25"/>
    <b v="0"/>
    <n v="4"/>
    <b v="0"/>
    <s v="publishing/translations"/>
    <n v="8.3799999999999999E-2"/>
    <n v="1250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3:06:57"/>
    <b v="0"/>
    <n v="3"/>
    <b v="0"/>
    <s v="publishing/translations"/>
    <n v="4.4999999999999998E-2"/>
    <n v="333.33333333333331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09T20:27:2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4:31:28"/>
    <b v="0"/>
    <n v="5"/>
    <b v="0"/>
    <s v="publishing/translations"/>
    <n v="8.0600000000000005E-2"/>
    <n v="100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1:03:36"/>
    <b v="0"/>
    <n v="47"/>
    <b v="0"/>
    <s v="publishing/translations"/>
    <n v="0.31947058823529412"/>
    <n v="361.70212765957444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3:43:4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06:00:00"/>
    <b v="0"/>
    <n v="10"/>
    <b v="0"/>
    <s v="publishing/translations"/>
    <n v="6.7083333333333328E-2"/>
    <n v="120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0:00:00"/>
    <b v="0"/>
    <n v="11"/>
    <b v="0"/>
    <s v="publishing/translations"/>
    <n v="9.987804878048781E-2"/>
    <n v="7454.5454545454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3:43:40"/>
    <b v="0"/>
    <n v="2"/>
    <b v="0"/>
    <s v="publishing/translations"/>
    <n v="1E-3"/>
    <n v="750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3:24:17"/>
    <b v="0"/>
    <n v="2"/>
    <b v="0"/>
    <s v="publishing/translations"/>
    <n v="7.7000000000000002E-3"/>
    <n v="5000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2T23:59:00"/>
    <b v="0"/>
    <n v="22"/>
    <b v="0"/>
    <s v="publishing/translations"/>
    <n v="0.26900000000000002"/>
    <n v="136.363636363636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08:55:00"/>
    <b v="0"/>
    <n v="8"/>
    <b v="0"/>
    <s v="publishing/translations"/>
    <n v="0.03"/>
    <n v="25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4:55:01"/>
    <b v="0"/>
    <n v="6"/>
    <b v="0"/>
    <s v="publishing/translations"/>
    <n v="6.6055045871559637E-2"/>
    <n v="454.16666666666669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2:57:43"/>
    <b v="0"/>
    <n v="1"/>
    <b v="0"/>
    <s v="publishing/translations"/>
    <n v="7.6923076923076926E-5"/>
    <n v="1300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3:22:49"/>
    <b v="0"/>
    <n v="3"/>
    <b v="0"/>
    <s v="publishing/translations"/>
    <n v="1.1222222222222222E-2"/>
    <n v="6000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0:29:1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17:13:2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15:57:4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08:00: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05:44:3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2:32:14"/>
    <b v="0"/>
    <n v="3"/>
    <b v="0"/>
    <s v="publishing/translations"/>
    <n v="1.4999999999999999E-4"/>
    <n v="166666.66666666666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0:25:00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4:28:2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19T23:06:37"/>
    <b v="0"/>
    <n v="1"/>
    <b v="0"/>
    <s v="publishing/translations"/>
    <n v="1.0000000000000001E-5"/>
    <n v="10000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8T19:00:59"/>
    <b v="0"/>
    <n v="2"/>
    <b v="0"/>
    <s v="publishing/translations"/>
    <n v="1.0554089709762533E-4"/>
    <n v="9475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1:52:4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0:42:2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16:59:00"/>
    <b v="0"/>
    <n v="1"/>
    <b v="0"/>
    <s v="publishing/translations"/>
    <n v="8.5714285714285719E-3"/>
    <n v="175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08:39:00"/>
    <b v="0"/>
    <n v="7"/>
    <b v="0"/>
    <s v="publishing/translations"/>
    <n v="0.105"/>
    <n v="2142.8571428571427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1:02:45"/>
    <b v="0"/>
    <n v="3"/>
    <b v="0"/>
    <s v="publishing/translations"/>
    <n v="2.9000000000000001E-2"/>
    <n v="1666.6666666666667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17:30: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0T23:00:0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2:25:00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18:45:0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0T19:00:00"/>
    <b v="1"/>
    <n v="340"/>
    <b v="1"/>
    <s v="publishing/radio &amp; podcasts"/>
    <n v="1.012446"/>
    <n v="44.117647058823529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0:54:31"/>
    <b v="1"/>
    <n v="150"/>
    <b v="1"/>
    <s v="publishing/radio &amp; podcasts"/>
    <n v="1.085175"/>
    <n v="26.666666666666668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15:52:18"/>
    <b v="1"/>
    <n v="25"/>
    <b v="1"/>
    <s v="publishing/radio &amp; podcasts"/>
    <n v="1.4766666666666666"/>
    <n v="2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0:52:38"/>
    <b v="1"/>
    <n v="234"/>
    <b v="1"/>
    <s v="publishing/radio &amp; podcasts"/>
    <n v="1.6319999999999999"/>
    <n v="21.367521367521366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1T22:00:00"/>
    <b v="1"/>
    <n v="2602"/>
    <b v="1"/>
    <s v="publishing/radio &amp; podcasts"/>
    <n v="4.5641449999999999"/>
    <n v="11.52959262106072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0:00:00"/>
    <b v="1"/>
    <n v="248"/>
    <b v="1"/>
    <s v="publishing/radio &amp; podcasts"/>
    <n v="1.0787731249999999"/>
    <n v="64.51612903225806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3:14:45"/>
    <b v="1"/>
    <n v="600"/>
    <b v="1"/>
    <s v="publishing/radio &amp; podcasts"/>
    <n v="1.1508"/>
    <n v="66.666666666666671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1T19:20:49"/>
    <b v="1"/>
    <n v="293"/>
    <b v="1"/>
    <s v="publishing/radio &amp; podcasts"/>
    <n v="1.0236842105263158"/>
    <n v="32.423208191126278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09:21:49"/>
    <b v="1"/>
    <n v="321"/>
    <b v="1"/>
    <s v="publishing/radio &amp; podcasts"/>
    <n v="1.0842485875706214"/>
    <n v="137.85046728971963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4:51:03"/>
    <b v="1"/>
    <n v="81"/>
    <b v="1"/>
    <s v="publishing/radio &amp; podcasts"/>
    <n v="1.2513333333333334"/>
    <n v="18.518518518518519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17:58:54"/>
    <b v="1"/>
    <n v="343"/>
    <b v="1"/>
    <s v="publishing/radio &amp; podcasts"/>
    <n v="1.03840625"/>
    <n v="93.29446064139941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08:01:43"/>
    <b v="1"/>
    <n v="336"/>
    <b v="1"/>
    <s v="publishing/radio &amp; podcasts"/>
    <n v="1.3870400000000001"/>
    <n v="74.404761904761898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d v="2012-03-01T18:30:39"/>
    <b v="1"/>
    <n v="47"/>
    <b v="1"/>
    <s v="publishing/radio &amp; podcasts"/>
    <n v="1.20516"/>
    <n v="31.914893617021278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2:28:12"/>
    <b v="1"/>
    <n v="76"/>
    <b v="1"/>
    <s v="publishing/radio &amp; podcasts"/>
    <n v="1.1226666666666667"/>
    <n v="39.473684210526315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19T23:59:00"/>
    <b v="1"/>
    <n v="441"/>
    <b v="1"/>
    <s v="publishing/radio &amp; podcasts"/>
    <n v="1.8866966666666667"/>
    <n v="34.013605442176868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09T20:00:22"/>
    <b v="1"/>
    <n v="916"/>
    <b v="1"/>
    <s v="publishing/radio &amp; podcasts"/>
    <n v="6.6155466666666669"/>
    <n v="6.5502183406113534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2T22:00:00"/>
    <b v="1"/>
    <n v="369"/>
    <b v="1"/>
    <s v="publishing/radio &amp; podcasts"/>
    <n v="1.1131"/>
    <n v="81.300813008130078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15:55:13"/>
    <b v="1"/>
    <n v="20242"/>
    <b v="1"/>
    <s v="publishing/radio &amp; podcasts"/>
    <n v="11.8161422"/>
    <n v="2.4701116490465367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09T22:59:00"/>
    <b v="1"/>
    <n v="71"/>
    <b v="1"/>
    <s v="publishing/radio &amp; podcasts"/>
    <n v="1.37375"/>
    <n v="22.535211267605632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2:00:00"/>
    <b v="1"/>
    <n v="635"/>
    <b v="1"/>
    <s v="publishing/radio &amp; podcasts"/>
    <n v="1.170404"/>
    <n v="78.740157480314963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17:09:05"/>
    <b v="0"/>
    <n v="6"/>
    <b v="0"/>
    <s v="publishing/fiction"/>
    <n v="2.1000000000000001E-2"/>
    <n v="833.33333333333337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2:51:00"/>
    <b v="0"/>
    <n v="1"/>
    <b v="0"/>
    <s v="publishing/fiction"/>
    <n v="1E-3"/>
    <n v="500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1T23:37:55"/>
    <b v="0"/>
    <n v="2"/>
    <b v="0"/>
    <s v="publishing/fiction"/>
    <n v="7.1428571428571426E-3"/>
    <n v="3500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09:51:00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4:06:13"/>
    <b v="0"/>
    <n v="3"/>
    <b v="0"/>
    <s v="publishing/fiction"/>
    <n v="2.2388059701492536E-2"/>
    <n v="2233.333333333333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6T23:02:41"/>
    <b v="0"/>
    <n v="3"/>
    <b v="0"/>
    <s v="publishing/fiction"/>
    <n v="2.3999999999999998E-3"/>
    <n v="6666.666666666667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17:01:1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08:31:00"/>
    <b v="0"/>
    <n v="6"/>
    <b v="0"/>
    <s v="publishing/fiction"/>
    <n v="2.4E-2"/>
    <n v="25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0:40: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08:27:54"/>
    <b v="0"/>
    <n v="19"/>
    <b v="0"/>
    <s v="publishing/fiction"/>
    <n v="0.30862068965517242"/>
    <n v="152.6315789473684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0:38:00"/>
    <b v="0"/>
    <n v="1"/>
    <b v="0"/>
    <s v="publishing/fiction"/>
    <n v="8.3333333333333329E-2"/>
    <n v="12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16:14:06"/>
    <b v="0"/>
    <n v="2"/>
    <b v="0"/>
    <s v="publishing/fiction"/>
    <n v="7.4999999999999997E-3"/>
    <n v="2000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15:47:5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0:38:00"/>
    <b v="0"/>
    <n v="11"/>
    <b v="0"/>
    <s v="publishing/fiction"/>
    <n v="8.8999999999999996E-2"/>
    <n v="454.54545454545456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3:57:1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06:24:1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4:43:00"/>
    <b v="0"/>
    <n v="1"/>
    <b v="0"/>
    <s v="publishing/fiction"/>
    <n v="6.666666666666667E-5"/>
    <n v="1500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18:36:18"/>
    <b v="0"/>
    <n v="3"/>
    <b v="0"/>
    <s v="publishing/fiction"/>
    <n v="1.9E-2"/>
    <n v="100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4T19:10:33"/>
    <b v="0"/>
    <n v="1"/>
    <b v="0"/>
    <s v="publishing/fiction"/>
    <n v="2.5000000000000001E-3"/>
    <n v="200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16:42:37"/>
    <b v="0"/>
    <n v="15"/>
    <b v="0"/>
    <s v="publishing/fiction"/>
    <n v="0.25035714285714283"/>
    <n v="186.66666666666666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09:00:23"/>
    <b v="1"/>
    <n v="885"/>
    <b v="1"/>
    <s v="photography/photobooks"/>
    <n v="1.6633076923076924"/>
    <n v="58.757062146892657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17:00:00"/>
    <b v="1"/>
    <n v="329"/>
    <b v="1"/>
    <s v="photography/photobooks"/>
    <n v="1.0144545454545455"/>
    <n v="66.869300911854097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3:20:01"/>
    <b v="1"/>
    <n v="71"/>
    <b v="1"/>
    <s v="photography/photobooks"/>
    <n v="1.0789146666666667"/>
    <n v="52.816901408450704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3:33:00"/>
    <b v="1"/>
    <n v="269"/>
    <b v="1"/>
    <s v="photography/photobooks"/>
    <n v="2.7793846153846156"/>
    <n v="24.1635687732342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15:01:00"/>
    <b v="1"/>
    <n v="345"/>
    <b v="1"/>
    <s v="photography/photobooks"/>
    <n v="1.0358125"/>
    <n v="46.37681159420289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3:51:44"/>
    <b v="1"/>
    <n v="43"/>
    <b v="1"/>
    <s v="photography/photobooks"/>
    <n v="1.1140000000000001"/>
    <n v="34.88372093023255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3:10:00"/>
    <b v="1"/>
    <n v="33"/>
    <b v="1"/>
    <s v="photography/photobooks"/>
    <n v="2.15"/>
    <n v="36.36363636363636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09:44:41"/>
    <b v="1"/>
    <n v="211"/>
    <b v="1"/>
    <s v="photography/photobooks"/>
    <n v="1.1076216216216217"/>
    <n v="87.677725118483409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17:59:00"/>
    <b v="1"/>
    <n v="196"/>
    <b v="1"/>
    <s v="photography/photobooks"/>
    <n v="1.2364125714285714"/>
    <n v="89.285714285714292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4:14:38"/>
    <b v="1"/>
    <n v="405"/>
    <b v="1"/>
    <s v="photography/photobooks"/>
    <n v="1.0103500000000001"/>
    <n v="39.50617283950617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0:00:04"/>
    <b v="1"/>
    <n v="206"/>
    <b v="1"/>
    <s v="photography/photobooks"/>
    <n v="1.1179285714285714"/>
    <n v="67.961165048543691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1:25:39"/>
    <b v="1"/>
    <n v="335"/>
    <b v="1"/>
    <s v="photography/photobooks"/>
    <n v="5.5877142857142861"/>
    <n v="10.447761194029852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0:17:46"/>
    <b v="1"/>
    <n v="215"/>
    <b v="1"/>
    <s v="photography/photobooks"/>
    <n v="1.5001875"/>
    <n v="37.209302325581397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09:20:40"/>
    <b v="1"/>
    <n v="176"/>
    <b v="1"/>
    <s v="photography/photobooks"/>
    <n v="1.0647599999999999"/>
    <n v="142.04545454545453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0:04:57"/>
    <b v="1"/>
    <n v="555"/>
    <b v="1"/>
    <s v="photography/photobooks"/>
    <n v="1.57189"/>
    <n v="540.5405405405405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09:00:00"/>
    <b v="1"/>
    <n v="116"/>
    <b v="1"/>
    <s v="photography/photobooks"/>
    <n v="1.0865882352941176"/>
    <n v="146.55172413793105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1:00:00"/>
    <b v="1"/>
    <n v="615"/>
    <b v="1"/>
    <s v="photography/photobooks"/>
    <n v="1.6197999999999999"/>
    <n v="24.390243902439025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4:40:52"/>
    <b v="1"/>
    <n v="236"/>
    <b v="1"/>
    <s v="photography/photobooks"/>
    <n v="2.0536666666666665"/>
    <n v="63.559322033898304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16:59:00"/>
    <b v="1"/>
    <n v="145"/>
    <b v="1"/>
    <s v="photography/photobooks"/>
    <n v="1.033638888888889"/>
    <n v="62.06896551724138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8T23:00:00"/>
    <b v="1"/>
    <n v="167"/>
    <b v="1"/>
    <s v="photography/photobooks"/>
    <n v="1.0347222222222223"/>
    <n v="107.78443113772455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6T23:01:31"/>
    <b v="1"/>
    <n v="235"/>
    <b v="1"/>
    <s v="photography/photobooks"/>
    <n v="1.0681333333333334"/>
    <n v="159.57446808510639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4:55:39"/>
    <b v="1"/>
    <n v="452"/>
    <b v="1"/>
    <s v="photography/photobooks"/>
    <n v="1.3896574712643677"/>
    <n v="96.23893805309734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2T19:00:00"/>
    <b v="1"/>
    <n v="241"/>
    <b v="1"/>
    <s v="photography/photobooks"/>
    <n v="1.2484324324324325"/>
    <n v="76.76348547717842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07:01:30"/>
    <b v="1"/>
    <n v="28"/>
    <b v="1"/>
    <s v="photography/photobooks"/>
    <n v="2.0699999999999998"/>
    <n v="107.14285714285714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1:52:18"/>
    <b v="1"/>
    <n v="140"/>
    <b v="1"/>
    <s v="photography/photobooks"/>
    <n v="1.7400576923076922"/>
    <n v="18.571428571428573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1:37:27"/>
    <b v="1"/>
    <n v="280"/>
    <b v="1"/>
    <s v="photography/photobooks"/>
    <n v="1.2032608695652174"/>
    <n v="82.142857142857139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08:24:46"/>
    <b v="1"/>
    <n v="70"/>
    <b v="1"/>
    <s v="photography/photobooks"/>
    <n v="1.1044428571428573"/>
    <n v="50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1-31T19:00:00"/>
    <b v="1"/>
    <n v="160"/>
    <b v="1"/>
    <s v="photography/photobooks"/>
    <n v="2.8156666666666665"/>
    <n v="18.75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09:05:20"/>
    <b v="1"/>
    <n v="141"/>
    <b v="1"/>
    <s v="photography/photobooks"/>
    <n v="1.0067894736842105"/>
    <n v="134.75177304964538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3:24:55"/>
    <b v="1"/>
    <n v="874"/>
    <b v="1"/>
    <s v="photography/photobooks"/>
    <n v="1.3482571428571428"/>
    <n v="40.04576659038901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1-30T22:00:00"/>
    <b v="1"/>
    <n v="73"/>
    <b v="1"/>
    <s v="photography/photobooks"/>
    <n v="1.7595744680851064"/>
    <n v="32.19178082191781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0:00:00"/>
    <b v="1"/>
    <n v="294"/>
    <b v="1"/>
    <s v="photography/photobooks"/>
    <n v="4.8402000000000003"/>
    <n v="17.00680272108843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1T22:59:00"/>
    <b v="1"/>
    <n v="740"/>
    <b v="1"/>
    <s v="photography/photobooks"/>
    <n v="1.4514"/>
    <n v="60.810810810810814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1:11:02"/>
    <b v="1"/>
    <n v="369"/>
    <b v="1"/>
    <s v="photography/photobooks"/>
    <n v="4.1773333333333333"/>
    <n v="20.325203252032519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17:00:00"/>
    <b v="1"/>
    <n v="110"/>
    <b v="1"/>
    <s v="photography/photobooks"/>
    <n v="1.3242499999999999"/>
    <n v="36.363636363636367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4:15:10"/>
    <b v="1"/>
    <n v="455"/>
    <b v="1"/>
    <s v="photography/photobooks"/>
    <n v="2.5030841666666666"/>
    <n v="26.37362637362637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3:00:00"/>
    <b v="1"/>
    <n v="224"/>
    <b v="1"/>
    <s v="photography/photobooks"/>
    <n v="1.7989999999999999"/>
    <n v="53.571428571428569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3:46:10"/>
    <b v="1"/>
    <n v="46"/>
    <b v="1"/>
    <s v="photography/photobooks"/>
    <n v="1.0262857142857142"/>
    <n v="152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17:03:39"/>
    <b v="0"/>
    <n v="284"/>
    <b v="1"/>
    <s v="photography/photobooks"/>
    <n v="1.359861"/>
    <n v="70.42253521126760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5T20:15:00"/>
    <b v="1"/>
    <n v="98"/>
    <b v="1"/>
    <s v="photography/photobooks"/>
    <n v="1.1786666666666668"/>
    <n v="153.061224489795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2:05:38"/>
    <b v="0"/>
    <n v="2"/>
    <b v="0"/>
    <s v="photography/nature"/>
    <n v="3.3333333333333332E-4"/>
    <n v="9000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18:55:00"/>
    <b v="0"/>
    <n v="1"/>
    <b v="0"/>
    <s v="photography/nature"/>
    <n v="0.04"/>
    <n v="50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08:13:54"/>
    <b v="0"/>
    <n v="1"/>
    <b v="0"/>
    <s v="photography/nature"/>
    <n v="4.4444444444444444E-3"/>
    <n v="225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3-31T19:18:00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16:16:00"/>
    <b v="0"/>
    <n v="1"/>
    <b v="0"/>
    <s v="photography/nature"/>
    <n v="3.3333333333333332E-4"/>
    <n v="300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0:06:39"/>
    <b v="0"/>
    <n v="11"/>
    <b v="0"/>
    <s v="photography/nature"/>
    <n v="0.28899999999999998"/>
    <n v="90.90909090909090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05:14:4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17:10:20"/>
    <b v="0"/>
    <n v="1"/>
    <b v="0"/>
    <s v="photography/nature"/>
    <n v="8.5714285714285715E-2"/>
    <n v="70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2T23:15:59"/>
    <b v="0"/>
    <n v="6"/>
    <b v="0"/>
    <s v="photography/nature"/>
    <n v="0.34"/>
    <n v="83.33333333333332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05:47:14"/>
    <b v="0"/>
    <n v="7"/>
    <b v="0"/>
    <s v="photography/nature"/>
    <n v="0.13466666666666666"/>
    <n v="107.142857142857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4:47:1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09-30T22:59:00"/>
    <b v="0"/>
    <n v="16"/>
    <b v="0"/>
    <s v="photography/nature"/>
    <n v="0.49186046511627907"/>
    <n v="268.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1:47:2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1:03:1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2:00:00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3T22:40:24"/>
    <b v="0"/>
    <n v="12"/>
    <b v="0"/>
    <s v="photography/nature"/>
    <n v="0.45133333333333331"/>
    <n v="12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0:40:33"/>
    <b v="0"/>
    <n v="1"/>
    <b v="0"/>
    <s v="photography/nature"/>
    <n v="0.04"/>
    <n v="25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07:12:00"/>
    <b v="0"/>
    <n v="3"/>
    <b v="0"/>
    <s v="photography/nature"/>
    <n v="4.6666666666666669E-2"/>
    <n v="25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8T20:16:39"/>
    <b v="0"/>
    <n v="1"/>
    <b v="0"/>
    <s v="photography/nature"/>
    <n v="3.3333333333333335E-3"/>
    <n v="1500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2T20:29:53"/>
    <b v="0"/>
    <n v="4"/>
    <b v="0"/>
    <s v="photography/nature"/>
    <n v="3.7600000000000001E-2"/>
    <n v="62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6T21:00:03"/>
    <b v="0"/>
    <n v="1"/>
    <b v="0"/>
    <s v="publishing/art books"/>
    <n v="6.7000000000000002E-3"/>
    <n v="1000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1T19:50:00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1:49:11"/>
    <b v="0"/>
    <n v="2"/>
    <b v="0"/>
    <s v="publishing/art books"/>
    <n v="1.4166666666666666E-2"/>
    <n v="3000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15:05:00"/>
    <b v="0"/>
    <n v="1"/>
    <b v="0"/>
    <s v="publishing/art books"/>
    <n v="1E-3"/>
    <n v="100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2:31:01"/>
    <b v="0"/>
    <n v="1"/>
    <b v="0"/>
    <s v="publishing/art books"/>
    <n v="2.5000000000000001E-2"/>
    <n v="40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17:00:00"/>
    <b v="0"/>
    <n v="59"/>
    <b v="0"/>
    <s v="publishing/art books"/>
    <n v="0.21249999999999999"/>
    <n v="508.47457627118644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6T19:00:00"/>
    <b v="0"/>
    <n v="13"/>
    <b v="0"/>
    <s v="publishing/art books"/>
    <n v="4.1176470588235294E-2"/>
    <n v="653.84615384615381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3T20:29:45"/>
    <b v="0"/>
    <n v="22"/>
    <b v="0"/>
    <s v="publishing/art books"/>
    <n v="0.13639999999999999"/>
    <n v="1136.3636363636363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d v="2013-05-25T11:18:3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3:31:22"/>
    <b v="0"/>
    <n v="52"/>
    <b v="0"/>
    <s v="publishing/art books"/>
    <n v="0.41399999999999998"/>
    <n v="115.38461538461539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3:28:03"/>
    <b v="0"/>
    <n v="4"/>
    <b v="0"/>
    <s v="publishing/art books"/>
    <n v="6.6115702479338841E-3"/>
    <n v="302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18:59:00"/>
    <b v="0"/>
    <n v="3"/>
    <b v="0"/>
    <s v="publishing/art books"/>
    <n v="0.05"/>
    <n v="833.3333333333333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3-31T22:59:00"/>
    <b v="0"/>
    <n v="3"/>
    <b v="0"/>
    <s v="publishing/art books"/>
    <n v="2.4777777777777777E-2"/>
    <n v="300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17:15:29"/>
    <b v="0"/>
    <n v="6"/>
    <b v="0"/>
    <s v="publishing/art books"/>
    <n v="5.0599999999999999E-2"/>
    <n v="1666.6666666666667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07:34:56"/>
    <b v="0"/>
    <n v="35"/>
    <b v="0"/>
    <s v="publishing/art books"/>
    <n v="0.2291"/>
    <n v="285.71428571428572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16:06:08"/>
    <b v="0"/>
    <n v="10"/>
    <b v="0"/>
    <s v="publishing/art books"/>
    <n v="0.13"/>
    <n v="50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15:20:48"/>
    <b v="0"/>
    <n v="2"/>
    <b v="0"/>
    <s v="publishing/art books"/>
    <n v="5.4999999999999997E-3"/>
    <n v="5000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1T21:00:00"/>
    <b v="0"/>
    <n v="4"/>
    <b v="0"/>
    <s v="publishing/art books"/>
    <n v="0.10806536636794939"/>
    <n v="474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18:54:51"/>
    <b v="0"/>
    <n v="2"/>
    <b v="0"/>
    <s v="publishing/art books"/>
    <n v="8.4008400840084006E-3"/>
    <n v="1666.5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0T20:12:0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05:46:30"/>
    <b v="0"/>
    <n v="1"/>
    <b v="0"/>
    <s v="photography/places"/>
    <n v="5.0000000000000001E-3"/>
    <n v="100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16:20:00"/>
    <b v="0"/>
    <n v="3"/>
    <b v="0"/>
    <s v="photography/places"/>
    <n v="9.2999999999999999E-2"/>
    <n v="333.333333333333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16:43:11"/>
    <b v="0"/>
    <n v="1"/>
    <b v="0"/>
    <s v="photography/places"/>
    <n v="7.5000000000000002E-4"/>
    <n v="2000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0:35: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06:00:00"/>
    <b v="0"/>
    <n v="12"/>
    <b v="0"/>
    <s v="photography/places"/>
    <n v="0.79"/>
    <n v="166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4T20:30: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17:49:25"/>
    <b v="0"/>
    <n v="1"/>
    <b v="0"/>
    <s v="photography/places"/>
    <n v="1.3333333333333334E-4"/>
    <n v="7500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15:12:00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18:38:0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15:34:24"/>
    <b v="0"/>
    <n v="2"/>
    <b v="0"/>
    <s v="photography/places"/>
    <n v="1.7000000000000001E-2"/>
    <n v="3000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1:25:41"/>
    <b v="0"/>
    <n v="92"/>
    <b v="0"/>
    <s v="photography/places"/>
    <n v="0.29228571428571426"/>
    <n v="152.17391304347825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7T19:44:4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15:17:35"/>
    <b v="0"/>
    <n v="3"/>
    <b v="0"/>
    <s v="photography/places"/>
    <n v="1.3636363636363637E-4"/>
    <n v="7333.333333333333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1:21:00"/>
    <b v="0"/>
    <n v="10"/>
    <b v="0"/>
    <s v="photography/places"/>
    <n v="0.20499999999999999"/>
    <n v="10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15:13:00"/>
    <b v="0"/>
    <n v="7"/>
    <b v="0"/>
    <s v="photography/places"/>
    <n v="2.8E-3"/>
    <n v="14285.714285714286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06:19:29"/>
    <b v="0"/>
    <n v="3"/>
    <b v="0"/>
    <s v="photography/places"/>
    <n v="2.3076923076923078E-2"/>
    <n v="1083.333333333333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3:29:5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1:00:58"/>
    <b v="0"/>
    <n v="1"/>
    <b v="0"/>
    <s v="photography/places"/>
    <n v="1.25E-3"/>
    <n v="80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06:56:1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0:11:00"/>
    <b v="0"/>
    <n v="9"/>
    <b v="0"/>
    <s v="photography/places"/>
    <n v="7.3400000000000007E-2"/>
    <n v="555.55555555555554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4T21:13:53"/>
    <b v="0"/>
    <n v="56"/>
    <b v="1"/>
    <s v="music/rock"/>
    <n v="1.082492"/>
    <n v="44.64285714285714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18:00:00"/>
    <b v="0"/>
    <n v="32"/>
    <b v="1"/>
    <s v="music/rock"/>
    <n v="1.0016666666666667"/>
    <n v="46.87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7T23:04:19"/>
    <b v="0"/>
    <n v="30"/>
    <b v="1"/>
    <s v="music/rock"/>
    <n v="1.0003299999999999"/>
    <n v="66.666666666666671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4:17:15"/>
    <b v="0"/>
    <n v="70"/>
    <b v="1"/>
    <s v="music/rock"/>
    <n v="1.2210714285714286"/>
    <n v="40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2:00:00"/>
    <b v="0"/>
    <n v="44"/>
    <b v="1"/>
    <s v="music/rock"/>
    <n v="1.0069333333333335"/>
    <n v="136.36363636363637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3T20:40:38"/>
    <b v="0"/>
    <n v="92"/>
    <b v="1"/>
    <s v="music/rock"/>
    <n v="1.01004125"/>
    <n v="86.956521739130437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4:24:11"/>
    <b v="0"/>
    <n v="205"/>
    <b v="1"/>
    <s v="music/rock"/>
    <n v="1.4511000000000001"/>
    <n v="48.780487804878049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0:26:00"/>
    <b v="0"/>
    <n v="23"/>
    <b v="1"/>
    <s v="music/rock"/>
    <n v="1.0125"/>
    <n v="52.173913043478258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3:00:00"/>
    <b v="0"/>
    <n v="4"/>
    <b v="1"/>
    <s v="music/rock"/>
    <n v="1.1833333333333333"/>
    <n v="3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17:11:50"/>
    <b v="0"/>
    <n v="112"/>
    <b v="1"/>
    <s v="music/rock"/>
    <n v="2.7185000000000001"/>
    <n v="17.857142857142858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4T19:00:32"/>
    <b v="0"/>
    <n v="27"/>
    <b v="1"/>
    <s v="music/rock"/>
    <n v="1.25125"/>
    <n v="29.62962962962963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15:59:44"/>
    <b v="0"/>
    <n v="11"/>
    <b v="1"/>
    <s v="music/rock"/>
    <n v="1.1000000000000001"/>
    <n v="45.454545454545453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1T20:40:02"/>
    <b v="0"/>
    <n v="26"/>
    <b v="1"/>
    <s v="music/rock"/>
    <n v="1.0149999999999999"/>
    <n v="38.46153846153846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2:00:00"/>
    <b v="0"/>
    <n v="77"/>
    <b v="1"/>
    <s v="music/rock"/>
    <n v="1.0269999999999999"/>
    <n v="64.93506493506492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2T21:13:16"/>
    <b v="0"/>
    <n v="136"/>
    <b v="1"/>
    <s v="music/rock"/>
    <n v="1.1412500000000001"/>
    <n v="58.82352941176470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17:00:00"/>
    <b v="0"/>
    <n v="157"/>
    <b v="1"/>
    <s v="music/rock"/>
    <n v="1.042"/>
    <n v="63.694267515923563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4:00:00"/>
    <b v="0"/>
    <n v="158"/>
    <b v="1"/>
    <s v="music/rock"/>
    <n v="1.4585714285714286"/>
    <n v="44.30379746835443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0:42:15"/>
    <b v="0"/>
    <n v="27"/>
    <b v="1"/>
    <s v="music/rock"/>
    <n v="1.0506666666666666"/>
    <n v="55.55555555555555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4T23:28:06"/>
    <b v="0"/>
    <n v="23"/>
    <b v="1"/>
    <s v="music/rock"/>
    <n v="1.3333333333333333"/>
    <n v="65.217391304347828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3:09:00"/>
    <b v="0"/>
    <n v="17"/>
    <b v="1"/>
    <s v="music/rock"/>
    <n v="1.1299999999999999"/>
    <n v="58.823529411764703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7T22:59:00"/>
    <b v="0"/>
    <n v="37"/>
    <b v="1"/>
    <s v="music/rock"/>
    <n v="1.212"/>
    <n v="135.13513513513513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2:59:00"/>
    <b v="0"/>
    <n v="65"/>
    <b v="1"/>
    <s v="music/rock"/>
    <n v="1.0172463768115942"/>
    <n v="106.15384615384616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1:31:29"/>
    <b v="0"/>
    <n v="18"/>
    <b v="1"/>
    <s v="music/rock"/>
    <n v="1.0106666666666666"/>
    <n v="41.66666666666666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3:48:55"/>
    <b v="0"/>
    <n v="25"/>
    <b v="1"/>
    <s v="music/rock"/>
    <n v="1.18"/>
    <n v="40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1:47:33"/>
    <b v="0"/>
    <n v="104"/>
    <b v="1"/>
    <s v="music/rock"/>
    <n v="1.5533333333333332"/>
    <n v="72.11538461538461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16:21:07"/>
    <b v="0"/>
    <n v="108"/>
    <b v="1"/>
    <s v="music/rock"/>
    <n v="1.0118750000000001"/>
    <n v="74.07407407407407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5T23:59:00"/>
    <b v="0"/>
    <n v="38"/>
    <b v="1"/>
    <s v="music/rock"/>
    <n v="1.17"/>
    <n v="52.63157894736841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2:41:22"/>
    <b v="0"/>
    <n v="88"/>
    <b v="1"/>
    <s v="music/rock"/>
    <n v="1.00925"/>
    <n v="45.454545454545453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15:48:53"/>
    <b v="0"/>
    <n v="82"/>
    <b v="1"/>
    <s v="music/rock"/>
    <n v="1.0366666666666666"/>
    <n v="73.17073170731707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1:59:00"/>
    <b v="0"/>
    <n v="126"/>
    <b v="1"/>
    <s v="music/rock"/>
    <n v="2.6524999999999999"/>
    <n v="31.746031746031747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15:37:41"/>
    <b v="0"/>
    <n v="133"/>
    <b v="1"/>
    <s v="music/rock"/>
    <n v="1.5590999999999999"/>
    <n v="75.1879699248120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3:10:54"/>
    <b v="0"/>
    <n v="47"/>
    <b v="1"/>
    <s v="music/rock"/>
    <n v="1.0162500000000001"/>
    <n v="85.10638297872340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0:00:00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0:59:00"/>
    <b v="0"/>
    <n v="32"/>
    <b v="1"/>
    <s v="music/rock"/>
    <n v="1.0049999999999999"/>
    <n v="62.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15:51:01"/>
    <b v="0"/>
    <n v="37"/>
    <b v="1"/>
    <s v="music/rock"/>
    <n v="1.2529999999999999"/>
    <n v="54.05405405405405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1T23:00:00"/>
    <b v="0"/>
    <n v="87"/>
    <b v="1"/>
    <s v="music/rock"/>
    <n v="1.0355555555555556"/>
    <n v="51.72413793103448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18:39:00"/>
    <b v="0"/>
    <n v="15"/>
    <b v="1"/>
    <s v="music/rock"/>
    <n v="1.038"/>
    <n v="33.33333333333333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16:25:00"/>
    <b v="0"/>
    <n v="27"/>
    <b v="1"/>
    <s v="music/rock"/>
    <n v="1.05"/>
    <n v="37.03703703703703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0:39:2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2T20:59:00"/>
    <b v="0"/>
    <n v="17"/>
    <b v="1"/>
    <s v="music/rock"/>
    <n v="1.6986000000000001"/>
    <n v="23.529411764705884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09:19:04"/>
    <b v="0"/>
    <n v="26"/>
    <b v="1"/>
    <s v="music/pop"/>
    <n v="1.014"/>
    <n v="96.15384615384616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3T19:35: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4:46:52"/>
    <b v="0"/>
    <n v="37"/>
    <b v="1"/>
    <s v="music/pop"/>
    <n v="1.2470000000000001"/>
    <n v="135.13513513513513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1T21:26:00"/>
    <b v="0"/>
    <n v="128"/>
    <b v="1"/>
    <s v="music/pop"/>
    <n v="1.095"/>
    <n v="78.12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09:49:00"/>
    <b v="0"/>
    <n v="10"/>
    <b v="1"/>
    <s v="music/pop"/>
    <n v="1.1080000000000001"/>
    <n v="5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3:11:00"/>
    <b v="0"/>
    <n v="83"/>
    <b v="1"/>
    <s v="music/pop"/>
    <n v="1.1020000000000001"/>
    <n v="24.096385542168676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4:49:37"/>
    <b v="0"/>
    <n v="46"/>
    <b v="1"/>
    <s v="music/pop"/>
    <n v="1.0471999999999999"/>
    <n v="108.6956521739130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0:54:42"/>
    <b v="0"/>
    <n v="90"/>
    <b v="1"/>
    <s v="music/pop"/>
    <n v="1.2526086956521738"/>
    <n v="25.555555555555557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1:25:55"/>
    <b v="0"/>
    <n v="81"/>
    <b v="1"/>
    <s v="music/pop"/>
    <n v="1.0058763157894737"/>
    <n v="46.91358024691358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05:27:17"/>
    <b v="0"/>
    <n v="32"/>
    <b v="1"/>
    <s v="music/pop"/>
    <n v="1.4155"/>
    <n v="62.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1:59:00"/>
    <b v="0"/>
    <n v="20"/>
    <b v="1"/>
    <s v="music/pop"/>
    <n v="1.0075000000000001"/>
    <n v="10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07:49:53"/>
    <b v="0"/>
    <n v="70"/>
    <b v="1"/>
    <s v="music/pop"/>
    <n v="1.0066666666666666"/>
    <n v="64.28571428571429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15:01:36"/>
    <b v="0"/>
    <n v="168"/>
    <b v="1"/>
    <s v="music/pop"/>
    <n v="1.7423040000000001"/>
    <n v="29.761904761904763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16:22:40"/>
    <b v="0"/>
    <n v="34"/>
    <b v="1"/>
    <s v="music/pop"/>
    <n v="1.199090909090909"/>
    <n v="32.352941176470587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3:00:20"/>
    <b v="0"/>
    <n v="48"/>
    <b v="1"/>
    <s v="music/pop"/>
    <n v="1.4286666666666668"/>
    <n v="31.2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17:17:32"/>
    <b v="0"/>
    <n v="48"/>
    <b v="1"/>
    <s v="music/pop"/>
    <n v="1.0033493333333334"/>
    <n v="156.25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3:46:08"/>
    <b v="0"/>
    <n v="221"/>
    <b v="1"/>
    <s v="music/pop"/>
    <n v="1.0493380000000001"/>
    <n v="113.1221719457013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09:20:00"/>
    <b v="0"/>
    <n v="107"/>
    <b v="1"/>
    <s v="music/pop"/>
    <n v="1.3223333333333334"/>
    <n v="56.07476635514018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07:00:00"/>
    <b v="0"/>
    <n v="45"/>
    <b v="1"/>
    <s v="music/pop"/>
    <n v="1.1279999999999999"/>
    <n v="11.111111111111111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16:59:00"/>
    <b v="0"/>
    <n v="36"/>
    <b v="1"/>
    <s v="music/pop"/>
    <n v="12.5375"/>
    <n v="2.2222222222222223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16:00:00"/>
    <b v="0"/>
    <n v="101"/>
    <b v="1"/>
    <s v="music/pop"/>
    <n v="1.0250632911392406"/>
    <n v="78.21782178217822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0:45:36"/>
    <b v="0"/>
    <n v="62"/>
    <b v="1"/>
    <s v="music/pop"/>
    <n v="1.026375"/>
    <n v="129.03225806451613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1-31T19:31:47"/>
    <b v="0"/>
    <n v="32"/>
    <b v="1"/>
    <s v="music/pop"/>
    <n v="1.08"/>
    <n v="31.2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5T22:59:00"/>
    <b v="0"/>
    <n v="89"/>
    <b v="1"/>
    <s v="music/pop"/>
    <n v="1.2240879999999998"/>
    <n v="28.08988764044943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1T22:00:00"/>
    <b v="0"/>
    <n v="93"/>
    <b v="1"/>
    <s v="music/pop"/>
    <n v="1.1945714285714286"/>
    <n v="37.63440860215053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0:04:33"/>
    <b v="0"/>
    <n v="98"/>
    <b v="1"/>
    <s v="music/pop"/>
    <n v="1.6088"/>
    <n v="25.51020408163265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1:59:00"/>
    <b v="0"/>
    <n v="82"/>
    <b v="1"/>
    <s v="music/pop"/>
    <n v="1.2685294117647059"/>
    <n v="41.463414634146339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7T23:35:39"/>
    <b v="0"/>
    <n v="116"/>
    <b v="1"/>
    <s v="music/pop"/>
    <n v="1.026375"/>
    <n v="68.965517241379317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16:14:36"/>
    <b v="0"/>
    <n v="52"/>
    <b v="1"/>
    <s v="music/pop"/>
    <n v="1.3975"/>
    <n v="38.4615384615384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4T23:00:00"/>
    <b v="0"/>
    <n v="23"/>
    <b v="1"/>
    <s v="music/pop"/>
    <n v="1.026"/>
    <n v="43.478260869565219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08:03:34"/>
    <b v="0"/>
    <n v="77"/>
    <b v="1"/>
    <s v="music/pop"/>
    <n v="1.0067349999999999"/>
    <n v="25.974025974025974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0:45:30"/>
    <b v="0"/>
    <n v="49"/>
    <b v="1"/>
    <s v="music/pop"/>
    <n v="1.1294117647058823"/>
    <n v="34.693877551020407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16:04:52"/>
    <b v="0"/>
    <n v="59"/>
    <b v="1"/>
    <s v="music/pop"/>
    <n v="1.2809523809523808"/>
    <n v="3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1:59:00"/>
    <b v="0"/>
    <n v="113"/>
    <b v="1"/>
    <s v="music/pop"/>
    <n v="2.0169999999999999"/>
    <n v="44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17:03:00"/>
    <b v="0"/>
    <n v="34"/>
    <b v="1"/>
    <s v="music/pop"/>
    <n v="1.37416"/>
    <n v="29.411764705882351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0T22:59:00"/>
    <b v="0"/>
    <n v="42"/>
    <b v="1"/>
    <s v="music/pop"/>
    <n v="1.1533333333333333"/>
    <n v="71.42857142857143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0:59:00"/>
    <b v="0"/>
    <n v="42"/>
    <b v="1"/>
    <s v="music/pop"/>
    <n v="1.1166666666666667"/>
    <n v="142.85714285714286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15:31:11"/>
    <b v="0"/>
    <n v="49"/>
    <b v="1"/>
    <s v="music/pop"/>
    <n v="1.1839999999999999"/>
    <n v="30.61224489795918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1T20:39:05"/>
    <b v="0"/>
    <n v="56"/>
    <b v="1"/>
    <s v="music/pop"/>
    <n v="1.75"/>
    <n v="35.71428571428571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3:11:07"/>
    <b v="0"/>
    <n v="25"/>
    <b v="1"/>
    <s v="music/pop"/>
    <n v="1.175"/>
    <n v="4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8T21:00:00"/>
    <b v="0"/>
    <n v="884"/>
    <b v="0"/>
    <s v="music/faith"/>
    <n v="1.0142212307692309"/>
    <n v="73.529411764705884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3T23:07:4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3:45:38"/>
    <b v="0"/>
    <n v="10"/>
    <b v="0"/>
    <s v="music/faith"/>
    <n v="0.21714285714285714"/>
    <n v="350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3:34:01"/>
    <b v="0"/>
    <n v="101"/>
    <b v="0"/>
    <s v="music/faith"/>
    <n v="1.0912500000000001"/>
    <n v="79.207920792079207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0:00:23"/>
    <b v="0"/>
    <n v="15"/>
    <b v="0"/>
    <s v="music/faith"/>
    <n v="1.0285714285714285"/>
    <n v="23.333333333333332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4:15:19"/>
    <b v="0"/>
    <n v="1"/>
    <b v="0"/>
    <s v="music/faith"/>
    <n v="3.5999999999999999E-3"/>
    <n v="5000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15:15:00"/>
    <b v="0"/>
    <n v="39"/>
    <b v="0"/>
    <s v="music/faith"/>
    <n v="0.3125"/>
    <n v="256.4102564102564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06:49:54"/>
    <b v="0"/>
    <n v="7"/>
    <b v="0"/>
    <s v="music/faith"/>
    <n v="0.443"/>
    <n v="571.4285714285714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16:37:1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4:20:42"/>
    <b v="0"/>
    <n v="11"/>
    <b v="0"/>
    <s v="music/faith"/>
    <n v="0.254"/>
    <n v="227.27272727272728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2T20:00:00"/>
    <b v="0"/>
    <n v="38"/>
    <b v="0"/>
    <s v="music/faith"/>
    <n v="0.33473333333333333"/>
    <n v="789.4736842105263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18:59:00"/>
    <b v="0"/>
    <n v="15"/>
    <b v="0"/>
    <s v="music/faith"/>
    <n v="0.47799999999999998"/>
    <n v="333.3333333333333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15:00:00"/>
    <b v="0"/>
    <n v="8"/>
    <b v="0"/>
    <s v="music/faith"/>
    <n v="9.3333333333333338E-2"/>
    <n v="37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6T23:36:00"/>
    <b v="0"/>
    <n v="1"/>
    <b v="0"/>
    <s v="music/faith"/>
    <n v="5.0000000000000001E-4"/>
    <n v="1000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09T20:00:00"/>
    <b v="0"/>
    <n v="23"/>
    <b v="0"/>
    <s v="music/faith"/>
    <n v="0.11708333333333333"/>
    <n v="521.73913043478262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3-31T19:40: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18:47:28"/>
    <b v="0"/>
    <n v="22"/>
    <b v="0"/>
    <s v="music/faith"/>
    <n v="0.20208000000000001"/>
    <n v="568.18181818181813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5T22:33:0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15:44:05"/>
    <b v="0"/>
    <n v="4"/>
    <b v="0"/>
    <s v="music/faith"/>
    <n v="4.2311459353574929E-2"/>
    <n v="1276.2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3-31T23:00:00"/>
    <b v="0"/>
    <n v="79"/>
    <b v="0"/>
    <s v="music/faith"/>
    <n v="0.2606"/>
    <n v="253.16455696202533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0:56:45"/>
    <b v="0"/>
    <n v="2"/>
    <b v="0"/>
    <s v="music/faith"/>
    <n v="1.9801980198019802E-3"/>
    <n v="252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4:52:30"/>
    <b v="0"/>
    <n v="1"/>
    <b v="0"/>
    <s v="music/faith"/>
    <n v="6.0606060606060605E-5"/>
    <n v="1650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1:45:37"/>
    <b v="0"/>
    <n v="2"/>
    <b v="0"/>
    <s v="music/faith"/>
    <n v="1.0200000000000001E-2"/>
    <n v="250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5T22:21:13"/>
    <b v="0"/>
    <n v="11"/>
    <b v="0"/>
    <s v="music/faith"/>
    <n v="0.65100000000000002"/>
    <n v="181.81818181818181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1:00:00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2:21:1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1:18:15"/>
    <b v="0"/>
    <n v="9"/>
    <b v="0"/>
    <s v="music/faith"/>
    <n v="9.74E-2"/>
    <n v="555.5555555555555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15:48:2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4:39:00"/>
    <b v="0"/>
    <n v="4"/>
    <b v="0"/>
    <s v="music/faith"/>
    <n v="4.8571428571428571E-2"/>
    <n v="437.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08:00:00"/>
    <b v="0"/>
    <n v="1"/>
    <b v="0"/>
    <s v="music/faith"/>
    <n v="6.7999999999999996E-3"/>
    <n v="500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0:30:34"/>
    <b v="0"/>
    <n v="2"/>
    <b v="0"/>
    <s v="music/faith"/>
    <n v="0.105"/>
    <n v="500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16:55: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4:13:32"/>
    <b v="0"/>
    <n v="1"/>
    <b v="0"/>
    <s v="music/faith"/>
    <n v="1.6666666666666666E-2"/>
    <n v="300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17:02:41"/>
    <b v="0"/>
    <n v="17"/>
    <b v="0"/>
    <s v="music/faith"/>
    <n v="7.868E-2"/>
    <n v="1470.588235294117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0T22:22:00"/>
    <b v="0"/>
    <n v="2"/>
    <b v="0"/>
    <s v="music/faith"/>
    <n v="2.2000000000000001E-3"/>
    <n v="250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09:51:39"/>
    <b v="0"/>
    <n v="3"/>
    <b v="0"/>
    <s v="music/faith"/>
    <n v="7.4999999999999997E-2"/>
    <n v="666.66666666666663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0T23:00:00"/>
    <b v="0"/>
    <n v="41"/>
    <b v="0"/>
    <s v="music/faith"/>
    <n v="0.42725880551301687"/>
    <n v="79.634146341463421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d v="2016-05-13T23:59:00"/>
    <b v="0"/>
    <n v="2"/>
    <b v="0"/>
    <s v="music/faith"/>
    <n v="2.142857142857143E-3"/>
    <n v="1750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07:49:51"/>
    <b v="0"/>
    <n v="3"/>
    <b v="0"/>
    <s v="music/faith"/>
    <n v="8.7500000000000008E-3"/>
    <n v="1333.3333333333333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4:47:51"/>
    <b v="0"/>
    <n v="8"/>
    <b v="0"/>
    <s v="music/faith"/>
    <n v="5.6250000000000001E-2"/>
    <n v="50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06:04:2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2T19:10:00"/>
    <b v="0"/>
    <n v="1"/>
    <b v="0"/>
    <s v="music/faith"/>
    <n v="3.4722222222222224E-4"/>
    <n v="288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1:00:00"/>
    <b v="0"/>
    <n v="3"/>
    <b v="0"/>
    <s v="music/faith"/>
    <n v="6.5000000000000002E-2"/>
    <n v="3333.333333333333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17:22:42"/>
    <b v="0"/>
    <n v="4"/>
    <b v="0"/>
    <s v="music/faith"/>
    <n v="5.8333333333333336E-3"/>
    <n v="1500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18:14:09"/>
    <b v="0"/>
    <n v="9"/>
    <b v="0"/>
    <s v="music/faith"/>
    <n v="0.10181818181818182"/>
    <n v="611.11111111111109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17:04:24"/>
    <b v="0"/>
    <n v="16"/>
    <b v="0"/>
    <s v="music/faith"/>
    <n v="0.33784615384615385"/>
    <n v="406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06:00:00"/>
    <b v="0"/>
    <n v="1"/>
    <b v="0"/>
    <s v="music/faith"/>
    <n v="3.3333333333333332E-4"/>
    <n v="300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0:01:14"/>
    <b v="0"/>
    <n v="7"/>
    <b v="0"/>
    <s v="music/faith"/>
    <n v="0.68400000000000005"/>
    <n v="178.57142857142858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09T20:15: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4T21:06:2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0:00:00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0:00:00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16:30:00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7T19:52:36"/>
    <b v="0"/>
    <n v="1"/>
    <b v="0"/>
    <s v="music/faith"/>
    <n v="2.2222222222222223E-4"/>
    <n v="450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4:32:25"/>
    <b v="0"/>
    <n v="2"/>
    <b v="0"/>
    <s v="music/faith"/>
    <n v="0.11"/>
    <n v="500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16:40:33"/>
    <b v="0"/>
    <n v="1"/>
    <b v="0"/>
    <s v="music/faith"/>
    <n v="7.3333333333333332E-3"/>
    <n v="300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17:46:32"/>
    <b v="0"/>
    <n v="15"/>
    <b v="0"/>
    <s v="music/faith"/>
    <n v="0.21249999999999999"/>
    <n v="266.66666666666669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15:59:02"/>
    <b v="0"/>
    <n v="1"/>
    <b v="0"/>
    <s v="music/faith"/>
    <n v="4.0000000000000001E-3"/>
    <n v="500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4:58:52"/>
    <b v="0"/>
    <n v="1"/>
    <b v="0"/>
    <s v="music/faith"/>
    <n v="1E-3"/>
    <n v="100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4:37:0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0:04:31"/>
    <b v="0"/>
    <n v="52"/>
    <b v="1"/>
    <s v="photography/photobooks"/>
    <n v="1.1083333333333334"/>
    <n v="23.0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16:00:00"/>
    <b v="0"/>
    <n v="34"/>
    <b v="1"/>
    <s v="photography/photobooks"/>
    <n v="1.0874999999999999"/>
    <n v="58.823529411764703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6T22:59:00"/>
    <b v="0"/>
    <n v="67"/>
    <b v="1"/>
    <s v="photography/photobooks"/>
    <n v="1.0041666666666667"/>
    <n v="89.552238805970148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08:31:17"/>
    <b v="0"/>
    <n v="70"/>
    <b v="1"/>
    <s v="photography/photobooks"/>
    <n v="1.1845454545454546"/>
    <n v="78.5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1T21:00:00"/>
    <b v="0"/>
    <n v="89"/>
    <b v="1"/>
    <s v="photography/photobooks"/>
    <n v="1.1401428571428571"/>
    <n v="78.651685393258433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3T21:00:00"/>
    <b v="0"/>
    <n v="107"/>
    <b v="1"/>
    <s v="photography/photobooks"/>
    <n v="1.4810000000000001"/>
    <n v="140.18691588785046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0:00:00"/>
    <b v="0"/>
    <n v="159"/>
    <b v="1"/>
    <s v="photography/photobooks"/>
    <n v="1.0495555555555556"/>
    <n v="56.60377358490566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17:49:03"/>
    <b v="0"/>
    <n v="181"/>
    <b v="1"/>
    <s v="photography/photobooks"/>
    <n v="1.29948"/>
    <n v="276.2430939226519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4:00:00"/>
    <b v="0"/>
    <n v="131"/>
    <b v="1"/>
    <s v="photography/photobooks"/>
    <n v="1.2348756218905472"/>
    <n v="76.71755725190840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15:05:04"/>
    <b v="0"/>
    <n v="125"/>
    <b v="1"/>
    <s v="photography/photobooks"/>
    <n v="2.0162"/>
    <n v="40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2:45:23"/>
    <b v="0"/>
    <n v="61"/>
    <b v="1"/>
    <s v="photography/photobooks"/>
    <n v="1.0289999999999999"/>
    <n v="163.934426229508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1:04:42"/>
    <b v="0"/>
    <n v="90"/>
    <b v="1"/>
    <s v="photography/photobooks"/>
    <n v="2.6016666666666666"/>
    <n v="13.333333333333334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1:59:28"/>
    <b v="0"/>
    <n v="35"/>
    <b v="1"/>
    <s v="photography/photobooks"/>
    <n v="1.08"/>
    <n v="428.5714285714285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15:02:33"/>
    <b v="0"/>
    <n v="90"/>
    <b v="1"/>
    <s v="photography/photobooks"/>
    <n v="1.1052941176470588"/>
    <n v="94.444444444444443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3:56:01"/>
    <b v="0"/>
    <n v="4"/>
    <b v="1"/>
    <s v="photography/photobooks"/>
    <n v="1.2"/>
    <n v="6.2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8T23:01:09"/>
    <b v="0"/>
    <n v="120"/>
    <b v="1"/>
    <s v="photography/photobooks"/>
    <n v="1.0282909090909091"/>
    <n v="45.833333333333336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4:29:00"/>
    <b v="0"/>
    <n v="14"/>
    <b v="1"/>
    <s v="photography/photobooks"/>
    <n v="1.1599999999999999"/>
    <n v="357.1428571428571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17:56:32"/>
    <b v="0"/>
    <n v="27"/>
    <b v="1"/>
    <s v="photography/photobooks"/>
    <n v="1.147"/>
    <n v="37.03703703703703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3:53:49"/>
    <b v="0"/>
    <n v="49"/>
    <b v="1"/>
    <s v="photography/photobooks"/>
    <n v="1.0660000000000001"/>
    <n v="102.04081632653062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1:08:33"/>
    <b v="0"/>
    <n v="102"/>
    <b v="1"/>
    <s v="photography/photobooks"/>
    <n v="1.6544000000000001"/>
    <n v="49.019607843137258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08:37:40"/>
    <b v="0"/>
    <n v="3"/>
    <b v="1"/>
    <s v="photography/photobooks"/>
    <n v="1.55"/>
    <n v="33.333333333333336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18:34:05"/>
    <b v="0"/>
    <n v="25"/>
    <b v="1"/>
    <s v="photography/photobooks"/>
    <n v="8.85"/>
    <n v="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15:50:40"/>
    <b v="0"/>
    <n v="118"/>
    <b v="1"/>
    <s v="photography/photobooks"/>
    <n v="1.0190833333333333"/>
    <n v="101.6949152542372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06:39:39"/>
    <b v="1"/>
    <n v="39"/>
    <b v="0"/>
    <s v="photography/photobooks"/>
    <n v="0.19600000000000001"/>
    <n v="282.05128205128204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18:31:52"/>
    <b v="1"/>
    <n v="103"/>
    <b v="0"/>
    <s v="photography/photobooks"/>
    <n v="0.59467839999999994"/>
    <n v="121.3592233009708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15:38:0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0:48:04"/>
    <b v="1"/>
    <n v="39"/>
    <b v="0"/>
    <s v="photography/photobooks"/>
    <n v="0.4572"/>
    <n v="128.205128205128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08:27:24"/>
    <b v="1"/>
    <n v="15"/>
    <b v="0"/>
    <s v="photography/photobooks"/>
    <n v="3.7400000000000003E-2"/>
    <n v="333.33333333333331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4:39:19"/>
    <b v="1"/>
    <n v="22"/>
    <b v="0"/>
    <s v="photography/photobooks"/>
    <n v="2.7025E-2"/>
    <n v="1818.1818181818182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3:43:14"/>
    <b v="1"/>
    <n v="92"/>
    <b v="0"/>
    <s v="photography/photobooks"/>
    <n v="0.56514285714285717"/>
    <n v="266.30434782608694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18:30:40"/>
    <b v="1"/>
    <n v="25"/>
    <b v="0"/>
    <s v="photography/photobooks"/>
    <n v="0.21309523809523809"/>
    <n v="168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2:13:56"/>
    <b v="1"/>
    <n v="19"/>
    <b v="0"/>
    <s v="photography/photobooks"/>
    <n v="0.156"/>
    <n v="289.473684210526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3:14:58"/>
    <b v="1"/>
    <n v="19"/>
    <b v="0"/>
    <s v="photography/photobooks"/>
    <n v="6.2566666666666673E-2"/>
    <n v="1578.9473684210527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09:59:00"/>
    <b v="1"/>
    <n v="13"/>
    <b v="0"/>
    <s v="photography/photobooks"/>
    <n v="0.4592"/>
    <n v="192.30769230769232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18:26:00"/>
    <b v="1"/>
    <n v="124"/>
    <b v="0"/>
    <s v="photography/photobooks"/>
    <n v="0.65101538461538466"/>
    <n v="262.0967741935484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17:57:51"/>
    <b v="1"/>
    <n v="4"/>
    <b v="0"/>
    <s v="photography/photobooks"/>
    <n v="6.7000000000000004E-2"/>
    <n v="1250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3:34:13"/>
    <b v="1"/>
    <n v="10"/>
    <b v="0"/>
    <s v="photography/photobooks"/>
    <n v="0.135625"/>
    <n v="48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4:43:15"/>
    <b v="1"/>
    <n v="15"/>
    <b v="0"/>
    <s v="photography/photobooks"/>
    <n v="1.9900000000000001E-2"/>
    <n v="3333.333333333333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1:36:20"/>
    <b v="1"/>
    <n v="38"/>
    <b v="0"/>
    <s v="photography/photobooks"/>
    <n v="0.36236363636363639"/>
    <n v="289.4736842105263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09:25:10"/>
    <b v="1"/>
    <n v="152"/>
    <b v="0"/>
    <s v="photography/photobooks"/>
    <n v="0.39743333333333336"/>
    <n v="197.36842105263159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09:49:05"/>
    <b v="1"/>
    <n v="24"/>
    <b v="0"/>
    <s v="photography/photobooks"/>
    <n v="0.25763636363636366"/>
    <n v="229.16666666666666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08:48:09"/>
    <b v="1"/>
    <n v="76"/>
    <b v="0"/>
    <s v="photography/photobooks"/>
    <n v="0.15491428571428573"/>
    <n v="460.5263157894737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17:47:58"/>
    <b v="1"/>
    <n v="185"/>
    <b v="0"/>
    <s v="photography/photobooks"/>
    <n v="0.236925"/>
    <n v="216.21621621621622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0T22:25:00"/>
    <b v="1"/>
    <n v="33"/>
    <b v="0"/>
    <s v="photography/photobooks"/>
    <n v="0.39760000000000001"/>
    <n v="151.515151515151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5T19:00:00"/>
    <b v="1"/>
    <n v="108"/>
    <b v="0"/>
    <s v="photography/photobooks"/>
    <n v="0.20220833333333332"/>
    <n v="222.2222222222222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08:12:57"/>
    <b v="1"/>
    <n v="29"/>
    <b v="0"/>
    <s v="photography/photobooks"/>
    <n v="0.47631578947368419"/>
    <n v="65.51724137931034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09:43:57"/>
    <b v="1"/>
    <n v="24"/>
    <b v="0"/>
    <s v="photography/photobooks"/>
    <n v="0.15329999999999999"/>
    <n v="416.66666666666669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17:45:42"/>
    <b v="1"/>
    <n v="4"/>
    <b v="0"/>
    <s v="photography/photobooks"/>
    <n v="1.3818181818181818E-2"/>
    <n v="1375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1:00:03"/>
    <b v="1"/>
    <n v="4"/>
    <b v="0"/>
    <s v="photography/photobooks"/>
    <n v="5.0000000000000001E-3"/>
    <n v="200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1:11:18"/>
    <b v="1"/>
    <n v="15"/>
    <b v="0"/>
    <s v="photography/photobooks"/>
    <n v="4.9575757575757579E-2"/>
    <n v="220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2:46:05"/>
    <b v="1"/>
    <n v="4"/>
    <b v="0"/>
    <s v="photography/photobooks"/>
    <n v="3.5666666666666666E-2"/>
    <n v="750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1:59:00"/>
    <b v="1"/>
    <n v="139"/>
    <b v="0"/>
    <s v="photography/photobooks"/>
    <n v="0.61124000000000001"/>
    <n v="179.85611510791367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17:24:00"/>
    <b v="1"/>
    <n v="2"/>
    <b v="0"/>
    <s v="photography/photobooks"/>
    <n v="1.3333333333333334E-2"/>
    <n v="150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08:13:42"/>
    <b v="1"/>
    <n v="18"/>
    <b v="0"/>
    <s v="photography/photobooks"/>
    <n v="0.11077777777777778"/>
    <n v="50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1:00:00"/>
    <b v="1"/>
    <n v="81"/>
    <b v="0"/>
    <s v="photography/photobooks"/>
    <n v="0.38735714285714284"/>
    <n v="345.67901234567898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05:32:46"/>
    <b v="1"/>
    <n v="86"/>
    <b v="0"/>
    <s v="photography/photobooks"/>
    <n v="0.22052631578947368"/>
    <n v="220.9302325581395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08:39:49"/>
    <b v="1"/>
    <n v="140"/>
    <b v="0"/>
    <s v="photography/photobooks"/>
    <n v="0.67549999999999999"/>
    <n v="71.428571428571431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2:50:33"/>
    <b v="1"/>
    <n v="37"/>
    <b v="0"/>
    <s v="photography/photobooks"/>
    <n v="0.136375"/>
    <n v="432.4324324324324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16:13:28"/>
    <b v="1"/>
    <n v="6"/>
    <b v="0"/>
    <s v="photography/photobooks"/>
    <n v="1.7457500000000001E-2"/>
    <n v="666.6666666666666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09:32:50"/>
    <b v="1"/>
    <n v="113"/>
    <b v="0"/>
    <s v="photography/photobooks"/>
    <n v="0.20449632511889321"/>
    <n v="409.3805309734513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07:10:00"/>
    <b v="1"/>
    <n v="37"/>
    <b v="0"/>
    <s v="photography/photobooks"/>
    <n v="0.13852941176470587"/>
    <n v="459.45945945945948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16:59:00"/>
    <b v="1"/>
    <n v="18"/>
    <b v="0"/>
    <s v="photography/photobooks"/>
    <n v="0.48485714285714288"/>
    <n v="194.44444444444446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3T20:43:02"/>
    <b v="1"/>
    <n v="75"/>
    <b v="0"/>
    <s v="photography/photobooks"/>
    <n v="0.308"/>
    <n v="233.33333333333334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2:16:44"/>
    <b v="1"/>
    <n v="52"/>
    <b v="0"/>
    <s v="photography/photobooks"/>
    <n v="0.35174193548387095"/>
    <n v="298.07692307692309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3:00:00"/>
    <b v="1"/>
    <n v="122"/>
    <b v="0"/>
    <s v="photography/photobooks"/>
    <n v="0.36404444444444445"/>
    <n v="184.42622950819671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0:19:09"/>
    <b v="1"/>
    <n v="8"/>
    <b v="0"/>
    <s v="photography/photobooks"/>
    <n v="2.955E-2"/>
    <n v="2500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7T20:38:33"/>
    <b v="1"/>
    <n v="8"/>
    <b v="0"/>
    <s v="photography/photobooks"/>
    <n v="0.1106"/>
    <n v="6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1:20:30"/>
    <b v="1"/>
    <n v="96"/>
    <b v="0"/>
    <s v="photography/photobooks"/>
    <n v="0.41407142857142859"/>
    <n v="291.66666666666669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16:47:19"/>
    <b v="1"/>
    <n v="9"/>
    <b v="0"/>
    <s v="photography/photobooks"/>
    <n v="0.10857142857142857"/>
    <n v="388.8888888888889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16:50:26"/>
    <b v="0"/>
    <n v="2"/>
    <b v="0"/>
    <s v="photography/photobooks"/>
    <n v="3.3333333333333333E-2"/>
    <n v="22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3T23:00:00"/>
    <b v="0"/>
    <n v="26"/>
    <b v="0"/>
    <s v="photography/photobooks"/>
    <n v="7.407407407407407E-4"/>
    <n v="2076.9230769230771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2:38:56"/>
    <b v="0"/>
    <n v="23"/>
    <b v="0"/>
    <s v="photography/photobooks"/>
    <n v="0.13307692307692306"/>
    <n v="282.6086956521739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16:20: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2:32:16"/>
    <b v="0"/>
    <n v="140"/>
    <b v="0"/>
    <s v="photography/photobooks"/>
    <n v="0.49183333333333334"/>
    <n v="85.71428571428570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16:45: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4:00:00"/>
    <b v="0"/>
    <n v="6"/>
    <b v="0"/>
    <s v="photography/photobooks"/>
    <n v="2.036E-2"/>
    <n v="4166.666666666667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1:59:00"/>
    <b v="0"/>
    <n v="100"/>
    <b v="0"/>
    <s v="photography/photobooks"/>
    <n v="0.52327777777777773"/>
    <n v="180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2T23:37:3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3:03:16"/>
    <b v="0"/>
    <n v="4"/>
    <b v="0"/>
    <s v="photography/photobooks"/>
    <n v="2.0833333333333332E-2"/>
    <n v="300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3-31T20:01:30"/>
    <b v="0"/>
    <n v="8"/>
    <b v="0"/>
    <s v="photography/photobooks"/>
    <n v="6.565384615384616E-2"/>
    <n v="325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2:39:27"/>
    <b v="0"/>
    <n v="57"/>
    <b v="1"/>
    <s v="music/rock"/>
    <n v="1.3489"/>
    <n v="43.859649122807021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4:01:00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1:26:16"/>
    <b v="0"/>
    <n v="33"/>
    <b v="1"/>
    <s v="music/rock"/>
    <n v="1.1585714285714286"/>
    <n v="21.212121212121211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d v="2014-01-07T21:08:00"/>
    <b v="0"/>
    <n v="40"/>
    <b v="1"/>
    <s v="music/rock"/>
    <n v="1.0006666666666666"/>
    <n v="7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15:01:43"/>
    <b v="0"/>
    <n v="50"/>
    <b v="1"/>
    <s v="music/rock"/>
    <n v="1.0505"/>
    <n v="40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17:10:17"/>
    <b v="0"/>
    <n v="38"/>
    <b v="1"/>
    <s v="music/rock"/>
    <n v="1.01"/>
    <n v="52.631578947368418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2:49:21"/>
    <b v="0"/>
    <n v="96"/>
    <b v="1"/>
    <s v="music/rock"/>
    <n v="1.0066250000000001"/>
    <n v="83.33333333333332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17:00:00"/>
    <b v="0"/>
    <n v="48"/>
    <b v="1"/>
    <s v="music/rock"/>
    <n v="1.0016"/>
    <n v="416.66666666666669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17:00:00"/>
    <b v="0"/>
    <n v="33"/>
    <b v="1"/>
    <s v="music/rock"/>
    <n v="1.6668333333333334"/>
    <n v="45.454545454545453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1:25:07"/>
    <b v="0"/>
    <n v="226"/>
    <b v="1"/>
    <s v="music/rock"/>
    <n v="1.0153333333333334"/>
    <n v="66.371681415929203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18:54:23"/>
    <b v="0"/>
    <n v="14"/>
    <b v="1"/>
    <s v="music/rock"/>
    <n v="1.03"/>
    <n v="71.42857142857143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07:57:07"/>
    <b v="0"/>
    <n v="20"/>
    <b v="1"/>
    <s v="music/rock"/>
    <n v="1.4285714285714286"/>
    <n v="17.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2:59:00"/>
    <b v="0"/>
    <n v="25"/>
    <b v="1"/>
    <s v="music/rock"/>
    <n v="2.625"/>
    <n v="16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18:08:15"/>
    <b v="0"/>
    <n v="90"/>
    <b v="1"/>
    <s v="music/rock"/>
    <n v="1.1805000000000001"/>
    <n v="111.1111111111111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0:51:11"/>
    <b v="0"/>
    <n v="11"/>
    <b v="1"/>
    <s v="music/rock"/>
    <n v="1.04"/>
    <n v="45.45454545454545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4:25:29"/>
    <b v="0"/>
    <n v="55"/>
    <b v="1"/>
    <s v="music/rock"/>
    <n v="2.0034000000000001"/>
    <n v="90.909090909090907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7T19:08:55"/>
    <b v="0"/>
    <n v="30"/>
    <b v="1"/>
    <s v="music/rock"/>
    <n v="3.0683333333333334"/>
    <n v="20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09-30T22:00:00"/>
    <b v="0"/>
    <n v="28"/>
    <b v="1"/>
    <s v="music/rock"/>
    <n v="1.00149"/>
    <n v="35.71428571428571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2:19:42"/>
    <b v="0"/>
    <n v="45"/>
    <b v="1"/>
    <s v="music/rock"/>
    <n v="2.0529999999999999"/>
    <n v="22.222222222222221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6T23:59:00"/>
    <b v="0"/>
    <n v="13"/>
    <b v="1"/>
    <s v="music/rock"/>
    <n v="1.0888888888888888"/>
    <n v="69.230769230769226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19T23:59:00"/>
    <b v="0"/>
    <n v="40"/>
    <b v="1"/>
    <s v="music/rock"/>
    <n v="1.0175000000000001"/>
    <n v="50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0:59:00"/>
    <b v="0"/>
    <n v="21"/>
    <b v="1"/>
    <s v="music/rock"/>
    <n v="1.2524999999999999"/>
    <n v="95.23809523809524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18:52:34"/>
    <b v="0"/>
    <n v="134"/>
    <b v="1"/>
    <s v="music/rock"/>
    <n v="1.2400610000000001"/>
    <n v="74.626865671641795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0T22:00:00"/>
    <b v="0"/>
    <n v="20"/>
    <b v="1"/>
    <s v="music/rock"/>
    <n v="1.014"/>
    <n v="7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6T23:55:00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0:36:17"/>
    <b v="0"/>
    <n v="209"/>
    <b v="1"/>
    <s v="music/rock"/>
    <n v="1.3792666666666666"/>
    <n v="71.77033492822965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0:40:32"/>
    <b v="0"/>
    <n v="38"/>
    <b v="1"/>
    <s v="music/rock"/>
    <n v="1.2088000000000001"/>
    <n v="65.7894736842105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1:59:00"/>
    <b v="0"/>
    <n v="24"/>
    <b v="1"/>
    <s v="music/rock"/>
    <n v="1.0736666666666668"/>
    <n v="125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15:17:39"/>
    <b v="0"/>
    <n v="8"/>
    <b v="1"/>
    <s v="music/rock"/>
    <n v="1.0033333333333334"/>
    <n v="37.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18:01:40"/>
    <b v="0"/>
    <n v="179"/>
    <b v="1"/>
    <s v="music/rock"/>
    <n v="1.0152222222222222"/>
    <n v="50.279329608938546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7T20:00:00"/>
    <b v="0"/>
    <n v="26"/>
    <b v="1"/>
    <s v="music/rock"/>
    <n v="1.0007692307692309"/>
    <n v="5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4T19:00:00"/>
    <b v="0"/>
    <n v="131"/>
    <b v="1"/>
    <s v="music/rock"/>
    <n v="1.1696666666666666"/>
    <n v="114.5038167938931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3T21:26:57"/>
    <b v="0"/>
    <n v="14"/>
    <b v="1"/>
    <s v="music/rock"/>
    <n v="1.01875"/>
    <n v="57.142857142857146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3T19:30:37"/>
    <b v="0"/>
    <n v="174"/>
    <b v="1"/>
    <s v="music/rock"/>
    <n v="1.0212366666666666"/>
    <n v="86.206896551724142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07:55:40"/>
    <b v="0"/>
    <n v="191"/>
    <b v="1"/>
    <s v="music/rock"/>
    <n v="1.5405897142857143"/>
    <n v="45.811518324607327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15:31:12"/>
    <b v="0"/>
    <n v="38"/>
    <b v="1"/>
    <s v="music/rock"/>
    <n v="1.0125"/>
    <n v="52.631578947368418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3:26:5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0:48:41"/>
    <b v="0"/>
    <n v="149"/>
    <b v="1"/>
    <s v="music/rock"/>
    <n v="1.0874800874800874"/>
    <n v="37.28557046979865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3:28:49"/>
    <b v="0"/>
    <n v="56"/>
    <b v="1"/>
    <s v="music/rock"/>
    <n v="1.3183333333333334"/>
    <n v="53.57142857142856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2:01:24"/>
    <b v="0"/>
    <n v="19"/>
    <b v="1"/>
    <s v="music/rock"/>
    <n v="1.3346666666666667"/>
    <n v="39.473684210526315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2:12:2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2:30:00"/>
    <b v="0"/>
    <n v="16"/>
    <b v="0"/>
    <s v="games/mobile games"/>
    <n v="8.0833333333333326E-2"/>
    <n v="112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4:08:05"/>
    <b v="0"/>
    <n v="2"/>
    <b v="0"/>
    <s v="games/mobile games"/>
    <n v="4.0000000000000001E-3"/>
    <n v="1250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2:11:40"/>
    <b v="0"/>
    <n v="48"/>
    <b v="0"/>
    <s v="games/mobile games"/>
    <n v="0.42892307692307691"/>
    <n v="135.4166666666666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4:49:07"/>
    <b v="0"/>
    <n v="2"/>
    <b v="0"/>
    <s v="games/mobile games"/>
    <n v="3.6363636363636364E-5"/>
    <n v="55000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2-28T23:00:00"/>
    <b v="0"/>
    <n v="2"/>
    <b v="0"/>
    <s v="games/mobile games"/>
    <n v="5.0000000000000001E-3"/>
    <n v="1250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17:11:52"/>
    <b v="0"/>
    <n v="1"/>
    <b v="0"/>
    <s v="games/mobile games"/>
    <n v="5.0000000000000001E-4"/>
    <n v="2000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2:59:00"/>
    <b v="0"/>
    <n v="17"/>
    <b v="0"/>
    <s v="games/mobile games"/>
    <n v="4.8680000000000001E-2"/>
    <n v="1470.5882352941176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3T19:04:0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0T23:17:00"/>
    <b v="0"/>
    <n v="11"/>
    <b v="0"/>
    <s v="games/mobile games"/>
    <n v="0.10314285714285715"/>
    <n v="318.18181818181819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4:48:21"/>
    <b v="0"/>
    <n v="95"/>
    <b v="0"/>
    <s v="games/mobile games"/>
    <n v="0.7178461538461538"/>
    <n v="68.421052631578945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29T22:06:42"/>
    <b v="0"/>
    <n v="13"/>
    <b v="0"/>
    <s v="games/mobile games"/>
    <n v="1.06E-2"/>
    <n v="1538.4615384615386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1:45:00"/>
    <b v="0"/>
    <n v="2"/>
    <b v="0"/>
    <s v="games/mobile games"/>
    <n v="4.4999999999999997E-3"/>
    <n v="400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18:15:33"/>
    <b v="0"/>
    <n v="2"/>
    <b v="0"/>
    <s v="games/mobile games"/>
    <n v="1.6249999999999999E-4"/>
    <n v="80000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16:35:08"/>
    <b v="0"/>
    <n v="3"/>
    <b v="0"/>
    <s v="games/mobile games"/>
    <n v="5.1000000000000004E-3"/>
    <n v="3333.3333333333335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1:50: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2-28T19:42:0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2T19:12:3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09:35:29"/>
    <b v="0"/>
    <n v="2"/>
    <b v="0"/>
    <s v="games/mobile games"/>
    <n v="1.1999999999999999E-3"/>
    <n v="2500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07:36:20"/>
    <b v="0"/>
    <n v="24"/>
    <b v="0"/>
    <s v="games/mobile games"/>
    <n v="0.20080000000000001"/>
    <n v="208.33333333333334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09T21:39:49"/>
    <b v="0"/>
    <n v="70"/>
    <b v="1"/>
    <s v="music/indie rock"/>
    <n v="1.726845"/>
    <n v="28.571428571428573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18:48:00"/>
    <b v="0"/>
    <n v="81"/>
    <b v="1"/>
    <s v="music/indie rock"/>
    <n v="1.008955223880597"/>
    <n v="41.35802469135802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16:45:08"/>
    <b v="0"/>
    <n v="32"/>
    <b v="1"/>
    <s v="music/indie rock"/>
    <n v="1.0480480480480481"/>
    <n v="31.2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07:00:00"/>
    <b v="0"/>
    <n v="26"/>
    <b v="1"/>
    <s v="music/indie rock"/>
    <n v="1.351"/>
    <n v="38.4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17:00:00"/>
    <b v="0"/>
    <n v="105"/>
    <b v="1"/>
    <s v="music/indie rock"/>
    <n v="1.1632786885245903"/>
    <n v="43.5714285714285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17:45:38"/>
    <b v="0"/>
    <n v="29"/>
    <b v="1"/>
    <s v="music/indie rock"/>
    <n v="1.0208333333333333"/>
    <n v="41.379310344827587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16:30:00"/>
    <b v="0"/>
    <n v="8"/>
    <b v="1"/>
    <s v="music/indie rock"/>
    <n v="1.1116666666666666"/>
    <n v="3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5-31T23:59:00"/>
    <b v="0"/>
    <n v="89"/>
    <b v="1"/>
    <s v="music/indie rock"/>
    <n v="1.6608000000000001"/>
    <n v="28.08988764044943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3:02:26"/>
    <b v="0"/>
    <n v="44"/>
    <b v="1"/>
    <s v="music/indie rock"/>
    <n v="1.0660000000000001"/>
    <n v="45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3:52:08"/>
    <b v="0"/>
    <n v="246"/>
    <b v="1"/>
    <s v="music/indie rock"/>
    <n v="1.4458441666666668"/>
    <n v="48.780487804878049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1:00:00"/>
    <b v="0"/>
    <n v="120"/>
    <b v="1"/>
    <s v="music/indie rock"/>
    <n v="1.0555000000000001"/>
    <n v="83.333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0:18:01"/>
    <b v="0"/>
    <n v="26"/>
    <b v="1"/>
    <s v="music/indie rock"/>
    <n v="1.3660000000000001"/>
    <n v="19.23076923076923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5T22:59:00"/>
    <b v="0"/>
    <n v="45"/>
    <b v="1"/>
    <s v="music/indie rock"/>
    <n v="1.04"/>
    <n v="55.555555555555557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16:43:03"/>
    <b v="0"/>
    <n v="20"/>
    <b v="1"/>
    <s v="music/indie rock"/>
    <n v="1.145"/>
    <n v="50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2:55:22"/>
    <b v="0"/>
    <n v="47"/>
    <b v="1"/>
    <s v="music/indie rock"/>
    <n v="1.0171957671957672"/>
    <n v="193.0212765957446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2:02:45"/>
    <b v="0"/>
    <n v="13"/>
    <b v="1"/>
    <s v="music/indie rock"/>
    <n v="1.2394678492239468"/>
    <n v="34.69230769230769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16:00:00"/>
    <b v="0"/>
    <n v="183"/>
    <b v="1"/>
    <s v="music/indie rock"/>
    <n v="1.0245669291338582"/>
    <n v="34.699453551912569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3:00:00"/>
    <b v="0"/>
    <n v="21"/>
    <b v="1"/>
    <s v="music/indie rock"/>
    <n v="1.4450000000000001"/>
    <n v="47.61904761904762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16:36:06"/>
    <b v="0"/>
    <n v="42"/>
    <b v="1"/>
    <s v="music/indie rock"/>
    <n v="1.3333333333333333"/>
    <n v="21.42857142857142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4:59:00"/>
    <b v="0"/>
    <n v="54"/>
    <b v="1"/>
    <s v="music/indie rock"/>
    <n v="1.0936440000000001"/>
    <n v="46.29629629629629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08:00:00"/>
    <b v="0"/>
    <n v="25"/>
    <b v="0"/>
    <s v="technology/gadgets"/>
    <n v="2.696969696969697E-2"/>
    <n v="396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3:57:27"/>
    <b v="0"/>
    <n v="3"/>
    <b v="0"/>
    <s v="technology/gadgets"/>
    <n v="1.2E-2"/>
    <n v="333.33333333333331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3:29:51"/>
    <b v="0"/>
    <n v="41"/>
    <b v="0"/>
    <s v="technology/gadgets"/>
    <n v="0.46600000000000003"/>
    <n v="73.170731707317074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1:27:01"/>
    <b v="0"/>
    <n v="2"/>
    <b v="0"/>
    <s v="technology/gadgets"/>
    <n v="1E-3"/>
    <n v="2500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17:13:14"/>
    <b v="0"/>
    <n v="4"/>
    <b v="0"/>
    <s v="technology/gadgets"/>
    <n v="1.6800000000000001E-3"/>
    <n v="625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1:06:23"/>
    <b v="0"/>
    <n v="99"/>
    <b v="0"/>
    <s v="technology/gadgets"/>
    <n v="0.42759999999999998"/>
    <n v="505.05050505050502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09:05:25"/>
    <b v="0"/>
    <n v="4"/>
    <b v="0"/>
    <s v="technology/gadgets"/>
    <n v="2.8333333333333335E-3"/>
    <n v="7500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17:01:40"/>
    <b v="0"/>
    <n v="4"/>
    <b v="0"/>
    <s v="technology/gadgets"/>
    <n v="1.7319999999999999E-2"/>
    <n v="625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05:17:59"/>
    <b v="0"/>
    <n v="38"/>
    <b v="0"/>
    <s v="technology/gadgets"/>
    <n v="0.14111428571428572"/>
    <n v="921.0526315789474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17:45:00"/>
    <b v="0"/>
    <n v="285"/>
    <b v="0"/>
    <s v="technology/gadgets"/>
    <n v="0.39395294117647056"/>
    <n v="298.24561403508773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8T19:48:54"/>
    <b v="0"/>
    <n v="1"/>
    <b v="0"/>
    <s v="technology/gadgets"/>
    <n v="2.3529411764705883E-4"/>
    <n v="4250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0:26:00"/>
    <b v="0"/>
    <n v="42"/>
    <b v="0"/>
    <s v="technology/gadgets"/>
    <n v="0.59299999999999997"/>
    <n v="119.04761904761905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07:16:18"/>
    <b v="0"/>
    <n v="26"/>
    <b v="0"/>
    <s v="technology/gadgets"/>
    <n v="1.3270833333333334E-2"/>
    <n v="1846.1538461538462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0-31T22:59:00"/>
    <b v="0"/>
    <n v="2"/>
    <b v="0"/>
    <s v="technology/gadgets"/>
    <n v="9.0090090090090086E-2"/>
    <n v="333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1T20:10:22"/>
    <b v="0"/>
    <n v="4"/>
    <b v="0"/>
    <s v="technology/gadgets"/>
    <n v="1.6E-2"/>
    <n v="125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3:12:55"/>
    <b v="0"/>
    <n v="6"/>
    <b v="0"/>
    <s v="technology/gadgets"/>
    <n v="5.1000000000000004E-3"/>
    <n v="3333.3333333333335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1:28:53"/>
    <b v="0"/>
    <n v="70"/>
    <b v="0"/>
    <s v="technology/gadgets"/>
    <n v="0.52570512820512816"/>
    <n v="5571.4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3:57:31"/>
    <b v="0"/>
    <n v="9"/>
    <b v="0"/>
    <s v="technology/gadgets"/>
    <n v="1.04E-2"/>
    <n v="2777.7777777777778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16:00:49"/>
    <b v="0"/>
    <n v="8"/>
    <b v="0"/>
    <s v="technology/gadgets"/>
    <n v="0.47399999999999998"/>
    <n v="62.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18:00:00"/>
    <b v="0"/>
    <n v="105"/>
    <b v="0"/>
    <s v="technology/gadgets"/>
    <n v="0.43030000000000002"/>
    <n v="95.23809523809524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0:19:03"/>
    <b v="0"/>
    <n v="38"/>
    <b v="1"/>
    <s v="music/indie rock"/>
    <n v="1.3680000000000001"/>
    <n v="39.47368421052631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1:08:27"/>
    <b v="0"/>
    <n v="64"/>
    <b v="1"/>
    <s v="music/indie rock"/>
    <n v="1.1555"/>
    <n v="31.2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6T23:59:00"/>
    <b v="0"/>
    <n v="13"/>
    <b v="1"/>
    <s v="music/indie rock"/>
    <n v="2.4079999999999999"/>
    <n v="9.6153846153846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4:33:00"/>
    <b v="0"/>
    <n v="33"/>
    <b v="1"/>
    <s v="music/indie rock"/>
    <n v="1.1439999999999999"/>
    <n v="90.909090909090907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0T19:00:00"/>
    <b v="0"/>
    <n v="52"/>
    <b v="1"/>
    <s v="music/indie rock"/>
    <n v="1.1033333333333333"/>
    <n v="28.84615384615384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1T19:26:00"/>
    <b v="0"/>
    <n v="107"/>
    <b v="1"/>
    <s v="music/indie rock"/>
    <n v="1.9537933333333333"/>
    <n v="14.018691588785046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7T23:59:00"/>
    <b v="0"/>
    <n v="11"/>
    <b v="1"/>
    <s v="music/indie rock"/>
    <n v="1.0333333333333334"/>
    <n v="54.54545454545454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0:33:14"/>
    <b v="0"/>
    <n v="34"/>
    <b v="1"/>
    <s v="music/indie rock"/>
    <n v="1.031372549019608"/>
    <n v="75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4T19:31:06"/>
    <b v="0"/>
    <n v="75"/>
    <b v="1"/>
    <s v="music/indie rock"/>
    <n v="1.003125"/>
    <n v="42.666666666666664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08:24:42"/>
    <b v="0"/>
    <n v="26"/>
    <b v="1"/>
    <s v="music/indie rock"/>
    <n v="1.27"/>
    <n v="38.46153846153846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1T22:30:00"/>
    <b v="0"/>
    <n v="50"/>
    <b v="1"/>
    <s v="music/indie rock"/>
    <n v="1.20601"/>
    <n v="40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4:26:13"/>
    <b v="0"/>
    <n v="80"/>
    <b v="1"/>
    <s v="music/indie rock"/>
    <n v="1.0699047619047619"/>
    <n v="65.62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6T22:08:27"/>
    <b v="0"/>
    <n v="110"/>
    <b v="1"/>
    <s v="music/indie rock"/>
    <n v="1.7243333333333333"/>
    <n v="54.54545454545454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0:00:00"/>
    <b v="0"/>
    <n v="77"/>
    <b v="1"/>
    <s v="music/indie rock"/>
    <n v="1.2362"/>
    <n v="64.935064935064929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0T23:59:00"/>
    <b v="0"/>
    <n v="50"/>
    <b v="1"/>
    <s v="music/indie rock"/>
    <n v="1.0840000000000001"/>
    <n v="5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0:59:00"/>
    <b v="0"/>
    <n v="145"/>
    <b v="1"/>
    <s v="music/indie rock"/>
    <n v="1.1652013333333333"/>
    <n v="51.724137931034484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4T22:59:00"/>
    <b v="0"/>
    <n v="29"/>
    <b v="1"/>
    <s v="music/indie rock"/>
    <n v="1.8724499999999999"/>
    <n v="20.68965517241379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0:00:00"/>
    <b v="0"/>
    <n v="114"/>
    <b v="1"/>
    <s v="music/indie rock"/>
    <n v="1.1593333333333333"/>
    <n v="131.5789473684210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17:38:28"/>
    <b v="0"/>
    <n v="96"/>
    <b v="1"/>
    <s v="music/indie rock"/>
    <n v="1.107"/>
    <n v="104.16666666666667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4T22:59:00"/>
    <b v="0"/>
    <n v="31"/>
    <b v="1"/>
    <s v="music/indie rock"/>
    <n v="1.7092307692307693"/>
    <n v="20.96774193548387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1:58:51"/>
    <b v="1"/>
    <n v="4883"/>
    <b v="1"/>
    <s v="technology/hardware"/>
    <n v="1.2611835600000001"/>
    <n v="51.198033995494576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4:52:20"/>
    <b v="1"/>
    <n v="95"/>
    <b v="1"/>
    <s v="technology/hardware"/>
    <n v="1.3844033333333334"/>
    <n v="63.157894736842103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1:28:36"/>
    <b v="1"/>
    <n v="2478"/>
    <b v="1"/>
    <s v="technology/hardware"/>
    <n v="17.052499999999998"/>
    <n v="4.035512510088781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09:01:30"/>
    <b v="1"/>
    <n v="1789"/>
    <b v="1"/>
    <s v="technology/hardware"/>
    <n v="7.8805550000000002"/>
    <n v="22.35885969815539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1:02:38"/>
    <b v="1"/>
    <n v="680"/>
    <b v="1"/>
    <s v="technology/hardware"/>
    <n v="3.4801799999999998"/>
    <n v="147.05882352941177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19T21:36:01"/>
    <b v="1"/>
    <n v="70"/>
    <b v="1"/>
    <s v="technology/hardware"/>
    <n v="1.4974666666666667"/>
    <n v="107.1428571428571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0:59:00"/>
    <b v="1"/>
    <n v="23"/>
    <b v="1"/>
    <s v="technology/hardware"/>
    <n v="1.0063375000000001"/>
    <n v="34.782608695652172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2:02:00"/>
    <b v="1"/>
    <n v="4245"/>
    <b v="1"/>
    <s v="technology/hardware"/>
    <n v="8.0021100000000001"/>
    <n v="23.557126030624264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05:09:11"/>
    <b v="1"/>
    <n v="943"/>
    <b v="1"/>
    <s v="technology/hardware"/>
    <n v="1.0600260000000001"/>
    <n v="53.02226935312831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1T23:21:13"/>
    <b v="1"/>
    <n v="1876"/>
    <b v="1"/>
    <s v="technology/hardware"/>
    <n v="2.0051866666666669"/>
    <n v="25.586353944562898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06:05:37"/>
    <b v="1"/>
    <n v="834"/>
    <b v="1"/>
    <s v="technology/hardware"/>
    <n v="2.1244399999999999"/>
    <n v="59.952038369304553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09:33:35"/>
    <b v="1"/>
    <n v="682"/>
    <b v="1"/>
    <s v="technology/hardware"/>
    <n v="1.9847237142857144"/>
    <n v="51.319648093841643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1T22:00:00"/>
    <b v="1"/>
    <n v="147"/>
    <b v="1"/>
    <s v="technology/hardware"/>
    <n v="2.2594666666666665"/>
    <n v="102.04081632653062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0:00:00"/>
    <b v="1"/>
    <n v="415"/>
    <b v="1"/>
    <s v="technology/hardware"/>
    <n v="6.9894800000000004"/>
    <n v="120.48192771084338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4:00:00"/>
    <b v="1"/>
    <n v="290"/>
    <b v="1"/>
    <s v="technology/hardware"/>
    <n v="3.9859528571428569"/>
    <n v="144.82758620689654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16:10:05"/>
    <b v="1"/>
    <n v="365"/>
    <b v="1"/>
    <s v="technology/hardware"/>
    <n v="2.9403333333333332"/>
    <n v="164.38356164383561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6T21:21:53"/>
    <b v="1"/>
    <n v="660"/>
    <b v="1"/>
    <s v="technology/hardware"/>
    <n v="1.6750470000000002"/>
    <n v="45.45454545454545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17:42:41"/>
    <b v="1"/>
    <n v="1356"/>
    <b v="1"/>
    <s v="technology/hardware"/>
    <n v="14.355717142857143"/>
    <n v="5.1622418879056049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09-30T19:00:00"/>
    <b v="1"/>
    <n v="424"/>
    <b v="1"/>
    <s v="technology/hardware"/>
    <n v="1.5673440000000001"/>
    <n v="23.58490566037735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3:42:21"/>
    <b v="1"/>
    <n v="33"/>
    <b v="1"/>
    <s v="technology/hardware"/>
    <n v="1.1790285714285715"/>
    <n v="2121.21212121212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5T22:59:00"/>
    <b v="1"/>
    <n v="1633"/>
    <b v="1"/>
    <s v="technology/hardware"/>
    <n v="11.053811999999999"/>
    <n v="6.123698714023269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3:43:56"/>
    <b v="1"/>
    <n v="306"/>
    <b v="1"/>
    <s v="technology/hardware"/>
    <n v="1.9292499999999999"/>
    <n v="32.679738562091501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05:18:54"/>
    <b v="1"/>
    <n v="205"/>
    <b v="1"/>
    <s v="technology/hardware"/>
    <n v="1.268842105263158"/>
    <n v="92.682926829268297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1:32:52"/>
    <b v="1"/>
    <n v="1281"/>
    <b v="1"/>
    <s v="technology/hardware"/>
    <n v="2.5957748878923765"/>
    <n v="69.633099141295858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1T20:00:00"/>
    <b v="1"/>
    <n v="103"/>
    <b v="1"/>
    <s v="technology/hardware"/>
    <n v="2.6227999999999998"/>
    <n v="48.543689320388353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07:58:18"/>
    <b v="1"/>
    <n v="1513"/>
    <b v="1"/>
    <s v="technology/hardware"/>
    <n v="2.0674309000000002"/>
    <n v="66.093853271645742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0:55:29"/>
    <b v="1"/>
    <n v="405"/>
    <b v="1"/>
    <s v="technology/hardware"/>
    <n v="3.7012999999999998"/>
    <n v="49.382716049382715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0:05:15"/>
    <b v="1"/>
    <n v="510"/>
    <b v="1"/>
    <s v="technology/hardware"/>
    <n v="2.8496600000000001"/>
    <n v="98.039215686274517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4:01:08"/>
    <b v="1"/>
    <n v="1887"/>
    <b v="1"/>
    <s v="technology/hardware"/>
    <n v="5.7907999999999999"/>
    <n v="10.59883412824589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19T22:38:21"/>
    <b v="1"/>
    <n v="701"/>
    <b v="1"/>
    <s v="technology/hardware"/>
    <n v="11.318"/>
    <n v="7.13266761768901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4T23:00:00"/>
    <b v="1"/>
    <n v="3863"/>
    <b v="1"/>
    <s v="technology/hardware"/>
    <n v="2.6302771750000002"/>
    <n v="103.54646647683148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7T20:17:24"/>
    <b v="1"/>
    <n v="238"/>
    <b v="1"/>
    <s v="technology/hardware"/>
    <n v="6.7447999999999997"/>
    <n v="10.504201680672269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2:00:00"/>
    <b v="1"/>
    <n v="2051"/>
    <b v="1"/>
    <s v="technology/hardware"/>
    <n v="2.5683081313131315"/>
    <n v="96.538274012676737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3:01:09"/>
    <b v="1"/>
    <n v="402"/>
    <b v="1"/>
    <s v="technology/hardware"/>
    <n v="3.7549600000000001"/>
    <n v="49.75124378109453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3:07:31"/>
    <b v="1"/>
    <n v="253"/>
    <b v="1"/>
    <s v="technology/hardware"/>
    <n v="2.0870837499999997"/>
    <n v="63.241106719367586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16:35:25"/>
    <b v="1"/>
    <n v="473"/>
    <b v="1"/>
    <s v="technology/hardware"/>
    <n v="3.4660000000000002"/>
    <n v="8.456659619450317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2:59:00"/>
    <b v="1"/>
    <n v="821"/>
    <b v="1"/>
    <s v="technology/hardware"/>
    <n v="4.0232999999999999"/>
    <n v="60.90133982947625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2:00:00"/>
    <b v="1"/>
    <n v="388"/>
    <b v="1"/>
    <s v="technology/hardware"/>
    <n v="10.2684514"/>
    <n v="128.86597938144331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8T23:59:00"/>
    <b v="1"/>
    <n v="813"/>
    <b v="1"/>
    <s v="technology/hardware"/>
    <n v="1.14901155"/>
    <n v="246.00246002460025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07:01:02"/>
    <b v="1"/>
    <n v="1945"/>
    <b v="1"/>
    <s v="technology/hardware"/>
    <n v="3.5482402000000004"/>
    <n v="25.70694087403599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2:24:25"/>
    <b v="0"/>
    <n v="12"/>
    <b v="0"/>
    <s v="photography/people"/>
    <n v="5.0799999999999998E-2"/>
    <n v="62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0:04:4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2:00:00"/>
    <b v="0"/>
    <n v="16"/>
    <b v="0"/>
    <s v="photography/people"/>
    <n v="4.2999999999999997E-2"/>
    <n v="2062.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4:58:01"/>
    <b v="0"/>
    <n v="7"/>
    <b v="0"/>
    <s v="photography/people"/>
    <n v="0.21146666666666666"/>
    <n v="2142.857142857142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18:00:00"/>
    <b v="0"/>
    <n v="4"/>
    <b v="0"/>
    <s v="photography/people"/>
    <n v="3.1875000000000001E-2"/>
    <n v="40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4:24:43"/>
    <b v="0"/>
    <n v="1"/>
    <b v="0"/>
    <s v="photography/people"/>
    <n v="5.0000000000000001E-4"/>
    <n v="2000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0:21:16"/>
    <b v="0"/>
    <n v="28"/>
    <b v="0"/>
    <s v="photography/people"/>
    <n v="0.42472727272727273"/>
    <n v="196.42857142857142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3:19:02"/>
    <b v="0"/>
    <n v="1"/>
    <b v="0"/>
    <s v="photography/people"/>
    <n v="4.1666666666666666E-3"/>
    <n v="600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1:20:08"/>
    <b v="0"/>
    <n v="1"/>
    <b v="0"/>
    <s v="photography/people"/>
    <n v="0.01"/>
    <n v="500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2T23:42:12"/>
    <b v="0"/>
    <n v="5"/>
    <b v="0"/>
    <s v="photography/people"/>
    <n v="0.16966666666666666"/>
    <n v="600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16:26:26"/>
    <b v="0"/>
    <n v="3"/>
    <b v="0"/>
    <s v="photography/people"/>
    <n v="7.0000000000000007E-2"/>
    <n v="666.66666666666663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7T22:26:31"/>
    <b v="0"/>
    <n v="2"/>
    <b v="0"/>
    <s v="photography/people"/>
    <n v="1.3333333333333333E-3"/>
    <n v="75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09:07:1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6T20:09:0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16:38:56"/>
    <b v="0"/>
    <n v="3"/>
    <b v="0"/>
    <s v="photography/people"/>
    <n v="7.8E-2"/>
    <n v="333.33333333333331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4:40: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17:20: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7-31T21:50:38"/>
    <b v="0"/>
    <n v="3"/>
    <b v="0"/>
    <s v="photography/people"/>
    <n v="0.26200000000000001"/>
    <n v="833.33333333333337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07:35:08"/>
    <b v="0"/>
    <n v="7"/>
    <b v="0"/>
    <s v="photography/people"/>
    <n v="7.6129032258064515E-3"/>
    <n v="4428.5714285714284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17:50:13"/>
    <b v="0"/>
    <n v="25"/>
    <b v="0"/>
    <s v="photography/people"/>
    <n v="0.125"/>
    <n v="20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15:00:00"/>
    <b v="1"/>
    <n v="1637"/>
    <b v="1"/>
    <s v="technology/hardware"/>
    <n v="3.8212909090909091"/>
    <n v="33.598045204642638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2:05:43"/>
    <b v="1"/>
    <n v="1375"/>
    <b v="1"/>
    <s v="technology/hardware"/>
    <n v="2.1679422000000002"/>
    <n v="36.363636363636367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18:00:00"/>
    <b v="1"/>
    <n v="17"/>
    <b v="1"/>
    <s v="technology/hardware"/>
    <n v="3.12"/>
    <n v="29.411764705882351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09:31:03"/>
    <b v="1"/>
    <n v="354"/>
    <b v="1"/>
    <s v="technology/hardware"/>
    <n v="2.3442048"/>
    <n v="141.24293785310735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5T22:59:00"/>
    <b v="1"/>
    <n v="191"/>
    <b v="1"/>
    <s v="technology/hardware"/>
    <n v="1.236801"/>
    <n v="157.06806282722513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08:00:45"/>
    <b v="1"/>
    <n v="303"/>
    <b v="1"/>
    <s v="technology/hardware"/>
    <n v="2.4784000000000002"/>
    <n v="165.0165016501650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3T23:00:00"/>
    <b v="1"/>
    <n v="137"/>
    <b v="1"/>
    <s v="technology/hardware"/>
    <n v="1.157092"/>
    <n v="72.992700729927009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09:30:22"/>
    <b v="1"/>
    <n v="41"/>
    <b v="1"/>
    <s v="technology/hardware"/>
    <n v="1.1707484768810599"/>
    <n v="38.31195121951219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3:45:43"/>
    <b v="1"/>
    <n v="398"/>
    <b v="1"/>
    <s v="technology/hardware"/>
    <n v="3.05158"/>
    <n v="125.62814070351759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18:54:51"/>
    <b v="1"/>
    <n v="1737"/>
    <b v="1"/>
    <s v="technology/hardware"/>
    <n v="3.2005299999999997"/>
    <n v="17.271157167530223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18:00:00"/>
    <b v="1"/>
    <n v="971"/>
    <b v="1"/>
    <s v="technology/hardware"/>
    <n v="8.1956399999999991"/>
    <n v="51.49330587023686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4:44:01"/>
    <b v="1"/>
    <n v="183"/>
    <b v="1"/>
    <s v="technology/hardware"/>
    <n v="2.3490000000000002"/>
    <n v="27.322404371584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18:03:34"/>
    <b v="1"/>
    <n v="4562"/>
    <b v="1"/>
    <s v="technology/hardware"/>
    <n v="4.9491375"/>
    <n v="35.072336694432266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4T23:08:59"/>
    <b v="1"/>
    <n v="26457"/>
    <b v="1"/>
    <s v="technology/hardware"/>
    <n v="78.137822333333332"/>
    <n v="1.1339154099104207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16:02:43"/>
    <b v="1"/>
    <n v="162"/>
    <b v="1"/>
    <s v="technology/hardware"/>
    <n v="1.1300013888888889"/>
    <n v="44.44444444444444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16:08:19"/>
    <b v="1"/>
    <n v="479"/>
    <b v="1"/>
    <s v="technology/hardware"/>
    <n v="9.2154220000000002"/>
    <n v="20.876826722338205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3T23:00:00"/>
    <b v="1"/>
    <n v="426"/>
    <b v="1"/>
    <s v="technology/hardware"/>
    <n v="1.2510239999999999"/>
    <n v="58.68544600938967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3:46:49"/>
    <b v="1"/>
    <n v="450"/>
    <b v="1"/>
    <s v="technology/hardware"/>
    <n v="1.0224343076923077"/>
    <n v="144.44444444444446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2:00:21"/>
    <b v="1"/>
    <n v="1780"/>
    <b v="1"/>
    <s v="technology/hardware"/>
    <n v="4.8490975000000001"/>
    <n v="22.471910112359552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18:04:00"/>
    <b v="1"/>
    <n v="122"/>
    <b v="1"/>
    <s v="technology/hardware"/>
    <n v="1.9233333333333333"/>
    <n v="12.29508196721311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3T20:41:37"/>
    <b v="1"/>
    <n v="95"/>
    <b v="1"/>
    <s v="technology/hardware"/>
    <n v="2.8109999999999999"/>
    <n v="52.631578947368418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08:39:32"/>
    <b v="1"/>
    <n v="325"/>
    <b v="1"/>
    <s v="technology/hardware"/>
    <n v="1.2513700000000001"/>
    <n v="307.69230769230768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05:05:53"/>
    <b v="1"/>
    <n v="353"/>
    <b v="1"/>
    <s v="technology/hardware"/>
    <n v="1.61459"/>
    <n v="283.2861189801699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2T22:00:00"/>
    <b v="1"/>
    <n v="105"/>
    <b v="1"/>
    <s v="technology/hardware"/>
    <n v="5.8535000000000004"/>
    <n v="38.09523809523809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0T23:25:46"/>
    <b v="1"/>
    <n v="729"/>
    <b v="1"/>
    <s v="technology/hardware"/>
    <n v="2.0114999999999998"/>
    <n v="109.73936899862825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0T22:59:00"/>
    <b v="1"/>
    <n v="454"/>
    <b v="1"/>
    <s v="technology/hardware"/>
    <n v="1.3348307999999998"/>
    <n v="55.066079295154182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3:31:59"/>
    <b v="1"/>
    <n v="539"/>
    <b v="1"/>
    <s v="technology/hardware"/>
    <n v="1.2024900000000001"/>
    <n v="185.5287569573284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16:55:00"/>
    <b v="1"/>
    <n v="79"/>
    <b v="1"/>
    <s v="technology/hardware"/>
    <n v="1.2616666666666667"/>
    <n v="37.97468354430380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6T19:31:21"/>
    <b v="1"/>
    <n v="94"/>
    <b v="1"/>
    <s v="technology/hardware"/>
    <n v="3.6120000000000001"/>
    <n v="26.59574468085106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18:54:56"/>
    <b v="1"/>
    <n v="625"/>
    <b v="1"/>
    <s v="technology/hardware"/>
    <n v="2.26239013671875"/>
    <n v="52.428800000000003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8T20:00:00"/>
    <b v="1"/>
    <n v="508"/>
    <b v="1"/>
    <s v="technology/hardware"/>
    <n v="1.2035"/>
    <n v="98.425196850393704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0:00:00"/>
    <b v="1"/>
    <n v="531"/>
    <b v="1"/>
    <s v="technology/hardware"/>
    <n v="3.0418799999999999"/>
    <n v="47.080979284369114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5T20:58:38"/>
    <b v="1"/>
    <n v="158"/>
    <b v="1"/>
    <s v="technology/hardware"/>
    <n v="1.7867599999999999"/>
    <n v="158.2278481012658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1:58:00"/>
    <b v="1"/>
    <n v="508"/>
    <b v="1"/>
    <s v="technology/hardware"/>
    <n v="3.868199871794872"/>
    <n v="153.54330708661416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8T20:00:00"/>
    <b v="1"/>
    <n v="644"/>
    <b v="1"/>
    <s v="technology/hardware"/>
    <n v="2.1103642500000004"/>
    <n v="124.22360248447205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15:45:19"/>
    <b v="1"/>
    <n v="848"/>
    <b v="1"/>
    <s v="technology/hardware"/>
    <n v="1.3166833333333334"/>
    <n v="35.377358490566039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1:02:33"/>
    <b v="1"/>
    <n v="429"/>
    <b v="1"/>
    <s v="technology/hardware"/>
    <n v="3.0047639999999998"/>
    <n v="23.31002331002331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3:00:00"/>
    <b v="1"/>
    <n v="204"/>
    <b v="1"/>
    <s v="technology/hardware"/>
    <n v="4.2051249999999998"/>
    <n v="39.215686274509807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1-30T23:59:00"/>
    <b v="1"/>
    <n v="379"/>
    <b v="1"/>
    <s v="technology/hardware"/>
    <n v="1.362168"/>
    <n v="329.81530343007915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18:15:03"/>
    <b v="1"/>
    <n v="271"/>
    <b v="1"/>
    <s v="technology/hardware"/>
    <n v="2.4817133333333334"/>
    <n v="11.07011070110701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08:37:07"/>
    <b v="0"/>
    <n v="120"/>
    <b v="1"/>
    <s v="technology/hardware"/>
    <n v="1.8186315789473684"/>
    <n v="79.166666666666671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1:59:34"/>
    <b v="0"/>
    <n v="140"/>
    <b v="1"/>
    <s v="technology/hardware"/>
    <n v="1.2353000000000001"/>
    <n v="71.428571428571431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0T23:59:00"/>
    <b v="0"/>
    <n v="193"/>
    <b v="1"/>
    <s v="technology/hardware"/>
    <n v="5.0620938628158845"/>
    <n v="7.176165803108808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1:25:14"/>
    <b v="0"/>
    <n v="180"/>
    <b v="1"/>
    <s v="technology/hardware"/>
    <n v="1.0821333333333334"/>
    <n v="83.333333333333329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8T21:07:27"/>
    <b v="0"/>
    <n v="263"/>
    <b v="1"/>
    <s v="technology/hardware"/>
    <n v="8.1918387755102042"/>
    <n v="18.631178707224336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2T23:07:24"/>
    <b v="0"/>
    <n v="217"/>
    <b v="1"/>
    <s v="technology/hardware"/>
    <n v="1.2110000000000001"/>
    <n v="46.082949308755758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6T19:00:00"/>
    <b v="0"/>
    <n v="443"/>
    <b v="1"/>
    <s v="technology/hardware"/>
    <n v="1.0299897959183673"/>
    <n v="221.21896162528216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0:38:11"/>
    <b v="0"/>
    <n v="1373"/>
    <b v="1"/>
    <s v="technology/hardware"/>
    <n v="1.4833229411764706"/>
    <n v="61.908230152949749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17:59:00"/>
    <b v="0"/>
    <n v="742"/>
    <b v="1"/>
    <s v="technology/hardware"/>
    <n v="1.2019070000000001"/>
    <n v="67.38544474393530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0T20:42:58"/>
    <b v="0"/>
    <n v="170"/>
    <b v="1"/>
    <s v="technology/hardware"/>
    <n v="4.7327000000000004"/>
    <n v="58.823529411764703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5T19:32:17"/>
    <b v="0"/>
    <n v="242"/>
    <b v="1"/>
    <s v="technology/hardware"/>
    <n v="1.303625"/>
    <n v="33.057851239669418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19T21:00:53"/>
    <b v="0"/>
    <n v="541"/>
    <b v="1"/>
    <s v="technology/hardware"/>
    <n v="3.5304799999999998"/>
    <n v="92.42144177449168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0:49:11"/>
    <b v="0"/>
    <n v="121"/>
    <b v="1"/>
    <s v="technology/hardware"/>
    <n v="1.0102"/>
    <n v="41.32231404958678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07:30:10"/>
    <b v="0"/>
    <n v="621"/>
    <b v="1"/>
    <s v="technology/hardware"/>
    <n v="1.1359142857142857"/>
    <n v="56.36070853462158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2T23:00:00"/>
    <b v="0"/>
    <n v="101"/>
    <b v="1"/>
    <s v="technology/hardware"/>
    <n v="1.6741666666666666"/>
    <n v="59.40594059405940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3:15:42"/>
    <b v="0"/>
    <n v="554"/>
    <b v="1"/>
    <s v="technology/hardware"/>
    <n v="1.5345200000000001"/>
    <n v="90.25270758122744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06:52:12"/>
    <b v="0"/>
    <n v="666"/>
    <b v="1"/>
    <s v="technology/hardware"/>
    <n v="2.022322"/>
    <n v="22.52252252252252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15:00:00"/>
    <b v="0"/>
    <n v="410"/>
    <b v="1"/>
    <s v="technology/hardware"/>
    <n v="1.6828125"/>
    <n v="6.2439024390243905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16:59:00"/>
    <b v="0"/>
    <n v="375"/>
    <b v="1"/>
    <s v="technology/hardware"/>
    <n v="1.4345666666666668"/>
    <n v="8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0:25:50"/>
    <b v="0"/>
    <n v="1364"/>
    <b v="1"/>
    <s v="technology/hardware"/>
    <n v="1.964"/>
    <n v="18.32844574780058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3:20:54"/>
    <b v="0"/>
    <n v="35"/>
    <b v="1"/>
    <s v="technology/hardware"/>
    <n v="1.0791999999999999"/>
    <n v="142.85714285714286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3:11:38"/>
    <b v="0"/>
    <n v="203"/>
    <b v="1"/>
    <s v="technology/hardware"/>
    <n v="1.14977"/>
    <n v="492.61083743842363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2:35:01"/>
    <b v="0"/>
    <n v="49"/>
    <b v="1"/>
    <s v="technology/hardware"/>
    <n v="1.4804999999999999"/>
    <n v="81.632653061224488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07:00:00"/>
    <b v="0"/>
    <n v="5812"/>
    <b v="1"/>
    <s v="technology/hardware"/>
    <n v="1.9116676082790633"/>
    <n v="45.072608396421195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3:00:29"/>
    <b v="0"/>
    <n v="1556"/>
    <b v="1"/>
    <s v="technology/hardware"/>
    <n v="1.99215125"/>
    <n v="25.7069408740359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3:31:23"/>
    <b v="0"/>
    <n v="65"/>
    <b v="1"/>
    <s v="technology/hardware"/>
    <n v="2.1859999999999999"/>
    <n v="30.76923076923077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15:29:36"/>
    <b v="0"/>
    <n v="10"/>
    <b v="1"/>
    <s v="technology/hardware"/>
    <n v="1.2686868686868686"/>
    <n v="49.5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15:11:55"/>
    <b v="0"/>
    <n v="76"/>
    <b v="1"/>
    <s v="technology/hardware"/>
    <n v="1.0522388"/>
    <n v="328.94736842105266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18:19:51"/>
    <b v="0"/>
    <n v="263"/>
    <b v="1"/>
    <s v="technology/hardware"/>
    <n v="1.2840666000000001"/>
    <n v="190.11406844106463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0:45:23"/>
    <b v="0"/>
    <n v="1530"/>
    <b v="1"/>
    <s v="technology/hardware"/>
    <n v="3.1732719999999999"/>
    <n v="81.69934640522875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1:41:24"/>
    <b v="0"/>
    <n v="278"/>
    <b v="1"/>
    <s v="technology/hardware"/>
    <n v="2.8073000000000001"/>
    <n v="71.94244604316546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08:57:12"/>
    <b v="0"/>
    <n v="350"/>
    <b v="1"/>
    <s v="technology/hardware"/>
    <n v="1.1073146853146854"/>
    <n v="204.28571428571428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1:01:58"/>
    <b v="0"/>
    <n v="470"/>
    <b v="1"/>
    <s v="technology/hardware"/>
    <n v="1.5260429999999998"/>
    <n v="212.7659574468085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4:49:42"/>
    <b v="0"/>
    <n v="3"/>
    <b v="1"/>
    <s v="technology/hardware"/>
    <n v="1.0249999999999999"/>
    <n v="200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1:21:28"/>
    <b v="0"/>
    <n v="8200"/>
    <b v="1"/>
    <s v="technology/hardware"/>
    <n v="16.783738373837384"/>
    <n v="1.2193902439024391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16:08:09"/>
    <b v="0"/>
    <n v="8359"/>
    <b v="1"/>
    <s v="technology/hardware"/>
    <n v="5.4334915642458101"/>
    <n v="21.414044742194044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16:00:00"/>
    <b v="0"/>
    <n v="188"/>
    <b v="1"/>
    <s v="technology/hardware"/>
    <n v="1.1550800000000001"/>
    <n v="265.9574468085106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3:30:57"/>
    <b v="0"/>
    <n v="48"/>
    <b v="1"/>
    <s v="technology/hardware"/>
    <n v="1.3120499999999999"/>
    <n v="416.66666666666669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4:00:00"/>
    <b v="0"/>
    <n v="607"/>
    <b v="1"/>
    <s v="technology/hardware"/>
    <n v="2.8816999999999999"/>
    <n v="16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18:58:20"/>
    <b v="0"/>
    <n v="50"/>
    <b v="1"/>
    <s v="technology/hardware"/>
    <n v="5.0780000000000003"/>
    <n v="2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5T23:59:00"/>
    <b v="0"/>
    <n v="55"/>
    <b v="1"/>
    <s v="music/indie rock"/>
    <n v="1.1457142857142857"/>
    <n v="63.636363636363633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3T22:53:16"/>
    <b v="0"/>
    <n v="38"/>
    <b v="1"/>
    <s v="music/indie rock"/>
    <n v="1.1073333333333333"/>
    <n v="39.47368421052631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2:19:55"/>
    <b v="0"/>
    <n v="25"/>
    <b v="1"/>
    <s v="music/indie rock"/>
    <n v="1.1333333333333333"/>
    <n v="30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1:59:00"/>
    <b v="0"/>
    <n v="46"/>
    <b v="1"/>
    <s v="music/indie rock"/>
    <n v="1.0833333333333333"/>
    <n v="65.217391304347828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15:03:07"/>
    <b v="0"/>
    <n v="83"/>
    <b v="1"/>
    <s v="music/indie rock"/>
    <n v="1.2353333333333334"/>
    <n v="72.289156626506028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3T23:59:00"/>
    <b v="0"/>
    <n v="35"/>
    <b v="1"/>
    <s v="music/indie rock"/>
    <n v="1.0069999999999999"/>
    <n v="114.2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7T23:54:18"/>
    <b v="0"/>
    <n v="25"/>
    <b v="1"/>
    <s v="music/indie rock"/>
    <n v="1.0353333333333334"/>
    <n v="60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0T22:59:00"/>
    <b v="0"/>
    <n v="75"/>
    <b v="1"/>
    <s v="music/indie rock"/>
    <n v="1.1551066666666667"/>
    <n v="40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1T20:49:54"/>
    <b v="0"/>
    <n v="62"/>
    <b v="1"/>
    <s v="music/indie rock"/>
    <n v="1.2040040000000001"/>
    <n v="40.32258064516128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4:09:15"/>
    <b v="0"/>
    <n v="160"/>
    <b v="1"/>
    <s v="music/indie rock"/>
    <n v="1.1504037499999999"/>
    <n v="50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15:00:00"/>
    <b v="0"/>
    <n v="246"/>
    <b v="1"/>
    <s v="music/indie rock"/>
    <n v="1.2046777777777777"/>
    <n v="73.17073170731707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1:58:52"/>
    <b v="0"/>
    <n v="55"/>
    <b v="1"/>
    <s v="music/indie rock"/>
    <n v="1.0128333333333333"/>
    <n v="109.0909090909090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16:30:32"/>
    <b v="0"/>
    <n v="23"/>
    <b v="1"/>
    <s v="music/indie rock"/>
    <n v="1.0246666666666666"/>
    <n v="65.217391304347828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4T22:00:00"/>
    <b v="0"/>
    <n v="72"/>
    <b v="1"/>
    <s v="music/indie rock"/>
    <n v="1.2054285714285715"/>
    <n v="48.611111111111114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2:36:1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5T22:59:00"/>
    <b v="0"/>
    <n v="14"/>
    <b v="1"/>
    <s v="music/indie rock"/>
    <n v="1.0166666666666666"/>
    <n v="42.85714285714285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0:02:1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7T21:43:55"/>
    <b v="0"/>
    <n v="32"/>
    <b v="1"/>
    <s v="music/indie rock"/>
    <n v="1.0033333333333334"/>
    <n v="187.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d v="2015-07-01T22:40:00"/>
    <b v="0"/>
    <n v="63"/>
    <b v="1"/>
    <s v="music/indie rock"/>
    <n v="1.3236666666666668"/>
    <n v="47.6190476190476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29T22:59:00"/>
    <b v="0"/>
    <n v="27"/>
    <b v="1"/>
    <s v="music/indie rock"/>
    <n v="1.3666666666666667"/>
    <n v="22.222222222222221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2T22:35:14"/>
    <b v="0"/>
    <n v="44"/>
    <b v="1"/>
    <s v="music/indie rock"/>
    <n v="1.1325000000000001"/>
    <n v="45.454545454545453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15:50:48"/>
    <b v="0"/>
    <n v="38"/>
    <b v="1"/>
    <s v="music/indie rock"/>
    <n v="1.36"/>
    <n v="26.31578947368420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4:07:07"/>
    <b v="0"/>
    <n v="115"/>
    <b v="1"/>
    <s v="music/indie rock"/>
    <n v="1.4612318374694613"/>
    <n v="67.626086956521746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0T19:00:00"/>
    <b v="0"/>
    <n v="37"/>
    <b v="1"/>
    <s v="music/indie rock"/>
    <n v="1.2949999999999999"/>
    <n v="21.621621621621621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0T23:00:00"/>
    <b v="0"/>
    <n v="99"/>
    <b v="1"/>
    <s v="music/indie rock"/>
    <n v="2.54"/>
    <n v="20.20202020202020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0:09:34"/>
    <b v="0"/>
    <n v="44"/>
    <b v="1"/>
    <s v="music/indie rock"/>
    <n v="1.0704545454545455"/>
    <n v="50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3:03:13"/>
    <b v="0"/>
    <n v="58"/>
    <b v="1"/>
    <s v="music/indie rock"/>
    <n v="1.0773299999999999"/>
    <n v="34.482758620689658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09T22:55:00"/>
    <b v="0"/>
    <n v="191"/>
    <b v="1"/>
    <s v="music/indie rock"/>
    <n v="1.0731250000000001"/>
    <n v="83.76963350785339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2:00:17"/>
    <b v="0"/>
    <n v="40"/>
    <b v="1"/>
    <s v="music/indie rock"/>
    <n v="1.06525"/>
    <n v="100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7T23:59:00"/>
    <b v="0"/>
    <n v="38"/>
    <b v="1"/>
    <s v="music/indie rock"/>
    <n v="1.0035000000000001"/>
    <n v="52.631578947368418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4T20:00:00"/>
    <b v="0"/>
    <n v="39"/>
    <b v="1"/>
    <s v="music/indie rock"/>
    <n v="1.0649999999999999"/>
    <n v="51.28205128205128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17:16:3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15:46:16"/>
    <b v="0"/>
    <n v="107"/>
    <b v="1"/>
    <s v="music/indie rock"/>
    <n v="1.0485714285714285"/>
    <n v="65.42056074766355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8T23:59:00"/>
    <b v="0"/>
    <n v="147"/>
    <b v="1"/>
    <s v="music/indie rock"/>
    <n v="1.0469999999999999"/>
    <n v="34.013605442176868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19T20:56:41"/>
    <b v="0"/>
    <n v="36"/>
    <b v="1"/>
    <s v="music/indie rock"/>
    <n v="2.2566666666666668"/>
    <n v="41.66666666666666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3:40:03"/>
    <b v="0"/>
    <n v="92"/>
    <b v="1"/>
    <s v="music/indie rock"/>
    <n v="1.0090416666666666"/>
    <n v="521.73913043478262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6T23:59:00"/>
    <b v="0"/>
    <n v="35"/>
    <b v="1"/>
    <s v="music/indie rock"/>
    <n v="1.4775"/>
    <n v="34.285714285714285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15:08:56"/>
    <b v="0"/>
    <n v="17"/>
    <b v="1"/>
    <s v="music/indie rock"/>
    <n v="1.3461099999999999"/>
    <n v="58.823529411764703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5T22:07:25"/>
    <b v="0"/>
    <n v="22"/>
    <b v="1"/>
    <s v="music/indie rock"/>
    <n v="1.0075000000000001"/>
    <n v="90.909090909090907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18:08:56"/>
    <b v="0"/>
    <n v="69"/>
    <b v="1"/>
    <s v="music/indie rock"/>
    <n v="1.00880375"/>
    <n v="115.94202898550725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2:49:08"/>
    <b v="0"/>
    <n v="10"/>
    <b v="0"/>
    <s v="games/video games"/>
    <n v="5.6800000000000002E-3"/>
    <n v="5000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2:12:49"/>
    <b v="0"/>
    <n v="3"/>
    <b v="0"/>
    <s v="games/video games"/>
    <n v="3.875E-3"/>
    <n v="26666.666666666668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1:59:00"/>
    <b v="0"/>
    <n v="5"/>
    <b v="0"/>
    <s v="games/video games"/>
    <n v="0.1"/>
    <n v="10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0:00:00"/>
    <b v="0"/>
    <n v="5"/>
    <b v="0"/>
    <s v="games/video games"/>
    <n v="0.10454545454545454"/>
    <n v="22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4T19:33:53"/>
    <b v="0"/>
    <n v="27"/>
    <b v="0"/>
    <s v="games/video games"/>
    <n v="1.4200000000000001E-2"/>
    <n v="2222.222222222222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18:21:27"/>
    <b v="0"/>
    <n v="2"/>
    <b v="0"/>
    <s v="games/video games"/>
    <n v="5.0000000000000001E-4"/>
    <n v="10000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06:07:43"/>
    <b v="0"/>
    <n v="236"/>
    <b v="0"/>
    <s v="games/video games"/>
    <n v="0.28842857142857142"/>
    <n v="118.64406779661017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3:32:49"/>
    <b v="0"/>
    <n v="1"/>
    <b v="0"/>
    <s v="games/video games"/>
    <n v="1.6666666666666668E-3"/>
    <n v="1500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09T19:35:00"/>
    <b v="0"/>
    <n v="12"/>
    <b v="0"/>
    <s v="games/video games"/>
    <n v="0.11799999999999999"/>
    <n v="166.66666666666666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5T21:04:23"/>
    <b v="0"/>
    <n v="4"/>
    <b v="0"/>
    <s v="games/video games"/>
    <n v="2.0238095238095236E-3"/>
    <n v="10500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1T23:58:11"/>
    <b v="0"/>
    <n v="3"/>
    <b v="0"/>
    <s v="games/video games"/>
    <n v="0.05"/>
    <n v="166.66666666666666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06:41:32"/>
    <b v="0"/>
    <n v="99"/>
    <b v="0"/>
    <s v="games/video games"/>
    <n v="2.1129899999999997E-2"/>
    <n v="1010.1010101010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1:59:00"/>
    <b v="0"/>
    <n v="3"/>
    <b v="0"/>
    <s v="games/video games"/>
    <n v="1.6E-2"/>
    <n v="333.33333333333331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16:16:31"/>
    <b v="0"/>
    <n v="3"/>
    <b v="0"/>
    <s v="games/video games"/>
    <n v="1.7333333333333333E-2"/>
    <n v="2000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18:07:13"/>
    <b v="0"/>
    <n v="22"/>
    <b v="0"/>
    <s v="games/video games"/>
    <n v="9.5600000000000004E-2"/>
    <n v="227.27272727272728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07:13:06"/>
    <b v="0"/>
    <n v="4"/>
    <b v="0"/>
    <s v="games/video games"/>
    <n v="5.9612499999999998E-4"/>
    <n v="20000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3:30:29"/>
    <b v="0"/>
    <n v="534"/>
    <b v="0"/>
    <s v="games/video games"/>
    <n v="0.28405999999999998"/>
    <n v="93.632958801498134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8T20:18:59"/>
    <b v="0"/>
    <n v="12"/>
    <b v="0"/>
    <s v="games/video games"/>
    <n v="0.128"/>
    <n v="83.333333333333329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3:00:08"/>
    <b v="0"/>
    <n v="56"/>
    <b v="0"/>
    <s v="games/video games"/>
    <n v="5.4199999999999998E-2"/>
    <n v="535.71428571428567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15:00:24"/>
    <b v="0"/>
    <n v="11"/>
    <b v="0"/>
    <s v="games/video games"/>
    <n v="1.1199999999999999E-3"/>
    <n v="45454.545454545456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1:39:1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1:50:10"/>
    <b v="0"/>
    <n v="12"/>
    <b v="0"/>
    <s v="games/video games"/>
    <n v="5.7238095238095241E-2"/>
    <n v="875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4:00:00"/>
    <b v="0"/>
    <n v="5"/>
    <b v="0"/>
    <s v="games/video games"/>
    <n v="0.1125"/>
    <n v="40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08:07:20"/>
    <b v="0"/>
    <n v="24"/>
    <b v="0"/>
    <s v="games/video games"/>
    <n v="1.7098591549295775E-2"/>
    <n v="1479.1666666666667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1:41:54"/>
    <b v="0"/>
    <n v="89"/>
    <b v="0"/>
    <s v="games/video games"/>
    <n v="0.30433333333333334"/>
    <n v="168.53932584269663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1:18:30"/>
    <b v="0"/>
    <n v="1"/>
    <b v="0"/>
    <s v="games/video games"/>
    <n v="2.0000000000000001E-4"/>
    <n v="5000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3:05:48"/>
    <b v="0"/>
    <n v="55"/>
    <b v="0"/>
    <s v="games/video games"/>
    <n v="6.9641025641025639E-3"/>
    <n v="7090.909090909091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1:36:22"/>
    <b v="0"/>
    <n v="2"/>
    <b v="0"/>
    <s v="games/video games"/>
    <n v="0.02"/>
    <n v="5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0T19:00:00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1:49:59"/>
    <b v="0"/>
    <n v="4"/>
    <b v="0"/>
    <s v="games/video games"/>
    <n v="8.0999999999999996E-3"/>
    <n v="1250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15:20:14"/>
    <b v="0"/>
    <n v="6"/>
    <b v="0"/>
    <s v="games/video games"/>
    <n v="2.6222222222222224E-3"/>
    <n v="750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3:58:29"/>
    <b v="0"/>
    <n v="4"/>
    <b v="0"/>
    <s v="games/video games"/>
    <n v="1.6666666666666668E-3"/>
    <n v="7500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2:59:00"/>
    <b v="0"/>
    <n v="4"/>
    <b v="0"/>
    <s v="games/video games"/>
    <n v="9.1244548809124457E-5"/>
    <n v="93156.2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0:10:27"/>
    <b v="0"/>
    <n v="2"/>
    <b v="0"/>
    <s v="games/video games"/>
    <n v="8.0000000000000002E-3"/>
    <n v="125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1:56:25"/>
    <b v="0"/>
    <n v="5"/>
    <b v="0"/>
    <s v="games/video games"/>
    <n v="2.3E-2"/>
    <n v="1000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15:30:06"/>
    <b v="0"/>
    <n v="83"/>
    <b v="0"/>
    <s v="games/video games"/>
    <n v="2.6660714285714284E-2"/>
    <n v="674.6987951807228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2:59:00"/>
    <b v="0"/>
    <n v="57"/>
    <b v="0"/>
    <s v="games/video games"/>
    <n v="0.28192"/>
    <n v="1315.789473684210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15:29:34"/>
    <b v="0"/>
    <n v="311"/>
    <b v="0"/>
    <s v="games/video games"/>
    <n v="6.5900366666666668E-2"/>
    <n v="964.6302250803858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2:32:54"/>
    <b v="0"/>
    <n v="2"/>
    <b v="0"/>
    <s v="games/video games"/>
    <n v="7.2222222222222219E-3"/>
    <n v="1800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2:05:05"/>
    <b v="0"/>
    <n v="16"/>
    <b v="0"/>
    <s v="games/video games"/>
    <n v="8.5000000000000006E-3"/>
    <n v="6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15:27:39"/>
    <b v="0"/>
    <n v="13"/>
    <b v="1"/>
    <s v="music/rock"/>
    <n v="1.1575"/>
    <n v="30.7692307692307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3:23:11"/>
    <b v="0"/>
    <n v="58"/>
    <b v="1"/>
    <s v="music/rock"/>
    <n v="1.1226666666666667"/>
    <n v="77.58620689655173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7T22:50:00"/>
    <b v="0"/>
    <n v="44"/>
    <b v="1"/>
    <s v="music/rock"/>
    <n v="1.3220000000000001"/>
    <n v="56.81818181818182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4T22:59:00"/>
    <b v="0"/>
    <n v="83"/>
    <b v="1"/>
    <s v="music/rock"/>
    <n v="1.0263636363636364"/>
    <n v="66.26506024096386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0:00:35"/>
    <b v="0"/>
    <n v="117"/>
    <b v="1"/>
    <s v="music/rock"/>
    <n v="1.3864000000000001"/>
    <n v="21.367521367521366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16:06:58"/>
    <b v="0"/>
    <n v="32"/>
    <b v="1"/>
    <s v="music/rock"/>
    <n v="1.466"/>
    <n v="62.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4T20:35:37"/>
    <b v="0"/>
    <n v="8"/>
    <b v="1"/>
    <s v="music/rock"/>
    <n v="1.2"/>
    <n v="18.7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0:00:00"/>
    <b v="0"/>
    <n v="340"/>
    <b v="1"/>
    <s v="music/rock"/>
    <n v="1.215816111111111"/>
    <n v="52.941176470588232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1:49:1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3:00:22"/>
    <b v="0"/>
    <n v="19"/>
    <b v="1"/>
    <s v="music/rock"/>
    <n v="1.8085714285714285"/>
    <n v="18.421052631578949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0:00:00"/>
    <b v="0"/>
    <n v="47"/>
    <b v="1"/>
    <s v="music/rock"/>
    <n v="1.0607500000000001"/>
    <n v="85.106382978723403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08:55: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09T22:59:00"/>
    <b v="0"/>
    <n v="90"/>
    <b v="1"/>
    <s v="music/rock"/>
    <n v="1.2692857142857144"/>
    <n v="46.66666666666666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08:01:47"/>
    <b v="0"/>
    <n v="63"/>
    <b v="1"/>
    <s v="music/rock"/>
    <n v="1.0297499999999999"/>
    <n v="63.492063492063494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0T19:13:06"/>
    <b v="0"/>
    <n v="26"/>
    <b v="1"/>
    <s v="music/rock"/>
    <n v="2.5"/>
    <n v="26.923076923076923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0:11:49"/>
    <b v="0"/>
    <n v="71"/>
    <b v="1"/>
    <s v="music/rock"/>
    <n v="1.2602"/>
    <n v="70.422535211267601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1:01:07"/>
    <b v="0"/>
    <n v="38"/>
    <b v="1"/>
    <s v="music/rock"/>
    <n v="1.0012000000000001"/>
    <n v="65.7894736842105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0:16:37"/>
    <b v="0"/>
    <n v="859"/>
    <b v="1"/>
    <s v="music/rock"/>
    <n v="1.3864000000000001"/>
    <n v="29.103608847497089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0T23:06:32"/>
    <b v="0"/>
    <n v="21"/>
    <b v="1"/>
    <s v="music/rock"/>
    <n v="1.6140000000000001"/>
    <n v="47.6190476190476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2:04:28"/>
    <b v="0"/>
    <n v="78"/>
    <b v="1"/>
    <s v="music/rock"/>
    <n v="1.071842"/>
    <n v="64.102564102564102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0T19:07:33"/>
    <b v="0"/>
    <n v="53"/>
    <b v="1"/>
    <s v="games/tabletop games"/>
    <n v="1.5309999999999999"/>
    <n v="37.735849056603776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16:37:05"/>
    <b v="0"/>
    <n v="356"/>
    <b v="1"/>
    <s v="games/tabletop games"/>
    <n v="5.2416666666666663"/>
    <n v="8.4269662921348321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0:00:00"/>
    <b v="0"/>
    <n v="279"/>
    <b v="1"/>
    <s v="games/tabletop games"/>
    <n v="4.8927777777777779"/>
    <n v="6.451612903225806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1:00:00"/>
    <b v="1"/>
    <n v="266"/>
    <b v="1"/>
    <s v="games/tabletop games"/>
    <n v="2.8473999999999999"/>
    <n v="37.593984962406012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3:23:59"/>
    <b v="0"/>
    <n v="623"/>
    <b v="1"/>
    <s v="games/tabletop games"/>
    <n v="18.569700000000001"/>
    <n v="8.0256821829855536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6T21:00:00"/>
    <b v="0"/>
    <n v="392"/>
    <b v="1"/>
    <s v="games/tabletop games"/>
    <n v="1.0967499999999999"/>
    <n v="51.020408163265309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2T22:59:00"/>
    <b v="1"/>
    <n v="3562"/>
    <b v="1"/>
    <s v="games/tabletop games"/>
    <n v="10.146425000000001"/>
    <n v="5.6148231330713081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2:00:00"/>
    <b v="0"/>
    <n v="514"/>
    <b v="1"/>
    <s v="games/tabletop games"/>
    <n v="4.1217692027666546"/>
    <n v="10.68871595330739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17:00:00"/>
    <b v="0"/>
    <n v="88"/>
    <b v="1"/>
    <s v="games/tabletop games"/>
    <n v="5.0324999999999998"/>
    <n v="13.636363636363637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1:59:00"/>
    <b v="0"/>
    <n v="537"/>
    <b v="1"/>
    <s v="games/tabletop games"/>
    <n v="1.8461052631578947"/>
    <n v="35.38175046554934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15:00:27"/>
    <b v="0"/>
    <n v="25"/>
    <b v="1"/>
    <s v="games/tabletop games"/>
    <n v="1.1973333333333334"/>
    <n v="30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18:00:00"/>
    <b v="0"/>
    <n v="3238"/>
    <b v="1"/>
    <s v="games/tabletop games"/>
    <n v="10.812401666666668"/>
    <n v="3.7059913526868438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0T23:59:00"/>
    <b v="0"/>
    <n v="897"/>
    <b v="1"/>
    <s v="games/tabletop games"/>
    <n v="4.5237333333333334"/>
    <n v="16.722408026755854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2:11:30"/>
    <b v="0"/>
    <n v="878"/>
    <b v="1"/>
    <s v="games/tabletop games"/>
    <n v="5.3737000000000004"/>
    <n v="11.389521640091116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3:31:40"/>
    <b v="0"/>
    <n v="115"/>
    <b v="1"/>
    <s v="games/tabletop games"/>
    <n v="1.2032608695652174"/>
    <n v="4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2:00:00"/>
    <b v="0"/>
    <n v="234"/>
    <b v="1"/>
    <s v="games/tabletop games"/>
    <n v="1.1383571428571428"/>
    <n v="59.82905982905983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09:00:59"/>
    <b v="0"/>
    <n v="4330"/>
    <b v="1"/>
    <s v="games/tabletop games"/>
    <n v="9.5103109999999997"/>
    <n v="6.928406466512702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08:20:00"/>
    <b v="0"/>
    <n v="651"/>
    <b v="1"/>
    <s v="games/tabletop games"/>
    <n v="1.3289249999999999"/>
    <n v="61.44393241167434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4:59:58"/>
    <b v="1"/>
    <n v="251"/>
    <b v="1"/>
    <s v="games/tabletop games"/>
    <n v="1.4697777777777778"/>
    <n v="35.856573705179279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5T22:00:00"/>
    <b v="0"/>
    <n v="263"/>
    <b v="1"/>
    <s v="games/tabletop games"/>
    <n v="5.4215"/>
    <n v="7.604562737642585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15:19:25"/>
    <b v="0"/>
    <n v="28"/>
    <b v="1"/>
    <s v="music/electronic music"/>
    <n v="3.8271818181818182"/>
    <n v="3.928571428571428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15:22:48"/>
    <b v="0"/>
    <n v="721"/>
    <b v="1"/>
    <s v="music/electronic music"/>
    <n v="7.0418124999999998"/>
    <n v="5.547850208044383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15:38:02"/>
    <b v="0"/>
    <n v="50"/>
    <b v="1"/>
    <s v="music/electronic music"/>
    <n v="1.0954999999999999"/>
    <n v="4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2:28:39"/>
    <b v="0"/>
    <n v="73"/>
    <b v="1"/>
    <s v="music/electronic music"/>
    <n v="1.3286666666666667"/>
    <n v="20.547945205479451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4:43:09"/>
    <b v="0"/>
    <n v="27"/>
    <b v="1"/>
    <s v="music/electronic music"/>
    <n v="1.52"/>
    <n v="27.777777777777779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1:10:24"/>
    <b v="0"/>
    <n v="34"/>
    <b v="1"/>
    <s v="music/electronic music"/>
    <n v="1.0272727272727273"/>
    <n v="32.352941176470587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0:39:3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6T23:00:00"/>
    <b v="0"/>
    <n v="24"/>
    <b v="1"/>
    <s v="music/electronic music"/>
    <n v="1.016"/>
    <n v="41.666666666666664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18:00:00"/>
    <b v="0"/>
    <n v="15"/>
    <b v="1"/>
    <s v="music/electronic music"/>
    <n v="1.508"/>
    <n v="33.33333333333333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2:36:00"/>
    <b v="0"/>
    <n v="72"/>
    <b v="1"/>
    <s v="music/electronic music"/>
    <n v="1.11425"/>
    <n v="55.555555555555557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1:59:00"/>
    <b v="0"/>
    <n v="120"/>
    <b v="1"/>
    <s v="music/electronic music"/>
    <n v="1.956"/>
    <n v="20.833333333333332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3T20:00:00"/>
    <b v="0"/>
    <n v="123"/>
    <b v="1"/>
    <s v="music/electronic music"/>
    <n v="1.1438333333333333"/>
    <n v="48.780487804878049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4:49:39"/>
    <b v="0"/>
    <n v="1"/>
    <b v="1"/>
    <s v="music/electronic music"/>
    <n v="2"/>
    <n v="5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4:00:48"/>
    <b v="0"/>
    <n v="24"/>
    <b v="1"/>
    <s v="music/electronic music"/>
    <n v="2.9250166666666666"/>
    <n v="25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1:59:00"/>
    <b v="0"/>
    <n v="33"/>
    <b v="1"/>
    <s v="music/electronic music"/>
    <n v="1.5636363636363637"/>
    <n v="16.666666666666668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3:02:25"/>
    <b v="0"/>
    <n v="14"/>
    <b v="1"/>
    <s v="music/electronic music"/>
    <n v="1.0566666666666666"/>
    <n v="21.428571428571427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3:00:00"/>
    <b v="0"/>
    <n v="9"/>
    <b v="1"/>
    <s v="music/electronic music"/>
    <n v="1.0119047619047619"/>
    <n v="46.666666666666664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8T19:00:00"/>
    <b v="0"/>
    <n v="76"/>
    <b v="1"/>
    <s v="music/electronic music"/>
    <n v="1.2283299999999999"/>
    <n v="26.315789473684209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2:15:12"/>
    <b v="0"/>
    <n v="19"/>
    <b v="1"/>
    <s v="music/electronic music"/>
    <n v="1.0149999999999999"/>
    <n v="52.631578947368418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6T20:27:16"/>
    <b v="0"/>
    <n v="69"/>
    <b v="1"/>
    <s v="music/electronic music"/>
    <n v="1.0114285714285713"/>
    <n v="50.724637681159422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2T19:00:00"/>
    <b v="0"/>
    <n v="218"/>
    <b v="1"/>
    <s v="games/tabletop games"/>
    <n v="1.0811999999999999"/>
    <n v="34.403669724770644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3:54:07"/>
    <b v="0"/>
    <n v="30"/>
    <b v="1"/>
    <s v="games/tabletop games"/>
    <n v="1.6259999999999999"/>
    <n v="16.666666666666668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0:22:48"/>
    <b v="0"/>
    <n v="100"/>
    <b v="1"/>
    <s v="games/tabletop games"/>
    <n v="1.0580000000000001"/>
    <n v="195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4:00:00"/>
    <b v="0"/>
    <n v="296"/>
    <b v="1"/>
    <s v="games/tabletop games"/>
    <n v="2.4315000000000002"/>
    <n v="33.78378378378378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4:00:15"/>
    <b v="0"/>
    <n v="1204"/>
    <b v="1"/>
    <s v="games/tabletop games"/>
    <n v="9.4483338095238096"/>
    <n v="17.44186046511627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1T23:59:00"/>
    <b v="0"/>
    <n v="321"/>
    <b v="1"/>
    <s v="games/tabletop games"/>
    <n v="1.0846283333333333"/>
    <n v="56.074766355140184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15:22:35"/>
    <b v="0"/>
    <n v="301"/>
    <b v="1"/>
    <s v="games/tabletop games"/>
    <n v="1.5737692307692308"/>
    <n v="43.189368770764119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1:40:36"/>
    <b v="0"/>
    <n v="144"/>
    <b v="1"/>
    <s v="games/tabletop games"/>
    <n v="11.744899999999999"/>
    <n v="6.944444444444444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2T23:00:00"/>
    <b v="0"/>
    <n v="539"/>
    <b v="1"/>
    <s v="games/tabletop games"/>
    <n v="1.7104755366949576"/>
    <n v="14.8645640074211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16:08:47"/>
    <b v="0"/>
    <n v="498"/>
    <b v="1"/>
    <s v="games/tabletop games"/>
    <n v="1.2595294117647058"/>
    <n v="17.06827309236947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0:00:00"/>
    <b v="0"/>
    <n v="1113"/>
    <b v="1"/>
    <s v="games/tabletop games"/>
    <n v="12.121296000000001"/>
    <n v="2.2461814914645104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8T22:00:00"/>
    <b v="0"/>
    <n v="988"/>
    <b v="1"/>
    <s v="games/tabletop games"/>
    <n v="4.9580000000000002"/>
    <n v="5.0607287449392713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3T19:00:00"/>
    <b v="0"/>
    <n v="391"/>
    <b v="1"/>
    <s v="games/tabletop games"/>
    <n v="3.3203999999999998"/>
    <n v="6.3938618925831205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4:47:27"/>
    <b v="0"/>
    <n v="28"/>
    <b v="1"/>
    <s v="games/tabletop games"/>
    <n v="11.65"/>
    <n v="3.5714285714285716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18:31:51"/>
    <b v="0"/>
    <n v="147"/>
    <b v="1"/>
    <s v="games/tabletop games"/>
    <n v="1.5331538461538461"/>
    <n v="88.435374149659864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09:48:43"/>
    <b v="0"/>
    <n v="680"/>
    <b v="1"/>
    <s v="games/tabletop games"/>
    <n v="5.3710714285714287"/>
    <n v="4.117647058823529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2:59:00"/>
    <b v="0"/>
    <n v="983"/>
    <b v="1"/>
    <s v="games/tabletop games"/>
    <n v="3.5292777777777777"/>
    <n v="18.311291963377418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09:55:16"/>
    <b v="0"/>
    <n v="79"/>
    <b v="1"/>
    <s v="games/tabletop games"/>
    <n v="1.3740000000000001"/>
    <n v="50.63291139240506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1-30T23:02:00"/>
    <b v="0"/>
    <n v="426"/>
    <b v="1"/>
    <s v="games/tabletop games"/>
    <n v="1.2802667999999999"/>
    <n v="58.68544600938967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4:49:04"/>
    <b v="0"/>
    <n v="96"/>
    <b v="1"/>
    <s v="games/tabletop games"/>
    <n v="2.7067999999999999"/>
    <n v="52.08333333333333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4:51:40"/>
    <b v="0"/>
    <n v="163"/>
    <b v="1"/>
    <s v="games/tabletop games"/>
    <n v="8.0640000000000001"/>
    <n v="6.1349693251533743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6T22:02:00"/>
    <b v="0"/>
    <n v="2525"/>
    <b v="1"/>
    <s v="games/tabletop games"/>
    <n v="13.600976000000001"/>
    <n v="3.960396039603960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2T22:00:00"/>
    <b v="0"/>
    <n v="2035"/>
    <b v="1"/>
    <s v="games/tabletop games"/>
    <n v="9302.5"/>
    <n v="4.9140049140049139E-4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15:30:00"/>
    <b v="0"/>
    <n v="290"/>
    <b v="1"/>
    <s v="games/tabletop games"/>
    <n v="3.7702"/>
    <n v="17.241379310344829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3:00:00"/>
    <b v="0"/>
    <n v="1980"/>
    <b v="1"/>
    <s v="games/tabletop games"/>
    <n v="26.47025"/>
    <n v="2.020202020202020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4:00:10"/>
    <b v="0"/>
    <n v="57"/>
    <b v="1"/>
    <s v="games/tabletop games"/>
    <n v="1.0012000000000001"/>
    <n v="43.85964912280702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0:59:25"/>
    <b v="0"/>
    <n v="380"/>
    <b v="1"/>
    <s v="games/tabletop games"/>
    <n v="1.0445405405405406"/>
    <n v="48.684210526315788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16:01:18"/>
    <b v="0"/>
    <n v="128"/>
    <b v="1"/>
    <s v="games/tabletop games"/>
    <n v="1.0721428571428571"/>
    <n v="54.687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0:52:45"/>
    <b v="0"/>
    <n v="180"/>
    <b v="1"/>
    <s v="games/tabletop games"/>
    <n v="1.6877142857142857"/>
    <n v="19.44444444444444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2T20:07:53"/>
    <b v="0"/>
    <n v="571"/>
    <b v="1"/>
    <s v="games/tabletop games"/>
    <n v="9.7511200000000002"/>
    <n v="43.78283712784588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3:17:57"/>
    <b v="0"/>
    <n v="480"/>
    <b v="1"/>
    <s v="games/tabletop games"/>
    <n v="1.3444929411764706"/>
    <n v="17.708333333333332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2:52:18"/>
    <b v="0"/>
    <n v="249"/>
    <b v="1"/>
    <s v="games/tabletop games"/>
    <n v="2.722777777777778"/>
    <n v="36.144578313253014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1:09:07"/>
    <b v="0"/>
    <n v="84"/>
    <b v="1"/>
    <s v="games/tabletop games"/>
    <n v="1.1268750000000001"/>
    <n v="95.238095238095241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0:32:48"/>
    <b v="0"/>
    <n v="197"/>
    <b v="1"/>
    <s v="games/tabletop games"/>
    <n v="4.5979999999999999"/>
    <n v="2.5380710659898478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17:50:51"/>
    <b v="0"/>
    <n v="271"/>
    <b v="1"/>
    <s v="games/tabletop games"/>
    <n v="2.8665822784810127"/>
    <n v="14.575645756457565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05:50:46"/>
    <b v="0"/>
    <n v="50"/>
    <b v="1"/>
    <s v="games/tabletop games"/>
    <n v="2.2270833333333333"/>
    <n v="9.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18:00:00"/>
    <b v="0"/>
    <n v="169"/>
    <b v="1"/>
    <s v="games/tabletop games"/>
    <n v="6.3613999999999997"/>
    <n v="14.792899408284024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3:01:27"/>
    <b v="0"/>
    <n v="205"/>
    <b v="1"/>
    <s v="games/tabletop games"/>
    <n v="1.4650000000000001"/>
    <n v="10.731707317073171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4:18:56"/>
    <b v="0"/>
    <n v="206"/>
    <b v="1"/>
    <s v="games/tabletop games"/>
    <n v="18.670999999999999"/>
    <n v="4.854368932038834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18:24:10"/>
    <b v="0"/>
    <n v="84"/>
    <b v="1"/>
    <s v="games/tabletop games"/>
    <n v="3.2692000000000001"/>
    <n v="29.76190476190476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2:23:40"/>
    <b v="0"/>
    <n v="210"/>
    <b v="1"/>
    <s v="games/tabletop games"/>
    <n v="7.7949999999999999"/>
    <n v="4.7619047619047619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7T19:00:00"/>
    <b v="0"/>
    <n v="181"/>
    <b v="1"/>
    <s v="games/tabletop games"/>
    <n v="1.5415151515151515"/>
    <n v="18.232044198895029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4:58:33"/>
    <b v="0"/>
    <n v="60"/>
    <b v="1"/>
    <s v="games/tabletop games"/>
    <n v="1.1554666666666666"/>
    <n v="125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2T22:00:00"/>
    <b v="0"/>
    <n v="445"/>
    <b v="1"/>
    <s v="games/tabletop games"/>
    <n v="1.8003333333333333"/>
    <n v="13.48314606741573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15:28:27"/>
    <b v="0"/>
    <n v="17"/>
    <b v="1"/>
    <s v="games/tabletop games"/>
    <n v="2.9849999999999999"/>
    <n v="11.764705882352942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6T21:00:00"/>
    <b v="0"/>
    <n v="194"/>
    <b v="1"/>
    <s v="games/tabletop games"/>
    <n v="3.2026666666666666"/>
    <n v="7.731958762886598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0T20:00:00"/>
    <b v="0"/>
    <n v="404"/>
    <b v="1"/>
    <s v="games/tabletop games"/>
    <n v="3.80525"/>
    <n v="49.504950495049506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1T20:58:35"/>
    <b v="0"/>
    <n v="194"/>
    <b v="1"/>
    <s v="games/tabletop games"/>
    <n v="1.026"/>
    <n v="144.32989690721649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0:00:00"/>
    <b v="0"/>
    <n v="902"/>
    <b v="1"/>
    <s v="games/tabletop games"/>
    <n v="18.016400000000001"/>
    <n v="2.7716186252771617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16:59:00"/>
    <b v="0"/>
    <n v="1670"/>
    <b v="1"/>
    <s v="games/tabletop games"/>
    <n v="7.2024800000000004"/>
    <n v="14.970059880239521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09T19:00:04"/>
    <b v="0"/>
    <n v="1328"/>
    <b v="1"/>
    <s v="games/tabletop games"/>
    <n v="2.8309000000000002"/>
    <n v="15.06024096385542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1:47:16"/>
    <b v="0"/>
    <n v="944"/>
    <b v="1"/>
    <s v="games/tabletop games"/>
    <n v="13.566000000000001"/>
    <n v="1.0593220338983051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07:10:42"/>
    <b v="0"/>
    <n v="147"/>
    <b v="1"/>
    <s v="games/tabletop games"/>
    <n v="2.2035999999999998"/>
    <n v="17.00680272108843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07:00:57"/>
    <b v="0"/>
    <n v="99"/>
    <b v="1"/>
    <s v="games/tabletop games"/>
    <n v="1.196"/>
    <n v="25.25252525252525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09:47:59"/>
    <b v="0"/>
    <n v="79"/>
    <b v="1"/>
    <s v="games/tabletop games"/>
    <n v="4.0776923076923079"/>
    <n v="8.2278481012658222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0:38:09"/>
    <b v="0"/>
    <n v="75"/>
    <b v="1"/>
    <s v="games/tabletop games"/>
    <n v="1.0581826105905425"/>
    <n v="61.186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1:17:03"/>
    <b v="0"/>
    <n v="207"/>
    <b v="1"/>
    <s v="games/tabletop games"/>
    <n v="1.4108235294117648"/>
    <n v="41.062801932367151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17:59:00"/>
    <b v="0"/>
    <n v="102"/>
    <b v="1"/>
    <s v="games/tabletop games"/>
    <n v="2.7069999999999999"/>
    <n v="19.607843137254903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3T23:00:00"/>
    <b v="0"/>
    <n v="32"/>
    <b v="1"/>
    <s v="games/tabletop games"/>
    <n v="1.538"/>
    <n v="31.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09:59:51"/>
    <b v="0"/>
    <n v="480"/>
    <b v="1"/>
    <s v="games/tabletop games"/>
    <n v="4.0357653061224488"/>
    <n v="20.416666666666668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1:50:00"/>
    <b v="0"/>
    <n v="11"/>
    <b v="1"/>
    <s v="music/rock"/>
    <n v="1.85"/>
    <n v="27.27272727272727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3T23:11:26"/>
    <b v="0"/>
    <n v="12"/>
    <b v="1"/>
    <s v="music/rock"/>
    <n v="1.8533333333333333"/>
    <n v="62.5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8T21:00:04"/>
    <b v="0"/>
    <n v="48"/>
    <b v="1"/>
    <s v="music/rock"/>
    <n v="1.0085533333333332"/>
    <n v="62.5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1T23:00:00"/>
    <b v="0"/>
    <n v="59"/>
    <b v="1"/>
    <s v="music/rock"/>
    <n v="1.0622116666666668"/>
    <n v="101.69491525423729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8T23:27:23"/>
    <b v="0"/>
    <n v="79"/>
    <b v="1"/>
    <s v="music/rock"/>
    <n v="1.2136666666666667"/>
    <n v="37.97468354430380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5T22:59:00"/>
    <b v="0"/>
    <n v="14"/>
    <b v="1"/>
    <s v="music/rock"/>
    <n v="1.0006666666666666"/>
    <n v="107.1428571428571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1:01:00"/>
    <b v="0"/>
    <n v="106"/>
    <b v="1"/>
    <s v="music/rock"/>
    <n v="1.1997755555555556"/>
    <n v="42.45283018867924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3:00:00"/>
    <b v="0"/>
    <n v="25"/>
    <b v="1"/>
    <s v="music/rock"/>
    <n v="1.0009999999999999"/>
    <n v="4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18:22:00"/>
    <b v="0"/>
    <n v="25"/>
    <b v="1"/>
    <s v="music/rock"/>
    <n v="1.0740000000000001"/>
    <n v="60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2:00:00"/>
    <b v="0"/>
    <n v="29"/>
    <b v="1"/>
    <s v="music/rock"/>
    <n v="1.0406666666666666"/>
    <n v="51.724137931034484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2T23:00:00"/>
    <b v="0"/>
    <n v="43"/>
    <b v="1"/>
    <s v="music/rock"/>
    <n v="1.728"/>
    <n v="58.13953488372092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1:44:36"/>
    <b v="0"/>
    <n v="46"/>
    <b v="1"/>
    <s v="music/rock"/>
    <n v="1.072505"/>
    <n v="43.47826086956521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4T22:59:00"/>
    <b v="0"/>
    <n v="27"/>
    <b v="1"/>
    <s v="music/rock"/>
    <n v="1.0823529411764705"/>
    <n v="31.48148148148148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2:21:20"/>
    <b v="0"/>
    <n v="112"/>
    <b v="1"/>
    <s v="music/rock"/>
    <n v="1.4608079999999999"/>
    <n v="44.642857142857146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17:54:16"/>
    <b v="0"/>
    <n v="34"/>
    <b v="1"/>
    <s v="music/rock"/>
    <n v="1.2524999999999999"/>
    <n v="35.294117647058826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2:33:46"/>
    <b v="0"/>
    <n v="145"/>
    <b v="1"/>
    <s v="music/rock"/>
    <n v="1.4907142857142857"/>
    <n v="48.275862068965516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3T22:59:00"/>
    <b v="0"/>
    <n v="19"/>
    <b v="1"/>
    <s v="music/rock"/>
    <n v="1.006"/>
    <n v="52.631578947368418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4:10:33"/>
    <b v="0"/>
    <n v="288"/>
    <b v="1"/>
    <s v="music/rock"/>
    <n v="1.0507333333333333"/>
    <n v="104.16666666666667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5T19:46:49"/>
    <b v="0"/>
    <n v="14"/>
    <b v="1"/>
    <s v="music/rock"/>
    <n v="3.5016666666666665"/>
    <n v="21.428571428571427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2:26:56"/>
    <b v="0"/>
    <n v="7"/>
    <b v="1"/>
    <s v="music/rock"/>
    <n v="1.0125"/>
    <n v="114.28571428571429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0T22:31:36"/>
    <b v="1"/>
    <n v="211"/>
    <b v="1"/>
    <s v="music/indie rock"/>
    <n v="1.336044"/>
    <n v="23.696682464454977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2:00:00"/>
    <b v="1"/>
    <n v="85"/>
    <b v="1"/>
    <s v="music/indie rock"/>
    <n v="1.7065217391304348"/>
    <n v="27.05882352941176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2T22:39:56"/>
    <b v="1"/>
    <n v="103"/>
    <b v="1"/>
    <s v="music/indie rock"/>
    <n v="1.0935829457364341"/>
    <n v="62.621359223300971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0-12-31T23:59:00"/>
    <b v="1"/>
    <n v="113"/>
    <b v="1"/>
    <s v="music/indie rock"/>
    <n v="1.0070033333333335"/>
    <n v="53.09734513274336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3:00:00"/>
    <b v="1"/>
    <n v="167"/>
    <b v="1"/>
    <s v="music/indie rock"/>
    <n v="1.0122777777777778"/>
    <n v="107.78443113772455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09T23:02:09"/>
    <b v="1"/>
    <n v="73"/>
    <b v="1"/>
    <s v="music/indie rock"/>
    <n v="1.0675857142857144"/>
    <n v="47.945205479452056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4:15:28"/>
    <b v="1"/>
    <n v="75"/>
    <b v="1"/>
    <s v="music/indie rock"/>
    <n v="1.0665777537961894"/>
    <n v="26.192933333333333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8T20:00:00"/>
    <b v="1"/>
    <n v="614"/>
    <b v="1"/>
    <s v="music/indie rock"/>
    <n v="1.0130622"/>
    <n v="81.433224755700323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18:42:17"/>
    <b v="1"/>
    <n v="107"/>
    <b v="1"/>
    <s v="music/indie rock"/>
    <n v="1.0667450000000001"/>
    <n v="56.07476635514018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3:03:35"/>
    <b v="1"/>
    <n v="1224"/>
    <b v="1"/>
    <s v="music/indie rock"/>
    <n v="4.288397837837838"/>
    <n v="15.11437908496732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6T19:06:29"/>
    <b v="1"/>
    <n v="104"/>
    <b v="1"/>
    <s v="music/indie rock"/>
    <n v="1.0411111111111111"/>
    <n v="86.538461538461533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18:00:00"/>
    <b v="1"/>
    <n v="79"/>
    <b v="1"/>
    <s v="music/indie rock"/>
    <n v="1.0786666666666667"/>
    <n v="37.974683544303801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18:00:26"/>
    <b v="1"/>
    <n v="157"/>
    <b v="1"/>
    <s v="music/indie rock"/>
    <n v="1.7584040000000001"/>
    <n v="31.847133757961782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08:14:17"/>
    <b v="1"/>
    <n v="50"/>
    <b v="1"/>
    <s v="music/indie rock"/>
    <n v="1.5697000000000001"/>
    <n v="24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2:25:43"/>
    <b v="1"/>
    <n v="64"/>
    <b v="1"/>
    <s v="music/indie rock"/>
    <n v="1.026"/>
    <n v="39.06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3:24:00"/>
    <b v="1"/>
    <n v="200"/>
    <b v="1"/>
    <s v="music/indie rock"/>
    <n v="1.0404266666666666"/>
    <n v="75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0:00:00"/>
    <b v="1"/>
    <n v="22"/>
    <b v="1"/>
    <s v="music/indie rock"/>
    <n v="1.04"/>
    <n v="18.181818181818183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5T22:59:00"/>
    <b v="1"/>
    <n v="163"/>
    <b v="1"/>
    <s v="music/indie rock"/>
    <n v="1.2105999999999999"/>
    <n v="30.674846625766872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4T20:58:05"/>
    <b v="1"/>
    <n v="77"/>
    <b v="1"/>
    <s v="music/indie rock"/>
    <n v="1.077"/>
    <n v="38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3:36:40"/>
    <b v="1"/>
    <n v="89"/>
    <b v="1"/>
    <s v="music/indie rock"/>
    <n v="1.0866"/>
    <n v="56.179775280898873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0:15:01"/>
    <b v="0"/>
    <n v="64"/>
    <b v="0"/>
    <s v="food/small batch"/>
    <n v="0.39120962394619685"/>
    <n v="164.9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15:29:29"/>
    <b v="0"/>
    <n v="4"/>
    <b v="0"/>
    <s v="food/small batch"/>
    <n v="3.1481481481481478E-2"/>
    <n v="67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3:07:27"/>
    <b v="0"/>
    <n v="4"/>
    <b v="0"/>
    <s v="food/small batch"/>
    <n v="0.48"/>
    <n v="62.5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15:14:45"/>
    <b v="0"/>
    <n v="61"/>
    <b v="0"/>
    <s v="food/small batch"/>
    <n v="0.20733333333333334"/>
    <n v="122.9508196721311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18:32:11"/>
    <b v="0"/>
    <n v="7"/>
    <b v="0"/>
    <s v="food/small batch"/>
    <n v="0.08"/>
    <n v="142.85714285714286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2:00:00"/>
    <b v="0"/>
    <n v="1"/>
    <b v="0"/>
    <s v="food/small batch"/>
    <n v="7.1999999999999998E-3"/>
    <n v="1500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17:00:40"/>
    <b v="1"/>
    <n v="3355"/>
    <b v="1"/>
    <s v="food/small batch"/>
    <n v="5.2609431428571432"/>
    <n v="10.432190760059612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3:45:37"/>
    <b v="1"/>
    <n v="537"/>
    <b v="1"/>
    <s v="food/small batch"/>
    <n v="2.5445000000000002"/>
    <n v="18.6219739292365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09:59:06"/>
    <b v="1"/>
    <n v="125"/>
    <b v="1"/>
    <s v="food/small batch"/>
    <n v="1.0591999999999999"/>
    <n v="200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4T19:00:00"/>
    <b v="1"/>
    <n v="163"/>
    <b v="1"/>
    <s v="food/small batch"/>
    <n v="1.0242285714285715"/>
    <n v="214.72392638036808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7T19:08:10"/>
    <b v="1"/>
    <n v="283"/>
    <b v="1"/>
    <s v="food/small batch"/>
    <n v="1.4431375"/>
    <n v="28.26855123674911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0:04:31"/>
    <b v="1"/>
    <n v="352"/>
    <b v="1"/>
    <s v="food/small batch"/>
    <n v="1.06308"/>
    <n v="71.02272727272726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2:50:00"/>
    <b v="1"/>
    <n v="94"/>
    <b v="1"/>
    <s v="food/small batch"/>
    <n v="2.1216666666666666"/>
    <n v="6.3829787234042552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2:34:00"/>
    <b v="1"/>
    <n v="67"/>
    <b v="1"/>
    <s v="food/small batch"/>
    <n v="1.0195000000000001"/>
    <n v="59.70149253731343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08:44:03"/>
    <b v="1"/>
    <n v="221"/>
    <b v="1"/>
    <s v="food/small batch"/>
    <n v="1.0227200000000001"/>
    <n v="113.1221719457013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17:11:35"/>
    <b v="1"/>
    <n v="2165"/>
    <b v="1"/>
    <s v="food/small batch"/>
    <n v="5.2073254999999996"/>
    <n v="9.2378752886836022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0:22:23"/>
    <b v="1"/>
    <n v="179"/>
    <b v="1"/>
    <s v="food/small batch"/>
    <n v="1.1065833333333333"/>
    <n v="67.03910614525139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16:31:24"/>
    <b v="1"/>
    <n v="123"/>
    <b v="1"/>
    <s v="food/small batch"/>
    <n v="1.0114333333333334"/>
    <n v="121.95121951219512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2:59:00"/>
    <b v="1"/>
    <n v="1104"/>
    <b v="1"/>
    <s v="food/small batch"/>
    <n v="2.9420799999999998"/>
    <n v="22.644927536231883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0:25:38"/>
    <b v="1"/>
    <n v="403"/>
    <b v="1"/>
    <s v="food/small batch"/>
    <n v="1.0577749999999999"/>
    <n v="99.25558312655087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4:31:4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0:00:0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4:47:00"/>
    <b v="0"/>
    <n v="1"/>
    <b v="0"/>
    <s v="technology/web"/>
    <n v="0.03"/>
    <n v="100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2:27:49"/>
    <b v="0"/>
    <n v="1"/>
    <b v="0"/>
    <s v="technology/web"/>
    <n v="1E-3"/>
    <n v="100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18:39:00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4:10:31"/>
    <b v="0"/>
    <n v="3"/>
    <b v="0"/>
    <s v="technology/web"/>
    <n v="6.4999999999999997E-4"/>
    <n v="20000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09:34:36"/>
    <b v="0"/>
    <n v="1"/>
    <b v="0"/>
    <s v="technology/web"/>
    <n v="1.4999999999999999E-2"/>
    <n v="100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17:22:18"/>
    <b v="0"/>
    <n v="5"/>
    <b v="0"/>
    <s v="technology/web"/>
    <n v="3.8571428571428572E-3"/>
    <n v="1400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3:37:0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15:12: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29T21:25:39"/>
    <b v="0"/>
    <n v="7"/>
    <b v="0"/>
    <s v="technology/web"/>
    <n v="5.7142857142857143E-3"/>
    <n v="270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0:12:3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1:13:4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2:21:00"/>
    <b v="0"/>
    <n v="1"/>
    <b v="0"/>
    <s v="technology/web"/>
    <n v="7.1428571428571429E-4"/>
    <n v="350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17:02:16"/>
    <b v="0"/>
    <n v="2"/>
    <b v="0"/>
    <s v="technology/web"/>
    <n v="6.875E-3"/>
    <n v="400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3:48:2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09:52:5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0T19:39:00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0:35:24"/>
    <b v="0"/>
    <n v="3"/>
    <b v="0"/>
    <s v="technology/web"/>
    <n v="0.14680000000000001"/>
    <n v="250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1:58:00"/>
    <b v="0"/>
    <n v="1"/>
    <b v="0"/>
    <s v="technology/web"/>
    <n v="4.0000000000000002E-4"/>
    <n v="50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17:00:00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1:31:10"/>
    <b v="0"/>
    <n v="2"/>
    <b v="0"/>
    <s v="technology/web"/>
    <n v="0.2857142857142857"/>
    <n v="21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8T19:16:4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17:25: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18:00:00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07:45:33"/>
    <b v="0"/>
    <n v="27"/>
    <b v="0"/>
    <s v="technology/web"/>
    <n v="0.1052"/>
    <n v="925.92592592592598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17:16:56"/>
    <b v="0"/>
    <n v="14"/>
    <b v="0"/>
    <s v="technology/web"/>
    <n v="1.34E-2"/>
    <n v="3571.428571428571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1:19:25"/>
    <b v="0"/>
    <n v="2"/>
    <b v="0"/>
    <s v="technology/web"/>
    <n v="2.5000000000000001E-3"/>
    <n v="2000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4:30: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7T23:32:21"/>
    <b v="0"/>
    <n v="4"/>
    <b v="0"/>
    <s v="technology/web"/>
    <n v="3.2799999999999999E-3"/>
    <n v="625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3:39:5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3T20:39:31"/>
    <b v="0"/>
    <n v="6"/>
    <b v="0"/>
    <s v="technology/web"/>
    <n v="3.272727272727273E-2"/>
    <n v="916.66666666666663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0:53:44"/>
    <b v="0"/>
    <n v="1"/>
    <b v="0"/>
    <s v="technology/web"/>
    <n v="5.8823529411764708E-5"/>
    <n v="85000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15:14:20"/>
    <b v="0"/>
    <n v="1"/>
    <b v="0"/>
    <s v="technology/web"/>
    <n v="4.5454545454545455E-4"/>
    <n v="2200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15:03:5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17:12:46"/>
    <b v="0"/>
    <n v="4"/>
    <b v="0"/>
    <s v="technology/web"/>
    <n v="0.10877666666666666"/>
    <n v="75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16:53:0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5T19:18:5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4T19:23:3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4:02:22"/>
    <b v="0"/>
    <n v="3"/>
    <b v="0"/>
    <s v="technology/web"/>
    <n v="3.6666666666666666E-3"/>
    <n v="500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17:27:28"/>
    <b v="0"/>
    <n v="7"/>
    <b v="0"/>
    <s v="technology/web"/>
    <n v="1.8193398957730169E-2"/>
    <n v="12335.714285714286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3T23:30:03"/>
    <b v="0"/>
    <n v="2"/>
    <b v="0"/>
    <s v="technology/web"/>
    <n v="2.5000000000000001E-2"/>
    <n v="150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1T20:21:47"/>
    <b v="0"/>
    <n v="3"/>
    <b v="0"/>
    <s v="technology/web"/>
    <n v="4.3499999999999997E-2"/>
    <n v="3333.333333333333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3T21:37:23"/>
    <b v="0"/>
    <n v="8"/>
    <b v="0"/>
    <s v="technology/web"/>
    <n v="8.0000000000000002E-3"/>
    <n v="125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1:50:32"/>
    <b v="0"/>
    <n v="7"/>
    <b v="0"/>
    <s v="technology/web"/>
    <n v="1.2123076923076924E-2"/>
    <n v="9285.714285714286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15:07:0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0:02:20"/>
    <b v="0"/>
    <n v="3"/>
    <b v="0"/>
    <s v="technology/web"/>
    <n v="6.8399999999999997E-3"/>
    <n v="5000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4:29:00"/>
    <b v="0"/>
    <n v="8"/>
    <b v="0"/>
    <s v="technology/web"/>
    <n v="1.2513513513513513E-2"/>
    <n v="462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16:59:00"/>
    <b v="0"/>
    <n v="1"/>
    <b v="0"/>
    <s v="technology/web"/>
    <n v="1.8749999999999999E-3"/>
    <n v="1600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1:17:4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3:04:04"/>
    <b v="0"/>
    <n v="1"/>
    <b v="0"/>
    <s v="technology/web"/>
    <n v="1.25E-3"/>
    <n v="2000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8T21:53:4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0:33:37"/>
    <b v="0"/>
    <n v="1"/>
    <b v="0"/>
    <s v="technology/web"/>
    <n v="5.0000000000000001E-4"/>
    <n v="10000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3:41:33"/>
    <b v="0"/>
    <n v="2"/>
    <b v="0"/>
    <s v="technology/web"/>
    <n v="5.9999999999999995E-4"/>
    <n v="250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3:57:00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15:22:38"/>
    <b v="0"/>
    <n v="1"/>
    <b v="0"/>
    <s v="technology/web"/>
    <n v="2E-3"/>
    <n v="500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16:14:1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16:59:4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15:28:2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1:26:0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4:44:56"/>
    <b v="0"/>
    <n v="9"/>
    <b v="0"/>
    <s v="food/food trucks"/>
    <n v="7.1785714285714283E-3"/>
    <n v="3111.111111111111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1:18:51"/>
    <b v="0"/>
    <n v="1"/>
    <b v="0"/>
    <s v="food/food trucks"/>
    <n v="4.3333333333333331E-3"/>
    <n v="1200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15:10:58"/>
    <b v="0"/>
    <n v="12"/>
    <b v="0"/>
    <s v="food/food trucks"/>
    <n v="0.16833333333333333"/>
    <n v="100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2T19:56:4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09:02:55"/>
    <b v="0"/>
    <n v="20"/>
    <b v="0"/>
    <s v="food/food trucks"/>
    <n v="0.22520000000000001"/>
    <n v="250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8T21:39:50"/>
    <b v="0"/>
    <n v="16"/>
    <b v="0"/>
    <s v="food/food trucks"/>
    <n v="0.41384615384615386"/>
    <n v="203.1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1:00:00"/>
    <b v="0"/>
    <n v="33"/>
    <b v="0"/>
    <s v="food/food trucks"/>
    <n v="0.25259090909090909"/>
    <n v="666.66666666666663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5T23:22:37"/>
    <b v="0"/>
    <n v="2"/>
    <b v="0"/>
    <s v="food/food trucks"/>
    <n v="2E-3"/>
    <n v="750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16:01:15"/>
    <b v="0"/>
    <n v="6"/>
    <b v="0"/>
    <s v="food/food trucks"/>
    <n v="1.84E-2"/>
    <n v="4166.6666666666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4:47:5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2:34:42"/>
    <b v="0"/>
    <n v="3"/>
    <b v="0"/>
    <s v="food/food trucks"/>
    <n v="6.0400000000000002E-3"/>
    <n v="8333.3333333333339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3:41:1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18:30:00"/>
    <b v="0"/>
    <n v="3"/>
    <b v="0"/>
    <s v="food/food trucks"/>
    <n v="8.3333333333333332E-3"/>
    <n v="100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1T22:59:00"/>
    <b v="0"/>
    <n v="13"/>
    <b v="0"/>
    <s v="food/food trucks"/>
    <n v="3.0666666666666665E-2"/>
    <n v="1153.8461538461538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15:42:26"/>
    <b v="0"/>
    <n v="6"/>
    <b v="0"/>
    <s v="food/food trucks"/>
    <n v="5.5833333333333334E-3"/>
    <n v="1000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0:00:00"/>
    <b v="0"/>
    <n v="1"/>
    <b v="0"/>
    <s v="food/food trucks"/>
    <n v="2.5000000000000001E-4"/>
    <n v="2000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16:13:0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4:34:04"/>
    <b v="0"/>
    <n v="5"/>
    <b v="0"/>
    <s v="food/food trucks"/>
    <n v="2.0000000000000001E-4"/>
    <n v="500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2:43:0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09T20:41:35"/>
    <b v="0"/>
    <n v="36"/>
    <b v="0"/>
    <s v="food/food trucks"/>
    <n v="0.14825133372851215"/>
    <n v="468.6111111111110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1:29:56"/>
    <b v="0"/>
    <n v="1"/>
    <b v="0"/>
    <s v="food/food trucks"/>
    <n v="1.6666666666666666E-4"/>
    <n v="600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1:23:56"/>
    <b v="0"/>
    <n v="1"/>
    <b v="0"/>
    <s v="food/food trucks"/>
    <n v="2E-3"/>
    <n v="50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1:54:50"/>
    <b v="0"/>
    <n v="1"/>
    <b v="0"/>
    <s v="food/food trucks"/>
    <n v="1.3333333333333334E-4"/>
    <n v="6000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16:25:08"/>
    <b v="0"/>
    <n v="9"/>
    <b v="0"/>
    <s v="food/food trucks"/>
    <n v="1.24E-2"/>
    <n v="2777.777777777777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17:04:00"/>
    <b v="0"/>
    <n v="1"/>
    <b v="0"/>
    <s v="food/food trucks"/>
    <n v="2.8571428571428574E-4"/>
    <n v="350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7T23:04:5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1:38:53"/>
    <b v="0"/>
    <n v="1"/>
    <b v="0"/>
    <s v="food/food trucks"/>
    <n v="2.0000000000000002E-5"/>
    <n v="50000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2:49:11"/>
    <b v="0"/>
    <n v="1"/>
    <b v="0"/>
    <s v="food/food trucks"/>
    <n v="2.8571428571428571E-5"/>
    <n v="3500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1:44:00"/>
    <b v="0"/>
    <n v="4"/>
    <b v="0"/>
    <s v="food/food trucks"/>
    <n v="1.4321428571428572E-2"/>
    <n v="3500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1T22:08:24"/>
    <b v="0"/>
    <n v="2"/>
    <b v="0"/>
    <s v="food/food trucks"/>
    <n v="7.0000000000000001E-3"/>
    <n v="1500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7T21:23:33"/>
    <b v="0"/>
    <n v="2"/>
    <b v="0"/>
    <s v="food/food trucks"/>
    <n v="2.0000000000000002E-5"/>
    <n v="5000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0:14:57"/>
    <b v="0"/>
    <n v="2"/>
    <b v="0"/>
    <s v="food/food trucks"/>
    <n v="1.4285714285714287E-4"/>
    <n v="700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16:35: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3T23:27:54"/>
    <b v="0"/>
    <n v="2"/>
    <b v="0"/>
    <s v="food/food trucks"/>
    <n v="1.2999999999999999E-3"/>
    <n v="1000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1:39:46"/>
    <b v="0"/>
    <n v="4"/>
    <b v="0"/>
    <s v="food/food trucks"/>
    <n v="4.8960000000000002E-3"/>
    <n v="6250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09:46:10"/>
    <b v="0"/>
    <n v="2"/>
    <b v="0"/>
    <s v="food/food trucks"/>
    <n v="3.8461538461538462E-4"/>
    <n v="5850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3:00:00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17:57:42"/>
    <b v="0"/>
    <n v="1"/>
    <b v="0"/>
    <s v="food/food trucks"/>
    <n v="3.3333333333333335E-3"/>
    <n v="1500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4:38:4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16:35:13"/>
    <b v="0"/>
    <n v="2"/>
    <b v="0"/>
    <s v="food/food trucks"/>
    <n v="2E-3"/>
    <n v="2500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2T23:59:00"/>
    <b v="0"/>
    <n v="109"/>
    <b v="1"/>
    <s v="food/small batch"/>
    <n v="1.0788"/>
    <n v="68.807339449541288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0:00:28"/>
    <b v="0"/>
    <n v="372"/>
    <b v="1"/>
    <s v="food/small batch"/>
    <n v="1.2594166666666666"/>
    <n v="64.516129032258064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0:00:22"/>
    <b v="0"/>
    <n v="311"/>
    <b v="1"/>
    <s v="food/small batch"/>
    <n v="2.0251494999999999"/>
    <n v="64.308681672025727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3:06:31"/>
    <b v="0"/>
    <n v="61"/>
    <b v="1"/>
    <s v="food/small batch"/>
    <n v="1.0860000000000001"/>
    <n v="49.180327868852459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5T23:33:41"/>
    <b v="0"/>
    <n v="115"/>
    <b v="1"/>
    <s v="food/small batch"/>
    <n v="1.728"/>
    <n v="43.478260869565219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0:27:51"/>
    <b v="0"/>
    <n v="111"/>
    <b v="1"/>
    <s v="food/small batch"/>
    <n v="1.6798"/>
    <n v="45.045045045045043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1T23:00:00"/>
    <b v="0"/>
    <n v="337"/>
    <b v="1"/>
    <s v="food/small batch"/>
    <n v="4.2720000000000002"/>
    <n v="7.4183976261127595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0:36:00"/>
    <b v="0"/>
    <n v="9"/>
    <b v="1"/>
    <s v="food/small batch"/>
    <n v="1.075"/>
    <n v="44.444444444444443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29T23:25:15"/>
    <b v="0"/>
    <n v="120"/>
    <b v="1"/>
    <s v="food/small batch"/>
    <n v="1.08"/>
    <n v="83.33333333333332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7T22:11:00"/>
    <b v="0"/>
    <n v="102"/>
    <b v="1"/>
    <s v="food/small batch"/>
    <n v="1.0153353333333335"/>
    <n v="147.05882352941177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16:48:10"/>
    <b v="0"/>
    <n v="186"/>
    <b v="1"/>
    <s v="food/small batch"/>
    <n v="1.1545000000000001"/>
    <n v="53.763440860215056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18:00:00"/>
    <b v="0"/>
    <n v="15"/>
    <b v="1"/>
    <s v="food/small batch"/>
    <n v="1.335"/>
    <n v="4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1:36:49"/>
    <b v="0"/>
    <n v="67"/>
    <b v="1"/>
    <s v="food/small batch"/>
    <n v="1.5469999999999999"/>
    <n v="44.776119402985074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0T23:50:08"/>
    <b v="0"/>
    <n v="130"/>
    <b v="1"/>
    <s v="food/small batch"/>
    <n v="1.0084571428571429"/>
    <n v="269.2307692307692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3:45:50"/>
    <b v="0"/>
    <n v="16"/>
    <b v="1"/>
    <s v="food/small batch"/>
    <n v="1.82"/>
    <n v="18.7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18:03:59"/>
    <b v="0"/>
    <n v="67"/>
    <b v="1"/>
    <s v="food/small batch"/>
    <n v="1.8086666666666666"/>
    <n v="22.388059701492537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08:27:36"/>
    <b v="0"/>
    <n v="124"/>
    <b v="1"/>
    <s v="food/small batch"/>
    <n v="1.0230434782608695"/>
    <n v="185.4838709677419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4:00:00"/>
    <b v="0"/>
    <n v="80"/>
    <b v="1"/>
    <s v="food/small batch"/>
    <n v="1.1017999999999999"/>
    <n v="62.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09:18:05"/>
    <b v="0"/>
    <n v="282"/>
    <b v="1"/>
    <s v="food/small batch"/>
    <n v="1.0225"/>
    <n v="106.3829787234042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2T23:17:00"/>
    <b v="0"/>
    <n v="68"/>
    <b v="1"/>
    <s v="food/small batch"/>
    <n v="1.0078823529411765"/>
    <n v="12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09-30T22:00:00"/>
    <b v="0"/>
    <n v="86"/>
    <b v="1"/>
    <s v="music/indie rock"/>
    <n v="1.038"/>
    <n v="87.20930232558139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8T23:28:16"/>
    <b v="0"/>
    <n v="115"/>
    <b v="1"/>
    <s v="music/indie rock"/>
    <n v="1.1070833333333334"/>
    <n v="26.086956521739129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4:00:00"/>
    <b v="0"/>
    <n v="75"/>
    <b v="1"/>
    <s v="music/indie rock"/>
    <n v="1.1625000000000001"/>
    <n v="26.666666666666668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4:29:00"/>
    <b v="0"/>
    <n v="43"/>
    <b v="1"/>
    <s v="music/indie rock"/>
    <n v="1.111"/>
    <n v="46.51162790697674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2:15:48"/>
    <b v="0"/>
    <n v="48"/>
    <b v="1"/>
    <s v="music/indie rock"/>
    <n v="1.8014285714285714"/>
    <n v="14.583333333333334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8T21:27:3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2:00:00"/>
    <b v="0"/>
    <n v="43"/>
    <b v="1"/>
    <s v="music/indie rock"/>
    <n v="1.1850000000000001"/>
    <n v="23.25581395348837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0:00:00"/>
    <b v="0"/>
    <n v="58"/>
    <b v="1"/>
    <s v="music/indie rock"/>
    <n v="1.0721700000000001"/>
    <n v="34.482758620689658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05:18:49"/>
    <b v="0"/>
    <n v="47"/>
    <b v="1"/>
    <s v="music/indie rock"/>
    <n v="1.1366666666666667"/>
    <n v="25.53191489361702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3T20:47:35"/>
    <b v="0"/>
    <n v="36"/>
    <b v="1"/>
    <s v="music/indie rock"/>
    <n v="1.0316400000000001"/>
    <n v="27.777777777777779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18:49:52"/>
    <b v="0"/>
    <n v="17"/>
    <b v="1"/>
    <s v="music/indie rock"/>
    <n v="1.28"/>
    <n v="29.41176470588235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3T20:03:00"/>
    <b v="0"/>
    <n v="104"/>
    <b v="1"/>
    <s v="music/indie rock"/>
    <n v="1.3576026666666667"/>
    <n v="72.115384615384613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3:57:4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0T19:16:16"/>
    <b v="0"/>
    <n v="38"/>
    <b v="1"/>
    <s v="music/indie rock"/>
    <n v="1.0000360000000001"/>
    <n v="131.57894736842104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17:00:00"/>
    <b v="0"/>
    <n v="81"/>
    <b v="1"/>
    <s v="music/indie rock"/>
    <n v="1.0471999999999999"/>
    <n v="30.864197530864196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3:52:50"/>
    <b v="0"/>
    <n v="55"/>
    <b v="1"/>
    <s v="music/indie rock"/>
    <n v="1.050225"/>
    <n v="58.18181818181818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1:35:45"/>
    <b v="0"/>
    <n v="41"/>
    <b v="1"/>
    <s v="music/indie rock"/>
    <n v="1.7133333333333334"/>
    <n v="18.292682926829269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17:48:33"/>
    <b v="0"/>
    <n v="79"/>
    <b v="1"/>
    <s v="music/indie rock"/>
    <n v="1.2749999999999999"/>
    <n v="101.26582278481013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7T21:00:00"/>
    <b v="0"/>
    <n v="16"/>
    <b v="1"/>
    <s v="music/indie rock"/>
    <n v="1.3344333333333334"/>
    <n v="18.7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17:28:0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0:30:08"/>
    <b v="0"/>
    <n v="95"/>
    <b v="1"/>
    <s v="music/indie rock"/>
    <n v="1.1291099999999998"/>
    <n v="42.1052631578947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3:46:23"/>
    <b v="0"/>
    <n v="25"/>
    <b v="1"/>
    <s v="music/indie rock"/>
    <n v="1.0009999999999999"/>
    <n v="4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2:00:03"/>
    <b v="0"/>
    <n v="19"/>
    <b v="1"/>
    <s v="music/indie rock"/>
    <n v="1.1372727272727272"/>
    <n v="57.89473684210526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17:00:03"/>
    <b v="0"/>
    <n v="90"/>
    <b v="1"/>
    <s v="music/indie rock"/>
    <n v="1.1931742857142855"/>
    <n v="38.88888888888888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18:57:59"/>
    <b v="0"/>
    <n v="41"/>
    <b v="1"/>
    <s v="music/indie rock"/>
    <n v="1.0325"/>
    <n v="48.78048780487804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1:59:36"/>
    <b v="0"/>
    <n v="30"/>
    <b v="1"/>
    <s v="music/indie rock"/>
    <n v="2.6566666666666667"/>
    <n v="10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6T20:59:57"/>
    <b v="0"/>
    <n v="38"/>
    <b v="1"/>
    <s v="music/indie rock"/>
    <n v="1.0005066666666667"/>
    <n v="39.47368421052631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1:11:48"/>
    <b v="0"/>
    <n v="65"/>
    <b v="1"/>
    <s v="music/indie rock"/>
    <n v="1.0669999999999999"/>
    <n v="46.153846153846153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1:33:59"/>
    <b v="0"/>
    <n v="75"/>
    <b v="1"/>
    <s v="music/indie rock"/>
    <n v="1.3367142857142857"/>
    <n v="46.666666666666664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0:27:56"/>
    <b v="0"/>
    <n v="16"/>
    <b v="1"/>
    <s v="music/indie rock"/>
    <n v="1.214"/>
    <n v="31.2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5T20:51:00"/>
    <b v="0"/>
    <n v="10"/>
    <b v="1"/>
    <s v="music/indie rock"/>
    <n v="1.032"/>
    <n v="50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4:59:00"/>
    <b v="0"/>
    <n v="27"/>
    <b v="1"/>
    <s v="music/indie rock"/>
    <n v="1.25"/>
    <n v="22.222222222222221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8T23:02:20"/>
    <b v="0"/>
    <n v="259"/>
    <b v="1"/>
    <s v="music/indie rock"/>
    <n v="1.2869999999999999"/>
    <n v="77.220077220077215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0:29:04"/>
    <b v="0"/>
    <n v="39"/>
    <b v="1"/>
    <s v="music/indie rock"/>
    <n v="1.0100533333333332"/>
    <n v="38.46153846153846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17:42:55"/>
    <b v="0"/>
    <n v="42"/>
    <b v="1"/>
    <s v="music/indie rock"/>
    <n v="1.2753666666666665"/>
    <n v="35.71428571428571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17:54:5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16:05:38"/>
    <b v="0"/>
    <n v="56"/>
    <b v="1"/>
    <s v="music/indie rock"/>
    <n v="1.127715"/>
    <n v="71.42857142857143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18:13:07"/>
    <b v="0"/>
    <n v="20"/>
    <b v="1"/>
    <s v="music/indie rock"/>
    <n v="1.056"/>
    <n v="5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3:00:00"/>
    <b v="0"/>
    <n v="170"/>
    <b v="1"/>
    <s v="music/indie rock"/>
    <n v="2.0262500000000001"/>
    <n v="23.529411764705884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3:32:55"/>
    <b v="0"/>
    <n v="29"/>
    <b v="1"/>
    <s v="music/indie rock"/>
    <n v="1.1333333333333333"/>
    <n v="20.68965517241379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3:38:24"/>
    <b v="0"/>
    <n v="7"/>
    <b v="0"/>
    <s v="food/restaurants"/>
    <n v="2.5545454545454545E-2"/>
    <n v="1571.4285714285713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4:48:38"/>
    <b v="0"/>
    <n v="5"/>
    <b v="0"/>
    <s v="food/restaurants"/>
    <n v="7.8181818181818181E-4"/>
    <n v="2200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16:06:00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4T20:22:1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3T19:20: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16:00:00"/>
    <b v="0"/>
    <n v="2"/>
    <b v="0"/>
    <s v="food/restaurants"/>
    <n v="6.0000000000000001E-3"/>
    <n v="250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0T20:45: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17:50: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3:25:49"/>
    <b v="0"/>
    <n v="28"/>
    <b v="0"/>
    <s v="food/restaurants"/>
    <n v="1.0526315789473684E-2"/>
    <n v="3392.8571428571427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18:56:12"/>
    <b v="0"/>
    <n v="2"/>
    <b v="0"/>
    <s v="food/restaurants"/>
    <n v="1.5E-3"/>
    <n v="2500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05:43:3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16:02:4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5T19:09:4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4:21:17"/>
    <b v="0"/>
    <n v="4"/>
    <b v="0"/>
    <s v="food/restaurants"/>
    <n v="1.7500000000000002E-2"/>
    <n v="300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15:09:13"/>
    <b v="0"/>
    <n v="12"/>
    <b v="0"/>
    <s v="food/restaurants"/>
    <n v="0.186"/>
    <n v="416.66666666666669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1:40: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3:15:30"/>
    <b v="0"/>
    <n v="33"/>
    <b v="0"/>
    <s v="food/restaurants"/>
    <n v="9.8166666666666666E-2"/>
    <n v="545.45454545454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2:20: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8T22:43:24"/>
    <b v="0"/>
    <n v="4"/>
    <b v="0"/>
    <s v="food/restaurants"/>
    <n v="4.3333333333333331E-4"/>
    <n v="3750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4:21:0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18:13:41"/>
    <b v="0"/>
    <n v="132"/>
    <b v="1"/>
    <s v="music/classical music"/>
    <n v="1.0948792000000001"/>
    <n v="94.69696969696970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09:52:0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7T19:24:52"/>
    <b v="0"/>
    <n v="26"/>
    <b v="1"/>
    <s v="music/classical music"/>
    <n v="1.5644444444444445"/>
    <n v="34.61538461538461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0T23:30:00"/>
    <b v="0"/>
    <n v="43"/>
    <b v="1"/>
    <s v="music/classical music"/>
    <n v="1.016"/>
    <n v="174.41860465116278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15:16:11"/>
    <b v="0"/>
    <n v="80"/>
    <b v="1"/>
    <s v="music/classical music"/>
    <n v="1.00325"/>
    <n v="10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7T23:59:00"/>
    <b v="0"/>
    <n v="33"/>
    <b v="1"/>
    <s v="music/classical music"/>
    <n v="1.1294999999999999"/>
    <n v="121.21212121212122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7T22:59:00"/>
    <b v="0"/>
    <n v="71"/>
    <b v="1"/>
    <s v="music/classical music"/>
    <n v="1.02125"/>
    <n v="56.33802816901408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06:00:00"/>
    <b v="0"/>
    <n v="81"/>
    <b v="1"/>
    <s v="music/classical music"/>
    <n v="1.0724974999999999"/>
    <n v="49.382716049382715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4T19:56:15"/>
    <b v="0"/>
    <n v="76"/>
    <b v="1"/>
    <s v="music/classical music"/>
    <n v="1.0428333333333333"/>
    <n v="78.9473684210526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19T23:50:0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4T22:59:00"/>
    <b v="0"/>
    <n v="61"/>
    <b v="1"/>
    <s v="music/classical music"/>
    <n v="1.004"/>
    <n v="73.770491803278688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15:22:46"/>
    <b v="0"/>
    <n v="60"/>
    <b v="1"/>
    <s v="music/classical music"/>
    <n v="1.26125"/>
    <n v="66.666666666666671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3:01:08"/>
    <b v="0"/>
    <n v="136"/>
    <b v="1"/>
    <s v="music/classical music"/>
    <n v="1.1066666666666667"/>
    <n v="55.14705882352941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1:00:00"/>
    <b v="0"/>
    <n v="14"/>
    <b v="1"/>
    <s v="music/classical music"/>
    <n v="1.05"/>
    <n v="142.85714285714286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4:59:05"/>
    <b v="0"/>
    <n v="78"/>
    <b v="1"/>
    <s v="music/classical music"/>
    <n v="1.03775"/>
    <n v="256.41025641025641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29T21:32:46"/>
    <b v="0"/>
    <n v="4"/>
    <b v="1"/>
    <s v="music/classical music"/>
    <n v="1.1599999999999999"/>
    <n v="6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0:34:15"/>
    <b v="0"/>
    <n v="11"/>
    <b v="1"/>
    <s v="music/classical music"/>
    <n v="1.1000000000000001"/>
    <n v="90.909090909090907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3T23:59:00"/>
    <b v="0"/>
    <n v="185"/>
    <b v="1"/>
    <s v="music/classical music"/>
    <n v="1.130176111111111"/>
    <n v="97.29729729729729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16:39:12"/>
    <b v="0"/>
    <n v="59"/>
    <b v="1"/>
    <s v="music/classical music"/>
    <n v="1.0024999999999999"/>
    <n v="169.4915254237288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1:12:01"/>
    <b v="0"/>
    <n v="27"/>
    <b v="1"/>
    <s v="music/classical music"/>
    <n v="1.034"/>
    <n v="92.592592592592595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05:46:58"/>
    <b v="0"/>
    <n v="63"/>
    <b v="1"/>
    <s v="music/classical music"/>
    <n v="1.0702857142857143"/>
    <n v="55.555555555555557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09-30T22:59:00"/>
    <b v="0"/>
    <n v="13"/>
    <b v="1"/>
    <s v="music/classical music"/>
    <n v="1.0357142857142858"/>
    <n v="53.84615384615384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1T22:00:00"/>
    <b v="0"/>
    <n v="13"/>
    <b v="1"/>
    <s v="music/classical music"/>
    <n v="1.5640000000000001"/>
    <n v="19.23076923076923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07:29:29"/>
    <b v="0"/>
    <n v="57"/>
    <b v="1"/>
    <s v="music/classical music"/>
    <n v="1.0082"/>
    <n v="87.719298245614041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6T19:30:00"/>
    <b v="0"/>
    <n v="61"/>
    <b v="1"/>
    <s v="music/classical music"/>
    <n v="1.9530000000000001"/>
    <n v="32.786885245901637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0:00:00"/>
    <b v="0"/>
    <n v="65"/>
    <b v="1"/>
    <s v="music/classical music"/>
    <n v="1.1171428571428572"/>
    <n v="53.846153846153847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2:33:23"/>
    <b v="0"/>
    <n v="134"/>
    <b v="1"/>
    <s v="music/classical music"/>
    <n v="1.1985454545454546"/>
    <n v="41.044776119402982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29T23:27:00"/>
    <b v="0"/>
    <n v="37"/>
    <b v="1"/>
    <s v="music/classical music"/>
    <n v="1.0185"/>
    <n v="162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2:00:00"/>
    <b v="0"/>
    <n v="37"/>
    <b v="1"/>
    <s v="music/classical music"/>
    <n v="1.0280254777070064"/>
    <n v="42.43243243243243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7T22:59:00"/>
    <b v="0"/>
    <n v="150"/>
    <b v="1"/>
    <s v="music/classical music"/>
    <n v="1.0084615384615385"/>
    <n v="43.333333333333336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15:48:00"/>
    <b v="0"/>
    <n v="56"/>
    <b v="1"/>
    <s v="music/classical music"/>
    <n v="1.0273469387755103"/>
    <n v="65.62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4:26:21"/>
    <b v="0"/>
    <n v="18"/>
    <b v="1"/>
    <s v="music/classical music"/>
    <n v="1.0649999999999999"/>
    <n v="166.66666666666666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0T23:46:47"/>
    <b v="0"/>
    <n v="60"/>
    <b v="1"/>
    <s v="music/classical music"/>
    <n v="1.5553333333333332"/>
    <n v="2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5-31T22:59:00"/>
    <b v="0"/>
    <n v="67"/>
    <b v="1"/>
    <s v="music/classical music"/>
    <n v="1.228"/>
    <n v="44.776119402985074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0:43:13"/>
    <b v="0"/>
    <n v="35"/>
    <b v="1"/>
    <s v="music/classical music"/>
    <n v="1.0734999999999999"/>
    <n v="57.142857142857146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18:47:37"/>
    <b v="0"/>
    <n v="34"/>
    <b v="1"/>
    <s v="music/classical music"/>
    <n v="1.0550335570469798"/>
    <n v="21.911764705882351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2:53:06"/>
    <b v="0"/>
    <n v="36"/>
    <b v="1"/>
    <s v="music/classical music"/>
    <n v="1.1844444444444444"/>
    <n v="25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08:59:00"/>
    <b v="0"/>
    <n v="18"/>
    <b v="1"/>
    <s v="music/classical music"/>
    <n v="1.0888"/>
    <n v="69.444444444444443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4:37:00"/>
    <b v="0"/>
    <n v="25"/>
    <b v="1"/>
    <s v="music/classical music"/>
    <n v="1.1125"/>
    <n v="32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17:49:34"/>
    <b v="0"/>
    <n v="21"/>
    <b v="1"/>
    <s v="music/classical music"/>
    <n v="1.0009999999999999"/>
    <n v="142.85714285714286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07:41:2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07:35:39"/>
    <b v="0"/>
    <n v="3"/>
    <b v="0"/>
    <s v="food/food trucks"/>
    <n v="7.4999999999999997E-3"/>
    <n v="3333.333333333333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29T22:20: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7-31T19:58:1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15:50:00"/>
    <b v="0"/>
    <n v="1"/>
    <b v="0"/>
    <s v="food/food trucks"/>
    <n v="0.01"/>
    <n v="100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18:32:2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16:05:38"/>
    <b v="0"/>
    <n v="2"/>
    <b v="0"/>
    <s v="food/food trucks"/>
    <n v="2.6666666666666666E-3"/>
    <n v="225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0:59:54"/>
    <b v="0"/>
    <n v="1"/>
    <b v="0"/>
    <s v="food/food trucks"/>
    <n v="5.0000000000000001E-3"/>
    <n v="1000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6T21:31:52"/>
    <b v="0"/>
    <n v="2"/>
    <b v="0"/>
    <s v="food/food trucks"/>
    <n v="2.2307692307692306E-2"/>
    <n v="325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16:40:35"/>
    <b v="0"/>
    <n v="2"/>
    <b v="0"/>
    <s v="food/food trucks"/>
    <n v="8.4285714285714294E-3"/>
    <n v="350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3:12:01"/>
    <b v="0"/>
    <n v="4"/>
    <b v="0"/>
    <s v="food/food trucks"/>
    <n v="2.5000000000000001E-3"/>
    <n v="2500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2T21:51:5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09:12:2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4:49:0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1T21:36:3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18:14:0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4:41:3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2:00:00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4:55:03"/>
    <b v="0"/>
    <n v="12"/>
    <b v="0"/>
    <s v="food/food trucks"/>
    <n v="1.3849999999999999E-3"/>
    <n v="16666.66666666666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5T22:00:00"/>
    <b v="0"/>
    <n v="2"/>
    <b v="0"/>
    <s v="food/food trucks"/>
    <n v="6.0000000000000001E-3"/>
    <n v="425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1:04:58"/>
    <b v="0"/>
    <n v="11"/>
    <b v="0"/>
    <s v="food/food trucks"/>
    <n v="0.106"/>
    <n v="454.54545454545456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18:43:54"/>
    <b v="0"/>
    <n v="1"/>
    <b v="0"/>
    <s v="food/food trucks"/>
    <n v="1.1111111111111112E-5"/>
    <n v="90000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2:28:00"/>
    <b v="0"/>
    <n v="5"/>
    <b v="0"/>
    <s v="food/food trucks"/>
    <n v="5.0000000000000001E-3"/>
    <n v="2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4T23:09:2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18:07:12"/>
    <b v="0"/>
    <n v="1"/>
    <b v="0"/>
    <s v="food/food trucks"/>
    <n v="1.6666666666666668E-3"/>
    <n v="3000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2:55:36"/>
    <b v="0"/>
    <n v="1"/>
    <b v="0"/>
    <s v="food/food trucks"/>
    <n v="1.6666666666666668E-3"/>
    <n v="300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1:12:33"/>
    <b v="0"/>
    <n v="6"/>
    <b v="0"/>
    <s v="food/food trucks"/>
    <n v="2.4340000000000001E-2"/>
    <n v="8333.3333333333339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08:14:00"/>
    <b v="0"/>
    <n v="8"/>
    <b v="0"/>
    <s v="food/food trucks"/>
    <n v="3.8833333333333331E-2"/>
    <n v="75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06:52:07"/>
    <b v="0"/>
    <n v="1"/>
    <b v="0"/>
    <s v="food/food trucks"/>
    <n v="1E-4"/>
    <n v="5000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09:08:1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15:45:24"/>
    <b v="0"/>
    <n v="2"/>
    <b v="0"/>
    <s v="food/food trucks"/>
    <n v="1.7333333333333333E-2"/>
    <n v="75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4:13:41"/>
    <b v="0"/>
    <n v="1"/>
    <b v="0"/>
    <s v="food/food trucks"/>
    <n v="1.6666666666666668E-3"/>
    <n v="3000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15:17:0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18:13:48"/>
    <b v="0"/>
    <n v="1"/>
    <b v="0"/>
    <s v="food/food trucks"/>
    <n v="1.2500000000000001E-5"/>
    <n v="80000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0:51:40"/>
    <b v="0"/>
    <n v="19"/>
    <b v="0"/>
    <s v="food/food trucks"/>
    <n v="0.12166666666666667"/>
    <n v="789.4736842105263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0:56:49"/>
    <b v="0"/>
    <n v="27"/>
    <b v="0"/>
    <s v="food/food trucks"/>
    <n v="0.23588571428571428"/>
    <n v="1296.296296296296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3:11:57"/>
    <b v="0"/>
    <n v="7"/>
    <b v="0"/>
    <s v="food/food trucks"/>
    <n v="5.6666666666666664E-2"/>
    <n v="214.28571428571428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15:10:01"/>
    <b v="0"/>
    <n v="14"/>
    <b v="0"/>
    <s v="food/food trucks"/>
    <n v="0.39"/>
    <n v="214.28571428571428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3:05:47"/>
    <b v="0"/>
    <n v="5"/>
    <b v="0"/>
    <s v="food/food trucks"/>
    <n v="9.9546510341776348E-3"/>
    <n v="1808.2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15:36:40"/>
    <b v="0"/>
    <n v="30"/>
    <b v="0"/>
    <s v="food/food trucks"/>
    <n v="6.9320000000000007E-2"/>
    <n v="1666.6666666666667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2T22:59:00"/>
    <b v="1"/>
    <n v="151"/>
    <b v="1"/>
    <s v="technology/space exploration"/>
    <n v="6.6139999999999999"/>
    <n v="3.3112582781456954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16:20:00"/>
    <b v="1"/>
    <n v="489"/>
    <b v="1"/>
    <s v="technology/space exploration"/>
    <n v="3.2609166666666667"/>
    <n v="24.539877300613497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16:54:14"/>
    <b v="1"/>
    <n v="50"/>
    <b v="1"/>
    <s v="technology/space exploration"/>
    <n v="1.0148571428571429"/>
    <n v="35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8T20:13:43"/>
    <b v="1"/>
    <n v="321"/>
    <b v="1"/>
    <s v="technology/space exploration"/>
    <n v="1.0421799999999999"/>
    <n v="62.30529595015576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07:59:50"/>
    <b v="1"/>
    <n v="1762"/>
    <b v="1"/>
    <s v="technology/space exploration"/>
    <n v="1.0742157000000001"/>
    <n v="56.75368898978433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2:06:22"/>
    <b v="1"/>
    <n v="385"/>
    <b v="1"/>
    <s v="technology/space exploration"/>
    <n v="1.1005454545454545"/>
    <n v="28.57142857142857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1T21:00:00"/>
    <b v="1"/>
    <n v="398"/>
    <b v="1"/>
    <s v="technology/space exploration"/>
    <n v="4.077"/>
    <n v="20.100502512562816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4T19:00:00"/>
    <b v="1"/>
    <n v="304"/>
    <b v="1"/>
    <s v="technology/space exploration"/>
    <n v="2.2392500000000002"/>
    <n v="26.31578947368420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0:42:31"/>
    <b v="1"/>
    <n v="676"/>
    <b v="1"/>
    <s v="technology/space exploration"/>
    <n v="3.038011142857143"/>
    <n v="51.77514792899408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1:59:00"/>
    <b v="1"/>
    <n v="577"/>
    <b v="1"/>
    <s v="technology/space exploration"/>
    <n v="1.4132510432681749"/>
    <n v="39.454072790294624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17:59:00"/>
    <b v="1"/>
    <n v="3663"/>
    <b v="1"/>
    <s v="technology/space exploration"/>
    <n v="27.906363636363636"/>
    <n v="3.003003003003002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8T22:26:10"/>
    <b v="1"/>
    <n v="294"/>
    <b v="1"/>
    <s v="technology/space exploration"/>
    <n v="1.7176130000000001"/>
    <n v="34.013605442176868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4:38:14"/>
    <b v="1"/>
    <n v="28"/>
    <b v="1"/>
    <s v="technology/space exploration"/>
    <n v="1.0101333333333333"/>
    <n v="267.85714285714283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0:00:00"/>
    <b v="1"/>
    <n v="100"/>
    <b v="1"/>
    <s v="technology/space exploration"/>
    <n v="1.02"/>
    <n v="105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07:00:00"/>
    <b v="0"/>
    <n v="72"/>
    <b v="1"/>
    <s v="technology/space exploration"/>
    <n v="1.6976511744127936"/>
    <n v="27.79166666666666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18:52:09"/>
    <b v="1"/>
    <n v="238"/>
    <b v="1"/>
    <s v="technology/space exploration"/>
    <n v="1.14534"/>
    <n v="105.04201680672269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15:59:11"/>
    <b v="1"/>
    <n v="159"/>
    <b v="1"/>
    <s v="technology/space exploration"/>
    <n v="8.7759999999999998"/>
    <n v="3.1446540880503147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15:01:01"/>
    <b v="1"/>
    <n v="77"/>
    <b v="1"/>
    <s v="technology/space exploration"/>
    <n v="1.0538666666666667"/>
    <n v="194.80519480519482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06:00:00"/>
    <b v="1"/>
    <n v="53"/>
    <b v="1"/>
    <s v="technology/space exploration"/>
    <n v="1.8839999999999999"/>
    <n v="18.867924528301888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0T20:00:00"/>
    <b v="1"/>
    <n v="1251"/>
    <b v="1"/>
    <s v="technology/space exploration"/>
    <n v="1.436523076923077"/>
    <n v="51.958433253397281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2:56:28"/>
    <b v="1"/>
    <n v="465"/>
    <b v="1"/>
    <s v="technology/space exploration"/>
    <n v="1.4588000000000001"/>
    <n v="32.258064516129032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2:50:16"/>
    <b v="0"/>
    <n v="74"/>
    <b v="1"/>
    <s v="technology/space exploration"/>
    <n v="1.3118399999999999"/>
    <n v="20.27027027027027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1:09:26"/>
    <b v="0"/>
    <n v="62"/>
    <b v="1"/>
    <s v="technology/space exploration"/>
    <n v="1.1399999999999999"/>
    <n v="32.25806451612903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05:07:02"/>
    <b v="0"/>
    <n v="3468"/>
    <b v="1"/>
    <s v="technology/space exploration"/>
    <n v="13.794206249999998"/>
    <n v="2.30680507497116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15:26:48"/>
    <b v="0"/>
    <n v="52"/>
    <b v="1"/>
    <s v="technology/space exploration"/>
    <n v="9.56"/>
    <n v="2.8846153846153846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0:04:29"/>
    <b v="0"/>
    <n v="50"/>
    <b v="1"/>
    <s v="technology/space exploration"/>
    <n v="1.1200000000000001"/>
    <n v="5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15:54:21"/>
    <b v="0"/>
    <n v="45"/>
    <b v="1"/>
    <s v="technology/space exploration"/>
    <n v="6.4666666666666668"/>
    <n v="3.3333333333333335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18:11:07"/>
    <b v="0"/>
    <n v="21"/>
    <b v="1"/>
    <s v="technology/space exploration"/>
    <n v="1.1036948748510131"/>
    <n v="39.952380952380949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07:55:22"/>
    <b v="0"/>
    <n v="100"/>
    <b v="1"/>
    <s v="technology/space exploration"/>
    <n v="1.2774000000000001"/>
    <n v="50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05:00:00"/>
    <b v="0"/>
    <n v="81"/>
    <b v="1"/>
    <s v="technology/space exploration"/>
    <n v="1.579"/>
    <n v="24.691358024691358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29T23:03:47"/>
    <b v="0"/>
    <n v="286"/>
    <b v="1"/>
    <s v="technology/space exploration"/>
    <n v="1.1466525000000001"/>
    <n v="69.93006993006993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8T20:28:59"/>
    <b v="0"/>
    <n v="42"/>
    <b v="1"/>
    <s v="technology/space exploration"/>
    <n v="1.3700934579439252"/>
    <n v="25.476190476190474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18:00:00"/>
    <b v="0"/>
    <n v="199"/>
    <b v="1"/>
    <s v="technology/space exploration"/>
    <n v="3.5461999999999998"/>
    <n v="25.12562814070351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0:45:21"/>
    <b v="0"/>
    <n v="25"/>
    <b v="1"/>
    <s v="technology/space exploration"/>
    <n v="1.0602150537634409"/>
    <n v="37.200000000000003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16:49:2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5T20:00:00"/>
    <b v="0"/>
    <n v="50"/>
    <b v="1"/>
    <s v="technology/space exploration"/>
    <n v="1.873"/>
    <n v="20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08:11:15"/>
    <b v="0"/>
    <n v="26"/>
    <b v="1"/>
    <s v="technology/space exploration"/>
    <n v="1.6619999999999999"/>
    <n v="19.23076923076923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16:54:55"/>
    <b v="0"/>
    <n v="14"/>
    <b v="1"/>
    <s v="technology/space exploration"/>
    <n v="1.0172910662824208"/>
    <n v="24.78571428571428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15:45:48"/>
    <b v="0"/>
    <n v="49"/>
    <b v="1"/>
    <s v="technology/space exploration"/>
    <n v="1.64"/>
    <n v="6.1224489795918364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7T22:51:14"/>
    <b v="0"/>
    <n v="69"/>
    <b v="1"/>
    <s v="technology/space exploration"/>
    <n v="1.0566666666666666"/>
    <n v="43.478260869565219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15:09:00"/>
    <b v="0"/>
    <n v="1"/>
    <b v="0"/>
    <s v="technology/space exploration"/>
    <n v="0.01"/>
    <n v="150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1:57:00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2:59:00"/>
    <b v="1"/>
    <n v="1501"/>
    <b v="0"/>
    <s v="technology/space exploration"/>
    <n v="0.33559730999999998"/>
    <n v="666.22251832111931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4:00:35"/>
    <b v="1"/>
    <n v="52"/>
    <b v="0"/>
    <s v="technology/space exploration"/>
    <n v="2.053E-2"/>
    <n v="1923.076923076923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16:13:23"/>
    <b v="1"/>
    <n v="23"/>
    <b v="0"/>
    <s v="technology/space exploration"/>
    <n v="0.105"/>
    <n v="869.56521739130437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2:31:09"/>
    <b v="1"/>
    <n v="535"/>
    <b v="0"/>
    <s v="technology/space exploration"/>
    <n v="8.4172839999999999E-2"/>
    <n v="934.57943925233644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1:16:59"/>
    <b v="0"/>
    <n v="3"/>
    <b v="0"/>
    <s v="technology/space exploration"/>
    <n v="1.44E-2"/>
    <n v="833.33333333333337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2:09:20"/>
    <b v="0"/>
    <n v="6"/>
    <b v="0"/>
    <s v="technology/space exploration"/>
    <n v="8.8333333333333337E-3"/>
    <n v="2000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18:55:41"/>
    <b v="0"/>
    <n v="3"/>
    <b v="0"/>
    <s v="technology/space exploration"/>
    <n v="9.9200000000000004E-4"/>
    <n v="41666.666666666664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09:59:03"/>
    <b v="0"/>
    <n v="5"/>
    <b v="0"/>
    <s v="technology/space exploration"/>
    <n v="5.966666666666667E-3"/>
    <n v="1200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4:20:09"/>
    <b v="0"/>
    <n v="17"/>
    <b v="0"/>
    <s v="technology/space exploration"/>
    <n v="1.8689285714285714E-2"/>
    <n v="16470.588235294119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09T22:48:45"/>
    <b v="0"/>
    <n v="11"/>
    <b v="0"/>
    <s v="technology/space exploration"/>
    <n v="8.8500000000000002E-3"/>
    <n v="9090.9090909090901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2T23:00:00"/>
    <b v="0"/>
    <n v="70"/>
    <b v="0"/>
    <s v="technology/space exploration"/>
    <n v="0.1152156862745098"/>
    <n v="728.5714285714285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08:25:26"/>
    <b v="0"/>
    <n v="6"/>
    <b v="0"/>
    <s v="technology/space exploration"/>
    <n v="5.1000000000000004E-4"/>
    <n v="16666.666666666668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15:00:00"/>
    <b v="0"/>
    <n v="43"/>
    <b v="0"/>
    <s v="technology/space exploration"/>
    <n v="0.21033333333333334"/>
    <n v="348.83720930232556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4:00:00"/>
    <b v="0"/>
    <n v="152"/>
    <b v="0"/>
    <s v="technology/space exploration"/>
    <n v="0.11436666666666667"/>
    <n v="986.84210526315792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2T20:30:00"/>
    <b v="0"/>
    <n v="59"/>
    <b v="0"/>
    <s v="technology/space exploration"/>
    <n v="0.18737933333333334"/>
    <n v="508.47457627118644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16:13:14"/>
    <b v="0"/>
    <n v="4"/>
    <b v="0"/>
    <s v="technology/space exploration"/>
    <n v="9.2857142857142856E-4"/>
    <n v="24500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d v="2015-04-17T20:40:10"/>
    <b v="0"/>
    <n v="10"/>
    <b v="0"/>
    <s v="technology/space exploration"/>
    <n v="2.720408163265306E-2"/>
    <n v="490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3:06:58"/>
    <b v="0"/>
    <n v="5"/>
    <b v="0"/>
    <s v="technology/space exploration"/>
    <n v="9.5E-4"/>
    <n v="400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18:00:10"/>
    <b v="0"/>
    <n v="60"/>
    <b v="1"/>
    <s v="technology/makerspaces"/>
    <n v="1.0289999999999999"/>
    <n v="83.333333333333329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2:55:13"/>
    <b v="0"/>
    <n v="80"/>
    <b v="1"/>
    <s v="technology/makerspaces"/>
    <n v="1.0680000000000001"/>
    <n v="25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0:00:00"/>
    <b v="0"/>
    <n v="56"/>
    <b v="1"/>
    <s v="technology/makerspaces"/>
    <n v="1.0459624999999999"/>
    <n v="357.14285714285717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1:59:00"/>
    <b v="0"/>
    <n v="104"/>
    <b v="1"/>
    <s v="technology/makerspaces"/>
    <n v="1.0342857142857143"/>
    <n v="168.26923076923077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16:29:34"/>
    <b v="0"/>
    <n v="46"/>
    <b v="1"/>
    <s v="technology/makerspaces"/>
    <n v="1.2314285714285715"/>
    <n v="76.086956521739125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16:00:00"/>
    <b v="0"/>
    <n v="206"/>
    <b v="1"/>
    <s v="technology/makerspaces"/>
    <n v="1.592951"/>
    <n v="48.54368932038835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17:13:36"/>
    <b v="0"/>
    <n v="18"/>
    <b v="1"/>
    <s v="technology/makerspaces"/>
    <n v="1.1066666666666667"/>
    <n v="83.3333333333333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09:32:00"/>
    <b v="0"/>
    <n v="28"/>
    <b v="1"/>
    <s v="technology/makerspaces"/>
    <n v="1.7070000000000001"/>
    <n v="35.71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09T19:51:36"/>
    <b v="0"/>
    <n v="11"/>
    <b v="1"/>
    <s v="technology/makerspaces"/>
    <n v="1.25125"/>
    <n v="72.727272727272734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8T19:29:40"/>
    <b v="1"/>
    <n v="60"/>
    <b v="0"/>
    <s v="technology/makerspaces"/>
    <n v="6.4158609339642042E-2"/>
    <n v="648.1333333333333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4:38:00"/>
    <b v="1"/>
    <n v="84"/>
    <b v="0"/>
    <s v="technology/makerspaces"/>
    <n v="0.11344"/>
    <n v="297.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1:00:00"/>
    <b v="1"/>
    <n v="47"/>
    <b v="0"/>
    <s v="technology/makerspaces"/>
    <n v="0.33189999999999997"/>
    <n v="212.765957446808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17:45:00"/>
    <b v="1"/>
    <n v="66"/>
    <b v="0"/>
    <s v="technology/makerspaces"/>
    <n v="0.27579999999999999"/>
    <n v="606.06060606060601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4T23:59:00"/>
    <b v="1"/>
    <n v="171"/>
    <b v="0"/>
    <s v="technology/makerspaces"/>
    <n v="0.62839999999999996"/>
    <n v="204.67836257309941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16:34:49"/>
    <b v="1"/>
    <n v="29"/>
    <b v="0"/>
    <s v="technology/makerspaces"/>
    <n v="7.5880000000000003E-2"/>
    <n v="862.0689655172413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09:59:34"/>
    <b v="0"/>
    <n v="9"/>
    <b v="0"/>
    <s v="technology/makerspaces"/>
    <n v="0.50380952380952382"/>
    <n v="233.33333333333334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2T19:42:23"/>
    <b v="0"/>
    <n v="27"/>
    <b v="0"/>
    <s v="technology/makerspaces"/>
    <n v="0.17512820512820512"/>
    <n v="722.22222222222217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4:09:25"/>
    <b v="0"/>
    <n v="2"/>
    <b v="0"/>
    <s v="technology/makerspaces"/>
    <n v="1.3750000000000001E-4"/>
    <n v="400000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7T19:01:34"/>
    <b v="0"/>
    <n v="3"/>
    <b v="0"/>
    <s v="technology/makerspaces"/>
    <n v="3.3E-3"/>
    <n v="13333.33333333333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5T23:04:51"/>
    <b v="0"/>
    <n v="4"/>
    <b v="0"/>
    <s v="technology/makerspaces"/>
    <n v="8.6250000000000007E-3"/>
    <n v="800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16:29:10"/>
    <b v="0"/>
    <n v="2"/>
    <b v="0"/>
    <s v="food/food trucks"/>
    <n v="6.875E-3"/>
    <n v="400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0:59:00"/>
    <b v="0"/>
    <n v="20"/>
    <b v="0"/>
    <s v="food/food trucks"/>
    <n v="0.28299999999999997"/>
    <n v="30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3:07:20"/>
    <b v="0"/>
    <n v="3"/>
    <b v="0"/>
    <s v="food/food trucks"/>
    <n v="2.3999999999999998E-3"/>
    <n v="500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16:57:05"/>
    <b v="0"/>
    <n v="4"/>
    <b v="0"/>
    <s v="food/food trucks"/>
    <n v="1.1428571428571429E-2"/>
    <n v="175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0:42:10"/>
    <b v="0"/>
    <n v="1"/>
    <b v="0"/>
    <s v="food/food trucks"/>
    <n v="2.0000000000000001E-4"/>
    <n v="5000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18:23:4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0:21:5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3T22:00:00"/>
    <b v="0"/>
    <n v="14"/>
    <b v="0"/>
    <s v="food/food trucks"/>
    <n v="1.48E-3"/>
    <n v="3571.428571428571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18:04:50"/>
    <b v="0"/>
    <n v="1"/>
    <b v="0"/>
    <s v="food/food trucks"/>
    <n v="2.8571428571428571E-5"/>
    <n v="3500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2T21:31:16"/>
    <b v="0"/>
    <n v="118"/>
    <b v="0"/>
    <s v="food/food trucks"/>
    <n v="0.107325"/>
    <n v="677.96610169491521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2:22:37"/>
    <b v="0"/>
    <n v="2"/>
    <b v="0"/>
    <s v="food/food trucks"/>
    <n v="5.3846153846153844E-4"/>
    <n v="3250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2:01:00"/>
    <b v="0"/>
    <n v="1"/>
    <b v="0"/>
    <s v="food/food trucks"/>
    <n v="7.1428571428571426E-3"/>
    <n v="35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2T22:19:26"/>
    <b v="0"/>
    <n v="3"/>
    <b v="0"/>
    <s v="food/food trucks"/>
    <n v="8.0000000000000002E-3"/>
    <n v="1666.6666666666667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5T22:22:19"/>
    <b v="0"/>
    <n v="1"/>
    <b v="0"/>
    <s v="food/food trucks"/>
    <n v="3.3333333333333335E-5"/>
    <n v="30000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3T22:21:58"/>
    <b v="0"/>
    <n v="3"/>
    <b v="0"/>
    <s v="food/food trucks"/>
    <n v="4.7333333333333333E-3"/>
    <n v="500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15:16:00"/>
    <b v="0"/>
    <n v="38"/>
    <b v="0"/>
    <s v="food/food trucks"/>
    <n v="5.6500000000000002E-2"/>
    <n v="1578.9473684210527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17:00:00"/>
    <b v="0"/>
    <n v="52"/>
    <b v="0"/>
    <s v="food/food trucks"/>
    <n v="0.26352173913043481"/>
    <n v="442.30769230769232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16:33:28"/>
    <b v="0"/>
    <n v="2"/>
    <b v="0"/>
    <s v="food/food trucks"/>
    <n v="3.2512500000000002E-3"/>
    <n v="4000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16:31:0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15:59:32"/>
    <b v="0"/>
    <n v="4"/>
    <b v="0"/>
    <s v="food/food trucks"/>
    <n v="7.0007000700070005E-3"/>
    <n v="2499.7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2:35:34"/>
    <b v="0"/>
    <n v="46"/>
    <b v="0"/>
    <s v="theater/spaces"/>
    <n v="0.46176470588235297"/>
    <n v="73.91304347826087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3:14:37"/>
    <b v="1"/>
    <n v="26"/>
    <b v="0"/>
    <s v="theater/spaces"/>
    <n v="0.34410000000000002"/>
    <n v="384.6153846153846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0:33:50"/>
    <b v="0"/>
    <n v="45"/>
    <b v="0"/>
    <s v="theater/spaces"/>
    <n v="1.0375000000000001"/>
    <n v="888.8888888888889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4:41:54"/>
    <b v="0"/>
    <n v="7"/>
    <b v="0"/>
    <s v="theater/spaces"/>
    <n v="6.0263157894736845E-2"/>
    <n v="2714.2857142857142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15:59:18"/>
    <b v="0"/>
    <n v="8"/>
    <b v="0"/>
    <s v="theater/spaces"/>
    <n v="0.10539393939393939"/>
    <n v="2062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1:59:00"/>
    <b v="1"/>
    <n v="263"/>
    <b v="1"/>
    <s v="theater/spaces"/>
    <n v="1.1229714285714285"/>
    <n v="133.07984790874525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1:59:00"/>
    <b v="1"/>
    <n v="394"/>
    <b v="1"/>
    <s v="theater/spaces"/>
    <n v="3.50844625"/>
    <n v="20.304568527918782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1:45:26"/>
    <b v="1"/>
    <n v="1049"/>
    <b v="1"/>
    <s v="theater/spaces"/>
    <n v="2.3321535"/>
    <n v="19.065776930409914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3T22:59:00"/>
    <b v="1"/>
    <n v="308"/>
    <b v="1"/>
    <s v="theater/spaces"/>
    <n v="1.01606"/>
    <n v="162.33766233766235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8T21:00:00"/>
    <b v="1"/>
    <n v="1088"/>
    <b v="1"/>
    <s v="theater/spaces"/>
    <n v="1.5390035000000002"/>
    <n v="55.14705882352941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17:01:00"/>
    <b v="1"/>
    <n v="73"/>
    <b v="1"/>
    <s v="theater/spaces"/>
    <n v="1.007161125319693"/>
    <n v="53.561643835616437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3:00:00"/>
    <b v="1"/>
    <n v="143"/>
    <b v="1"/>
    <s v="theater/spaces"/>
    <n v="1.3138181818181818"/>
    <n v="38.46153846153846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0:41:24"/>
    <b v="1"/>
    <n v="1420"/>
    <b v="1"/>
    <s v="theater/spaces"/>
    <n v="1.0224133333333334"/>
    <n v="105.63380281690141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18:00:00"/>
    <b v="1"/>
    <n v="305"/>
    <b v="1"/>
    <s v="theater/spaces"/>
    <n v="1.1635599999999999"/>
    <n v="81.96721311475410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4:33:48"/>
    <b v="1"/>
    <n v="551"/>
    <b v="1"/>
    <s v="theater/spaces"/>
    <n v="2.6462241666666664"/>
    <n v="21.778584392014519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2:59:53"/>
    <b v="1"/>
    <n v="187"/>
    <b v="1"/>
    <s v="theater/spaces"/>
    <n v="1.1998010000000001"/>
    <n v="53.47593582887700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17:57:29"/>
    <b v="1"/>
    <n v="325"/>
    <b v="1"/>
    <s v="theater/spaces"/>
    <n v="1.2010400000000001"/>
    <n v="76.9230769230769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18:00:00"/>
    <b v="1"/>
    <n v="148"/>
    <b v="1"/>
    <s v="theater/spaces"/>
    <n v="1.0358333333333334"/>
    <n v="121.6216216216216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18:44:54"/>
    <b v="0"/>
    <n v="69"/>
    <b v="1"/>
    <s v="theater/spaces"/>
    <n v="1.0883333333333334"/>
    <n v="86.956521739130437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07:10:53"/>
    <b v="0"/>
    <n v="173"/>
    <b v="1"/>
    <s v="theater/spaces"/>
    <n v="1.1812400000000001"/>
    <n v="144.5086705202312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4:00:00"/>
    <b v="0"/>
    <n v="269"/>
    <b v="1"/>
    <s v="technology/hardware"/>
    <n v="14.62"/>
    <n v="2.7881040892193307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15:34:13"/>
    <b v="0"/>
    <n v="185"/>
    <b v="1"/>
    <s v="technology/hardware"/>
    <n v="2.5253999999999999"/>
    <n v="27.027027027027028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16:08:08"/>
    <b v="0"/>
    <n v="176"/>
    <b v="1"/>
    <s v="technology/hardware"/>
    <n v="1.4005000000000001"/>
    <n v="68.181818181818187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2:50:59"/>
    <b v="0"/>
    <n v="1019"/>
    <b v="1"/>
    <s v="technology/hardware"/>
    <n v="2.9687520259319289"/>
    <n v="2.4219823356231598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2:52:15"/>
    <b v="0"/>
    <n v="113"/>
    <b v="1"/>
    <s v="technology/hardware"/>
    <n v="1.445425"/>
    <n v="353.9823008849557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08:55:11"/>
    <b v="0"/>
    <n v="404"/>
    <b v="1"/>
    <s v="technology/hardware"/>
    <n v="1.05745"/>
    <n v="247.52475247524754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1:14:23"/>
    <b v="0"/>
    <n v="707"/>
    <b v="1"/>
    <s v="technology/hardware"/>
    <n v="4.9321000000000002"/>
    <n v="14.144271570014144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09:23:54"/>
    <b v="0"/>
    <n v="392"/>
    <b v="1"/>
    <s v="technology/hardware"/>
    <n v="2.0182666666666669"/>
    <n v="38.265306122448976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0:46:37"/>
    <b v="0"/>
    <n v="23"/>
    <b v="1"/>
    <s v="technology/hardware"/>
    <n v="1.0444"/>
    <n v="326.08695652173913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07:59:35"/>
    <b v="0"/>
    <n v="682"/>
    <b v="1"/>
    <s v="technology/hardware"/>
    <n v="1.7029262962962963"/>
    <n v="39.589442815249264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7T23:00:00"/>
    <b v="0"/>
    <n v="37"/>
    <b v="1"/>
    <s v="technology/hardware"/>
    <n v="1.0430333333333333"/>
    <n v="810.81081081081084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7T19:00:00"/>
    <b v="0"/>
    <n v="146"/>
    <b v="1"/>
    <s v="technology/hardware"/>
    <n v="1.1825000000000001"/>
    <n v="82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0:32:54"/>
    <b v="0"/>
    <n v="119"/>
    <b v="1"/>
    <s v="technology/hardware"/>
    <n v="1.07538"/>
    <n v="420.1680672268907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16:59:00"/>
    <b v="0"/>
    <n v="163"/>
    <b v="1"/>
    <s v="technology/hardware"/>
    <n v="22603"/>
    <n v="6.1349693251533744E-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15:00:00"/>
    <b v="0"/>
    <n v="339"/>
    <b v="1"/>
    <s v="technology/hardware"/>
    <n v="9.7813466666666677"/>
    <n v="2.2123893805309733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0:59:33"/>
    <b v="0"/>
    <n v="58"/>
    <b v="1"/>
    <s v="technology/hardware"/>
    <n v="1.2290000000000001"/>
    <n v="137.9310344827586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4:00:00"/>
    <b v="0"/>
    <n v="456"/>
    <b v="1"/>
    <s v="technology/hardware"/>
    <n v="2.4606080000000001"/>
    <n v="65.78947368421052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5T22:26:44"/>
    <b v="0"/>
    <n v="15"/>
    <b v="1"/>
    <s v="technology/hardware"/>
    <n v="1.4794"/>
    <n v="333.33333333333331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16:18:37"/>
    <b v="0"/>
    <n v="191"/>
    <b v="1"/>
    <s v="technology/hardware"/>
    <n v="3.8409090909090908"/>
    <n v="5.7591623036649215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18:45:52"/>
    <b v="0"/>
    <n v="17"/>
    <b v="1"/>
    <s v="technology/hardware"/>
    <n v="1.0333333333333334"/>
    <n v="17.647058823529413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19T21:07:00"/>
    <b v="0"/>
    <n v="4"/>
    <b v="0"/>
    <s v="publishing/children's books"/>
    <n v="4.3750000000000004E-3"/>
    <n v="2000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2:16:27"/>
    <b v="0"/>
    <n v="18"/>
    <b v="0"/>
    <s v="publishing/children's books"/>
    <n v="0.29239999999999999"/>
    <n v="138.88888888888889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2:53:2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8T20:29:58"/>
    <b v="0"/>
    <n v="22"/>
    <b v="0"/>
    <s v="publishing/children's books"/>
    <n v="5.2187499999999998E-2"/>
    <n v="727.2727272727272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18:42:48"/>
    <b v="0"/>
    <n v="49"/>
    <b v="0"/>
    <s v="publishing/children's books"/>
    <n v="0.21887499999999999"/>
    <n v="163.26530612244898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3:45:11"/>
    <b v="0"/>
    <n v="19"/>
    <b v="0"/>
    <s v="publishing/children's books"/>
    <n v="0.26700000000000002"/>
    <n v="157.8947368421052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5T22:10:00"/>
    <b v="0"/>
    <n v="4"/>
    <b v="0"/>
    <s v="publishing/children's books"/>
    <n v="0.28000000000000003"/>
    <n v="12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2:03:22"/>
    <b v="0"/>
    <n v="4"/>
    <b v="0"/>
    <s v="publishing/children's books"/>
    <n v="1.06E-2"/>
    <n v="1250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3:10:37"/>
    <b v="0"/>
    <n v="2"/>
    <b v="0"/>
    <s v="publishing/children's books"/>
    <n v="1.0999999999999999E-2"/>
    <n v="500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15:00:0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16:17:2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3:21:44"/>
    <b v="0"/>
    <n v="14"/>
    <b v="0"/>
    <s v="publishing/children's books"/>
    <n v="0.11458333333333333"/>
    <n v="342.85714285714283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16:37:03"/>
    <b v="0"/>
    <n v="8"/>
    <b v="0"/>
    <s v="publishing/children's books"/>
    <n v="0.19"/>
    <n v="250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0:15: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3:58:47"/>
    <b v="0"/>
    <n v="15"/>
    <b v="0"/>
    <s v="publishing/children's books"/>
    <n v="0.52"/>
    <n v="33.333333333333336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16:36:41"/>
    <b v="0"/>
    <n v="33"/>
    <b v="0"/>
    <s v="publishing/children's books"/>
    <n v="0.1048"/>
    <n v="303.030303030303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0:45:32"/>
    <b v="0"/>
    <n v="2"/>
    <b v="0"/>
    <s v="publishing/children's books"/>
    <n v="6.6666666666666671E-3"/>
    <n v="750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05:36:23"/>
    <b v="0"/>
    <n v="6"/>
    <b v="0"/>
    <s v="publishing/children's books"/>
    <n v="0.11700000000000001"/>
    <n v="333.33333333333331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3:47:46"/>
    <b v="0"/>
    <n v="2"/>
    <b v="0"/>
    <s v="publishing/children's books"/>
    <n v="0.105"/>
    <n v="50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06:04:1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2T20:31:33"/>
    <b v="0"/>
    <n v="4"/>
    <b v="0"/>
    <s v="publishing/children's books"/>
    <n v="7.1999999999999998E-3"/>
    <n v="125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18:53:15"/>
    <b v="0"/>
    <n v="1"/>
    <b v="0"/>
    <s v="publishing/children's books"/>
    <n v="7.6923076923076927E-3"/>
    <n v="3250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08:54:44"/>
    <b v="0"/>
    <n v="3"/>
    <b v="0"/>
    <s v="publishing/children's books"/>
    <n v="2.2842639593908631E-3"/>
    <n v="13133.33333333333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4:00:00"/>
    <b v="0"/>
    <n v="4"/>
    <b v="0"/>
    <s v="publishing/children's books"/>
    <n v="1.125E-2"/>
    <n v="100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08:53:4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1:01:58"/>
    <b v="0"/>
    <n v="4"/>
    <b v="0"/>
    <s v="publishing/children's books"/>
    <n v="0.02"/>
    <n v="1250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18:00:50"/>
    <b v="0"/>
    <n v="3"/>
    <b v="0"/>
    <s v="publishing/children's books"/>
    <n v="8.5000000000000006E-3"/>
    <n v="1333.33333333333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08:45:23"/>
    <b v="0"/>
    <n v="34"/>
    <b v="0"/>
    <s v="publishing/children's books"/>
    <n v="0.14314285714285716"/>
    <n v="205.8823529411764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4:49:50"/>
    <b v="0"/>
    <n v="2"/>
    <b v="0"/>
    <s v="publishing/children's books"/>
    <n v="2.5000000000000001E-3"/>
    <n v="40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0:55:30"/>
    <b v="0"/>
    <n v="33"/>
    <b v="0"/>
    <s v="publishing/children's books"/>
    <n v="0.1041125"/>
    <n v="606.0606060606060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2:00:0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15:51:3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15:45:21"/>
    <b v="0"/>
    <n v="1"/>
    <b v="0"/>
    <s v="publishing/children's books"/>
    <n v="1.8867924528301887E-3"/>
    <n v="53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7T22:02:08"/>
    <b v="0"/>
    <n v="13"/>
    <b v="0"/>
    <s v="publishing/children's books"/>
    <n v="0.14249999999999999"/>
    <n v="307.6923076923076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5T19:19:14"/>
    <b v="0"/>
    <n v="2"/>
    <b v="0"/>
    <s v="publishing/children's books"/>
    <n v="0.03"/>
    <n v="2500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2:07:56"/>
    <b v="0"/>
    <n v="36"/>
    <b v="0"/>
    <s v="publishing/children's books"/>
    <n v="7.8809523809523815E-2"/>
    <n v="583.3333333333333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1:03:24"/>
    <b v="0"/>
    <n v="1"/>
    <b v="0"/>
    <s v="publishing/children's books"/>
    <n v="3.3333333333333335E-3"/>
    <n v="300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18:28:26"/>
    <b v="0"/>
    <n v="15"/>
    <b v="0"/>
    <s v="publishing/children's books"/>
    <n v="0.25545454545454543"/>
    <n v="366.66666666666669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0:03:41"/>
    <b v="0"/>
    <n v="1"/>
    <b v="0"/>
    <s v="publishing/children's books"/>
    <n v="2.12E-2"/>
    <n v="250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05:44:4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2:00:00"/>
    <b v="0"/>
    <n v="28"/>
    <b v="1"/>
    <s v="theater/plays"/>
    <n v="1.0528"/>
    <n v="44.642857142857146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6T23:59:00"/>
    <b v="0"/>
    <n v="18"/>
    <b v="1"/>
    <s v="theater/plays"/>
    <n v="1.2"/>
    <n v="55.55555555555555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07:50:46"/>
    <b v="0"/>
    <n v="61"/>
    <b v="1"/>
    <s v="theater/plays"/>
    <n v="1.145"/>
    <n v="16.39344262295081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3:54:03"/>
    <b v="0"/>
    <n v="108"/>
    <b v="1"/>
    <s v="theater/plays"/>
    <n v="1.19"/>
    <n v="55.555555555555557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16:00:00"/>
    <b v="0"/>
    <n v="142"/>
    <b v="1"/>
    <s v="theater/plays"/>
    <n v="1.0468"/>
    <n v="35.2112676056338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08:39:40"/>
    <b v="0"/>
    <n v="74"/>
    <b v="1"/>
    <s v="theater/plays"/>
    <n v="1.1783999999999999"/>
    <n v="33.783783783783782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7T23:45:52"/>
    <b v="0"/>
    <n v="38"/>
    <b v="1"/>
    <s v="theater/plays"/>
    <n v="1.1970000000000001"/>
    <n v="26.315789473684209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1:50:43"/>
    <b v="0"/>
    <n v="20"/>
    <b v="1"/>
    <s v="theater/plays"/>
    <n v="1.0249999999999999"/>
    <n v="100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1T23:00:00"/>
    <b v="0"/>
    <n v="24"/>
    <b v="1"/>
    <s v="theater/plays"/>
    <n v="1.0116666666666667"/>
    <n v="12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17:31:43"/>
    <b v="0"/>
    <n v="66"/>
    <b v="1"/>
    <s v="theater/plays"/>
    <n v="1.0533333333333332"/>
    <n v="45.45454545454545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8T23:00:00"/>
    <b v="0"/>
    <n v="28"/>
    <b v="1"/>
    <s v="theater/plays"/>
    <n v="1.0249999999999999"/>
    <n v="71.42857142857143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0:32:39"/>
    <b v="0"/>
    <n v="24"/>
    <b v="1"/>
    <s v="theater/plays"/>
    <n v="1.0760000000000001"/>
    <n v="83.33333333333332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05:03:25"/>
    <b v="0"/>
    <n v="73"/>
    <b v="1"/>
    <s v="theater/plays"/>
    <n v="1.105675"/>
    <n v="136.9863013698630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4:00:00"/>
    <b v="0"/>
    <n v="3"/>
    <b v="1"/>
    <s v="theater/plays"/>
    <n v="1.5"/>
    <n v="16.666666666666668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18:00:00"/>
    <b v="0"/>
    <n v="20"/>
    <b v="1"/>
    <s v="theater/plays"/>
    <n v="1.0428571428571429"/>
    <n v="3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07:40:28"/>
    <b v="0"/>
    <n v="21"/>
    <b v="1"/>
    <s v="theater/plays"/>
    <n v="1.155"/>
    <n v="38.095238095238095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17:34:00"/>
    <b v="0"/>
    <n v="94"/>
    <b v="1"/>
    <s v="theater/plays"/>
    <n v="1.02645125"/>
    <n v="85.10638297872340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1:00:00"/>
    <b v="0"/>
    <n v="139"/>
    <b v="1"/>
    <s v="theater/plays"/>
    <n v="1.014"/>
    <n v="35.97122302158273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1:00:00"/>
    <b v="0"/>
    <n v="130"/>
    <b v="1"/>
    <s v="theater/plays"/>
    <n v="1.1663479999999999"/>
    <n v="38.4615384615384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08:16:06"/>
    <b v="0"/>
    <n v="31"/>
    <b v="1"/>
    <s v="theater/plays"/>
    <n v="1.33"/>
    <n v="32.258064516129032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06:00:00"/>
    <b v="0"/>
    <n v="13"/>
    <b v="1"/>
    <s v="theater/plays"/>
    <n v="1.3320000000000001"/>
    <n v="38.46153846153846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0:31:47"/>
    <b v="0"/>
    <n v="90"/>
    <b v="1"/>
    <s v="theater/plays"/>
    <n v="1.0183333333333333"/>
    <n v="33.333333333333336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5T19:00:00"/>
    <b v="0"/>
    <n v="141"/>
    <b v="1"/>
    <s v="theater/plays"/>
    <n v="1.2795000000000001"/>
    <n v="70.921985815602838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05:53:10"/>
    <b v="0"/>
    <n v="23"/>
    <b v="1"/>
    <s v="theater/plays"/>
    <n v="1.1499999999999999"/>
    <n v="43.478260869565219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07:07:53"/>
    <b v="0"/>
    <n v="18"/>
    <b v="1"/>
    <s v="theater/plays"/>
    <n v="1.1000000000000001"/>
    <n v="22.222222222222221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06:00:00"/>
    <b v="0"/>
    <n v="76"/>
    <b v="1"/>
    <s v="theater/plays"/>
    <n v="1.121"/>
    <n v="39.47368421052631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15:57:18"/>
    <b v="0"/>
    <n v="93"/>
    <b v="1"/>
    <s v="theater/plays"/>
    <n v="1.26"/>
    <n v="53.763440860215056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15:18:55"/>
    <b v="0"/>
    <n v="69"/>
    <b v="1"/>
    <s v="theater/plays"/>
    <n v="1.0024444444444445"/>
    <n v="65.21739130434782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09:39:00"/>
    <b v="0"/>
    <n v="21"/>
    <b v="1"/>
    <s v="theater/plays"/>
    <n v="1.024"/>
    <n v="119.0476190476190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5-31T22:59:00"/>
    <b v="0"/>
    <n v="57"/>
    <b v="1"/>
    <s v="theater/plays"/>
    <n v="1.0820000000000001"/>
    <n v="43.85964912280702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06:55:03"/>
    <b v="0"/>
    <n v="108"/>
    <b v="1"/>
    <s v="theater/plays"/>
    <n v="1.0026999999999999"/>
    <n v="92.59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5T23:00:00"/>
    <b v="0"/>
    <n v="83"/>
    <b v="1"/>
    <s v="theater/plays"/>
    <n v="1.133"/>
    <n v="60.24096385542169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2:49:21"/>
    <b v="0"/>
    <n v="96"/>
    <b v="1"/>
    <s v="theater/plays"/>
    <n v="1.2757571428571428"/>
    <n v="29.166666666666668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4:35:15"/>
    <b v="0"/>
    <n v="64"/>
    <b v="1"/>
    <s v="theater/plays"/>
    <n v="1.0773333333333333"/>
    <n v="23.437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3:38:29"/>
    <b v="0"/>
    <n v="14"/>
    <b v="1"/>
    <s v="theater/plays"/>
    <n v="2.42"/>
    <n v="17.857142857142858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1:00:00"/>
    <b v="0"/>
    <n v="169"/>
    <b v="1"/>
    <s v="theater/plays"/>
    <n v="1.4156666666666666"/>
    <n v="17.75147928994082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0:14:22"/>
    <b v="0"/>
    <n v="33"/>
    <b v="1"/>
    <s v="theater/plays"/>
    <n v="1.3"/>
    <n v="18.181818181818183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09:21:26"/>
    <b v="0"/>
    <n v="102"/>
    <b v="1"/>
    <s v="theater/plays"/>
    <n v="1.0603"/>
    <n v="98.039215686274517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07:36:49"/>
    <b v="0"/>
    <n v="104"/>
    <b v="1"/>
    <s v="theater/plays"/>
    <n v="1.048"/>
    <n v="48.0769230769230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5T19:00:00"/>
    <b v="0"/>
    <n v="20"/>
    <b v="1"/>
    <s v="theater/plays"/>
    <n v="1.36"/>
    <n v="1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17:08:5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0:24:5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17:59:00"/>
    <b v="0"/>
    <n v="14"/>
    <b v="1"/>
    <s v="theater/plays"/>
    <n v="1.24"/>
    <n v="7.1428571428571432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2T20:43:00"/>
    <b v="0"/>
    <n v="15"/>
    <b v="1"/>
    <s v="theater/plays"/>
    <n v="1.1692307692307693"/>
    <n v="43.333333333333336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4:01:26"/>
    <b v="0"/>
    <n v="51"/>
    <b v="1"/>
    <s v="theater/plays"/>
    <n v="1.0333333333333334"/>
    <n v="58.82352941176470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2:00:00"/>
    <b v="0"/>
    <n v="19"/>
    <b v="1"/>
    <s v="theater/plays"/>
    <n v="1.0774999999999999"/>
    <n v="105.26315789473684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1:30:00"/>
    <b v="0"/>
    <n v="23"/>
    <b v="1"/>
    <s v="theater/plays"/>
    <n v="1.2024999999999999"/>
    <n v="86.95652173913043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18:00:00"/>
    <b v="0"/>
    <n v="97"/>
    <b v="1"/>
    <s v="theater/plays"/>
    <n v="1.0037894736842106"/>
    <n v="97.9381443298969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05:25:18"/>
    <b v="0"/>
    <n v="76"/>
    <b v="1"/>
    <s v="theater/plays"/>
    <n v="1.0651999999999999"/>
    <n v="32.89473684210526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1T22:59:0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4:47:50"/>
    <b v="0"/>
    <n v="52"/>
    <b v="1"/>
    <s v="theater/plays"/>
    <n v="1.1066666666666667"/>
    <n v="57.692307692307693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17:00:00"/>
    <b v="0"/>
    <n v="95"/>
    <b v="1"/>
    <s v="theater/plays"/>
    <n v="1.1471959999999999"/>
    <n v="26.315789473684209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0T21:00:00"/>
    <b v="0"/>
    <n v="35"/>
    <b v="1"/>
    <s v="theater/plays"/>
    <n v="1.0825925925925926"/>
    <n v="77.142857142857139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18:02:10"/>
    <b v="0"/>
    <n v="21"/>
    <b v="1"/>
    <s v="theater/plays"/>
    <n v="1.7"/>
    <n v="38.09523809523809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4T19:00:00"/>
    <b v="0"/>
    <n v="93"/>
    <b v="1"/>
    <s v="theater/plays"/>
    <n v="1.8709899999999999"/>
    <n v="10.75268817204301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7T23:59:00"/>
    <b v="0"/>
    <n v="11"/>
    <b v="1"/>
    <s v="theater/plays"/>
    <n v="1.0777777777777777"/>
    <n v="40.909090909090907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17:48:0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17:00:00"/>
    <b v="0"/>
    <n v="54"/>
    <b v="1"/>
    <s v="theater/plays"/>
    <n v="1.2024999999999999"/>
    <n v="37.0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4T23:59:00"/>
    <b v="0"/>
    <n v="31"/>
    <b v="1"/>
    <s v="theater/plays"/>
    <n v="1.1142857142857143"/>
    <n v="112.90322580645162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2:00:00"/>
    <b v="0"/>
    <n v="132"/>
    <b v="1"/>
    <s v="theater/plays"/>
    <n v="1.04"/>
    <n v="18.939393939393938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3:44:57"/>
    <b v="0"/>
    <n v="1"/>
    <b v="0"/>
    <s v="theater/plays"/>
    <n v="0.01"/>
    <n v="100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06:00:00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2T23:00:0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08:06:20"/>
    <b v="0"/>
    <n v="1"/>
    <b v="0"/>
    <s v="theater/plays"/>
    <n v="5.4545454545454543E-2"/>
    <n v="55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7T19:23:53"/>
    <b v="0"/>
    <n v="39"/>
    <b v="0"/>
    <s v="theater/plays"/>
    <n v="0.31546666666666667"/>
    <n v="192.30769230769232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1:36:3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4:21:0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0:34:19"/>
    <b v="0"/>
    <n v="3"/>
    <b v="0"/>
    <s v="theater/plays"/>
    <n v="2E-3"/>
    <n v="11666.666666666666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05:16:40"/>
    <b v="0"/>
    <n v="1"/>
    <b v="0"/>
    <s v="theater/plays"/>
    <n v="0.01"/>
    <n v="50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5T19:10:11"/>
    <b v="0"/>
    <n v="13"/>
    <b v="0"/>
    <s v="theater/plays"/>
    <n v="3.8875E-2"/>
    <n v="615.38461538461536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18:17:00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0T20:05:03"/>
    <b v="0"/>
    <n v="6"/>
    <b v="0"/>
    <s v="theater/plays"/>
    <n v="1.9E-2"/>
    <n v="833.33333333333337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3T23:34:5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2:11:59"/>
    <b v="0"/>
    <n v="14"/>
    <b v="0"/>
    <s v="theater/plays"/>
    <n v="0.41699999999999998"/>
    <n v="71.428571428571431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18:34:00"/>
    <b v="0"/>
    <n v="5"/>
    <b v="0"/>
    <s v="theater/plays"/>
    <n v="0.5"/>
    <n v="12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16:34:00"/>
    <b v="0"/>
    <n v="6"/>
    <b v="0"/>
    <s v="theater/plays"/>
    <n v="4.8666666666666664E-2"/>
    <n v="50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3:00:00"/>
    <b v="0"/>
    <n v="15"/>
    <b v="0"/>
    <s v="theater/plays"/>
    <n v="0.19736842105263158"/>
    <n v="2533.3333333333335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06:28:00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3:41:44"/>
    <b v="0"/>
    <n v="1"/>
    <b v="0"/>
    <s v="theater/plays"/>
    <n v="1.7500000000000002E-2"/>
    <n v="200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4:12:56"/>
    <b v="0"/>
    <n v="9"/>
    <b v="0"/>
    <s v="theater/plays"/>
    <n v="6.6500000000000004E-2"/>
    <n v="444.4444444444444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09:10:48"/>
    <b v="0"/>
    <n v="3"/>
    <b v="0"/>
    <s v="theater/plays"/>
    <n v="0.32"/>
    <n v="83.333333333333329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3:57:09"/>
    <b v="0"/>
    <n v="3"/>
    <b v="0"/>
    <s v="theater/plays"/>
    <n v="4.3307086614173228E-3"/>
    <n v="4233.33333333333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1:12:03"/>
    <b v="0"/>
    <n v="1"/>
    <b v="0"/>
    <s v="theater/plays"/>
    <n v="4.0000000000000002E-4"/>
    <n v="5000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08:18:00"/>
    <b v="0"/>
    <n v="3"/>
    <b v="0"/>
    <s v="theater/plays"/>
    <n v="1.6E-2"/>
    <n v="833.33333333333337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5T21:44:1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17:00:00"/>
    <b v="0"/>
    <n v="2"/>
    <b v="0"/>
    <s v="theater/plays"/>
    <n v="8.9999999999999993E-3"/>
    <n v="250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3T23:00:00"/>
    <b v="0"/>
    <n v="10"/>
    <b v="0"/>
    <s v="theater/plays"/>
    <n v="0.2016"/>
    <n v="25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4:50:54"/>
    <b v="0"/>
    <n v="60"/>
    <b v="0"/>
    <s v="theater/plays"/>
    <n v="0.42011733333333334"/>
    <n v="250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09:14:41"/>
    <b v="0"/>
    <n v="5"/>
    <b v="0"/>
    <s v="theater/plays"/>
    <n v="8.8500000000000002E-3"/>
    <n v="400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6T23:32:45"/>
    <b v="0"/>
    <n v="9"/>
    <b v="0"/>
    <s v="theater/plays"/>
    <n v="0.15"/>
    <n v="555.55555555555554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2:43:33"/>
    <b v="0"/>
    <n v="13"/>
    <b v="0"/>
    <s v="theater/plays"/>
    <n v="4.6699999999999998E-2"/>
    <n v="769.23076923076928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19T21:47:1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4:37:11"/>
    <b v="0"/>
    <n v="8"/>
    <b v="0"/>
    <s v="theater/plays"/>
    <n v="0.38119999999999998"/>
    <n v="312.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15:16:26"/>
    <b v="0"/>
    <n v="3"/>
    <b v="0"/>
    <s v="theater/plays"/>
    <n v="5.4199999999999998E-2"/>
    <n v="1666.6666666666667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4T22:04:53"/>
    <b v="0"/>
    <n v="3"/>
    <b v="0"/>
    <s v="theater/plays"/>
    <n v="3.5E-4"/>
    <n v="6666.666666666667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2:51:1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2:00:00"/>
    <b v="0"/>
    <n v="6"/>
    <b v="0"/>
    <s v="theater/plays"/>
    <n v="0.10833333333333334"/>
    <n v="100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09:46:35"/>
    <b v="0"/>
    <n v="4"/>
    <b v="0"/>
    <s v="theater/plays"/>
    <n v="2.1000000000000001E-2"/>
    <n v="75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2:24:21"/>
    <b v="0"/>
    <n v="1"/>
    <b v="0"/>
    <s v="theater/plays"/>
    <n v="2.5892857142857141E-3"/>
    <n v="1120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2:05:00"/>
    <b v="0"/>
    <n v="29"/>
    <b v="0"/>
    <s v="theater/plays"/>
    <n v="0.23333333333333334"/>
    <n v="413.7931034482758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0:20: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09:18:38"/>
    <b v="0"/>
    <n v="4"/>
    <b v="0"/>
    <s v="theater/plays"/>
    <n v="0.33600000000000002"/>
    <n v="187.5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5T23:59:00"/>
    <b v="0"/>
    <n v="5"/>
    <b v="0"/>
    <s v="theater/plays"/>
    <n v="0.1908"/>
    <n v="2000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2:27:15"/>
    <b v="0"/>
    <n v="4"/>
    <b v="0"/>
    <s v="theater/plays"/>
    <n v="4.1111111111111114E-3"/>
    <n v="11250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3T19:50:01"/>
    <b v="0"/>
    <n v="5"/>
    <b v="0"/>
    <s v="theater/plays"/>
    <n v="0.32500000000000001"/>
    <n v="8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8T22:59:00"/>
    <b v="0"/>
    <n v="1"/>
    <b v="0"/>
    <s v="theater/plays"/>
    <n v="0.05"/>
    <n v="20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05:15:24"/>
    <b v="0"/>
    <n v="1"/>
    <b v="0"/>
    <s v="theater/plays"/>
    <n v="1.6666666666666668E-3"/>
    <n v="300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7T23:59:0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15:43:05"/>
    <b v="0"/>
    <n v="14"/>
    <b v="0"/>
    <s v="theater/plays"/>
    <n v="0.38066666666666665"/>
    <n v="214.2857142857142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8T22:00:00"/>
    <b v="0"/>
    <n v="3"/>
    <b v="0"/>
    <s v="theater/plays"/>
    <n v="1.0500000000000001E-2"/>
    <n v="666.66666666666663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15:12:08"/>
    <b v="0"/>
    <n v="10"/>
    <b v="0"/>
    <s v="theater/plays"/>
    <n v="2.7300000000000001E-2"/>
    <n v="100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16:00:00"/>
    <b v="0"/>
    <n v="17"/>
    <b v="0"/>
    <s v="theater/plays"/>
    <n v="9.0909090909090912E-2"/>
    <n v="323.52941176470586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8T21:00:00"/>
    <b v="0"/>
    <n v="2"/>
    <b v="0"/>
    <s v="theater/plays"/>
    <n v="5.0000000000000001E-3"/>
    <n v="2500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17:40: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16:00:00"/>
    <b v="0"/>
    <n v="4"/>
    <b v="0"/>
    <s v="theater/plays"/>
    <n v="4.5999999999999999E-2"/>
    <n v="12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1:00:00"/>
    <b v="0"/>
    <n v="12"/>
    <b v="0"/>
    <s v="theater/plays"/>
    <n v="0.20833333333333334"/>
    <n v="25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0:29:05"/>
    <b v="0"/>
    <n v="3"/>
    <b v="0"/>
    <s v="theater/plays"/>
    <n v="4.583333333333333E-2"/>
    <n v="400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0:57:33"/>
    <b v="0"/>
    <n v="12"/>
    <b v="0"/>
    <s v="theater/plays"/>
    <n v="4.2133333333333335E-2"/>
    <n v="625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3T20:52:3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0:37:12"/>
    <b v="0"/>
    <n v="7"/>
    <b v="0"/>
    <s v="theater/plays"/>
    <n v="0.61909090909090914"/>
    <n v="785.71428571428567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16:42:19"/>
    <b v="0"/>
    <n v="2"/>
    <b v="0"/>
    <s v="theater/plays"/>
    <n v="8.0000000000000002E-3"/>
    <n v="375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05:33:16"/>
    <b v="0"/>
    <n v="1"/>
    <b v="0"/>
    <s v="theater/plays"/>
    <n v="1.6666666666666666E-4"/>
    <n v="15000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8T23:00:18"/>
    <b v="0"/>
    <n v="4"/>
    <b v="0"/>
    <s v="theater/plays"/>
    <n v="7.7999999999999996E-3"/>
    <n v="125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07:00:00"/>
    <b v="0"/>
    <n v="4"/>
    <b v="0"/>
    <s v="theater/plays"/>
    <n v="0.05"/>
    <n v="3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6T20:21:53"/>
    <b v="0"/>
    <n v="17"/>
    <b v="0"/>
    <s v="theater/plays"/>
    <n v="0.17771428571428571"/>
    <n v="205.88235294117646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7-31T20:00:00"/>
    <b v="0"/>
    <n v="7"/>
    <b v="0"/>
    <s v="theater/plays"/>
    <n v="9.4166666666666662E-2"/>
    <n v="857.14285714285711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16:03:57"/>
    <b v="0"/>
    <n v="2"/>
    <b v="0"/>
    <s v="theater/plays"/>
    <n v="8.0000000000000004E-4"/>
    <n v="125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2:33:39"/>
    <b v="0"/>
    <n v="5"/>
    <b v="0"/>
    <s v="theater/plays"/>
    <n v="2.75E-2"/>
    <n v="192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4:46:00"/>
    <b v="0"/>
    <n v="1"/>
    <b v="0"/>
    <s v="theater/plays"/>
    <n v="1.1111111111111112E-4"/>
    <n v="18000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15:11:27"/>
    <b v="0"/>
    <n v="1"/>
    <b v="0"/>
    <s v="theater/plays"/>
    <n v="3.3333333333333335E-5"/>
    <n v="3000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3:27:06"/>
    <b v="0"/>
    <n v="14"/>
    <b v="0"/>
    <s v="theater/plays"/>
    <n v="0.36499999999999999"/>
    <n v="128.57142857142858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4T22:09:34"/>
    <b v="0"/>
    <n v="26"/>
    <b v="0"/>
    <s v="theater/plays"/>
    <n v="0.14058171745152354"/>
    <n v="555.38461538461536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17:08:59"/>
    <b v="0"/>
    <n v="2"/>
    <b v="0"/>
    <s v="theater/plays"/>
    <n v="2.0000000000000001E-4"/>
    <n v="5000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15:46:34"/>
    <b v="0"/>
    <n v="1"/>
    <b v="0"/>
    <s v="theater/plays"/>
    <n v="4.0000000000000003E-5"/>
    <n v="2500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3:33:10"/>
    <b v="0"/>
    <n v="3"/>
    <b v="0"/>
    <s v="theater/plays"/>
    <n v="0.61099999999999999"/>
    <n v="333.33333333333331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06:26:29"/>
    <b v="0"/>
    <n v="7"/>
    <b v="0"/>
    <s v="theater/plays"/>
    <n v="7.8378378378378383E-2"/>
    <n v="264.28571428571428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0:37:27"/>
    <b v="0"/>
    <n v="9"/>
    <b v="0"/>
    <s v="theater/plays"/>
    <n v="0.2185"/>
    <n v="222.22222222222223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0:06:47"/>
    <b v="0"/>
    <n v="20"/>
    <b v="0"/>
    <s v="theater/plays"/>
    <n v="0.27239999999999998"/>
    <n v="25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09:52:09"/>
    <b v="0"/>
    <n v="6"/>
    <b v="0"/>
    <s v="theater/plays"/>
    <n v="8.5000000000000006E-2"/>
    <n v="100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3:01:10"/>
    <b v="0"/>
    <n v="13"/>
    <b v="0"/>
    <s v="theater/plays"/>
    <n v="0.26840000000000003"/>
    <n v="192.3076923076923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16:16:44"/>
    <b v="0"/>
    <n v="3"/>
    <b v="1"/>
    <s v="theater/musical"/>
    <n v="1.29"/>
    <n v="33.333333333333336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15:58:4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3T22:00:00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8T22:59:00"/>
    <b v="0"/>
    <n v="147"/>
    <b v="1"/>
    <s v="theater/musical"/>
    <n v="1.032"/>
    <n v="170.06802721088437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09:01:08"/>
    <b v="0"/>
    <n v="199"/>
    <b v="1"/>
    <s v="theater/musical"/>
    <n v="1.0244597777777777"/>
    <n v="226.1306532663316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3:22:59"/>
    <b v="0"/>
    <n v="50"/>
    <b v="1"/>
    <s v="theater/musical"/>
    <n v="1.25"/>
    <n v="6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0:00:00"/>
    <b v="0"/>
    <n v="21"/>
    <b v="1"/>
    <s v="theater/musical"/>
    <n v="1.3083333333333333"/>
    <n v="85.714285714285708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18:57:2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08:32:38"/>
    <b v="0"/>
    <n v="32"/>
    <b v="1"/>
    <s v="theater/musical"/>
    <n v="1.02069375"/>
    <n v="250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09:01:04"/>
    <b v="0"/>
    <n v="62"/>
    <b v="1"/>
    <s v="theater/musical"/>
    <n v="1.0092000000000001"/>
    <n v="161.29032258064515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1:08:00"/>
    <b v="0"/>
    <n v="9"/>
    <b v="1"/>
    <s v="theater/musical"/>
    <n v="1.06"/>
    <n v="83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06:00:00"/>
    <b v="0"/>
    <n v="38"/>
    <b v="1"/>
    <s v="theater/musical"/>
    <n v="1.0509677419354839"/>
    <n v="81.57894736842105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17:57:33"/>
    <b v="0"/>
    <n v="54"/>
    <b v="1"/>
    <s v="theater/musical"/>
    <n v="1.0276000000000001"/>
    <n v="46.296296296296298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0:16:04"/>
    <b v="0"/>
    <n v="37"/>
    <b v="1"/>
    <s v="theater/musical"/>
    <n v="1.08"/>
    <n v="67.56756756756756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2:00:00"/>
    <b v="0"/>
    <n v="39"/>
    <b v="1"/>
    <s v="theater/musical"/>
    <n v="1.0088571428571429"/>
    <n v="89.743589743589737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2T23:59:00"/>
    <b v="0"/>
    <n v="34"/>
    <b v="1"/>
    <s v="theater/musical"/>
    <n v="1.28"/>
    <n v="29.411764705882351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05:58:33"/>
    <b v="0"/>
    <n v="55"/>
    <b v="1"/>
    <s v="theater/musical"/>
    <n v="1.3333333333333333"/>
    <n v="27.27272727272727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1:53:34"/>
    <b v="0"/>
    <n v="32"/>
    <b v="1"/>
    <s v="theater/musical"/>
    <n v="1.0137499999999999"/>
    <n v="12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7T20:00:00"/>
    <b v="0"/>
    <n v="25"/>
    <b v="1"/>
    <s v="theater/musical"/>
    <n v="1.0287500000000001"/>
    <n v="32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3:33:38"/>
    <b v="0"/>
    <n v="33"/>
    <b v="1"/>
    <s v="theater/musical"/>
    <n v="1.0724"/>
    <n v="75.75757575757575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18:02:35"/>
    <b v="0"/>
    <n v="1"/>
    <b v="0"/>
    <s v="theater/spaces"/>
    <n v="4.0000000000000003E-5"/>
    <n v="2500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15:18:00"/>
    <b v="0"/>
    <n v="202"/>
    <b v="0"/>
    <s v="theater/spaces"/>
    <n v="0.20424999999999999"/>
    <n v="990.09900990099015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2T22:06:2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16:56:38"/>
    <b v="0"/>
    <n v="1"/>
    <b v="0"/>
    <s v="theater/spaces"/>
    <n v="0.01"/>
    <n v="100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3T22:21:0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07:44:52"/>
    <b v="0"/>
    <n v="2"/>
    <b v="0"/>
    <s v="theater/spaces"/>
    <n v="1E-3"/>
    <n v="100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2:11:00"/>
    <b v="0"/>
    <n v="13"/>
    <b v="0"/>
    <s v="theater/spaces"/>
    <n v="4.2880000000000001E-2"/>
    <n v="1923.0769230769231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0:34:53"/>
    <b v="0"/>
    <n v="9"/>
    <b v="0"/>
    <s v="theater/spaces"/>
    <n v="4.8000000000000001E-5"/>
    <n v="55555.55555555555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15:45:17"/>
    <b v="0"/>
    <n v="2"/>
    <b v="0"/>
    <s v="theater/spaces"/>
    <n v="2.5000000000000001E-2"/>
    <n v="50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3:45: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4:16:13"/>
    <b v="0"/>
    <n v="58"/>
    <b v="0"/>
    <s v="theater/spaces"/>
    <n v="2.1919999999999999E-2"/>
    <n v="862.0689655172413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6T23:00:00"/>
    <b v="0"/>
    <n v="8"/>
    <b v="0"/>
    <s v="theater/spaces"/>
    <n v="8.0250000000000002E-2"/>
    <n v="250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4:00:21"/>
    <b v="0"/>
    <n v="3"/>
    <b v="0"/>
    <s v="theater/spaces"/>
    <n v="1.5125E-3"/>
    <n v="133333.33333333334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08:00: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2:47:29"/>
    <b v="0"/>
    <n v="11"/>
    <b v="0"/>
    <s v="theater/spaces"/>
    <n v="0.59583333333333333"/>
    <n v="109.09090909090909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18:00:50"/>
    <b v="0"/>
    <n v="20"/>
    <b v="0"/>
    <s v="theater/spaces"/>
    <n v="0.16734177215189874"/>
    <n v="395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18:16:12"/>
    <b v="0"/>
    <n v="3"/>
    <b v="0"/>
    <s v="theater/spaces"/>
    <n v="1.8666666666666668E-2"/>
    <n v="500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2:41:5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6T19:12:0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3:10: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5T23:00:00"/>
    <b v="0"/>
    <n v="108"/>
    <b v="1"/>
    <s v="theater/plays"/>
    <n v="1.0962000000000001"/>
    <n v="46.296296296296298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1:59:00"/>
    <b v="0"/>
    <n v="20"/>
    <b v="1"/>
    <s v="theater/plays"/>
    <n v="1.218"/>
    <n v="5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06:17:04"/>
    <b v="0"/>
    <n v="98"/>
    <b v="1"/>
    <s v="theater/plays"/>
    <n v="1.0685"/>
    <n v="102.04081632653062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16:32:00"/>
    <b v="0"/>
    <n v="196"/>
    <b v="1"/>
    <s v="theater/plays"/>
    <n v="1.0071379999999999"/>
    <n v="25.510204081632654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2:30:33"/>
    <b v="0"/>
    <n v="39"/>
    <b v="1"/>
    <s v="theater/plays"/>
    <n v="1.0900000000000001"/>
    <n v="38.46153846153846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2:43:32"/>
    <b v="0"/>
    <n v="128"/>
    <b v="1"/>
    <s v="theater/plays"/>
    <n v="1.1363000000000001"/>
    <n v="78.12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8T22:44:52"/>
    <b v="0"/>
    <n v="71"/>
    <b v="1"/>
    <s v="theater/plays"/>
    <n v="1.1392"/>
    <n v="70.422535211267601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6T22:59:00"/>
    <b v="0"/>
    <n v="47"/>
    <b v="1"/>
    <s v="theater/plays"/>
    <n v="1.06"/>
    <n v="74.46808510638297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17:51:00"/>
    <b v="0"/>
    <n v="17"/>
    <b v="1"/>
    <s v="theater/plays"/>
    <n v="1.625"/>
    <n v="58.823529411764703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1:04:11"/>
    <b v="0"/>
    <n v="91"/>
    <b v="1"/>
    <s v="theater/plays"/>
    <n v="1.06"/>
    <n v="65.934065934065927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0:47:58"/>
    <b v="0"/>
    <n v="43"/>
    <b v="1"/>
    <s v="theater/plays"/>
    <n v="1.0015624999999999"/>
    <n v="74.418604651162795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4T20:00:00"/>
    <b v="0"/>
    <n v="17"/>
    <b v="1"/>
    <s v="theater/plays"/>
    <n v="1.0535000000000001"/>
    <n v="117.64705882352941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5-12-31T23:00:00"/>
    <b v="0"/>
    <n v="33"/>
    <b v="1"/>
    <s v="theater/plays"/>
    <n v="1.748"/>
    <n v="151.515151515151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5T20:35:00"/>
    <b v="0"/>
    <n v="87"/>
    <b v="1"/>
    <s v="theater/plays"/>
    <n v="1.02"/>
    <n v="57.47126436781609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6T22:00:00"/>
    <b v="0"/>
    <n v="113"/>
    <b v="1"/>
    <s v="theater/plays"/>
    <n v="1.00125"/>
    <n v="70.796460176991147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07:00:00"/>
    <b v="0"/>
    <n v="14"/>
    <b v="1"/>
    <s v="theater/plays"/>
    <n v="1.7142857142857142"/>
    <n v="5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2T21:14:00"/>
    <b v="0"/>
    <n v="30"/>
    <b v="1"/>
    <s v="theater/plays"/>
    <n v="1.1356666666666666"/>
    <n v="10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0:59:00"/>
    <b v="0"/>
    <n v="16"/>
    <b v="1"/>
    <s v="theater/plays"/>
    <n v="1.2946666666666666"/>
    <n v="46.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1:00:00"/>
    <b v="0"/>
    <n v="46"/>
    <b v="1"/>
    <s v="theater/plays"/>
    <n v="1.014"/>
    <n v="108.69565217391305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3T21:00:00"/>
    <b v="0"/>
    <n v="24"/>
    <b v="1"/>
    <s v="theater/plays"/>
    <n v="1.0916666666666666"/>
    <n v="125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08:25:56"/>
    <b v="1"/>
    <n v="97"/>
    <b v="1"/>
    <s v="theater/spaces"/>
    <n v="1.28925"/>
    <n v="41.237113402061858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1:29:03"/>
    <b v="1"/>
    <n v="59"/>
    <b v="1"/>
    <s v="theater/spaces"/>
    <n v="1.0206"/>
    <n v="84.74576271186440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1:10:36"/>
    <b v="1"/>
    <n v="1095"/>
    <b v="1"/>
    <s v="theater/spaces"/>
    <n v="1.465395775862069"/>
    <n v="105.936073059360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1:41:21"/>
    <b v="1"/>
    <n v="218"/>
    <b v="1"/>
    <s v="theater/spaces"/>
    <n v="1.00352"/>
    <n v="114.678899082568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0T23:00:00"/>
    <b v="0"/>
    <n v="111"/>
    <b v="1"/>
    <s v="theater/spaces"/>
    <n v="1.2164999999999999"/>
    <n v="90.090090090090087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06:00:06"/>
    <b v="0"/>
    <n v="56"/>
    <b v="1"/>
    <s v="theater/spaces"/>
    <n v="1.0549999999999999"/>
    <n v="42.857142857142854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2T19:00:00"/>
    <b v="0"/>
    <n v="265"/>
    <b v="1"/>
    <s v="theater/spaces"/>
    <n v="1.1040080000000001"/>
    <n v="94.339622641509436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3:41:2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0T23:59:00"/>
    <b v="0"/>
    <n v="364"/>
    <b v="1"/>
    <s v="theater/spaces"/>
    <n v="1.76535"/>
    <n v="54.945054945054942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08:47:0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15:05:30"/>
    <b v="0"/>
    <n v="93"/>
    <b v="1"/>
    <s v="theater/spaces"/>
    <n v="1.0329411764705883"/>
    <n v="91.397849462365585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3:25:10"/>
    <b v="0"/>
    <n v="64"/>
    <b v="1"/>
    <s v="theater/spaces"/>
    <n v="1.0449999999999999"/>
    <n v="46.8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15:07:47"/>
    <b v="0"/>
    <n v="22"/>
    <b v="1"/>
    <s v="theater/spaces"/>
    <n v="1.0029999999999999"/>
    <n v="45.45454545454545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06:29:32"/>
    <b v="0"/>
    <n v="59"/>
    <b v="1"/>
    <s v="theater/spaces"/>
    <n v="4.577466666666667"/>
    <n v="5.084745762711864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0:57:51"/>
    <b v="0"/>
    <n v="249"/>
    <b v="1"/>
    <s v="theater/spaces"/>
    <n v="1.0496000000000001"/>
    <n v="60.24096385542169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16:54:00"/>
    <b v="0"/>
    <n v="392"/>
    <b v="1"/>
    <s v="theater/spaces"/>
    <n v="1.7194285714285715"/>
    <n v="89.285714285714292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6T23:59:00"/>
    <b v="0"/>
    <n v="115"/>
    <b v="1"/>
    <s v="theater/spaces"/>
    <n v="1.0373000000000001"/>
    <n v="86.956521739130437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5T23:25:00"/>
    <b v="0"/>
    <n v="433"/>
    <b v="1"/>
    <s v="theater/spaces"/>
    <n v="1.0302899999999999"/>
    <n v="115.4734411085450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2-28T21:00:00"/>
    <b v="0"/>
    <n v="20"/>
    <b v="1"/>
    <s v="theater/spaces"/>
    <n v="1.1888888888888889"/>
    <n v="67.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3:00: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16:29:42"/>
    <b v="0"/>
    <n v="175"/>
    <b v="1"/>
    <s v="theater/spaces"/>
    <n v="3.1869988910451896"/>
    <n v="41.222857142857144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15:04:12"/>
    <b v="0"/>
    <n v="104"/>
    <b v="1"/>
    <s v="theater/spaces"/>
    <n v="1.0850614285714286"/>
    <n v="67.307692307692307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0:59:00"/>
    <b v="0"/>
    <n v="17"/>
    <b v="1"/>
    <s v="theater/spaces"/>
    <n v="1.0116666666666667"/>
    <n v="176.47058823529412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17:08:44"/>
    <b v="0"/>
    <n v="277"/>
    <b v="1"/>
    <s v="theater/spaces"/>
    <n v="1.12815"/>
    <n v="144.404332129963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1:11:45"/>
    <b v="0"/>
    <n v="118"/>
    <b v="1"/>
    <s v="theater/spaces"/>
    <n v="1.2049622641509434"/>
    <n v="89.830508474576277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3:09:51"/>
    <b v="0"/>
    <n v="97"/>
    <b v="1"/>
    <s v="theater/spaces"/>
    <n v="1.0774999999999999"/>
    <n v="82.474226804123717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0:11:23"/>
    <b v="0"/>
    <n v="20"/>
    <b v="1"/>
    <s v="theater/spaces"/>
    <n v="1.8"/>
    <n v="3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0:05:19"/>
    <b v="0"/>
    <n v="26"/>
    <b v="1"/>
    <s v="theater/spaces"/>
    <n v="1.0116666666666667"/>
    <n v="115.3846153846153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09:40:40"/>
    <b v="0"/>
    <n v="128"/>
    <b v="1"/>
    <s v="theater/spaces"/>
    <n v="1.19756"/>
    <n v="195.312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4:58:39"/>
    <b v="0"/>
    <n v="15"/>
    <b v="1"/>
    <s v="theater/spaces"/>
    <n v="1.58"/>
    <n v="100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17:59:00"/>
    <b v="0"/>
    <n v="25"/>
    <b v="1"/>
    <s v="theater/spaces"/>
    <n v="1.2366666666666666"/>
    <n v="12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1:52:10"/>
    <b v="0"/>
    <n v="55"/>
    <b v="1"/>
    <s v="theater/spaces"/>
    <n v="1.1712499999999999"/>
    <n v="72.727272727272734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15:04:09"/>
    <b v="0"/>
    <n v="107"/>
    <b v="1"/>
    <s v="theater/spaces"/>
    <n v="1.5696000000000001"/>
    <n v="93.45794392523365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0:00:00"/>
    <b v="0"/>
    <n v="557"/>
    <b v="1"/>
    <s v="theater/spaces"/>
    <n v="1.13104"/>
    <n v="44.8833034111310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0T23:00:00"/>
    <b v="0"/>
    <n v="40"/>
    <b v="1"/>
    <s v="theater/spaces"/>
    <n v="1.0317647058823529"/>
    <n v="85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08:09:12"/>
    <b v="0"/>
    <n v="36"/>
    <b v="1"/>
    <s v="theater/spaces"/>
    <n v="1.0261176470588236"/>
    <n v="236.11111111111111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15:24:03"/>
    <b v="0"/>
    <n v="159"/>
    <b v="1"/>
    <s v="theater/spaces"/>
    <n v="1.0584090909090909"/>
    <n v="138.3647798742138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17:00:00"/>
    <b v="0"/>
    <n v="41"/>
    <b v="1"/>
    <s v="theater/spaces"/>
    <n v="1.0071428571428571"/>
    <n v="102.4390243902439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6T22:00:00"/>
    <b v="0"/>
    <n v="226"/>
    <b v="1"/>
    <s v="theater/spaces"/>
    <n v="1.2123333333333333"/>
    <n v="66.37168141592920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15:18:53"/>
    <b v="0"/>
    <n v="30"/>
    <b v="1"/>
    <s v="theater/spaces"/>
    <n v="1.0057142857142858"/>
    <n v="233.33333333333334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0:59:00"/>
    <b v="0"/>
    <n v="103"/>
    <b v="1"/>
    <s v="theater/spaces"/>
    <n v="1.1602222222222223"/>
    <n v="43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17:53:29"/>
    <b v="0"/>
    <n v="62"/>
    <b v="1"/>
    <s v="theater/spaces"/>
    <n v="1.0087999999999999"/>
    <n v="161.2903225806451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1:13:06"/>
    <b v="0"/>
    <n v="6"/>
    <b v="1"/>
    <s v="theater/spaces"/>
    <n v="1.03"/>
    <n v="116.6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18:51:15"/>
    <b v="0"/>
    <n v="182"/>
    <b v="1"/>
    <s v="theater/spaces"/>
    <n v="2.4641999999999999"/>
    <n v="27.472527472527471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1:00:00"/>
    <b v="0"/>
    <n v="145"/>
    <b v="1"/>
    <s v="theater/spaces"/>
    <n v="3.0219999999999998"/>
    <n v="17.241379310344829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06:01:32"/>
    <b v="0"/>
    <n v="25"/>
    <b v="1"/>
    <s v="theater/spaces"/>
    <n v="1.4333333333333333"/>
    <n v="3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0:54:11"/>
    <b v="0"/>
    <n v="320"/>
    <b v="1"/>
    <s v="theater/spaces"/>
    <n v="1.3144"/>
    <n v="125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1:20:25"/>
    <b v="0"/>
    <n v="99"/>
    <b v="1"/>
    <s v="theater/spaces"/>
    <n v="1.6801999999999999"/>
    <n v="50.50505050505050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7T23:35:00"/>
    <b v="0"/>
    <n v="348"/>
    <b v="1"/>
    <s v="theater/spaces"/>
    <n v="1.0967666666666667"/>
    <n v="86.206896551724142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2:56:11"/>
    <b v="0"/>
    <n v="41"/>
    <b v="1"/>
    <s v="theater/spaces"/>
    <n v="1.0668571428571429"/>
    <n v="42.68292682926829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16:10: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0T20:04:19"/>
    <b v="0"/>
    <n v="25"/>
    <b v="1"/>
    <s v="theater/spaces"/>
    <n v="1.272"/>
    <n v="4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7T21:38:45"/>
    <b v="0"/>
    <n v="23"/>
    <b v="1"/>
    <s v="theater/spaces"/>
    <n v="1.4653333333333334"/>
    <n v="130.43478260869566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0-31T22:59:00"/>
    <b v="0"/>
    <n v="1260"/>
    <b v="1"/>
    <s v="theater/spaces"/>
    <n v="1.1253599999999999"/>
    <n v="79.36507936507936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08:26:49"/>
    <b v="0"/>
    <n v="307"/>
    <b v="1"/>
    <s v="theater/spaces"/>
    <n v="1.0878684000000001"/>
    <n v="81.43322475570032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06:59:00"/>
    <b v="0"/>
    <n v="329"/>
    <b v="1"/>
    <s v="theater/spaces"/>
    <n v="1.26732"/>
    <n v="75.98784194528875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1T23:59:00"/>
    <b v="0"/>
    <n v="32"/>
    <b v="1"/>
    <s v="theater/spaces"/>
    <n v="2.1320000000000001"/>
    <n v="15.6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1:03:17"/>
    <b v="0"/>
    <n v="27"/>
    <b v="1"/>
    <s v="theater/spaces"/>
    <n v="1.0049999999999999"/>
    <n v="37.037037037037038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2:59:00"/>
    <b v="0"/>
    <n v="236"/>
    <b v="1"/>
    <s v="theater/spaces"/>
    <n v="1.0871389999999999"/>
    <n v="84.745762711864401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18:00:00"/>
    <b v="0"/>
    <n v="42"/>
    <b v="1"/>
    <s v="theater/spaces"/>
    <n v="1.075"/>
    <n v="71.428571428571431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15:50:48"/>
    <b v="0"/>
    <n v="95"/>
    <b v="1"/>
    <s v="theater/spaces"/>
    <n v="1.1048192771084338"/>
    <n v="87.36842105263157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1:30:47"/>
    <b v="0"/>
    <n v="37"/>
    <b v="1"/>
    <s v="theater/spaces"/>
    <n v="1.28"/>
    <n v="40.54054054054054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5T21:50:00"/>
    <b v="0"/>
    <n v="128"/>
    <b v="1"/>
    <s v="theater/spaces"/>
    <n v="1.1000666666666667"/>
    <n v="117.187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2:26:38"/>
    <b v="0"/>
    <n v="156"/>
    <b v="1"/>
    <s v="theater/spaces"/>
    <n v="1.0934166666666667"/>
    <n v="76.92307692307692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1T22:44:15"/>
    <b v="0"/>
    <n v="64"/>
    <b v="1"/>
    <s v="theater/spaces"/>
    <n v="1.3270650000000002"/>
    <n v="62.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09T23:52:00"/>
    <b v="0"/>
    <n v="58"/>
    <b v="1"/>
    <s v="theater/spaces"/>
    <n v="1.9084810126582279"/>
    <n v="136.2068965517241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08:16:00"/>
    <b v="0"/>
    <n v="20"/>
    <b v="1"/>
    <s v="theater/spaces"/>
    <n v="1.49"/>
    <n v="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16:22:00"/>
    <b v="0"/>
    <n v="47"/>
    <b v="1"/>
    <s v="theater/spaces"/>
    <n v="1.6639999999999999"/>
    <n v="106.38297872340425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3T19:20:55"/>
    <b v="0"/>
    <n v="54"/>
    <b v="1"/>
    <s v="theater/spaces"/>
    <n v="1.0666666666666667"/>
    <n v="69.44444444444444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4T23:02:40"/>
    <b v="0"/>
    <n v="9"/>
    <b v="1"/>
    <s v="theater/spaces"/>
    <n v="1.06"/>
    <n v="66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4:59:05"/>
    <b v="1"/>
    <n v="35"/>
    <b v="0"/>
    <s v="theater/spaces"/>
    <n v="0.23628571428571429"/>
    <n v="100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0:59:00"/>
    <b v="0"/>
    <n v="2"/>
    <b v="0"/>
    <s v="theater/spaces"/>
    <n v="1.5E-3"/>
    <n v="2500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1T22:59:00"/>
    <b v="0"/>
    <n v="3"/>
    <b v="0"/>
    <s v="theater/spaces"/>
    <n v="4.0000000000000001E-3"/>
    <n v="3333.3333333333335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1T20:04:00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17:59:50"/>
    <b v="0"/>
    <n v="1"/>
    <b v="0"/>
    <s v="theater/spaces"/>
    <n v="5.0000000000000002E-5"/>
    <n v="2000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0:16:2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09:36:5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3:59:00"/>
    <b v="0"/>
    <n v="3"/>
    <b v="0"/>
    <s v="theater/spaces"/>
    <n v="1.6666666666666666E-4"/>
    <n v="60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17:27:26"/>
    <b v="0"/>
    <n v="11"/>
    <b v="0"/>
    <s v="theater/spaces"/>
    <n v="3.0066666666666665E-2"/>
    <n v="1363.6363636363637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1:35:34"/>
    <b v="0"/>
    <n v="6"/>
    <b v="0"/>
    <s v="theater/spaces"/>
    <n v="1.5227272727272728E-3"/>
    <n v="36666.666666666664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3:49:0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3:00:00"/>
    <b v="0"/>
    <n v="67"/>
    <b v="0"/>
    <s v="theater/spaces"/>
    <n v="0.66839999999999999"/>
    <n v="149.25373134328359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17:08:58"/>
    <b v="0"/>
    <n v="23"/>
    <b v="0"/>
    <s v="theater/spaces"/>
    <n v="0.19566666666666666"/>
    <n v="130.43478260869566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1:59:00"/>
    <b v="0"/>
    <n v="72"/>
    <b v="0"/>
    <s v="theater/spaces"/>
    <n v="0.11294666666666667"/>
    <n v="1041.666666666666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29T20:19:32"/>
    <b v="0"/>
    <n v="2"/>
    <b v="0"/>
    <s v="theater/spaces"/>
    <n v="4.0000000000000002E-4"/>
    <n v="12500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0:28:57"/>
    <b v="0"/>
    <n v="15"/>
    <b v="0"/>
    <s v="theater/spaces"/>
    <n v="0.11985714285714286"/>
    <n v="23333.33333333333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17:31:19"/>
    <b v="0"/>
    <n v="1"/>
    <b v="0"/>
    <s v="theater/spaces"/>
    <n v="2.5000000000000001E-2"/>
    <n v="80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1:35:52"/>
    <b v="0"/>
    <n v="2"/>
    <b v="0"/>
    <s v="theater/spaces"/>
    <n v="6.9999999999999999E-4"/>
    <n v="12500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15:00:34"/>
    <b v="0"/>
    <n v="7"/>
    <b v="0"/>
    <s v="theater/spaces"/>
    <n v="0.14099999999999999"/>
    <n v="142.85714285714286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2:36:09"/>
    <b v="0"/>
    <n v="16"/>
    <b v="0"/>
    <s v="theater/spaces"/>
    <n v="3.3399999999999999E-2"/>
    <n v="62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0:59:00"/>
    <b v="0"/>
    <n v="117"/>
    <b v="0"/>
    <s v="theater/spaces"/>
    <n v="0.59775"/>
    <n v="102.5641025641025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29T20:46:00"/>
    <b v="0"/>
    <n v="2"/>
    <b v="0"/>
    <s v="theater/spaces"/>
    <n v="1.6666666666666666E-4"/>
    <n v="600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4:19:00"/>
    <b v="0"/>
    <n v="7"/>
    <b v="0"/>
    <s v="theater/spaces"/>
    <n v="2.3035714285714285E-4"/>
    <n v="40000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08:42:39"/>
    <b v="0"/>
    <n v="3"/>
    <b v="0"/>
    <s v="theater/spaces"/>
    <n v="8.8000000000000003E-4"/>
    <n v="8333.3333333333339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8T21:27:20"/>
    <b v="0"/>
    <n v="20"/>
    <b v="0"/>
    <s v="theater/spaces"/>
    <n v="8.6400000000000005E-2"/>
    <n v="75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0:38:43"/>
    <b v="0"/>
    <n v="50"/>
    <b v="0"/>
    <s v="theater/spaces"/>
    <n v="0.15060000000000001"/>
    <n v="20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17:57:58"/>
    <b v="0"/>
    <n v="2"/>
    <b v="0"/>
    <s v="theater/spaces"/>
    <n v="4.7727272727272731E-3"/>
    <n v="11000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5T22:19:55"/>
    <b v="0"/>
    <n v="3"/>
    <b v="0"/>
    <s v="theater/spaces"/>
    <n v="1.1833333333333333E-3"/>
    <n v="2000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1:07:15"/>
    <b v="0"/>
    <n v="27"/>
    <b v="0"/>
    <s v="theater/spaces"/>
    <n v="8.4173998587352451E-3"/>
    <n v="49395.037037037036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6T20:40:44"/>
    <b v="0"/>
    <n v="7"/>
    <b v="0"/>
    <s v="theater/spaces"/>
    <n v="1.8799999999999999E-4"/>
    <n v="285714.2857142857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19T23:21:31"/>
    <b v="0"/>
    <n v="5"/>
    <b v="0"/>
    <s v="theater/spaces"/>
    <n v="2.1029999999999998E-3"/>
    <n v="20000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18:09:0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0:00:00"/>
    <b v="0"/>
    <n v="3"/>
    <b v="0"/>
    <s v="theater/spaces"/>
    <n v="2.8E-3"/>
    <n v="6666.666666666667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3:48:00"/>
    <b v="0"/>
    <n v="6"/>
    <b v="0"/>
    <s v="theater/spaces"/>
    <n v="0.11579206701157921"/>
    <n v="676.5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16:12:39"/>
    <b v="0"/>
    <n v="9"/>
    <b v="0"/>
    <s v="theater/spaces"/>
    <n v="2.4400000000000002E-2"/>
    <n v="2777.77777777777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1:05:59"/>
    <b v="0"/>
    <n v="3"/>
    <b v="0"/>
    <s v="theater/spaces"/>
    <n v="2.5000000000000001E-3"/>
    <n v="6666.66666666666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0T23:36:30"/>
    <b v="0"/>
    <n v="2"/>
    <b v="0"/>
    <s v="theater/spaces"/>
    <n v="6.2500000000000003E-3"/>
    <n v="1000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08:41:00"/>
    <b v="0"/>
    <n v="3"/>
    <b v="0"/>
    <s v="theater/spaces"/>
    <n v="1.9384615384615384E-3"/>
    <n v="21666.666666666668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8T20:59:00"/>
    <b v="0"/>
    <n v="45"/>
    <b v="0"/>
    <s v="theater/spaces"/>
    <n v="0.23416000000000001"/>
    <n v="555.55555555555554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3:39:05"/>
    <b v="0"/>
    <n v="9"/>
    <b v="0"/>
    <s v="theater/spaces"/>
    <n v="5.080888888888889E-2"/>
    <n v="2500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17:45:43"/>
    <b v="0"/>
    <n v="9"/>
    <b v="0"/>
    <s v="theater/spaces"/>
    <n v="0.15920000000000001"/>
    <n v="555.5555555555555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17:00:00"/>
    <b v="0"/>
    <n v="21"/>
    <b v="0"/>
    <s v="theater/spaces"/>
    <n v="1.1831900000000001E-2"/>
    <n v="4761.9047619047615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5-31T22:59:00"/>
    <b v="0"/>
    <n v="17"/>
    <b v="0"/>
    <s v="theater/spaces"/>
    <n v="0.22750000000000001"/>
    <n v="235.29411764705881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4:05:56"/>
    <b v="0"/>
    <n v="1"/>
    <b v="0"/>
    <s v="theater/spaces"/>
    <n v="2.5000000000000001E-4"/>
    <n v="10000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7-31T19:36:20"/>
    <b v="0"/>
    <n v="1"/>
    <b v="0"/>
    <s v="theater/spaces"/>
    <n v="3.351206434316354E-3"/>
    <n v="1492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4:48:46"/>
    <b v="0"/>
    <n v="14"/>
    <b v="0"/>
    <s v="theater/spaces"/>
    <n v="3.9750000000000001E-2"/>
    <n v="1428.5714285714287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09:00:00"/>
    <b v="0"/>
    <n v="42"/>
    <b v="0"/>
    <s v="theater/spaces"/>
    <n v="0.17150000000000001"/>
    <n v="238.095238095238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7T19:17:00"/>
    <b v="0"/>
    <n v="27"/>
    <b v="0"/>
    <s v="theater/spaces"/>
    <n v="3.608004104669061E-2"/>
    <n v="1804.6296296296296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1T23:33:11"/>
    <b v="0"/>
    <n v="5"/>
    <b v="0"/>
    <s v="theater/spaces"/>
    <n v="0.13900000000000001"/>
    <n v="400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09:56:15"/>
    <b v="0"/>
    <n v="13"/>
    <b v="0"/>
    <s v="theater/spaces"/>
    <n v="0.15225"/>
    <n v="923.07692307692309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2:56:00"/>
    <b v="0"/>
    <n v="12"/>
    <b v="0"/>
    <s v="theater/spaces"/>
    <n v="0.12"/>
    <n v="208.33333333333334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3:10:18"/>
    <b v="0"/>
    <n v="90"/>
    <b v="0"/>
    <s v="theater/spaces"/>
    <n v="0.391125"/>
    <n v="177.77777777777777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1T22:45:06"/>
    <b v="0"/>
    <n v="2"/>
    <b v="0"/>
    <s v="theater/spaces"/>
    <n v="2.6829268292682929E-3"/>
    <n v="205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2T21:00:00"/>
    <b v="0"/>
    <n v="5"/>
    <b v="0"/>
    <s v="theater/spaces"/>
    <n v="0.29625000000000001"/>
    <n v="80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0:00:00"/>
    <b v="0"/>
    <n v="31"/>
    <b v="0"/>
    <s v="theater/spaces"/>
    <n v="0.4236099230111206"/>
    <n v="188.54838709677421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17:00:00"/>
    <b v="0"/>
    <n v="4"/>
    <b v="0"/>
    <s v="theater/spaces"/>
    <n v="4.1000000000000002E-2"/>
    <n v="25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4:32:31"/>
    <b v="0"/>
    <n v="29"/>
    <b v="0"/>
    <s v="theater/spaces"/>
    <n v="0.197625"/>
    <n v="1379.3103448275863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0:19:54"/>
    <b v="0"/>
    <n v="2"/>
    <b v="0"/>
    <s v="theater/spaces"/>
    <n v="5.1999999999999995E-4"/>
    <n v="2500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7T22:00:10"/>
    <b v="0"/>
    <n v="114"/>
    <b v="0"/>
    <s v="theater/spaces"/>
    <n v="0.25030188679245285"/>
    <n v="232.45614035087721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8T19:45:19"/>
    <b v="0"/>
    <n v="1"/>
    <b v="0"/>
    <s v="theater/spaces"/>
    <n v="4.0000000000000002E-4"/>
    <n v="2500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09:17:00"/>
    <b v="0"/>
    <n v="76"/>
    <b v="0"/>
    <s v="theater/spaces"/>
    <n v="0.26640000000000003"/>
    <n v="263.15789473684208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0-31T21:55:34"/>
    <b v="0"/>
    <n v="9"/>
    <b v="0"/>
    <s v="theater/spaces"/>
    <n v="4.7363636363636365E-2"/>
    <n v="1222.222222222222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2:33:02"/>
    <b v="0"/>
    <n v="37"/>
    <b v="0"/>
    <s v="theater/spaces"/>
    <n v="4.2435339894712751E-2"/>
    <n v="2952.0270270270271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0:10: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05:43:47"/>
    <b v="0"/>
    <n v="1"/>
    <b v="0"/>
    <s v="theater/spaces"/>
    <n v="0.03"/>
    <n v="100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07:22:05"/>
    <b v="0"/>
    <n v="10"/>
    <b v="0"/>
    <s v="theater/spaces"/>
    <n v="0.57333333333333336"/>
    <n v="7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08:12:00"/>
    <b v="0"/>
    <n v="1"/>
    <b v="0"/>
    <s v="theater/spaces"/>
    <n v="1E-3"/>
    <n v="100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0:35:23"/>
    <b v="0"/>
    <n v="2"/>
    <b v="0"/>
    <s v="theater/spaces"/>
    <n v="3.0999999999999999E-3"/>
    <n v="25000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6T19:05:32"/>
    <b v="0"/>
    <n v="1"/>
    <b v="0"/>
    <s v="theater/spaces"/>
    <n v="5.0000000000000001E-4"/>
    <n v="1000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16:36:36"/>
    <b v="0"/>
    <n v="10"/>
    <b v="0"/>
    <s v="theater/spaces"/>
    <n v="9.8461538461538464E-5"/>
    <n v="13000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1:18:55"/>
    <b v="0"/>
    <n v="1"/>
    <b v="0"/>
    <s v="theater/spaces"/>
    <n v="6.6666666666666671E-3"/>
    <n v="150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18:22:12"/>
    <b v="0"/>
    <n v="2"/>
    <b v="0"/>
    <s v="theater/spaces"/>
    <n v="0.58291457286432158"/>
    <n v="99.5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18:49:58"/>
    <b v="0"/>
    <n v="348"/>
    <b v="0"/>
    <s v="theater/spaces"/>
    <n v="0.68153600000000003"/>
    <n v="359.1954022988505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3:43:21"/>
    <b v="0"/>
    <n v="4"/>
    <b v="0"/>
    <s v="theater/spaces"/>
    <n v="3.2499999999999997E-5"/>
    <n v="200000"/>
    <x v="1"/>
    <s v="spaces"/>
  </r>
  <r>
    <n v="3125"/>
    <s v="N/A (Canceled)"/>
    <s v="N/A"/>
    <n v="1500000"/>
    <n v="0"/>
    <x v="1"/>
    <s v="US"/>
    <s v="USD"/>
    <n v="1452142672"/>
    <n v="1449550672"/>
    <x v="3125"/>
    <d v="2016-01-06T23:57:5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18:26:02"/>
    <b v="0"/>
    <n v="17"/>
    <b v="0"/>
    <s v="theater/spaces"/>
    <n v="4.1599999999999998E-2"/>
    <n v="1470.5882352941176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15:33:4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3:49:01"/>
    <b v="0"/>
    <n v="117"/>
    <b v="0"/>
    <s v="theater/plays"/>
    <n v="1.0860666666666667"/>
    <n v="128.2051282051282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4:13:39"/>
    <b v="0"/>
    <n v="1"/>
    <b v="0"/>
    <s v="theater/plays"/>
    <n v="8.0000000000000002E-3"/>
    <n v="125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3T23:59:00"/>
    <b v="0"/>
    <n v="4"/>
    <b v="0"/>
    <s v="theater/plays"/>
    <n v="3.7499999999999999E-2"/>
    <n v="2500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07:54:05"/>
    <b v="0"/>
    <n v="12"/>
    <b v="0"/>
    <s v="theater/plays"/>
    <n v="0.15731707317073171"/>
    <n v="341.66666666666669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2:24:20"/>
    <b v="0"/>
    <n v="1"/>
    <b v="0"/>
    <s v="theater/plays"/>
    <n v="3.3333333333333332E-4"/>
    <n v="3000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07:33:54"/>
    <b v="0"/>
    <n v="16"/>
    <b v="0"/>
    <s v="theater/plays"/>
    <n v="1.08"/>
    <n v="31.2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1:16:59"/>
    <b v="0"/>
    <n v="12"/>
    <b v="0"/>
    <s v="theater/plays"/>
    <n v="0.22500000000000001"/>
    <n v="83.33333333333332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3T22:38:41"/>
    <b v="0"/>
    <n v="7"/>
    <b v="0"/>
    <s v="theater/plays"/>
    <n v="0.20849420849420849"/>
    <n v="11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17:59:00"/>
    <b v="0"/>
    <n v="22"/>
    <b v="0"/>
    <s v="theater/plays"/>
    <n v="1.278"/>
    <n v="22.72727272727272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4:12:00"/>
    <b v="0"/>
    <n v="1"/>
    <b v="0"/>
    <s v="theater/plays"/>
    <n v="3.3333333333333333E-2"/>
    <n v="150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0:30: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4T23:33:00"/>
    <b v="0"/>
    <n v="6"/>
    <b v="0"/>
    <s v="theater/plays"/>
    <n v="5.3999999999999999E-2"/>
    <n v="8333.3333333333339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1:15:03"/>
    <b v="0"/>
    <n v="4"/>
    <b v="0"/>
    <s v="theater/plays"/>
    <n v="9.5999999999999992E-3"/>
    <n v="250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15:00:00"/>
    <b v="0"/>
    <n v="8"/>
    <b v="0"/>
    <s v="theater/plays"/>
    <n v="0.51600000000000001"/>
    <n v="62.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06:18:59"/>
    <b v="0"/>
    <n v="3"/>
    <b v="0"/>
    <s v="theater/plays"/>
    <n v="1.6363636363636365E-2"/>
    <n v="916.66666666666663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3:35: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1:00:00"/>
    <b v="0"/>
    <n v="30"/>
    <b v="0"/>
    <s v="theater/plays"/>
    <n v="0.754"/>
    <n v="333.3333333333333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18:58:5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0:22:46"/>
    <b v="0"/>
    <n v="12"/>
    <b v="0"/>
    <s v="theater/plays"/>
    <n v="0.105"/>
    <n v="4166.666666666667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6T19:15:55"/>
    <b v="1"/>
    <n v="213"/>
    <b v="1"/>
    <s v="theater/plays"/>
    <n v="1.1752499999999999"/>
    <n v="93.896713615023472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09-30T23:00:00"/>
    <b v="1"/>
    <n v="57"/>
    <b v="1"/>
    <s v="theater/plays"/>
    <n v="1.3116666666666668"/>
    <n v="31.57894736842105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6T21:00:00"/>
    <b v="1"/>
    <n v="25"/>
    <b v="1"/>
    <s v="theater/plays"/>
    <n v="1.04"/>
    <n v="5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4T23:00:00"/>
    <b v="1"/>
    <n v="104"/>
    <b v="1"/>
    <s v="theater/plays"/>
    <n v="1.01"/>
    <n v="33.65384615384615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15:09:34"/>
    <b v="1"/>
    <n v="34"/>
    <b v="1"/>
    <s v="theater/plays"/>
    <n v="1.004"/>
    <n v="102.9411764705882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15:49:27"/>
    <b v="1"/>
    <n v="67"/>
    <b v="1"/>
    <s v="theater/plays"/>
    <n v="1.0595454545454546"/>
    <n v="32.83582089552238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4-30T23:59:00"/>
    <b v="1"/>
    <n v="241"/>
    <b v="1"/>
    <s v="theater/plays"/>
    <n v="3.3558333333333334"/>
    <n v="12.448132780082988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15:00:58"/>
    <b v="1"/>
    <n v="123"/>
    <b v="1"/>
    <s v="theater/plays"/>
    <n v="1.1292857142857142"/>
    <n v="56.91056910569106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06:58:45"/>
    <b v="1"/>
    <n v="302"/>
    <b v="1"/>
    <s v="theater/plays"/>
    <n v="1.885046"/>
    <n v="16.55629139072847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17:52:24"/>
    <b v="1"/>
    <n v="89"/>
    <b v="1"/>
    <s v="theater/plays"/>
    <n v="1.0181818181818181"/>
    <n v="61.797752808988761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0:00:00"/>
    <b v="1"/>
    <n v="41"/>
    <b v="1"/>
    <s v="theater/plays"/>
    <n v="1.01"/>
    <n v="97.560975609756099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15:09:12"/>
    <b v="1"/>
    <n v="69"/>
    <b v="1"/>
    <s v="theater/plays"/>
    <n v="1.1399999999999999"/>
    <n v="72.46376811594203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18:00:00"/>
    <b v="1"/>
    <n v="52"/>
    <b v="1"/>
    <s v="theater/plays"/>
    <n v="1.3348133333333334"/>
    <n v="28.846153846153847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2T23:59:00"/>
    <b v="1"/>
    <n v="57"/>
    <b v="1"/>
    <s v="theater/plays"/>
    <n v="1.0153333333333334"/>
    <n v="78.9473684210526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07:52:02"/>
    <b v="1"/>
    <n v="74"/>
    <b v="1"/>
    <s v="theater/plays"/>
    <n v="1.0509999999999999"/>
    <n v="27.02702702702702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6T21:00:00"/>
    <b v="1"/>
    <n v="63"/>
    <b v="1"/>
    <s v="theater/plays"/>
    <n v="1.2715000000000001"/>
    <n v="63.492063492063494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3:05:25"/>
    <b v="1"/>
    <n v="72"/>
    <b v="1"/>
    <s v="theater/plays"/>
    <n v="1.1115384615384616"/>
    <n v="180.55555555555554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4:20:15"/>
    <b v="1"/>
    <n v="71"/>
    <b v="1"/>
    <s v="theater/plays"/>
    <n v="1.0676000000000001"/>
    <n v="35.211267605633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2T22:59:00"/>
    <b v="1"/>
    <n v="21"/>
    <b v="1"/>
    <s v="theater/plays"/>
    <n v="1.6266666666666667"/>
    <n v="35.71428571428571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2:59:00"/>
    <b v="1"/>
    <n v="930"/>
    <b v="1"/>
    <s v="theater/plays"/>
    <n v="1.6022808571428573"/>
    <n v="37.634408602150536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1T23:13:01"/>
    <b v="1"/>
    <n v="55"/>
    <b v="1"/>
    <s v="theater/plays"/>
    <n v="1.1616666666666666"/>
    <n v="54.54545454545454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17:00:00"/>
    <b v="1"/>
    <n v="61"/>
    <b v="1"/>
    <s v="theater/plays"/>
    <n v="1.242"/>
    <n v="40.983606557377051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2T23:59:00"/>
    <b v="1"/>
    <n v="82"/>
    <b v="1"/>
    <s v="theater/plays"/>
    <n v="1.030125"/>
    <n v="97.560975609756099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1T23:00:00"/>
    <b v="1"/>
    <n v="71"/>
    <b v="1"/>
    <s v="theater/plays"/>
    <n v="1.1225000000000001"/>
    <n v="28.169014084507044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09:35:58"/>
    <b v="1"/>
    <n v="117"/>
    <b v="1"/>
    <s v="theater/plays"/>
    <n v="1.0881428571428571"/>
    <n v="59.82905982905983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2:31:08"/>
    <b v="1"/>
    <n v="29"/>
    <b v="1"/>
    <s v="theater/plays"/>
    <n v="1.1499999999999999"/>
    <n v="68.965517241379317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16:04:52"/>
    <b v="1"/>
    <n v="74"/>
    <b v="1"/>
    <s v="theater/plays"/>
    <n v="1.03"/>
    <n v="135.1351351351351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15:45:08"/>
    <b v="1"/>
    <n v="23"/>
    <b v="1"/>
    <s v="theater/plays"/>
    <n v="1.0113333333333334"/>
    <n v="130.43478260869566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16:17:07"/>
    <b v="1"/>
    <n v="60"/>
    <b v="1"/>
    <s v="theater/plays"/>
    <n v="1.0955999999999999"/>
    <n v="83.333333333333329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0:00:00"/>
    <b v="1"/>
    <n v="55"/>
    <b v="1"/>
    <s v="theater/plays"/>
    <n v="1.148421052631579"/>
    <n v="34.54545454545454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1:00:09"/>
    <b v="1"/>
    <n v="51"/>
    <b v="1"/>
    <s v="theater/plays"/>
    <n v="1.1739999999999999"/>
    <n v="49.019607843137258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09:31:15"/>
    <b v="1"/>
    <n v="78"/>
    <b v="1"/>
    <s v="theater/plays"/>
    <n v="1.7173333333333334"/>
    <n v="19.2307692307692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1:51:11"/>
    <b v="1"/>
    <n v="62"/>
    <b v="1"/>
    <s v="theater/plays"/>
    <n v="1.1416238095238094"/>
    <n v="67.74193548387096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4:54:09"/>
    <b v="1"/>
    <n v="45"/>
    <b v="1"/>
    <s v="theater/plays"/>
    <n v="1.1975"/>
    <n v="26.666666666666668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1:00:00"/>
    <b v="1"/>
    <n v="15"/>
    <b v="1"/>
    <s v="theater/plays"/>
    <n v="1.0900000000000001"/>
    <n v="33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2:00:00"/>
    <b v="1"/>
    <n v="151"/>
    <b v="1"/>
    <s v="theater/plays"/>
    <n v="1.0088571428571429"/>
    <n v="46.357615894039732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4:04:29"/>
    <b v="1"/>
    <n v="68"/>
    <b v="1"/>
    <s v="theater/plays"/>
    <n v="1.0900000000000001"/>
    <n v="36.764705882352942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18:50:31"/>
    <b v="1"/>
    <n v="46"/>
    <b v="1"/>
    <s v="theater/plays"/>
    <n v="1.0720930232558139"/>
    <n v="93.478260869565219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18:27:2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16:00:00"/>
    <b v="1"/>
    <n v="70"/>
    <b v="1"/>
    <s v="theater/plays"/>
    <n v="1.0218750000000001"/>
    <n v="45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0:59:33"/>
    <b v="1"/>
    <n v="244"/>
    <b v="1"/>
    <s v="theater/plays"/>
    <n v="1.1629333333333334"/>
    <n v="61.47540983606557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4:58:22"/>
    <b v="0"/>
    <n v="9"/>
    <b v="0"/>
    <s v="theater/musical"/>
    <n v="0.65"/>
    <n v="22.222222222222221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3:18:52"/>
    <b v="0"/>
    <n v="19"/>
    <b v="0"/>
    <s v="theater/musical"/>
    <n v="0.12327272727272727"/>
    <n v="2894.7368421052633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8T23:37:5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3:07:49"/>
    <b v="0"/>
    <n v="4"/>
    <b v="0"/>
    <s v="theater/musical"/>
    <n v="4.0266666666666666E-2"/>
    <n v="937.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17:00:00"/>
    <b v="0"/>
    <n v="8"/>
    <b v="0"/>
    <s v="theater/musical"/>
    <n v="1.0200000000000001E-2"/>
    <n v="125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18:14:16"/>
    <b v="0"/>
    <n v="24"/>
    <b v="0"/>
    <s v="theater/musical"/>
    <n v="0.1174"/>
    <n v="208.33333333333334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6T20:29:5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09:15:42"/>
    <b v="0"/>
    <n v="39"/>
    <b v="0"/>
    <s v="theater/musical"/>
    <n v="0.59142857142857141"/>
    <n v="89.743589743589737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09:00:00"/>
    <b v="0"/>
    <n v="6"/>
    <b v="0"/>
    <s v="theater/musical"/>
    <n v="5.9999999999999995E-4"/>
    <n v="5000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06:50:18"/>
    <b v="0"/>
    <n v="4"/>
    <b v="0"/>
    <s v="theater/musical"/>
    <n v="0.1145"/>
    <n v="250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05:11:17"/>
    <b v="0"/>
    <n v="3"/>
    <b v="0"/>
    <s v="theater/musical"/>
    <n v="3.6666666666666666E-3"/>
    <n v="1000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16:00:00"/>
    <b v="0"/>
    <n v="53"/>
    <b v="0"/>
    <s v="theater/musical"/>
    <n v="0.52159999999999995"/>
    <n v="94.339622641509436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0:34:00"/>
    <b v="0"/>
    <n v="1"/>
    <b v="0"/>
    <s v="theater/musical"/>
    <n v="2.0000000000000002E-5"/>
    <n v="500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3:24:37"/>
    <b v="0"/>
    <n v="2"/>
    <b v="0"/>
    <s v="theater/musical"/>
    <n v="1.2500000000000001E-2"/>
    <n v="1000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0:59:00"/>
    <b v="0"/>
    <n v="25"/>
    <b v="0"/>
    <s v="theater/musical"/>
    <n v="0.54520000000000002"/>
    <n v="20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18:43:42"/>
    <b v="0"/>
    <n v="6"/>
    <b v="0"/>
    <s v="theater/musical"/>
    <n v="0.25"/>
    <n v="166.66666666666666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1:14:00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3:59:32"/>
    <b v="0"/>
    <n v="12"/>
    <b v="0"/>
    <s v="theater/musical"/>
    <n v="3.4125000000000003E-2"/>
    <n v="666.66666666666663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1:37:3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0:40:07"/>
    <b v="0"/>
    <n v="36"/>
    <b v="0"/>
    <s v="theater/musical"/>
    <n v="0.46363636363636362"/>
    <n v="152.7777777777777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09:31:17"/>
    <b v="1"/>
    <n v="82"/>
    <b v="1"/>
    <s v="theater/plays"/>
    <n v="1.0349999999999999"/>
    <n v="60.975609756097562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18:00:00"/>
    <b v="1"/>
    <n v="226"/>
    <b v="1"/>
    <s v="theater/plays"/>
    <n v="1.1932315789473684"/>
    <n v="42.035398230088497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5-31T22:59:00"/>
    <b v="1"/>
    <n v="60"/>
    <b v="1"/>
    <s v="theater/plays"/>
    <n v="1.2576666666666667"/>
    <n v="5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4T21:00:00"/>
    <b v="1"/>
    <n v="322"/>
    <b v="1"/>
    <s v="theater/plays"/>
    <n v="1.1974347826086957"/>
    <n v="71.428571428571431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4:05:51"/>
    <b v="1"/>
    <n v="94"/>
    <b v="1"/>
    <s v="theater/plays"/>
    <n v="1.2625"/>
    <n v="42.55319148936170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3:19:19"/>
    <b v="1"/>
    <n v="47"/>
    <b v="1"/>
    <s v="theater/plays"/>
    <n v="1.0011666666666668"/>
    <n v="127.6595744680851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18:55:00"/>
    <b v="1"/>
    <n v="115"/>
    <b v="1"/>
    <s v="theater/plays"/>
    <n v="1.0213333333333334"/>
    <n v="104.34782608695652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09T22:59:00"/>
    <b v="1"/>
    <n v="134"/>
    <b v="1"/>
    <s v="theater/plays"/>
    <n v="1.0035142857142858"/>
    <n v="261.19402985074629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09:30:00"/>
    <b v="1"/>
    <n v="35"/>
    <b v="1"/>
    <s v="theater/plays"/>
    <n v="1.0004999999999999"/>
    <n v="57.142857142857146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08:06:24"/>
    <b v="1"/>
    <n v="104"/>
    <b v="1"/>
    <s v="theater/plays"/>
    <n v="1.1602222222222223"/>
    <n v="43.269230769230766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0T19:00:00"/>
    <b v="1"/>
    <n v="184"/>
    <b v="1"/>
    <s v="theater/plays"/>
    <n v="1.0209999999999999"/>
    <n v="65.21739130434782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17:35:47"/>
    <b v="1"/>
    <n v="119"/>
    <b v="1"/>
    <s v="theater/plays"/>
    <n v="1.0011000000000001"/>
    <n v="168.0672268907563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16:00:00"/>
    <b v="1"/>
    <n v="59"/>
    <b v="1"/>
    <s v="theater/plays"/>
    <n v="1.0084"/>
    <n v="254.23728813559322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1:43:23"/>
    <b v="1"/>
    <n v="113"/>
    <b v="1"/>
    <s v="theater/plays"/>
    <n v="1.0342499999999999"/>
    <n v="35.398230088495573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16:29:00"/>
    <b v="1"/>
    <n v="84"/>
    <b v="1"/>
    <s v="theater/plays"/>
    <n v="1.248"/>
    <n v="29.761904761904763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15:02:56"/>
    <b v="1"/>
    <n v="74"/>
    <b v="1"/>
    <s v="theater/plays"/>
    <n v="1.0951612903225807"/>
    <n v="41.89189189189189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0:00:00"/>
    <b v="1"/>
    <n v="216"/>
    <b v="1"/>
    <s v="theater/plays"/>
    <n v="1.0203333333333333"/>
    <n v="138.88888888888889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16:00:00"/>
    <b v="1"/>
    <n v="39"/>
    <b v="1"/>
    <s v="theater/plays"/>
    <n v="1.0235000000000001"/>
    <n v="51.282051282051285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09:00:12"/>
    <b v="1"/>
    <n v="21"/>
    <b v="1"/>
    <s v="theater/plays"/>
    <n v="1.0416666666666667"/>
    <n v="57.14285714285714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16:10:36"/>
    <b v="0"/>
    <n v="30"/>
    <b v="1"/>
    <s v="theater/plays"/>
    <n v="1.25"/>
    <n v="4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6T23:59:00"/>
    <b v="1"/>
    <n v="37"/>
    <b v="1"/>
    <s v="theater/plays"/>
    <n v="1.0234285714285714"/>
    <n v="189.18918918918919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2:59:58"/>
    <b v="1"/>
    <n v="202"/>
    <b v="1"/>
    <s v="theater/plays"/>
    <n v="1.0786500000000001"/>
    <n v="99.00990099009901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09-30T22:59:00"/>
    <b v="1"/>
    <n v="37"/>
    <b v="1"/>
    <s v="theater/plays"/>
    <n v="1.0988461538461538"/>
    <n v="70.270270270270274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17:39:07"/>
    <b v="0"/>
    <n v="28"/>
    <b v="1"/>
    <s v="theater/plays"/>
    <n v="1.61"/>
    <n v="35.71428571428571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3T22:59:00"/>
    <b v="1"/>
    <n v="26"/>
    <b v="1"/>
    <s v="theater/plays"/>
    <n v="1.3120000000000001"/>
    <n v="38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4:19:15"/>
    <b v="0"/>
    <n v="61"/>
    <b v="1"/>
    <s v="theater/plays"/>
    <n v="1.1879999999999999"/>
    <n v="81.967213114754102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18:31:00"/>
    <b v="0"/>
    <n v="115"/>
    <b v="1"/>
    <s v="theater/plays"/>
    <n v="1.0039275000000001"/>
    <n v="34.78260869565217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3:20:51"/>
    <b v="1"/>
    <n v="181"/>
    <b v="1"/>
    <s v="theater/plays"/>
    <n v="1.0320666666666667"/>
    <n v="82.87292817679558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17:00:33"/>
    <b v="0"/>
    <n v="110"/>
    <b v="1"/>
    <s v="theater/plays"/>
    <n v="1.006"/>
    <n v="181.8181818181818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8T22:59:00"/>
    <b v="1"/>
    <n v="269"/>
    <b v="1"/>
    <s v="theater/plays"/>
    <n v="1.0078754285714286"/>
    <n v="130.1115241635687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07:14:58"/>
    <b v="1"/>
    <n v="79"/>
    <b v="1"/>
    <s v="theater/plays"/>
    <n v="1.1232142857142857"/>
    <n v="35.44303797468354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18:59:00"/>
    <b v="1"/>
    <n v="104"/>
    <b v="1"/>
    <s v="theater/plays"/>
    <n v="1.0591914022517912"/>
    <n v="56.365384615384613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18:00:00"/>
    <b v="0"/>
    <n v="34"/>
    <b v="1"/>
    <s v="theater/plays"/>
    <n v="1.0056666666666667"/>
    <n v="88.2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1:59:00"/>
    <b v="1"/>
    <n v="167"/>
    <b v="1"/>
    <s v="theater/plays"/>
    <n v="1.1530588235294117"/>
    <n v="50.8982035928143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3:08:12"/>
    <b v="1"/>
    <n v="183"/>
    <b v="1"/>
    <s v="theater/plays"/>
    <n v="1.273042"/>
    <n v="54.644808743169399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8T19:00:00"/>
    <b v="1"/>
    <n v="71"/>
    <b v="1"/>
    <s v="theater/plays"/>
    <n v="1.028375"/>
    <n v="112.67605633802818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2:39:42"/>
    <b v="0"/>
    <n v="69"/>
    <b v="1"/>
    <s v="theater/plays"/>
    <n v="1.0293749999999999"/>
    <n v="23.188405797101449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1T21:00:00"/>
    <b v="0"/>
    <n v="270"/>
    <b v="1"/>
    <s v="theater/plays"/>
    <n v="1.043047619047619"/>
    <n v="77.77777777777777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1T22:59:00"/>
    <b v="1"/>
    <n v="193"/>
    <b v="1"/>
    <s v="theater/plays"/>
    <n v="1.1122000000000001"/>
    <n v="51.81347150259067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05:25:12"/>
    <b v="1"/>
    <n v="57"/>
    <b v="1"/>
    <s v="theater/plays"/>
    <n v="1.0586"/>
    <n v="43.859649122807021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15:19:17"/>
    <b v="1"/>
    <n v="200"/>
    <b v="1"/>
    <s v="theater/plays"/>
    <n v="1.0079166666666666"/>
    <n v="6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2:55:14"/>
    <b v="1"/>
    <n v="88"/>
    <b v="1"/>
    <s v="theater/plays"/>
    <n v="1.0492727272727274"/>
    <n v="62.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3:48:44"/>
    <b v="1"/>
    <n v="213"/>
    <b v="1"/>
    <s v="theater/plays"/>
    <n v="1.01552"/>
    <n v="117.37089201877934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2:32:46"/>
    <b v="1"/>
    <n v="20"/>
    <b v="1"/>
    <s v="theater/plays"/>
    <n v="1.1073333333333333"/>
    <n v="7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06:20:40"/>
    <b v="1"/>
    <n v="50"/>
    <b v="1"/>
    <s v="theater/plays"/>
    <n v="1.2782222222222221"/>
    <n v="45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7T22:45:00"/>
    <b v="1"/>
    <n v="115"/>
    <b v="1"/>
    <s v="theater/plays"/>
    <n v="1.0182500000000001"/>
    <n v="173.91304347826087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5T20:03:29"/>
    <b v="1"/>
    <n v="186"/>
    <b v="1"/>
    <s v="theater/plays"/>
    <n v="1.012576923076923"/>
    <n v="69.892473118279568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3:26:15"/>
    <b v="1"/>
    <n v="18"/>
    <b v="1"/>
    <s v="theater/plays"/>
    <n v="1.75"/>
    <n v="16.6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0T22:59:00"/>
    <b v="1"/>
    <n v="176"/>
    <b v="1"/>
    <s v="theater/plays"/>
    <n v="1.2806"/>
    <n v="56.81818181818182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08:25:52"/>
    <b v="0"/>
    <n v="41"/>
    <b v="1"/>
    <s v="theater/plays"/>
    <n v="1.0629949999999999"/>
    <n v="48.780487804878049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16:17:41"/>
    <b v="1"/>
    <n v="75"/>
    <b v="1"/>
    <s v="theater/plays"/>
    <n v="1.052142857142857"/>
    <n v="93.333333333333329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09-30T22:59:00"/>
    <b v="1"/>
    <n v="97"/>
    <b v="1"/>
    <s v="theater/plays"/>
    <n v="1.0616782608695652"/>
    <n v="237.1134020618556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2:08:38"/>
    <b v="1"/>
    <n v="73"/>
    <b v="1"/>
    <s v="theater/plays"/>
    <n v="1.0924"/>
    <n v="68.493150684931507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2:24:36"/>
    <b v="1"/>
    <n v="49"/>
    <b v="1"/>
    <s v="theater/plays"/>
    <n v="1.0045454545454546"/>
    <n v="67.34693877551021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1T23:00:00"/>
    <b v="1"/>
    <n v="134"/>
    <b v="1"/>
    <s v="theater/plays"/>
    <n v="1.0304098360655738"/>
    <n v="91.04477611940298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16:00:00"/>
    <b v="1"/>
    <n v="68"/>
    <b v="1"/>
    <s v="theater/plays"/>
    <n v="1.121664"/>
    <n v="36.764705882352942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17:00:00"/>
    <b v="1"/>
    <n v="49"/>
    <b v="1"/>
    <s v="theater/plays"/>
    <n v="1.03"/>
    <n v="51.020408163265309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2:00:00"/>
    <b v="1"/>
    <n v="63"/>
    <b v="1"/>
    <s v="theater/plays"/>
    <n v="1.64"/>
    <n v="42.857142857142854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16:00:00"/>
    <b v="1"/>
    <n v="163"/>
    <b v="1"/>
    <s v="theater/plays"/>
    <n v="1.3128333333333333"/>
    <n v="36.809815950920246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3:11:00"/>
    <b v="1"/>
    <n v="288"/>
    <b v="1"/>
    <s v="theater/plays"/>
    <n v="1.0209999999999999"/>
    <n v="52.08333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16:42:08"/>
    <b v="1"/>
    <n v="42"/>
    <b v="1"/>
    <s v="theater/plays"/>
    <n v="1.28"/>
    <n v="47.6190476190476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06:00:00"/>
    <b v="1"/>
    <n v="70"/>
    <b v="1"/>
    <s v="theater/plays"/>
    <n v="1.0149999999999999"/>
    <n v="114.28571428571429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07:47:45"/>
    <b v="1"/>
    <n v="30"/>
    <b v="1"/>
    <s v="theater/plays"/>
    <n v="1.0166666666666666"/>
    <n v="60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06:29:35"/>
    <b v="1"/>
    <n v="51"/>
    <b v="1"/>
    <s v="theater/plays"/>
    <n v="1.3"/>
    <n v="29.41176470588235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08:00:09"/>
    <b v="1"/>
    <n v="145"/>
    <b v="1"/>
    <s v="theater/plays"/>
    <n v="1.5443"/>
    <n v="68.96551724137931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4:00:00"/>
    <b v="1"/>
    <n v="21"/>
    <b v="1"/>
    <s v="theater/plays"/>
    <n v="1.0740000000000001"/>
    <n v="190.4761904761904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16:00:00"/>
    <b v="1"/>
    <n v="286"/>
    <b v="1"/>
    <s v="theater/plays"/>
    <n v="1.0132258064516129"/>
    <n v="54.19580419580419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8T23:30:00"/>
    <b v="1"/>
    <n v="12"/>
    <b v="1"/>
    <s v="theater/plays"/>
    <n v="1.0027777777777778"/>
    <n v="15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3-31T22:59:00"/>
    <b v="1"/>
    <n v="100"/>
    <b v="1"/>
    <s v="theater/plays"/>
    <n v="1.1684444444444444"/>
    <n v="45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2:23:26"/>
    <b v="1"/>
    <n v="100"/>
    <b v="1"/>
    <s v="theater/plays"/>
    <n v="1.0860000000000001"/>
    <n v="50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15:21:43"/>
    <b v="1"/>
    <n v="34"/>
    <b v="1"/>
    <s v="theater/plays"/>
    <n v="1.034"/>
    <n v="73.5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3-31T20:27:39"/>
    <b v="0"/>
    <n v="63"/>
    <b v="1"/>
    <s v="theater/plays"/>
    <n v="1.1427586206896552"/>
    <n v="92.063492063492063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0:00:00"/>
    <b v="0"/>
    <n v="30"/>
    <b v="1"/>
    <s v="theater/plays"/>
    <n v="1.03"/>
    <n v="66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1T19:28:25"/>
    <b v="0"/>
    <n v="47"/>
    <b v="1"/>
    <s v="theater/plays"/>
    <n v="1.216"/>
    <n v="106.3829787234042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8T23:39:48"/>
    <b v="0"/>
    <n v="237"/>
    <b v="1"/>
    <s v="theater/plays"/>
    <n v="1.026467741935484"/>
    <n v="130.80168776371309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16:00:00"/>
    <b v="0"/>
    <n v="47"/>
    <b v="1"/>
    <s v="theater/plays"/>
    <n v="1.0475000000000001"/>
    <n v="17.021276595744681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0:59:00"/>
    <b v="0"/>
    <n v="15"/>
    <b v="1"/>
    <s v="theater/plays"/>
    <n v="1.016"/>
    <n v="200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d v="2017-02-28T00:00:00"/>
    <b v="0"/>
    <n v="81"/>
    <b v="1"/>
    <s v="theater/plays"/>
    <n v="1.1210242048409682"/>
    <n v="61.71604938271605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15:09:42"/>
    <b v="0"/>
    <n v="122"/>
    <b v="1"/>
    <s v="theater/plays"/>
    <n v="1.0176666666666667"/>
    <n v="122.95081967213115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3:00: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18:00:00"/>
    <b v="0"/>
    <n v="207"/>
    <b v="1"/>
    <s v="theater/plays"/>
    <n v="1.0026489999999999"/>
    <n v="48.30917874396135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3:50:02"/>
    <b v="0"/>
    <n v="25"/>
    <b v="1"/>
    <s v="theater/plays"/>
    <n v="1.3304200000000002"/>
    <n v="20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07:21:31"/>
    <b v="0"/>
    <n v="72"/>
    <b v="1"/>
    <s v="theater/plays"/>
    <n v="1.212"/>
    <n v="27.777777777777779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6T22:59:00"/>
    <b v="0"/>
    <n v="14"/>
    <b v="1"/>
    <s v="theater/plays"/>
    <n v="1.1399999999999999"/>
    <n v="35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4:29:08"/>
    <b v="0"/>
    <n v="15"/>
    <b v="1"/>
    <s v="theater/plays"/>
    <n v="2.8613861386138613"/>
    <n v="6.7333333333333334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05:12:32"/>
    <b v="0"/>
    <n v="91"/>
    <b v="1"/>
    <s v="theater/plays"/>
    <n v="1.7044444444444444"/>
    <n v="49.450549450549453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07:59:14"/>
    <b v="0"/>
    <n v="24"/>
    <b v="1"/>
    <s v="theater/plays"/>
    <n v="1.1833333333333333"/>
    <n v="25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05:37:09"/>
    <b v="0"/>
    <n v="27"/>
    <b v="1"/>
    <s v="theater/plays"/>
    <n v="1.0285857142857142"/>
    <n v="25.92592592592592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17:00:00"/>
    <b v="0"/>
    <n v="47"/>
    <b v="1"/>
    <s v="theater/plays"/>
    <n v="1.4406666666666668"/>
    <n v="31.91489361702127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17:59:00"/>
    <b v="0"/>
    <n v="44"/>
    <b v="1"/>
    <s v="theater/plays"/>
    <n v="1.0007272727272727"/>
    <n v="125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2T19:00:00"/>
    <b v="0"/>
    <n v="72"/>
    <b v="1"/>
    <s v="theater/plays"/>
    <n v="1.0173000000000001"/>
    <n v="138.8888888888888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17:01:03"/>
    <b v="0"/>
    <n v="63"/>
    <b v="1"/>
    <s v="theater/plays"/>
    <n v="1.1619999999999999"/>
    <n v="47.61904761904762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2:51:02"/>
    <b v="0"/>
    <n v="88"/>
    <b v="1"/>
    <s v="theater/plays"/>
    <n v="1.3616666666666666"/>
    <n v="34.090909090909093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1:59:00"/>
    <b v="0"/>
    <n v="70"/>
    <b v="1"/>
    <s v="theater/plays"/>
    <n v="1.3346666666666667"/>
    <n v="42.857142857142854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3:26:16"/>
    <b v="0"/>
    <n v="50"/>
    <b v="1"/>
    <s v="theater/plays"/>
    <n v="1.0339285714285715"/>
    <n v="168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09:38:04"/>
    <b v="0"/>
    <n v="35"/>
    <b v="1"/>
    <s v="theater/plays"/>
    <n v="1.1588888888888889"/>
    <n v="51.428571428571431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09:59:12"/>
    <b v="0"/>
    <n v="175"/>
    <b v="1"/>
    <s v="theater/plays"/>
    <n v="1.0451666666666666"/>
    <n v="85.714285714285708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15:32:28"/>
    <b v="0"/>
    <n v="20"/>
    <b v="1"/>
    <s v="theater/plays"/>
    <n v="1.0202500000000001"/>
    <n v="20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09T22:00:00"/>
    <b v="0"/>
    <n v="54"/>
    <b v="1"/>
    <s v="theater/plays"/>
    <n v="1.7533333333333334"/>
    <n v="27.777777777777779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4T20:22:19"/>
    <b v="0"/>
    <n v="20"/>
    <b v="1"/>
    <s v="theater/plays"/>
    <n v="1.0668"/>
    <n v="50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16:02:45"/>
    <b v="0"/>
    <n v="57"/>
    <b v="1"/>
    <s v="theater/plays"/>
    <n v="1.2228571428571429"/>
    <n v="61.403508771929822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0:36:18"/>
    <b v="0"/>
    <n v="31"/>
    <b v="1"/>
    <s v="theater/plays"/>
    <n v="1.5942857142857143"/>
    <n v="11.290322580645162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17:17:05"/>
    <b v="0"/>
    <n v="31"/>
    <b v="1"/>
    <s v="theater/plays"/>
    <n v="1.0007692307692309"/>
    <n v="209.67741935483872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2:00:10"/>
    <b v="0"/>
    <n v="45"/>
    <b v="1"/>
    <s v="theater/plays"/>
    <n v="1.0984"/>
    <n v="55.555555555555557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17:00:00"/>
    <b v="0"/>
    <n v="41"/>
    <b v="1"/>
    <s v="theater/plays"/>
    <n v="1.0004"/>
    <n v="60.97560975609756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6T20:00:00"/>
    <b v="0"/>
    <n v="29"/>
    <b v="1"/>
    <s v="theater/plays"/>
    <n v="1.1605000000000001"/>
    <n v="68.965517241379317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15:05:00"/>
    <b v="0"/>
    <n v="58"/>
    <b v="1"/>
    <s v="theater/plays"/>
    <n v="2.1074999999999999"/>
    <n v="13.79310344827586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2:17:21"/>
    <b v="0"/>
    <n v="89"/>
    <b v="1"/>
    <s v="theater/plays"/>
    <n v="1.1000000000000001"/>
    <n v="44.94382022471910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08:54:00"/>
    <b v="0"/>
    <n v="125"/>
    <b v="1"/>
    <s v="theater/plays"/>
    <n v="1.0008673425918038"/>
    <n v="93.89600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7T19:57:04"/>
    <b v="0"/>
    <n v="18"/>
    <b v="1"/>
    <s v="theater/plays"/>
    <n v="1.0619047619047619"/>
    <n v="58.333333333333336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0T21:30:00"/>
    <b v="0"/>
    <n v="32"/>
    <b v="1"/>
    <s v="theater/plays"/>
    <n v="1.256"/>
    <n v="62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09:03:06"/>
    <b v="0"/>
    <n v="16"/>
    <b v="1"/>
    <s v="theater/plays"/>
    <n v="1.08"/>
    <n v="31.2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1T20:05:57"/>
    <b v="0"/>
    <n v="38"/>
    <b v="1"/>
    <s v="theater/plays"/>
    <n v="1.01"/>
    <n v="65.7894736842105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5T22:59:00"/>
    <b v="0"/>
    <n v="15"/>
    <b v="1"/>
    <s v="theater/plays"/>
    <n v="1.0740000000000001"/>
    <n v="33.33333333333333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1T22:55:00"/>
    <b v="0"/>
    <n v="23"/>
    <b v="1"/>
    <s v="theater/plays"/>
    <n v="1.0151515151515151"/>
    <n v="143.4782608695652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3:46:48"/>
    <b v="0"/>
    <n v="49"/>
    <b v="1"/>
    <s v="theater/plays"/>
    <n v="1.2589999999999999"/>
    <n v="20.408163265306122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08:59:50"/>
    <b v="0"/>
    <n v="10"/>
    <b v="1"/>
    <s v="theater/plays"/>
    <n v="1.0166666666666666"/>
    <n v="15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2:51:17"/>
    <b v="0"/>
    <n v="15"/>
    <b v="1"/>
    <s v="theater/plays"/>
    <n v="1.125"/>
    <n v="26.666666666666668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1:08:25"/>
    <b v="0"/>
    <n v="57"/>
    <b v="1"/>
    <s v="theater/plays"/>
    <n v="1.0137499999999999"/>
    <n v="140.3508771929824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3:59:26"/>
    <b v="0"/>
    <n v="33"/>
    <b v="1"/>
    <s v="theater/plays"/>
    <n v="1.0125"/>
    <n v="24.24242424242424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4T20:00:00"/>
    <b v="0"/>
    <n v="9"/>
    <b v="1"/>
    <s v="theater/plays"/>
    <n v="1.4638888888888888"/>
    <n v="200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18:00:00"/>
    <b v="0"/>
    <n v="26"/>
    <b v="1"/>
    <s v="theater/plays"/>
    <n v="1.1679999999999999"/>
    <n v="38.46153846153846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15:17:48"/>
    <b v="0"/>
    <n v="69"/>
    <b v="1"/>
    <s v="theater/plays"/>
    <n v="1.0626666666666666"/>
    <n v="21.739130434782609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1:44:46"/>
    <b v="0"/>
    <n v="65"/>
    <b v="1"/>
    <s v="theater/plays"/>
    <n v="1.0451999999999999"/>
    <n v="76.92307692307692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15:38:5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1:14:40"/>
    <b v="0"/>
    <n v="111"/>
    <b v="1"/>
    <s v="theater/plays"/>
    <n v="1.0457142857142858"/>
    <n v="31.531531531531531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07:30:22"/>
    <b v="0"/>
    <n v="46"/>
    <b v="1"/>
    <s v="theater/plays"/>
    <n v="1.3862051149573753"/>
    <n v="84.15217391304348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18:00:00"/>
    <b v="0"/>
    <n v="63"/>
    <b v="1"/>
    <s v="theater/plays"/>
    <n v="1.0032000000000001"/>
    <n v="79.365079365079367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3:34:0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16:00:00"/>
    <b v="0"/>
    <n v="34"/>
    <b v="1"/>
    <s v="theater/plays"/>
    <n v="1.1020000000000001"/>
    <n v="73.5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08:48:00"/>
    <b v="0"/>
    <n v="112"/>
    <b v="1"/>
    <s v="theater/plays"/>
    <n v="1.0218"/>
    <n v="133.92857142857142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0:58:38"/>
    <b v="0"/>
    <n v="47"/>
    <b v="1"/>
    <s v="theater/plays"/>
    <n v="1.0435000000000001"/>
    <n v="170.21276595744681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18:22:34"/>
    <b v="0"/>
    <n v="38"/>
    <b v="1"/>
    <s v="theater/plays"/>
    <n v="1.3816666666666666"/>
    <n v="78.94736842105263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2:00:00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3-31T23:59:00"/>
    <b v="0"/>
    <n v="78"/>
    <b v="1"/>
    <s v="theater/plays"/>
    <n v="1.0166666666666666"/>
    <n v="76.9230769230769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08:18:00"/>
    <b v="0"/>
    <n v="23"/>
    <b v="1"/>
    <s v="theater/plays"/>
    <n v="1.7142857142857142"/>
    <n v="30.43478260869565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29T23:48:13"/>
    <b v="0"/>
    <n v="40"/>
    <b v="1"/>
    <s v="theater/plays"/>
    <n v="1.0144444444444445"/>
    <n v="112.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7T19:37:00"/>
    <b v="0"/>
    <n v="13"/>
    <b v="1"/>
    <s v="theater/plays"/>
    <n v="1.3"/>
    <n v="38.46153846153846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5T19:35:10"/>
    <b v="0"/>
    <n v="18"/>
    <b v="1"/>
    <s v="theater/plays"/>
    <n v="1.1000000000000001"/>
    <n v="83.333333333333329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16:00:00"/>
    <b v="0"/>
    <n v="22"/>
    <b v="1"/>
    <s v="theater/plays"/>
    <n v="1.1944999999999999"/>
    <n v="90.909090909090907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29T22:59:00"/>
    <b v="0"/>
    <n v="79"/>
    <b v="1"/>
    <s v="theater/plays"/>
    <n v="1.002909090909091"/>
    <n v="69.620253164556956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2:00:00"/>
    <b v="0"/>
    <n v="14"/>
    <b v="1"/>
    <s v="theater/plays"/>
    <n v="1.534"/>
    <n v="71.428571428571431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18:00:00"/>
    <b v="0"/>
    <n v="51"/>
    <b v="1"/>
    <s v="theater/plays"/>
    <n v="1.0442857142857143"/>
    <n v="68.627450980392155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06:00:00"/>
    <b v="0"/>
    <n v="54"/>
    <b v="1"/>
    <s v="theater/plays"/>
    <n v="1.0109999999999999"/>
    <n v="92.592592592592595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18:00:00"/>
    <b v="0"/>
    <n v="70"/>
    <b v="1"/>
    <s v="theater/plays"/>
    <n v="1.0751999999999999"/>
    <n v="71.428571428571431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18:00:00"/>
    <b v="0"/>
    <n v="44"/>
    <b v="1"/>
    <s v="theater/plays"/>
    <n v="3.15"/>
    <n v="11.363636363636363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8T23:01:00"/>
    <b v="0"/>
    <n v="55"/>
    <b v="1"/>
    <s v="theater/plays"/>
    <n v="1.0193333333333334"/>
    <n v="54.545454545454547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06:17:00"/>
    <b v="0"/>
    <n v="15"/>
    <b v="1"/>
    <s v="theater/plays"/>
    <n v="1.2628571428571429"/>
    <n v="116.6666666666666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4:34:32"/>
    <b v="0"/>
    <n v="27"/>
    <b v="1"/>
    <s v="theater/plays"/>
    <n v="1.014"/>
    <n v="55.555555555555557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05:01:50"/>
    <b v="0"/>
    <n v="21"/>
    <b v="1"/>
    <s v="theater/plays"/>
    <n v="1.01"/>
    <n v="95.238095238095241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3:27:59"/>
    <b v="0"/>
    <n v="162"/>
    <b v="1"/>
    <s v="theater/plays"/>
    <n v="1.0299"/>
    <n v="61.728395061728392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4T20:22:14"/>
    <b v="0"/>
    <n v="23"/>
    <b v="1"/>
    <s v="theater/plays"/>
    <n v="1.0625"/>
    <n v="173.91304347826087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0:59:00"/>
    <b v="0"/>
    <n v="72"/>
    <b v="1"/>
    <s v="theater/plays"/>
    <n v="1.0137777777777779"/>
    <n v="125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0:59:00"/>
    <b v="0"/>
    <n v="68"/>
    <b v="1"/>
    <s v="theater/plays"/>
    <n v="1.1346000000000001"/>
    <n v="73.529411764705884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6T23:55:00"/>
    <b v="0"/>
    <n v="20"/>
    <b v="1"/>
    <s v="theater/plays"/>
    <n v="2.1800000000000002"/>
    <n v="2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1:00:00"/>
    <b v="0"/>
    <n v="26"/>
    <b v="1"/>
    <s v="theater/plays"/>
    <n v="1.0141935483870967"/>
    <n v="298.07692307692309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16:00:00"/>
    <b v="0"/>
    <n v="72"/>
    <b v="1"/>
    <s v="theater/plays"/>
    <n v="1.0593333333333332"/>
    <n v="41.66666666666666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2T21:26:32"/>
    <b v="0"/>
    <n v="3"/>
    <b v="1"/>
    <s v="theater/plays"/>
    <n v="1.04"/>
    <n v="833.3333333333333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2T20:37:17"/>
    <b v="0"/>
    <n v="18"/>
    <b v="1"/>
    <s v="theater/plays"/>
    <n v="2.21"/>
    <n v="27.77777777777777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17:24:54"/>
    <b v="0"/>
    <n v="30"/>
    <b v="1"/>
    <s v="theater/plays"/>
    <n v="1.1866666666666668"/>
    <n v="25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0:00:00"/>
    <b v="0"/>
    <n v="23"/>
    <b v="1"/>
    <s v="theater/plays"/>
    <n v="1.046"/>
    <n v="43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4T19:59:40"/>
    <b v="0"/>
    <n v="54"/>
    <b v="1"/>
    <s v="theater/plays"/>
    <n v="1.0389999999999999"/>
    <n v="92.592592592592595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3:00:00"/>
    <b v="0"/>
    <n v="26"/>
    <b v="1"/>
    <s v="theater/plays"/>
    <n v="1.1773333333333333"/>
    <n v="57.692307692307693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15:59:25"/>
    <b v="0"/>
    <n v="9"/>
    <b v="1"/>
    <s v="theater/plays"/>
    <n v="1.385"/>
    <n v="22.22222222222222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4T23:59:00"/>
    <b v="0"/>
    <n v="27"/>
    <b v="1"/>
    <s v="theater/plays"/>
    <n v="1.0349999999999999"/>
    <n v="37.037037037037038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1:00:00"/>
    <b v="0"/>
    <n v="30"/>
    <b v="1"/>
    <s v="theater/plays"/>
    <n v="1.0024999999999999"/>
    <n v="66.666666666666671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2:33:36"/>
    <b v="0"/>
    <n v="52"/>
    <b v="1"/>
    <s v="theater/plays"/>
    <n v="1.0657142857142856"/>
    <n v="67.307692307692307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09:39:3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0:49:54"/>
    <b v="0"/>
    <n v="19"/>
    <b v="1"/>
    <s v="theater/plays"/>
    <n v="1.0001249999999999"/>
    <n v="421.0526315789473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1:56:00"/>
    <b v="0"/>
    <n v="77"/>
    <b v="1"/>
    <s v="theater/plays"/>
    <n v="1.0105"/>
    <n v="103.896103896103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08:08:00"/>
    <b v="0"/>
    <n v="21"/>
    <b v="1"/>
    <s v="theater/plays"/>
    <n v="1.0763636363636364"/>
    <n v="26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18:00:00"/>
    <b v="0"/>
    <n v="38"/>
    <b v="1"/>
    <s v="theater/plays"/>
    <n v="1.0365"/>
    <n v="52.631578947368418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18:52:58"/>
    <b v="0"/>
    <n v="28"/>
    <b v="1"/>
    <s v="theater/plays"/>
    <n v="1.0443333333333333"/>
    <n v="107.14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0T22:26:23"/>
    <b v="0"/>
    <n v="48"/>
    <b v="1"/>
    <s v="theater/plays"/>
    <n v="1.0225"/>
    <n v="83.333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17:59:00"/>
    <b v="0"/>
    <n v="46"/>
    <b v="1"/>
    <s v="theater/plays"/>
    <n v="1.0074285714285713"/>
    <n v="76.086956521739125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3:47:00"/>
    <b v="0"/>
    <n v="30"/>
    <b v="1"/>
    <s v="theater/plays"/>
    <n v="1.1171428571428572"/>
    <n v="58.333333333333336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0T22:00:00"/>
    <b v="0"/>
    <n v="64"/>
    <b v="1"/>
    <s v="theater/plays"/>
    <n v="1.0001100000000001"/>
    <n v="93.75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15:49:1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0:28:26"/>
    <b v="0"/>
    <n v="41"/>
    <b v="1"/>
    <s v="theater/plays"/>
    <n v="1.05"/>
    <n v="48.780487804878049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3:18:08"/>
    <b v="0"/>
    <n v="35"/>
    <b v="1"/>
    <s v="theater/plays"/>
    <n v="1.1686666666666667"/>
    <n v="85.71428571428570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06:04:01"/>
    <b v="0"/>
    <n v="45"/>
    <b v="1"/>
    <s v="theater/plays"/>
    <n v="1.038"/>
    <n v="33.33333333333333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08:31:22"/>
    <b v="0"/>
    <n v="62"/>
    <b v="1"/>
    <s v="theater/plays"/>
    <n v="1.145"/>
    <n v="161.2903225806451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3:35:45"/>
    <b v="0"/>
    <n v="22"/>
    <b v="1"/>
    <s v="theater/plays"/>
    <n v="1.024"/>
    <n v="68.181818181818187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17:28:00"/>
    <b v="0"/>
    <n v="18"/>
    <b v="1"/>
    <s v="theater/plays"/>
    <n v="2.23"/>
    <n v="27.777777777777779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15:17:3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5T19:46:00"/>
    <b v="0"/>
    <n v="44"/>
    <b v="1"/>
    <s v="theater/plays"/>
    <n v="1.0580000000000001"/>
    <n v="34.09090909090909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09:17:25"/>
    <b v="0"/>
    <n v="27"/>
    <b v="1"/>
    <s v="theater/plays"/>
    <n v="1.4236363636363636"/>
    <n v="20.37037037037037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3:10:00"/>
    <b v="0"/>
    <n v="38"/>
    <b v="1"/>
    <s v="theater/plays"/>
    <n v="1.84"/>
    <n v="13.15789473684210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5-31T22:59:00"/>
    <b v="0"/>
    <n v="28"/>
    <b v="1"/>
    <s v="theater/plays"/>
    <n v="1.0433333333333332"/>
    <n v="53.57142857142856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17:00:00"/>
    <b v="0"/>
    <n v="24"/>
    <b v="1"/>
    <s v="theater/plays"/>
    <n v="1.1200000000000001"/>
    <n v="10.41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2:00:00"/>
    <b v="0"/>
    <n v="65"/>
    <b v="1"/>
    <s v="theater/plays"/>
    <n v="1.1107499999999999"/>
    <n v="61.5384615384615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17:05:25"/>
    <b v="0"/>
    <n v="46"/>
    <b v="1"/>
    <s v="theater/plays"/>
    <n v="1.0375000000000001"/>
    <n v="26.086956521739129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17:53:34"/>
    <b v="0"/>
    <n v="85"/>
    <b v="1"/>
    <s v="theater/plays"/>
    <n v="1.0041"/>
    <n v="117.64705882352941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2:22:26"/>
    <b v="0"/>
    <n v="66"/>
    <b v="1"/>
    <s v="theater/plays"/>
    <n v="1.0186206896551724"/>
    <n v="43.93939393939393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1T21:31:00"/>
    <b v="0"/>
    <n v="165"/>
    <b v="1"/>
    <s v="theater/plays"/>
    <n v="1.0976666666666666"/>
    <n v="90.909090909090907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06:05: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07:05:02"/>
    <b v="0"/>
    <n v="3"/>
    <b v="1"/>
    <s v="theater/plays"/>
    <n v="1.22"/>
    <n v="166.66666666666666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18:59:00"/>
    <b v="0"/>
    <n v="17"/>
    <b v="1"/>
    <s v="theater/plays"/>
    <n v="1.3757142857142857"/>
    <n v="20.588235294117649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06:49:36"/>
    <b v="0"/>
    <n v="91"/>
    <b v="1"/>
    <s v="theater/plays"/>
    <n v="1.0031000000000001"/>
    <n v="109.89010989010988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05:08:09"/>
    <b v="0"/>
    <n v="67"/>
    <b v="1"/>
    <s v="theater/plays"/>
    <n v="1.071"/>
    <n v="29.85074626865671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18:48:24"/>
    <b v="0"/>
    <n v="18"/>
    <b v="1"/>
    <s v="theater/plays"/>
    <n v="2.11"/>
    <n v="27.777777777777779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15:58:00"/>
    <b v="0"/>
    <n v="21"/>
    <b v="1"/>
    <s v="theater/plays"/>
    <n v="1.236"/>
    <n v="23.80952380952381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2:00:00"/>
    <b v="0"/>
    <n v="40"/>
    <b v="1"/>
    <s v="theater/plays"/>
    <n v="1.085"/>
    <n v="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7T19:32:52"/>
    <b v="0"/>
    <n v="78"/>
    <b v="1"/>
    <s v="theater/plays"/>
    <n v="1.0356666666666667"/>
    <n v="192.30769230769232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18:01:0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7T23:59:00"/>
    <b v="0"/>
    <n v="14"/>
    <b v="1"/>
    <s v="theater/plays"/>
    <n v="1.3"/>
    <n v="35.714285714285715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2:59:00"/>
    <b v="0"/>
    <n v="44"/>
    <b v="1"/>
    <s v="theater/plays"/>
    <n v="1.0349999999999999"/>
    <n v="68.181818181818187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18:30:00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3:30:00"/>
    <b v="0"/>
    <n v="30"/>
    <b v="1"/>
    <s v="theater/plays"/>
    <n v="1.196"/>
    <n v="133.33333333333334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5T19:43:00"/>
    <b v="0"/>
    <n v="45"/>
    <b v="1"/>
    <s v="theater/plays"/>
    <n v="1.0000058823529412"/>
    <n v="37.77777777777777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15:01:47"/>
    <b v="0"/>
    <n v="56"/>
    <b v="1"/>
    <s v="theater/plays"/>
    <n v="1.00875"/>
    <n v="71.428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16:30:00"/>
    <b v="0"/>
    <n v="46"/>
    <b v="1"/>
    <s v="theater/plays"/>
    <n v="1.0654545454545454"/>
    <n v="59.78260869565217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3T19:00:00"/>
    <b v="0"/>
    <n v="34"/>
    <b v="1"/>
    <s v="theater/plays"/>
    <n v="1.38"/>
    <n v="20.588235294117649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3:59:23"/>
    <b v="0"/>
    <n v="98"/>
    <b v="1"/>
    <s v="theater/plays"/>
    <n v="1.0115000000000001"/>
    <n v="102.04081632653062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3T19:00:00"/>
    <b v="0"/>
    <n v="46"/>
    <b v="1"/>
    <s v="theater/plays"/>
    <n v="1.091"/>
    <n v="65.217391304347828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16:52:21"/>
    <b v="0"/>
    <n v="10"/>
    <b v="1"/>
    <s v="theater/plays"/>
    <n v="1.4"/>
    <n v="2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1:59:00"/>
    <b v="0"/>
    <n v="76"/>
    <b v="1"/>
    <s v="theater/plays"/>
    <n v="1.0358333333333334"/>
    <n v="78.94736842105263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09:48:56"/>
    <b v="0"/>
    <n v="104"/>
    <b v="1"/>
    <s v="theater/plays"/>
    <n v="1.0297033333333332"/>
    <n v="288.46153846153845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0T21:00:00"/>
    <b v="0"/>
    <n v="87"/>
    <b v="1"/>
    <s v="theater/plays"/>
    <n v="1.0813333333333333"/>
    <n v="43.10344827586207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0:29:1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2:00:00"/>
    <b v="0"/>
    <n v="51"/>
    <b v="1"/>
    <s v="theater/plays"/>
    <n v="1.0275000000000001"/>
    <n v="39.215686274509807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1T19:31:01"/>
    <b v="0"/>
    <n v="12"/>
    <b v="1"/>
    <s v="theater/plays"/>
    <n v="1.3"/>
    <n v="12.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17:41:41"/>
    <b v="0"/>
    <n v="72"/>
    <b v="1"/>
    <s v="theater/plays"/>
    <n v="1.0854949999999999"/>
    <n v="27.77777777777777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2:32:3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17:00:00"/>
    <b v="0"/>
    <n v="42"/>
    <b v="1"/>
    <s v="theater/plays"/>
    <n v="1.0965"/>
    <n v="47.6190476190476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6T22:00:00"/>
    <b v="0"/>
    <n v="71"/>
    <b v="1"/>
    <s v="theater/plays"/>
    <n v="1.0026315789473683"/>
    <n v="133.8028169014084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4:07:49"/>
    <b v="0"/>
    <n v="168"/>
    <b v="1"/>
    <s v="theater/plays"/>
    <n v="1.0555000000000001"/>
    <n v="59.523809523809526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6T22:00:00"/>
    <b v="0"/>
    <n v="19"/>
    <b v="1"/>
    <s v="theater/plays"/>
    <n v="1.1200000000000001"/>
    <n v="52.631578947368418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1:28:00"/>
    <b v="0"/>
    <n v="37"/>
    <b v="1"/>
    <s v="theater/plays"/>
    <n v="1.0589999999999999"/>
    <n v="135.1351351351351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2:03:40"/>
    <b v="0"/>
    <n v="36"/>
    <b v="1"/>
    <s v="theater/plays"/>
    <n v="1.01"/>
    <n v="83.333333333333329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16:00:00"/>
    <b v="0"/>
    <n v="14"/>
    <b v="1"/>
    <s v="theater/plays"/>
    <n v="1.042"/>
    <n v="178.5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8T23:59:00"/>
    <b v="0"/>
    <n v="18"/>
    <b v="1"/>
    <s v="theater/plays"/>
    <n v="1.3467833333333334"/>
    <n v="66.66666666666667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1:15:00"/>
    <b v="0"/>
    <n v="82"/>
    <b v="1"/>
    <s v="theater/plays"/>
    <n v="1.052184"/>
    <n v="60.975609756097562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15:17:00"/>
    <b v="0"/>
    <n v="43"/>
    <b v="1"/>
    <s v="theater/plays"/>
    <n v="1.026"/>
    <n v="58.139534883720927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15:11:1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07:35:46"/>
    <b v="0"/>
    <n v="45"/>
    <b v="1"/>
    <s v="theater/plays"/>
    <n v="1.855"/>
    <n v="22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08:59:00"/>
    <b v="0"/>
    <n v="20"/>
    <b v="1"/>
    <s v="theater/plays"/>
    <n v="2.89"/>
    <n v="1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07:43:5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07:20:00"/>
    <b v="0"/>
    <n v="25"/>
    <b v="1"/>
    <s v="theater/plays"/>
    <n v="1.0820000000000001"/>
    <n v="4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15:20:12"/>
    <b v="0"/>
    <n v="14"/>
    <b v="1"/>
    <s v="theater/plays"/>
    <n v="1.0780000000000001"/>
    <n v="71.428571428571431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6T21:51:29"/>
    <b v="0"/>
    <n v="45"/>
    <b v="1"/>
    <s v="theater/plays"/>
    <n v="1.0976190476190477"/>
    <n v="46.666666666666664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8T23:00:00"/>
    <b v="0"/>
    <n v="20"/>
    <b v="1"/>
    <s v="theater/plays"/>
    <n v="1.70625"/>
    <n v="40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0:54:31"/>
    <b v="0"/>
    <n v="39"/>
    <b v="1"/>
    <s v="theater/plays"/>
    <n v="1.52"/>
    <n v="12.82051282051282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2:22:07"/>
    <b v="0"/>
    <n v="16"/>
    <b v="1"/>
    <s v="theater/plays"/>
    <n v="1.0123076923076924"/>
    <n v="40.6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2T22:59:00"/>
    <b v="0"/>
    <n v="37"/>
    <b v="1"/>
    <s v="theater/plays"/>
    <n v="1.532"/>
    <n v="27.027027027027028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18:29:16"/>
    <b v="0"/>
    <n v="14"/>
    <b v="1"/>
    <s v="theater/plays"/>
    <n v="1.2833333333333334"/>
    <n v="21.428571428571427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1:45:59"/>
    <b v="0"/>
    <n v="21"/>
    <b v="1"/>
    <s v="theater/plays"/>
    <n v="1.0071428571428571"/>
    <n v="33.333333333333336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3:00:27"/>
    <b v="0"/>
    <n v="69"/>
    <b v="1"/>
    <s v="theater/plays"/>
    <n v="1.0065"/>
    <n v="144.9275362318840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1:59:00"/>
    <b v="0"/>
    <n v="16"/>
    <b v="1"/>
    <s v="theater/plays"/>
    <n v="1.913"/>
    <n v="187.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0:59:00"/>
    <b v="0"/>
    <n v="55"/>
    <b v="1"/>
    <s v="theater/plays"/>
    <n v="1.4019999999999999"/>
    <n v="36.363636363636367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2T23:27:00"/>
    <b v="0"/>
    <n v="27"/>
    <b v="1"/>
    <s v="theater/plays"/>
    <n v="1.2433537832310839"/>
    <n v="36.222222222222221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06:31:00"/>
    <b v="0"/>
    <n v="36"/>
    <b v="1"/>
    <s v="theater/plays"/>
    <n v="1.262"/>
    <n v="13.88888888888888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07:39:12"/>
    <b v="0"/>
    <n v="19"/>
    <b v="1"/>
    <s v="theater/plays"/>
    <n v="1.9"/>
    <n v="26.315789473684209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8T22:00:00"/>
    <b v="0"/>
    <n v="12"/>
    <b v="1"/>
    <s v="theater/plays"/>
    <n v="1.39"/>
    <n v="41.66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3:00:00"/>
    <b v="0"/>
    <n v="17"/>
    <b v="1"/>
    <s v="theater/plays"/>
    <n v="2.02"/>
    <n v="14.705882352941176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0T22:59:00"/>
    <b v="0"/>
    <n v="114"/>
    <b v="1"/>
    <s v="theater/plays"/>
    <n v="1.0338000000000001"/>
    <n v="87.71929824561404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2T22:07:17"/>
    <b v="0"/>
    <n v="93"/>
    <b v="1"/>
    <s v="theater/plays"/>
    <n v="1.023236"/>
    <n v="53.763440860215056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1:00:00"/>
    <b v="0"/>
    <n v="36"/>
    <b v="1"/>
    <s v="theater/plays"/>
    <n v="1.03"/>
    <n v="55.55555555555555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18:27:30"/>
    <b v="0"/>
    <n v="61"/>
    <b v="1"/>
    <s v="theater/plays"/>
    <n v="1.2714285714285714"/>
    <n v="57.37704918032786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0:07:12"/>
    <b v="0"/>
    <n v="47"/>
    <b v="1"/>
    <s v="theater/plays"/>
    <n v="1.01"/>
    <n v="63.829787234042556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0T22:00:00"/>
    <b v="0"/>
    <n v="17"/>
    <b v="1"/>
    <s v="theater/plays"/>
    <n v="1.2178"/>
    <n v="588.23529411764707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0:24:05"/>
    <b v="0"/>
    <n v="63"/>
    <b v="1"/>
    <s v="theater/plays"/>
    <n v="1.1339285714285714"/>
    <n v="44.444444444444443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16:38:00"/>
    <b v="0"/>
    <n v="9"/>
    <b v="1"/>
    <s v="theater/plays"/>
    <n v="1.5"/>
    <n v="27.777777777777779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15:00:00"/>
    <b v="0"/>
    <n v="30"/>
    <b v="1"/>
    <s v="theater/plays"/>
    <n v="2.1459999999999999"/>
    <n v="16.666666666666668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0:59:00"/>
    <b v="0"/>
    <n v="23"/>
    <b v="1"/>
    <s v="theater/plays"/>
    <n v="1.0205"/>
    <n v="86.956521739130437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15:27:00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07:02:11"/>
    <b v="0"/>
    <n v="39"/>
    <b v="1"/>
    <s v="theater/plays"/>
    <n v="1.01"/>
    <n v="51.282051282051285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2T19:00:00"/>
    <b v="0"/>
    <n v="17"/>
    <b v="1"/>
    <s v="theater/plays"/>
    <n v="1.1333333333333333"/>
    <n v="17.64705882352941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6T22:00:00"/>
    <b v="0"/>
    <n v="6"/>
    <b v="1"/>
    <s v="theater/plays"/>
    <n v="1.04"/>
    <n v="5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6T22:00:00"/>
    <b v="0"/>
    <n v="39"/>
    <b v="1"/>
    <s v="theater/plays"/>
    <n v="1.1533333333333333"/>
    <n v="46.15384615384615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16:00:00"/>
    <b v="0"/>
    <n v="57"/>
    <b v="1"/>
    <s v="theater/plays"/>
    <n v="1.1285000000000001"/>
    <n v="35.087719298245617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15:31:20"/>
    <b v="0"/>
    <n v="56"/>
    <b v="1"/>
    <s v="theater/plays"/>
    <n v="1.2786666666666666"/>
    <n v="26.78571428571428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16:00:00"/>
    <b v="0"/>
    <n v="13"/>
    <b v="1"/>
    <s v="theater/plays"/>
    <n v="1.4266666666666667"/>
    <n v="115.38461538461539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0:56:28"/>
    <b v="0"/>
    <n v="95"/>
    <b v="1"/>
    <s v="theater/plays"/>
    <n v="1.1879999999999999"/>
    <n v="105.26315789473684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3:31:06"/>
    <b v="0"/>
    <n v="80"/>
    <b v="1"/>
    <s v="theater/plays"/>
    <n v="1.3833333333333333"/>
    <n v="37.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1:03:01"/>
    <b v="0"/>
    <n v="133"/>
    <b v="1"/>
    <s v="theater/plays"/>
    <n v="1.599402985074627"/>
    <n v="25.1879699248120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3:14:59"/>
    <b v="0"/>
    <n v="44"/>
    <b v="1"/>
    <s v="theater/plays"/>
    <n v="1.1424000000000001"/>
    <n v="56.81818181818182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1:38:00"/>
    <b v="0"/>
    <n v="30"/>
    <b v="1"/>
    <s v="theater/plays"/>
    <n v="1.0060606060606061"/>
    <n v="5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1:59:00"/>
    <b v="0"/>
    <n v="56"/>
    <b v="1"/>
    <s v="theater/plays"/>
    <n v="1.552"/>
    <n v="53.57142857142856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17:34:12"/>
    <b v="0"/>
    <n v="66"/>
    <b v="1"/>
    <s v="theater/plays"/>
    <n v="1.2775000000000001"/>
    <n v="30.303030303030305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1:00:00"/>
    <b v="0"/>
    <n v="29"/>
    <b v="1"/>
    <s v="theater/plays"/>
    <n v="1.212"/>
    <n v="103.44827586206897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16:00:00"/>
    <b v="0"/>
    <n v="72"/>
    <b v="1"/>
    <s v="theater/plays"/>
    <n v="1.127"/>
    <n v="69.44444444444444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4:15:24"/>
    <b v="0"/>
    <n v="27"/>
    <b v="1"/>
    <s v="theater/plays"/>
    <n v="1.2749999999999999"/>
    <n v="37.037037037037038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0:59:44"/>
    <b v="0"/>
    <n v="10"/>
    <b v="1"/>
    <s v="theater/plays"/>
    <n v="1.5820000000000001"/>
    <n v="5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5T19:13:17"/>
    <b v="0"/>
    <n v="35"/>
    <b v="1"/>
    <s v="theater/plays"/>
    <n v="1.0526894736842105"/>
    <n v="108.57142857142857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0:11:00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1:00:00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2:18:00"/>
    <b v="0"/>
    <n v="72"/>
    <b v="1"/>
    <s v="theater/plays"/>
    <n v="1.0686"/>
    <n v="69.44444444444444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15:19:26"/>
    <b v="0"/>
    <n v="78"/>
    <b v="1"/>
    <s v="theater/plays"/>
    <n v="1.244"/>
    <n v="38.4615384615384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17:00:00"/>
    <b v="0"/>
    <n v="49"/>
    <b v="1"/>
    <s v="theater/plays"/>
    <n v="1.0870406189555126"/>
    <n v="31.6530612244897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16:44:00"/>
    <b v="0"/>
    <n v="42"/>
    <b v="1"/>
    <s v="theater/plays"/>
    <n v="1.0242424242424242"/>
    <n v="39.285714285714285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1:59:00"/>
    <b v="0"/>
    <n v="35"/>
    <b v="1"/>
    <s v="theater/plays"/>
    <n v="1.0549999999999999"/>
    <n v="57.142857142857146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6T23:59:00"/>
    <b v="0"/>
    <n v="42"/>
    <b v="1"/>
    <s v="theater/plays"/>
    <n v="1.0629999999999999"/>
    <n v="23.8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3:19:55"/>
    <b v="0"/>
    <n v="42"/>
    <b v="1"/>
    <s v="theater/plays"/>
    <n v="1.0066666666666666"/>
    <n v="35.71428571428571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5T22:59:00"/>
    <b v="0"/>
    <n v="31"/>
    <b v="1"/>
    <s v="theater/plays"/>
    <n v="1.054"/>
    <n v="129.03225806451613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06:28:48"/>
    <b v="0"/>
    <n v="38"/>
    <b v="1"/>
    <s v="theater/plays"/>
    <n v="1.0755999999999999"/>
    <n v="65.7894736842105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3:58:1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2T23:00:00"/>
    <b v="0"/>
    <n v="39"/>
    <b v="1"/>
    <s v="theater/plays"/>
    <n v="1.0376000000000001"/>
    <n v="64.102564102564102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2:37:20"/>
    <b v="0"/>
    <n v="29"/>
    <b v="1"/>
    <s v="theater/plays"/>
    <n v="1.0149999999999999"/>
    <n v="103.44827586206897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17:08:57"/>
    <b v="0"/>
    <n v="72"/>
    <b v="1"/>
    <s v="theater/plays"/>
    <n v="1.044"/>
    <n v="138.88888888888889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16:00:00"/>
    <b v="0"/>
    <n v="15"/>
    <b v="1"/>
    <s v="theater/plays"/>
    <n v="1.8"/>
    <n v="6.666666666666667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0T23:55:00"/>
    <b v="0"/>
    <n v="33"/>
    <b v="1"/>
    <s v="theater/plays"/>
    <n v="1.0633333333333332"/>
    <n v="90.90909090909090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09:54:06"/>
    <b v="0"/>
    <n v="15"/>
    <b v="1"/>
    <s v="theater/plays"/>
    <n v="1.0055555555555555"/>
    <n v="60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3:30:00"/>
    <b v="0"/>
    <n v="19"/>
    <b v="1"/>
    <s v="theater/plays"/>
    <n v="1.012"/>
    <n v="78.94736842105263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06:53: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3T23:59:00"/>
    <b v="0"/>
    <n v="44"/>
    <b v="1"/>
    <s v="theater/plays"/>
    <n v="1.1839285714285714"/>
    <n v="63.63636363636363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1T23:59:00"/>
    <b v="0"/>
    <n v="10"/>
    <b v="1"/>
    <s v="theater/plays"/>
    <n v="1.1000000000000001"/>
    <n v="5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3:32:51"/>
    <b v="0"/>
    <n v="46"/>
    <b v="1"/>
    <s v="theater/plays"/>
    <n v="1.0266666666666666"/>
    <n v="65.217391304347828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7T22:00:0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06:00:00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09:21:00"/>
    <b v="0"/>
    <n v="33"/>
    <b v="1"/>
    <s v="theater/plays"/>
    <n v="1.10046"/>
    <n v="45.45454545454545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09:22:30"/>
    <b v="0"/>
    <n v="28"/>
    <b v="1"/>
    <s v="theater/plays"/>
    <n v="1.0135000000000001"/>
    <n v="71.428571428571431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08:47:00"/>
    <b v="0"/>
    <n v="21"/>
    <b v="1"/>
    <s v="theater/plays"/>
    <n v="1.0075000000000001"/>
    <n v="95.238095238095241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3:40:20"/>
    <b v="0"/>
    <n v="13"/>
    <b v="1"/>
    <s v="theater/plays"/>
    <n v="1.6942857142857144"/>
    <n v="26.92307692307692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05:06:00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18:00:00"/>
    <b v="0"/>
    <n v="80"/>
    <b v="1"/>
    <s v="theater/plays"/>
    <n v="1.1365000000000001"/>
    <n v="50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2T23:00:00"/>
    <b v="0"/>
    <n v="74"/>
    <b v="1"/>
    <s v="theater/plays"/>
    <n v="1.0156000000000001"/>
    <n v="135.1351351351351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1:00:00"/>
    <b v="0"/>
    <n v="7"/>
    <b v="1"/>
    <s v="theater/plays"/>
    <n v="1.06"/>
    <n v="71.428571428571431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0:59:00"/>
    <b v="0"/>
    <n v="34"/>
    <b v="1"/>
    <s v="theater/plays"/>
    <n v="1.02"/>
    <n v="97.058823529411768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0T22:59:00"/>
    <b v="0"/>
    <n v="86"/>
    <b v="1"/>
    <s v="theater/plays"/>
    <n v="1.1691666666666667"/>
    <n v="69.76744186046511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07:01:58"/>
    <b v="0"/>
    <n v="37"/>
    <b v="1"/>
    <s v="theater/plays"/>
    <n v="1.0115151515151515"/>
    <n v="44.594594594594597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2T20:00:00"/>
    <b v="0"/>
    <n v="18"/>
    <b v="1"/>
    <s v="theater/plays"/>
    <n v="1.32"/>
    <n v="27.77777777777777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15:00:0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0:42:14"/>
    <b v="0"/>
    <n v="26"/>
    <b v="1"/>
    <s v="theater/plays"/>
    <n v="1.28"/>
    <n v="38.46153846153846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7T22:59:00"/>
    <b v="0"/>
    <n v="27"/>
    <b v="1"/>
    <s v="theater/plays"/>
    <n v="1.1895833333333334"/>
    <n v="35.555555555555557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4:16:07"/>
    <b v="0"/>
    <n v="8"/>
    <b v="1"/>
    <s v="theater/plays"/>
    <n v="1.262"/>
    <n v="62.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0:00:23"/>
    <b v="0"/>
    <n v="204"/>
    <b v="1"/>
    <s v="theater/plays"/>
    <n v="1.5620000000000001"/>
    <n v="24.509803921568629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3:00:00"/>
    <b v="0"/>
    <n v="46"/>
    <b v="1"/>
    <s v="theater/plays"/>
    <n v="1.0315000000000001"/>
    <n v="43.478260869565219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06:59:00"/>
    <b v="0"/>
    <n v="17"/>
    <b v="1"/>
    <s v="theater/plays"/>
    <n v="1.5333333333333334"/>
    <n v="8.8235294117647065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2:59:00"/>
    <b v="0"/>
    <n v="28"/>
    <b v="1"/>
    <s v="theater/plays"/>
    <n v="1.8044444444444445"/>
    <n v="24.107142857142858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05:05:40"/>
    <b v="0"/>
    <n v="83"/>
    <b v="1"/>
    <s v="theater/plays"/>
    <n v="1.2845"/>
    <n v="24.096385542168676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3:08:42"/>
    <b v="0"/>
    <n v="13"/>
    <b v="1"/>
    <s v="theater/plays"/>
    <n v="1.1966666666666668"/>
    <n v="46.15384615384615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5T19:04:51"/>
    <b v="0"/>
    <n v="8"/>
    <b v="1"/>
    <s v="theater/plays"/>
    <n v="1.23"/>
    <n v="37.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2:31:15"/>
    <b v="0"/>
    <n v="32"/>
    <b v="1"/>
    <s v="theater/plays"/>
    <n v="1.05"/>
    <n v="37.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09:23:42"/>
    <b v="0"/>
    <n v="85"/>
    <b v="1"/>
    <s v="theater/plays"/>
    <n v="1.0223636363636364"/>
    <n v="64.705882352941174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3:07:39"/>
    <b v="0"/>
    <n v="29"/>
    <b v="1"/>
    <s v="theater/plays"/>
    <n v="1.0466666666666666"/>
    <n v="51.72413793103448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4:57:3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4:22:39"/>
    <b v="0"/>
    <n v="8"/>
    <b v="1"/>
    <s v="theater/plays"/>
    <n v="1.004"/>
    <n v="31.2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3-31T22:59:00"/>
    <b v="0"/>
    <n v="19"/>
    <b v="1"/>
    <s v="theater/plays"/>
    <n v="1.0227272727272727"/>
    <n v="57.89473684210526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3T22:59:00"/>
    <b v="0"/>
    <n v="336"/>
    <b v="1"/>
    <s v="theater/plays"/>
    <n v="1.1440928571428572"/>
    <n v="104.16666666666667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4T20:00:00"/>
    <b v="0"/>
    <n v="13"/>
    <b v="1"/>
    <s v="theater/plays"/>
    <n v="1.019047619047619"/>
    <n v="161.5384615384615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4:27:53"/>
    <b v="0"/>
    <n v="42"/>
    <b v="1"/>
    <s v="theater/plays"/>
    <n v="1.02"/>
    <n v="23.80952380952381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16:26:38"/>
    <b v="0"/>
    <n v="64"/>
    <b v="1"/>
    <s v="theater/plays"/>
    <n v="1.048"/>
    <n v="39.062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17:07:00"/>
    <b v="0"/>
    <n v="25"/>
    <b v="1"/>
    <s v="theater/plays"/>
    <n v="1.0183333333333333"/>
    <n v="6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09:05: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1T19:00:00"/>
    <b v="0"/>
    <n v="104"/>
    <b v="1"/>
    <s v="theater/plays"/>
    <n v="1.0627272727272727"/>
    <n v="52.884615384615387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2:00:00"/>
    <b v="0"/>
    <n v="53"/>
    <b v="1"/>
    <s v="theater/plays"/>
    <n v="1.1342219999999998"/>
    <n v="94.339622641509436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06:36:3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0:35:24"/>
    <b v="0"/>
    <n v="20"/>
    <b v="1"/>
    <s v="theater/plays"/>
    <n v="1.0045454545454546"/>
    <n v="110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1:38:31"/>
    <b v="0"/>
    <n v="558"/>
    <b v="1"/>
    <s v="theater/plays"/>
    <n v="1.0003599999999999"/>
    <n v="179.2114695340501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16:00:00"/>
    <b v="0"/>
    <n v="22"/>
    <b v="1"/>
    <s v="theater/plays"/>
    <n v="1.44"/>
    <n v="15.909090909090908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3:58:00"/>
    <b v="0"/>
    <n v="24"/>
    <b v="1"/>
    <s v="theater/plays"/>
    <n v="1.0349999999999999"/>
    <n v="41.666666666666664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6T21:45:00"/>
    <b v="0"/>
    <n v="74"/>
    <b v="1"/>
    <s v="theater/plays"/>
    <n v="1.0843750000000001"/>
    <n v="43.24324324324324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3:36:00"/>
    <b v="0"/>
    <n v="54"/>
    <b v="1"/>
    <s v="theater/plays"/>
    <n v="1.024"/>
    <n v="46.296296296296298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17:00:00"/>
    <b v="0"/>
    <n v="31"/>
    <b v="1"/>
    <s v="theater/plays"/>
    <n v="1.4888888888888889"/>
    <n v="10.16129032258064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4:00:00"/>
    <b v="0"/>
    <n v="25"/>
    <b v="1"/>
    <s v="theater/plays"/>
    <n v="1.0549000000000002"/>
    <n v="20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1:00:00"/>
    <b v="0"/>
    <n v="17"/>
    <b v="1"/>
    <s v="theater/plays"/>
    <n v="1.0049999999999999"/>
    <n v="58.823529411764703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2:50:08"/>
    <b v="0"/>
    <n v="12"/>
    <b v="1"/>
    <s v="theater/plays"/>
    <n v="1.3055555555555556"/>
    <n v="7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07:11:23"/>
    <b v="0"/>
    <n v="38"/>
    <b v="1"/>
    <s v="theater/plays"/>
    <n v="1.0475000000000001"/>
    <n v="52.6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4:27:24"/>
    <b v="0"/>
    <n v="41"/>
    <b v="1"/>
    <s v="theater/plays"/>
    <n v="1.0880000000000001"/>
    <n v="24.390243902439025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2:46:34"/>
    <b v="0"/>
    <n v="19"/>
    <b v="1"/>
    <s v="theater/plays"/>
    <n v="1.1100000000000001"/>
    <n v="52.63157894736841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1:31:36"/>
    <b v="0"/>
    <n v="41"/>
    <b v="1"/>
    <s v="theater/plays"/>
    <n v="1.0047999999999999"/>
    <n v="121.95121951219512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2:00:00"/>
    <b v="0"/>
    <n v="26"/>
    <b v="1"/>
    <s v="theater/plays"/>
    <n v="1.1435"/>
    <n v="76.92307692307692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15:36:53"/>
    <b v="0"/>
    <n v="25"/>
    <b v="1"/>
    <s v="theater/plays"/>
    <n v="1.2206666666666666"/>
    <n v="60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08:41:2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05:00:46"/>
    <b v="0"/>
    <n v="78"/>
    <b v="1"/>
    <s v="theater/plays"/>
    <n v="1.028"/>
    <n v="38.4615384615384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18:37:28"/>
    <b v="0"/>
    <n v="45"/>
    <b v="1"/>
    <s v="theater/plays"/>
    <n v="1.0612068965517241"/>
    <n v="128.88888888888889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0T22:59:00"/>
    <b v="0"/>
    <n v="102"/>
    <b v="1"/>
    <s v="theater/plays"/>
    <n v="1.0133000000000001"/>
    <n v="98.039215686274517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09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1:28:00"/>
    <b v="0"/>
    <n v="27"/>
    <b v="1"/>
    <s v="theater/plays"/>
    <n v="1.3"/>
    <n v="22.222222222222221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2:36:17"/>
    <b v="0"/>
    <n v="37"/>
    <b v="1"/>
    <s v="theater/plays"/>
    <n v="1.0001333333333333"/>
    <n v="40.54054054054054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2:17:3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2-28T23:59:00"/>
    <b v="0"/>
    <n v="27"/>
    <b v="1"/>
    <s v="theater/plays"/>
    <n v="1.1388888888888888"/>
    <n v="33.33333333333333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06:18:3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4T21:18:02"/>
    <b v="0"/>
    <n v="49"/>
    <b v="1"/>
    <s v="theater/plays"/>
    <n v="2.87"/>
    <n v="20.40816326530612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4:13:25"/>
    <b v="0"/>
    <n v="24"/>
    <b v="1"/>
    <s v="theater/plays"/>
    <n v="1.085"/>
    <n v="1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2:35:44"/>
    <b v="0"/>
    <n v="112"/>
    <b v="1"/>
    <s v="theater/plays"/>
    <n v="1.155"/>
    <n v="26.78571428571428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2:11:30"/>
    <b v="0"/>
    <n v="23"/>
    <b v="1"/>
    <s v="theater/plays"/>
    <n v="1.1911764705882353"/>
    <n v="147.82608695652175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1:44:30"/>
    <b v="0"/>
    <n v="54"/>
    <b v="1"/>
    <s v="theater/plays"/>
    <n v="1.0942666666666667"/>
    <n v="138.8888888888888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4:00:00"/>
    <b v="0"/>
    <n v="28"/>
    <b v="1"/>
    <s v="theater/plays"/>
    <n v="1.266"/>
    <n v="17.85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18:00:00"/>
    <b v="0"/>
    <n v="11"/>
    <b v="1"/>
    <s v="theater/plays"/>
    <n v="1.0049999999999999"/>
    <n v="18.18181818181818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0:32:27"/>
    <b v="0"/>
    <n v="62"/>
    <b v="1"/>
    <s v="theater/plays"/>
    <n v="1.2749999999999999"/>
    <n v="64.516129032258064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3:00:34"/>
    <b v="0"/>
    <n v="73"/>
    <b v="1"/>
    <s v="theater/plays"/>
    <n v="1.0005999999999999"/>
    <n v="68.493150684931507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3T23:59:00"/>
    <b v="0"/>
    <n v="18"/>
    <b v="1"/>
    <s v="theater/plays"/>
    <n v="1.75"/>
    <n v="38.88888888888888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0T23:59:00"/>
    <b v="0"/>
    <n v="35"/>
    <b v="1"/>
    <s v="theater/plays"/>
    <n v="1.2725"/>
    <n v="57.142857142857146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15:26:00"/>
    <b v="0"/>
    <n v="43"/>
    <b v="1"/>
    <s v="theater/plays"/>
    <n v="1.1063333333333334"/>
    <n v="69.767441860465112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3T20:36:22"/>
    <b v="0"/>
    <n v="36"/>
    <b v="1"/>
    <s v="theater/plays"/>
    <n v="1.2593749999999999"/>
    <n v="44.444444444444443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1:59:00"/>
    <b v="0"/>
    <n v="62"/>
    <b v="1"/>
    <s v="theater/plays"/>
    <n v="1.1850000000000001"/>
    <n v="41.935483870967744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2:09:42"/>
    <b v="0"/>
    <n v="15"/>
    <b v="1"/>
    <s v="theater/plays"/>
    <n v="1.0772727272727274"/>
    <n v="73.33333333333332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0:59:00"/>
    <b v="0"/>
    <n v="33"/>
    <b v="1"/>
    <s v="theater/plays"/>
    <n v="1.026"/>
    <n v="75.757575757575751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2T23:59:00"/>
    <b v="0"/>
    <n v="27"/>
    <b v="1"/>
    <s v="theater/plays"/>
    <n v="1.101"/>
    <n v="37.03703703703703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29T19:00:00"/>
    <b v="0"/>
    <n v="17"/>
    <b v="1"/>
    <s v="theater/plays"/>
    <n v="2.02"/>
    <n v="29.411764705882351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15:22:44"/>
    <b v="0"/>
    <n v="4"/>
    <b v="1"/>
    <s v="theater/plays"/>
    <n v="1.3"/>
    <n v="2.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18:58:02"/>
    <b v="0"/>
    <n v="53"/>
    <b v="1"/>
    <s v="theater/plays"/>
    <n v="1.0435000000000001"/>
    <n v="37.735849056603776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16:27:59"/>
    <b v="0"/>
    <n v="49"/>
    <b v="1"/>
    <s v="theater/plays"/>
    <n v="1.0004999999999999"/>
    <n v="81.632653061224488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16:44:40"/>
    <b v="0"/>
    <n v="57"/>
    <b v="1"/>
    <s v="theater/plays"/>
    <n v="1.7066666666666668"/>
    <n v="26.315789473684209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1:59:00"/>
    <b v="0"/>
    <n v="69"/>
    <b v="1"/>
    <s v="theater/plays"/>
    <n v="1.1283333333333334"/>
    <n v="43.47826086956521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4:02:06"/>
    <b v="0"/>
    <n v="15"/>
    <b v="1"/>
    <s v="theater/plays"/>
    <n v="1.84"/>
    <n v="16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09:30:57"/>
    <b v="0"/>
    <n v="64"/>
    <b v="1"/>
    <s v="theater/plays"/>
    <n v="1.3026666666666666"/>
    <n v="46.87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4T19:00:00"/>
    <b v="0"/>
    <n v="20"/>
    <b v="1"/>
    <s v="theater/plays"/>
    <n v="1.0545454545454545"/>
    <n v="27.5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09:00:0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17:48:05"/>
    <b v="0"/>
    <n v="21"/>
    <b v="1"/>
    <s v="theater/plays"/>
    <n v="1.5331632653061225"/>
    <n v="93.333333333333329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05:22:16"/>
    <b v="0"/>
    <n v="31"/>
    <b v="1"/>
    <s v="theater/plays"/>
    <n v="1.623"/>
    <n v="32.25806451612903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3:53:21"/>
    <b v="0"/>
    <n v="51"/>
    <b v="1"/>
    <s v="theater/plays"/>
    <n v="1.36"/>
    <n v="49.019607843137258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2:26:51"/>
    <b v="0"/>
    <n v="57"/>
    <b v="1"/>
    <s v="theater/plays"/>
    <n v="1.444"/>
    <n v="87.719298245614041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09:09:3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8T20:00:16"/>
    <b v="0"/>
    <n v="71"/>
    <b v="1"/>
    <s v="theater/plays"/>
    <n v="1.008"/>
    <n v="35.2112676056338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09:14:56"/>
    <b v="0"/>
    <n v="72"/>
    <b v="1"/>
    <s v="theater/plays"/>
    <n v="1.0680000000000001"/>
    <n v="34.72222222222222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16:47:44"/>
    <b v="0"/>
    <n v="45"/>
    <b v="1"/>
    <s v="theater/plays"/>
    <n v="1.248"/>
    <n v="55.555555555555557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7T19:00:00"/>
    <b v="0"/>
    <n v="51"/>
    <b v="1"/>
    <s v="theater/plays"/>
    <n v="1.1891891891891893"/>
    <n v="14.50980392156862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0:04:10"/>
    <b v="0"/>
    <n v="56"/>
    <b v="1"/>
    <s v="theater/plays"/>
    <n v="1.01"/>
    <n v="35.714285714285715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17:00:00"/>
    <b v="0"/>
    <n v="17"/>
    <b v="1"/>
    <s v="theater/plays"/>
    <n v="1.1299999999999999"/>
    <n v="58.823529411764703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4T23:00:00"/>
    <b v="0"/>
    <n v="197"/>
    <b v="1"/>
    <s v="theater/plays"/>
    <n v="1.0519047619047619"/>
    <n v="53.299492385786799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16:00:00"/>
    <b v="0"/>
    <n v="70"/>
    <b v="1"/>
    <s v="theater/plays"/>
    <n v="1.0973333333333333"/>
    <n v="42.857142857142854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7T22:23:00"/>
    <b v="0"/>
    <n v="21"/>
    <b v="1"/>
    <s v="theater/plays"/>
    <n v="1.00099"/>
    <n v="47.61904761904762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2:00:00"/>
    <b v="0"/>
    <n v="34"/>
    <b v="1"/>
    <s v="theater/plays"/>
    <n v="1.2"/>
    <n v="73.52941176470588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3:34:50"/>
    <b v="0"/>
    <n v="39"/>
    <b v="1"/>
    <s v="theater/plays"/>
    <n v="1.0493333333333332"/>
    <n v="76.9230769230769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0:39:37"/>
    <b v="0"/>
    <n v="78"/>
    <b v="1"/>
    <s v="theater/plays"/>
    <n v="1.0266666666666666"/>
    <n v="38.46153846153846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1:00:57"/>
    <b v="0"/>
    <n v="48"/>
    <b v="1"/>
    <s v="theater/plays"/>
    <n v="1.0182500000000001"/>
    <n v="83.333333333333329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0T22:59:00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15:59:5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2:00:00"/>
    <b v="0"/>
    <n v="2"/>
    <b v="0"/>
    <s v="theater/musical"/>
    <n v="1.9999999999999999E-6"/>
    <n v="50000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16:19:50"/>
    <b v="0"/>
    <n v="1"/>
    <b v="0"/>
    <s v="theater/musical"/>
    <n v="3.3333333333333332E-4"/>
    <n v="300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2T22:59:00"/>
    <b v="0"/>
    <n v="59"/>
    <b v="0"/>
    <s v="theater/musical"/>
    <n v="0.51023391812865493"/>
    <n v="289.8305084745762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17:29:09"/>
    <b v="0"/>
    <n v="1"/>
    <b v="0"/>
    <s v="theater/musical"/>
    <n v="0.2"/>
    <n v="5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8T20:00:00"/>
    <b v="0"/>
    <n v="31"/>
    <b v="0"/>
    <s v="theater/musical"/>
    <n v="0.35239999999999999"/>
    <n v="161.29032258064515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3T22:59:00"/>
    <b v="0"/>
    <n v="18"/>
    <b v="0"/>
    <s v="theater/musical"/>
    <n v="4.2466666666666666E-2"/>
    <n v="4166.666666666667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16:11:16"/>
    <b v="0"/>
    <n v="10"/>
    <b v="0"/>
    <s v="theater/musical"/>
    <n v="0.36457142857142855"/>
    <n v="35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1:40: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1:48:55"/>
    <b v="0"/>
    <n v="14"/>
    <b v="0"/>
    <s v="theater/musical"/>
    <n v="0.30866666666666664"/>
    <n v="214.28571428571428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0:08:52"/>
    <b v="0"/>
    <n v="2"/>
    <b v="0"/>
    <s v="theater/musical"/>
    <n v="6.545454545454546E-2"/>
    <n v="165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0:11:00"/>
    <b v="0"/>
    <n v="1"/>
    <b v="0"/>
    <s v="theater/musical"/>
    <n v="4.0000000000000003E-5"/>
    <n v="250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3:45:30"/>
    <b v="0"/>
    <n v="3"/>
    <b v="0"/>
    <s v="theater/musical"/>
    <n v="5.5E-2"/>
    <n v="333.33333333333331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0:00:00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2:00:00"/>
    <b v="0"/>
    <n v="2"/>
    <b v="0"/>
    <s v="theater/musical"/>
    <n v="2.1428571428571429E-2"/>
    <n v="35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6T23:27:1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7T23:59:00"/>
    <b v="0"/>
    <n v="12"/>
    <b v="0"/>
    <s v="theater/musical"/>
    <n v="0.16420000000000001"/>
    <n v="416.66666666666669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1T19:17:18"/>
    <b v="0"/>
    <n v="1"/>
    <b v="0"/>
    <s v="theater/musical"/>
    <n v="1E-3"/>
    <n v="100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18:30:00"/>
    <b v="0"/>
    <n v="8"/>
    <b v="0"/>
    <s v="theater/musical"/>
    <n v="4.8099999999999997E-2"/>
    <n v="125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2:58:47"/>
    <b v="0"/>
    <n v="2"/>
    <b v="0"/>
    <s v="theater/musical"/>
    <n v="0.06"/>
    <n v="250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2:00:45"/>
    <b v="0"/>
    <n v="73"/>
    <b v="1"/>
    <s v="theater/plays"/>
    <n v="1.003825"/>
    <n v="547.94520547945206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2:06:34"/>
    <b v="0"/>
    <n v="8"/>
    <b v="1"/>
    <s v="theater/plays"/>
    <n v="1.04"/>
    <n v="93.7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06:29:4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0:59:00"/>
    <b v="0"/>
    <n v="9"/>
    <b v="1"/>
    <s v="theater/plays"/>
    <n v="1.04"/>
    <n v="55.555555555555557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4T22:59:00"/>
    <b v="0"/>
    <n v="17"/>
    <b v="1"/>
    <s v="theater/plays"/>
    <n v="2.5066666666666668"/>
    <n v="17.647058823529413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3:43:27"/>
    <b v="0"/>
    <n v="33"/>
    <b v="1"/>
    <s v="theater/plays"/>
    <n v="1.0049999999999999"/>
    <n v="60.606060606060609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2:00:00"/>
    <b v="0"/>
    <n v="38"/>
    <b v="1"/>
    <s v="theater/plays"/>
    <n v="1.744"/>
    <n v="39.473684210526315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1:59:00"/>
    <b v="0"/>
    <n v="79"/>
    <b v="1"/>
    <s v="theater/plays"/>
    <n v="1.1626000000000001"/>
    <n v="63.291139240506332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17:59:00"/>
    <b v="0"/>
    <n v="46"/>
    <b v="1"/>
    <s v="theater/plays"/>
    <n v="1.0582"/>
    <n v="108.6956521739130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16:42:00"/>
    <b v="0"/>
    <n v="20"/>
    <b v="1"/>
    <s v="theater/plays"/>
    <n v="1.1074999999999999"/>
    <n v="100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1T22:59:00"/>
    <b v="0"/>
    <n v="20"/>
    <b v="1"/>
    <s v="theater/plays"/>
    <n v="1.0066666666666666"/>
    <n v="7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09:39:00"/>
    <b v="0"/>
    <n v="13"/>
    <b v="1"/>
    <s v="theater/plays"/>
    <n v="1.0203333333333333"/>
    <n v="230.7692307692307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16:08:4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09T23:00:00"/>
    <b v="0"/>
    <n v="36"/>
    <b v="1"/>
    <s v="theater/plays"/>
    <n v="1.1100000000000001"/>
    <n v="83.333333333333329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0T23:16:54"/>
    <b v="0"/>
    <n v="40"/>
    <b v="1"/>
    <s v="theater/plays"/>
    <n v="1.0142500000000001"/>
    <n v="20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06:50:30"/>
    <b v="0"/>
    <n v="9"/>
    <b v="1"/>
    <s v="theater/plays"/>
    <n v="1.04"/>
    <n v="25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0:58:09"/>
    <b v="0"/>
    <n v="19"/>
    <b v="1"/>
    <s v="theater/plays"/>
    <n v="1.09375"/>
    <n v="42.10526315789474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4:54:00"/>
    <b v="0"/>
    <n v="14"/>
    <b v="1"/>
    <s v="theater/plays"/>
    <n v="1.1516129032258065"/>
    <n v="44.285714285714285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2:00:00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18:16:59"/>
    <b v="0"/>
    <n v="58"/>
    <b v="1"/>
    <s v="theater/plays"/>
    <n v="1.0317033333333334"/>
    <n v="51.724137931034484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3:33:00"/>
    <b v="0"/>
    <n v="28"/>
    <b v="1"/>
    <s v="theater/plays"/>
    <n v="1.0349999999999999"/>
    <n v="35.71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1:12:17"/>
    <b v="0"/>
    <n v="17"/>
    <b v="1"/>
    <s v="theater/plays"/>
    <n v="1.3819999999999999"/>
    <n v="58.823529411764703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18:00:00"/>
    <b v="0"/>
    <n v="12"/>
    <b v="1"/>
    <s v="theater/plays"/>
    <n v="1.0954545454545455"/>
    <n v="18.33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0T22:59:00"/>
    <b v="0"/>
    <n v="40"/>
    <b v="1"/>
    <s v="theater/plays"/>
    <n v="1.0085714285714287"/>
    <n v="87.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17:43:04"/>
    <b v="0"/>
    <n v="57"/>
    <b v="1"/>
    <s v="theater/plays"/>
    <n v="1.0153333333333334"/>
    <n v="52.63157894736841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07:52:00"/>
    <b v="0"/>
    <n v="114"/>
    <b v="1"/>
    <s v="theater/plays"/>
    <n v="1.13625"/>
    <n v="35.08771929824561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15:57:0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18:00:00"/>
    <b v="0"/>
    <n v="3"/>
    <b v="1"/>
    <s v="theater/plays"/>
    <n v="1.4"/>
    <n v="16.666666666666668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4:34:44"/>
    <b v="0"/>
    <n v="16"/>
    <b v="1"/>
    <s v="theater/plays"/>
    <n v="1.2875000000000001"/>
    <n v="50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2T22:59:00"/>
    <b v="0"/>
    <n v="199"/>
    <b v="1"/>
    <s v="theater/plays"/>
    <n v="1.0290416666666666"/>
    <n v="60.301507537688444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07:44:58"/>
    <b v="0"/>
    <n v="31"/>
    <b v="1"/>
    <s v="theater/plays"/>
    <n v="1.0249999999999999"/>
    <n v="64.516129032258064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6-30T23:59:00"/>
    <b v="0"/>
    <n v="30"/>
    <b v="1"/>
    <s v="theater/plays"/>
    <n v="1.101"/>
    <n v="66.666666666666671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05:53:54"/>
    <b v="0"/>
    <n v="34"/>
    <b v="1"/>
    <s v="theater/plays"/>
    <n v="1.1276666666666666"/>
    <n v="88.235294117647058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0:38:10"/>
    <b v="0"/>
    <n v="18"/>
    <b v="1"/>
    <s v="theater/plays"/>
    <n v="1.119"/>
    <n v="55.55555555555555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1:59:00"/>
    <b v="0"/>
    <n v="67"/>
    <b v="1"/>
    <s v="theater/plays"/>
    <n v="1.3919999999999999"/>
    <n v="44.776119402985074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19T21:48:16"/>
    <b v="0"/>
    <n v="66"/>
    <b v="1"/>
    <s v="theater/plays"/>
    <n v="1.1085714285714285"/>
    <n v="53.030303030303031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1T23:19:46"/>
    <b v="0"/>
    <n v="23"/>
    <b v="1"/>
    <s v="theater/plays"/>
    <n v="1.3906666666666667"/>
    <n v="32.608695652173914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16:00:00"/>
    <b v="0"/>
    <n v="126"/>
    <b v="1"/>
    <s v="theater/plays"/>
    <n v="1.0569999999999999"/>
    <n v="39.68253968253968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8T22:59:00"/>
    <b v="0"/>
    <n v="6"/>
    <b v="1"/>
    <s v="theater/plays"/>
    <n v="1.0142857142857142"/>
    <n v="58.333333333333336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0:14:15"/>
    <b v="0"/>
    <n v="25"/>
    <b v="1"/>
    <s v="theater/plays"/>
    <n v="1.0024500000000001"/>
    <n v="20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3:53:24"/>
    <b v="0"/>
    <n v="39"/>
    <b v="1"/>
    <s v="theater/plays"/>
    <n v="1.0916666666666666"/>
    <n v="76.92307692307692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17:25:00"/>
    <b v="0"/>
    <n v="62"/>
    <b v="1"/>
    <s v="theater/plays"/>
    <n v="1.1833333333333333"/>
    <n v="48.38709677419355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0:21:23"/>
    <b v="0"/>
    <n v="31"/>
    <b v="1"/>
    <s v="theater/plays"/>
    <n v="1.2"/>
    <n v="48.387096774193552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1T23:59:00"/>
    <b v="0"/>
    <n v="274"/>
    <b v="1"/>
    <s v="theater/plays"/>
    <n v="1.2796000000000001"/>
    <n v="145.98540145985402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8T19:00:00"/>
    <b v="0"/>
    <n v="17"/>
    <b v="1"/>
    <s v="theater/plays"/>
    <n v="1.26"/>
    <n v="58.823529411764703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17:30:00"/>
    <b v="0"/>
    <n v="14"/>
    <b v="1"/>
    <s v="theater/plays"/>
    <n v="1.2912912912912913"/>
    <n v="23.78571428571428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5T21:00:00"/>
    <b v="0"/>
    <n v="60"/>
    <b v="1"/>
    <s v="theater/plays"/>
    <n v="1.0742857142857143"/>
    <n v="58.333333333333336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15:53:30"/>
    <b v="0"/>
    <n v="33"/>
    <b v="1"/>
    <s v="theater/plays"/>
    <n v="1.00125"/>
    <n v="121.21212121212122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09:48:36"/>
    <b v="0"/>
    <n v="78"/>
    <b v="1"/>
    <s v="theater/plays"/>
    <n v="1.55"/>
    <n v="25.641025641025642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06:10:48"/>
    <b v="0"/>
    <n v="30"/>
    <b v="1"/>
    <s v="theater/plays"/>
    <n v="1.08"/>
    <n v="66.666666666666671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4:21:27"/>
    <b v="0"/>
    <n v="136"/>
    <b v="1"/>
    <s v="theater/plays"/>
    <n v="1.1052"/>
    <n v="36.76470588235294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09:26:56"/>
    <b v="0"/>
    <n v="40"/>
    <b v="1"/>
    <s v="theater/plays"/>
    <n v="1.008"/>
    <n v="62.5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1:00:00"/>
    <b v="0"/>
    <n v="18"/>
    <b v="1"/>
    <s v="theater/plays"/>
    <n v="1.212"/>
    <n v="27.777777777777779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07:59:53"/>
    <b v="0"/>
    <n v="39"/>
    <b v="1"/>
    <s v="theater/plays"/>
    <n v="1.0033333333333334"/>
    <n v="38.46153846153846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17:59:00"/>
    <b v="0"/>
    <n v="21"/>
    <b v="1"/>
    <s v="theater/plays"/>
    <n v="1.0916666666666666"/>
    <n v="142.8571428571428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1:59:00"/>
    <b v="0"/>
    <n v="30"/>
    <b v="1"/>
    <s v="theater/plays"/>
    <n v="1.2342857142857142"/>
    <n v="35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1:33:14"/>
    <b v="0"/>
    <n v="27"/>
    <b v="1"/>
    <s v="theater/plays"/>
    <n v="1.3633666666666666"/>
    <n v="11.111111111111111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3:00:00"/>
    <b v="0"/>
    <n v="35"/>
    <b v="1"/>
    <s v="theater/plays"/>
    <n v="1.0346657233816767"/>
    <n v="80.771428571428572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16:55:49"/>
    <b v="0"/>
    <n v="13"/>
    <b v="1"/>
    <s v="theater/plays"/>
    <n v="1.2133333333333334"/>
    <n v="115.38461538461539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0:26:00"/>
    <b v="0"/>
    <n v="23"/>
    <b v="1"/>
    <s v="theater/plays"/>
    <n v="1.86"/>
    <n v="43.478260869565219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3T22:24:46"/>
    <b v="0"/>
    <n v="39"/>
    <b v="1"/>
    <s v="theater/plays"/>
    <n v="3"/>
    <n v="17.948717948717949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1:59:06"/>
    <b v="0"/>
    <n v="35"/>
    <b v="1"/>
    <s v="theater/plays"/>
    <n v="1.0825"/>
    <n v="28.57142857142857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08:49:48"/>
    <b v="0"/>
    <n v="27"/>
    <b v="1"/>
    <s v="theater/plays"/>
    <n v="1.4115384615384616"/>
    <n v="48.148148148148145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1:00:00"/>
    <b v="0"/>
    <n v="21"/>
    <b v="1"/>
    <s v="theater/plays"/>
    <n v="1.1399999999999999"/>
    <n v="23.8095238095238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1:59:00"/>
    <b v="0"/>
    <n v="104"/>
    <b v="1"/>
    <s v="theater/plays"/>
    <n v="1.5373333333333334"/>
    <n v="72.115384615384613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2:42:46"/>
    <b v="0"/>
    <n v="19"/>
    <b v="1"/>
    <s v="theater/plays"/>
    <n v="1.0149999999999999"/>
    <n v="105.263157894736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5T22:59:00"/>
    <b v="0"/>
    <n v="97"/>
    <b v="1"/>
    <s v="theater/plays"/>
    <n v="1.0235000000000001"/>
    <n v="103.09278350515464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07:52:00"/>
    <b v="0"/>
    <n v="27"/>
    <b v="1"/>
    <s v="theater/plays"/>
    <n v="1.0257142857142858"/>
    <n v="129.62962962962962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16:18:29"/>
    <b v="0"/>
    <n v="24"/>
    <b v="1"/>
    <s v="theater/plays"/>
    <n v="1.5575000000000001"/>
    <n v="33.33333333333333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15:47:29"/>
    <b v="0"/>
    <n v="13"/>
    <b v="1"/>
    <s v="theater/plays"/>
    <n v="1.0075000000000001"/>
    <n v="307.69230769230768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2:11:15"/>
    <b v="0"/>
    <n v="46"/>
    <b v="1"/>
    <s v="theater/plays"/>
    <n v="2.3940000000000001"/>
    <n v="10.869565217391305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2:31:06"/>
    <b v="0"/>
    <n v="4"/>
    <b v="1"/>
    <s v="theater/plays"/>
    <n v="2.1"/>
    <n v="50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18:50:06"/>
    <b v="0"/>
    <n v="40"/>
    <b v="1"/>
    <s v="theater/plays"/>
    <n v="1.0451515151515152"/>
    <n v="82.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18:28:04"/>
    <b v="0"/>
    <n v="44"/>
    <b v="1"/>
    <s v="theater/plays"/>
    <n v="1.008"/>
    <n v="113.6363636363636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17:59:00"/>
    <b v="0"/>
    <n v="35"/>
    <b v="1"/>
    <s v="theater/plays"/>
    <n v="1.1120000000000001"/>
    <n v="42.857142857142854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4:04:22"/>
    <b v="0"/>
    <n v="63"/>
    <b v="1"/>
    <s v="theater/plays"/>
    <n v="1.0204444444444445"/>
    <n v="71.428571428571431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18:00:00"/>
    <b v="0"/>
    <n v="89"/>
    <b v="1"/>
    <s v="theater/plays"/>
    <n v="1.0254767441860466"/>
    <n v="48.314606741573037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16:30:00"/>
    <b v="0"/>
    <n v="15"/>
    <b v="1"/>
    <s v="theater/plays"/>
    <n v="1.27"/>
    <n v="2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16:00:00"/>
    <b v="0"/>
    <n v="46"/>
    <b v="1"/>
    <s v="theater/plays"/>
    <n v="3.3870588235294119"/>
    <n v="18.47826086956521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19T23:55:00"/>
    <b v="0"/>
    <n v="33"/>
    <b v="1"/>
    <s v="theater/plays"/>
    <n v="1.0075000000000001"/>
    <n v="60.606060606060609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8T23:06:16"/>
    <b v="0"/>
    <n v="31"/>
    <b v="0"/>
    <s v="theater/plays"/>
    <n v="9.3100000000000002E-2"/>
    <n v="645.16129032258061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2T22:55:12"/>
    <b v="0"/>
    <n v="5"/>
    <b v="0"/>
    <s v="theater/plays"/>
    <n v="7.2400000000000006E-2"/>
    <n v="100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1:15:59"/>
    <b v="0"/>
    <n v="1"/>
    <b v="0"/>
    <s v="theater/plays"/>
    <n v="0.1"/>
    <n v="10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09T22:23:00"/>
    <b v="0"/>
    <n v="12"/>
    <b v="0"/>
    <s v="theater/plays"/>
    <n v="0.11272727272727273"/>
    <n v="458.33333333333331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07:00:00"/>
    <b v="0"/>
    <n v="4"/>
    <b v="0"/>
    <s v="theater/plays"/>
    <n v="0.15411764705882353"/>
    <n v="212.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17:30:00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16:38:16"/>
    <b v="0"/>
    <n v="7"/>
    <b v="0"/>
    <s v="theater/plays"/>
    <n v="0.28466666666666668"/>
    <n v="214.28571428571428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1:38:09"/>
    <b v="0"/>
    <n v="2"/>
    <b v="0"/>
    <s v="theater/plays"/>
    <n v="0.13333333333333333"/>
    <n v="75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3:00:00"/>
    <b v="0"/>
    <n v="1"/>
    <b v="0"/>
    <s v="theater/plays"/>
    <n v="6.6666666666666671E-3"/>
    <n v="150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1:59:00"/>
    <b v="0"/>
    <n v="4"/>
    <b v="0"/>
    <s v="theater/plays"/>
    <n v="0.21428571428571427"/>
    <n v="17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17:00:00"/>
    <b v="0"/>
    <n v="6"/>
    <b v="0"/>
    <s v="theater/plays"/>
    <n v="0.18"/>
    <n v="25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05:47:48"/>
    <b v="0"/>
    <n v="8"/>
    <b v="0"/>
    <s v="theater/plays"/>
    <n v="0.20125000000000001"/>
    <n v="50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1T20:53:58"/>
    <b v="0"/>
    <n v="14"/>
    <b v="0"/>
    <s v="theater/plays"/>
    <n v="0.17899999999999999"/>
    <n v="142.8571428571428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17:05: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0:09:04"/>
    <b v="0"/>
    <n v="4"/>
    <b v="0"/>
    <s v="theater/plays"/>
    <n v="0.02"/>
    <n v="1250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2:02:4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4T22:59:00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1:45:02"/>
    <b v="0"/>
    <n v="1"/>
    <b v="0"/>
    <s v="theater/plays"/>
    <n v="0.1"/>
    <n v="10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4:20:39"/>
    <b v="0"/>
    <n v="1"/>
    <b v="0"/>
    <s v="theater/plays"/>
    <n v="2.3764705882352941E-2"/>
    <n v="8500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17:59:00"/>
    <b v="0"/>
    <n v="1"/>
    <b v="0"/>
    <s v="theater/plays"/>
    <n v="0.01"/>
    <n v="250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0:59:00"/>
    <b v="0"/>
    <n v="52"/>
    <b v="1"/>
    <s v="theater/musical"/>
    <n v="1.0351999999999999"/>
    <n v="96.15384615384616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8T22:59:00"/>
    <b v="0"/>
    <n v="7"/>
    <b v="1"/>
    <s v="theater/musical"/>
    <n v="1.05"/>
    <n v="71.428571428571431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2:59:00"/>
    <b v="0"/>
    <n v="28"/>
    <b v="1"/>
    <s v="theater/musical"/>
    <n v="1.0044999999999999"/>
    <n v="214.28571428571428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18:51:13"/>
    <b v="0"/>
    <n v="11"/>
    <b v="1"/>
    <s v="theater/musical"/>
    <n v="1.3260000000000001"/>
    <n v="90.909090909090907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16:00:00"/>
    <b v="0"/>
    <n v="15"/>
    <b v="1"/>
    <s v="theater/musical"/>
    <n v="1.1299999999999999"/>
    <n v="33.333333333333336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2T19:00:00"/>
    <b v="0"/>
    <n v="30"/>
    <b v="1"/>
    <s v="theater/musical"/>
    <n v="1.0334000000000001"/>
    <n v="166.66666666666666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5T23:59:00"/>
    <b v="0"/>
    <n v="27"/>
    <b v="1"/>
    <s v="theater/musical"/>
    <n v="1.2"/>
    <n v="92.592592592592595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15:48:27"/>
    <b v="0"/>
    <n v="28"/>
    <b v="1"/>
    <s v="theater/musical"/>
    <n v="1.2963636363636364"/>
    <n v="19.64285714285714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4:33:18"/>
    <b v="0"/>
    <n v="17"/>
    <b v="1"/>
    <s v="theater/musical"/>
    <n v="1.0111111111111111"/>
    <n v="264.70588235294116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15:25:15"/>
    <b v="0"/>
    <n v="50"/>
    <b v="1"/>
    <s v="theater/musical"/>
    <n v="1.0851428571428572"/>
    <n v="70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0:00:00"/>
    <b v="0"/>
    <n v="26"/>
    <b v="1"/>
    <s v="theater/musical"/>
    <n v="1.0233333333333334"/>
    <n v="57.692307692307693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5T21:35:53"/>
    <b v="0"/>
    <n v="88"/>
    <b v="1"/>
    <s v="theater/musical"/>
    <n v="1.1024425000000002"/>
    <n v="45.45454545454545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07:36:26"/>
    <b v="0"/>
    <n v="91"/>
    <b v="1"/>
    <s v="theater/musical"/>
    <n v="1.010154"/>
    <n v="54.945054945054942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18:00:00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4:31:29"/>
    <b v="0"/>
    <n v="28"/>
    <b v="1"/>
    <s v="theater/musical"/>
    <n v="1.0624"/>
    <n v="44.642857142857146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2:00: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8T19:36:00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3:38:02"/>
    <b v="0"/>
    <n v="107"/>
    <b v="1"/>
    <s v="theater/musical"/>
    <n v="1.1345714285714286"/>
    <n v="65.420560747663558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2T23:00:45"/>
    <b v="0"/>
    <n v="96"/>
    <b v="1"/>
    <s v="theater/musical"/>
    <n v="1.0265010000000001"/>
    <n v="104.16666666666667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2-28T23:59:00"/>
    <b v="0"/>
    <n v="56"/>
    <b v="1"/>
    <s v="theater/musical"/>
    <n v="1.1675"/>
    <n v="35.714285714285715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2:28:10"/>
    <b v="0"/>
    <n v="58"/>
    <b v="1"/>
    <s v="theater/musical"/>
    <n v="1.0765274999999999"/>
    <n v="68.965517241379317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09:21:1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17:20: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7T19:00:00"/>
    <b v="0"/>
    <n v="38"/>
    <b v="1"/>
    <s v="theater/musical"/>
    <n v="1.46"/>
    <n v="26.315789473684209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1:00:00"/>
    <b v="0"/>
    <n v="33"/>
    <b v="1"/>
    <s v="theater/musical"/>
    <n v="1.1020000000000001"/>
    <n v="151.5151515151515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4T21:08:00"/>
    <b v="0"/>
    <n v="57"/>
    <b v="1"/>
    <s v="theater/musical"/>
    <n v="1.0820000000000001"/>
    <n v="87.71929824561404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4:00: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8T23:00:00"/>
    <b v="0"/>
    <n v="14"/>
    <b v="1"/>
    <s v="theater/musical"/>
    <n v="1.0024999999999999"/>
    <n v="142.85714285714286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7-31T20:00:00"/>
    <b v="0"/>
    <n v="94"/>
    <b v="1"/>
    <s v="theater/musical"/>
    <n v="1.0671250000000001"/>
    <n v="85.106382978723403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6T23:00:00"/>
    <b v="0"/>
    <n v="59"/>
    <b v="1"/>
    <s v="theater/musical"/>
    <n v="1.4319999999999999"/>
    <n v="33.898305084745765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4:39:40"/>
    <b v="0"/>
    <n v="36"/>
    <b v="1"/>
    <s v="theater/musical"/>
    <n v="1.0504166666666668"/>
    <n v="66.6666666666666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1:39:00"/>
    <b v="0"/>
    <n v="115"/>
    <b v="1"/>
    <s v="theater/musical"/>
    <n v="1.0398000000000001"/>
    <n v="130.4347826086956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15:06:00"/>
    <b v="0"/>
    <n v="30"/>
    <b v="1"/>
    <s v="theater/musical"/>
    <n v="1.2"/>
    <n v="83.333333333333329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16:11:25"/>
    <b v="0"/>
    <n v="52"/>
    <b v="1"/>
    <s v="theater/musical"/>
    <n v="1.0966666666666667"/>
    <n v="86.538461538461533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18:00:00"/>
    <b v="0"/>
    <n v="27"/>
    <b v="1"/>
    <s v="theater/musical"/>
    <n v="1.0175000000000001"/>
    <n v="74.074074074074076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1:00:00"/>
    <b v="0"/>
    <n v="24"/>
    <b v="1"/>
    <s v="theater/musical"/>
    <n v="1.2891666666666666"/>
    <n v="5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18:32:12"/>
    <b v="0"/>
    <n v="10"/>
    <b v="1"/>
    <s v="theater/musical"/>
    <n v="1.1499999999999999"/>
    <n v="10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05:03:00"/>
    <b v="0"/>
    <n v="30"/>
    <b v="1"/>
    <s v="theater/musical"/>
    <n v="1.5075000000000001"/>
    <n v="66.66666666666667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6T19:54:35"/>
    <b v="0"/>
    <n v="71"/>
    <b v="1"/>
    <s v="theater/musical"/>
    <n v="1.1096666666666666"/>
    <n v="84.507042253521121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0T22:59:00"/>
    <b v="0"/>
    <n v="10"/>
    <b v="1"/>
    <s v="theater/musical"/>
    <n v="1.0028571428571429"/>
    <n v="3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1:18:00"/>
    <b v="0"/>
    <n v="1"/>
    <b v="0"/>
    <s v="theater/musical"/>
    <n v="6.6666666666666671E-3"/>
    <n v="750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4:10:18"/>
    <b v="0"/>
    <n v="4"/>
    <b v="0"/>
    <s v="theater/musical"/>
    <n v="3.267605633802817E-2"/>
    <n v="887.5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2:00: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1:36:3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05:43:42"/>
    <b v="0"/>
    <n v="2"/>
    <b v="0"/>
    <s v="theater/musical"/>
    <n v="2.8E-3"/>
    <n v="625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17:32:09"/>
    <b v="0"/>
    <n v="24"/>
    <b v="0"/>
    <s v="theater/musical"/>
    <n v="0.59657142857142853"/>
    <n v="291.66666666666669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08:55:54"/>
    <b v="0"/>
    <n v="1"/>
    <b v="0"/>
    <s v="theater/musical"/>
    <n v="0.01"/>
    <n v="500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17:30:00"/>
    <b v="0"/>
    <n v="2"/>
    <b v="0"/>
    <s v="theater/musical"/>
    <n v="1.6666666666666666E-2"/>
    <n v="30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3T19:42:36"/>
    <b v="0"/>
    <n v="1"/>
    <b v="0"/>
    <s v="theater/musical"/>
    <n v="4.4444444444444447E-5"/>
    <n v="2250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16:09:25"/>
    <b v="0"/>
    <n v="37"/>
    <b v="0"/>
    <s v="theater/musical"/>
    <n v="0.89666666666666661"/>
    <n v="162.16216216216216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2:20:48"/>
    <b v="0"/>
    <n v="5"/>
    <b v="0"/>
    <s v="theater/musical"/>
    <n v="1.4642857142857143E-2"/>
    <n v="14000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17:20:43"/>
    <b v="0"/>
    <n v="4"/>
    <b v="0"/>
    <s v="theater/musical"/>
    <n v="4.02E-2"/>
    <n v="2500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0T23:59:00"/>
    <b v="0"/>
    <n v="16"/>
    <b v="0"/>
    <s v="theater/musical"/>
    <n v="4.0045454545454544E-2"/>
    <n v="137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1:13:36"/>
    <b v="0"/>
    <n v="9"/>
    <b v="0"/>
    <s v="theater/musical"/>
    <n v="8.5199999999999998E-2"/>
    <n v="555.55555555555554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1T22:01:4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18:19:28"/>
    <b v="0"/>
    <n v="40"/>
    <b v="0"/>
    <s v="theater/musical"/>
    <n v="0.19650000000000001"/>
    <n v="30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2:00:00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16:17:20"/>
    <b v="0"/>
    <n v="2"/>
    <b v="0"/>
    <s v="theater/musical"/>
    <n v="2.0000000000000002E-5"/>
    <n v="7500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1:13:01"/>
    <b v="0"/>
    <n v="1"/>
    <b v="0"/>
    <s v="theater/musical"/>
    <n v="6.6666666666666664E-4"/>
    <n v="750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16:48:59"/>
    <b v="0"/>
    <n v="9"/>
    <b v="0"/>
    <s v="theater/musical"/>
    <n v="0.30333333333333334"/>
    <n v="166.6666666666666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4:53:3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18:00:00"/>
    <b v="0"/>
    <n v="38"/>
    <b v="1"/>
    <s v="theater/plays"/>
    <n v="1.0125"/>
    <n v="52.631578947368418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4:22:38"/>
    <b v="0"/>
    <n v="26"/>
    <b v="1"/>
    <s v="theater/plays"/>
    <n v="1.2173333333333334"/>
    <n v="57.69230769230769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06:00:00"/>
    <b v="0"/>
    <n v="19"/>
    <b v="1"/>
    <s v="theater/plays"/>
    <n v="3.3"/>
    <n v="13.157894736842104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5-31T22:59:00"/>
    <b v="0"/>
    <n v="11"/>
    <b v="1"/>
    <s v="theater/plays"/>
    <n v="1.0954999999999999"/>
    <n v="181.8181818181818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16:43:00"/>
    <b v="0"/>
    <n v="27"/>
    <b v="1"/>
    <s v="theater/plays"/>
    <n v="1.0095190476190474"/>
    <n v="77.77777777777777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3-31T22:59:00"/>
    <b v="0"/>
    <n v="34"/>
    <b v="1"/>
    <s v="theater/plays"/>
    <n v="1.4013333333333333"/>
    <n v="44.117647058823529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18:00:00"/>
    <b v="0"/>
    <n v="20"/>
    <b v="1"/>
    <s v="theater/plays"/>
    <n v="1.0000100000000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1:33:43"/>
    <b v="0"/>
    <n v="37"/>
    <b v="1"/>
    <s v="theater/plays"/>
    <n v="1.19238"/>
    <n v="40.5405405405405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3T22:59:00"/>
    <b v="0"/>
    <n v="20"/>
    <b v="1"/>
    <s v="theater/plays"/>
    <n v="1.0725"/>
    <n v="10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4:13:02"/>
    <b v="0"/>
    <n v="10"/>
    <b v="1"/>
    <s v="theater/plays"/>
    <n v="2.2799999999999998"/>
    <n v="25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16:02:00"/>
    <b v="0"/>
    <n v="26"/>
    <b v="1"/>
    <s v="theater/plays"/>
    <n v="1.0640000000000001"/>
    <n v="38.46153846153846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0:38:37"/>
    <b v="0"/>
    <n v="20"/>
    <b v="1"/>
    <s v="theater/plays"/>
    <n v="1.4333333333333333"/>
    <n v="1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3T23:20:07"/>
    <b v="0"/>
    <n v="46"/>
    <b v="1"/>
    <s v="theater/plays"/>
    <n v="1.0454285714285714"/>
    <n v="76.08695652173912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17:59:00"/>
    <b v="0"/>
    <n v="76"/>
    <b v="1"/>
    <s v="theater/plays"/>
    <n v="1.1002000000000001"/>
    <n v="65.78947368421052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19T22:59:00"/>
    <b v="0"/>
    <n v="41"/>
    <b v="1"/>
    <s v="theater/plays"/>
    <n v="1.06"/>
    <n v="60.975609756097562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08:41:00"/>
    <b v="0"/>
    <n v="7"/>
    <b v="1"/>
    <s v="theater/plays"/>
    <n v="1.08"/>
    <n v="35.714285714285715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6T20:40:14"/>
    <b v="0"/>
    <n v="49"/>
    <b v="1"/>
    <s v="theater/plays"/>
    <n v="1.0542"/>
    <n v="102.04081632653062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05:09:54"/>
    <b v="0"/>
    <n v="26"/>
    <b v="1"/>
    <s v="theater/plays"/>
    <n v="1.1916666666666667"/>
    <n v="23.076923076923077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6T19:00:00"/>
    <b v="0"/>
    <n v="65"/>
    <b v="1"/>
    <s v="theater/plays"/>
    <n v="1.5266666666666666"/>
    <n v="46.153846153846153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08:39:4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15:46:11"/>
    <b v="0"/>
    <n v="8"/>
    <b v="1"/>
    <s v="theater/plays"/>
    <n v="1.002"/>
    <n v="62.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2:46:51"/>
    <b v="0"/>
    <n v="3"/>
    <b v="1"/>
    <s v="theater/plays"/>
    <n v="2.25"/>
    <n v="33.333333333333336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16:22:25"/>
    <b v="0"/>
    <n v="9"/>
    <b v="1"/>
    <s v="theater/plays"/>
    <n v="1.0602199999999999"/>
    <n v="55.555555555555557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19T21:45:35"/>
    <b v="0"/>
    <n v="9"/>
    <b v="1"/>
    <s v="theater/plays"/>
    <n v="1.0466666666666666"/>
    <n v="133.3333333333333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4:09:00"/>
    <b v="0"/>
    <n v="20"/>
    <b v="1"/>
    <s v="theater/plays"/>
    <n v="1.1666666666666667"/>
    <n v="6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05:41:07"/>
    <b v="0"/>
    <n v="57"/>
    <b v="1"/>
    <s v="theater/plays"/>
    <n v="1.0903333333333334"/>
    <n v="52.631578947368418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17:36:48"/>
    <b v="0"/>
    <n v="8"/>
    <b v="1"/>
    <s v="theater/plays"/>
    <n v="1.6"/>
    <n v="25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2T23:09:00"/>
    <b v="0"/>
    <n v="14"/>
    <b v="1"/>
    <s v="theater/plays"/>
    <n v="1.125"/>
    <n v="57.14285714285714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3:22:38"/>
    <b v="0"/>
    <n v="17"/>
    <b v="1"/>
    <s v="theater/plays"/>
    <n v="1.0209999999999999"/>
    <n v="117.64705882352941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2:03:29"/>
    <b v="0"/>
    <n v="100"/>
    <b v="1"/>
    <s v="theater/plays"/>
    <n v="1.00824"/>
    <n v="100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29T22:25:24"/>
    <b v="0"/>
    <n v="32"/>
    <b v="1"/>
    <s v="theater/plays"/>
    <n v="1.0125"/>
    <n v="62.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0:50:29"/>
    <b v="0"/>
    <n v="3"/>
    <b v="1"/>
    <s v="theater/plays"/>
    <n v="65"/>
    <n v="0.33333333333333331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3:51:27"/>
    <b v="1"/>
    <n v="34"/>
    <b v="0"/>
    <s v="theater/plays"/>
    <n v="8.72E-2"/>
    <n v="294.11764705882354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06:50:52"/>
    <b v="1"/>
    <n v="23"/>
    <b v="0"/>
    <s v="theater/plays"/>
    <n v="0.21940000000000001"/>
    <n v="217.39130434782609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5-31T20:44:24"/>
    <b v="1"/>
    <n v="19"/>
    <b v="0"/>
    <s v="theater/plays"/>
    <n v="0.21299999999999999"/>
    <n v="263.15789473684208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1:59:00"/>
    <b v="1"/>
    <n v="50"/>
    <b v="0"/>
    <s v="theater/plays"/>
    <n v="0.41489795918367345"/>
    <n v="196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0:02:54"/>
    <b v="1"/>
    <n v="12"/>
    <b v="0"/>
    <s v="theater/plays"/>
    <n v="2.1049999999999999E-2"/>
    <n v="3333.3333333333335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1:59:00"/>
    <b v="1"/>
    <n v="8"/>
    <b v="0"/>
    <s v="theater/plays"/>
    <n v="2.7E-2"/>
    <n v="87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0:23:11"/>
    <b v="1"/>
    <n v="9"/>
    <b v="0"/>
    <s v="theater/plays"/>
    <n v="0.16161904761904761"/>
    <n v="1166.6666666666667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4:36:29"/>
    <b v="1"/>
    <n v="43"/>
    <b v="0"/>
    <s v="theater/plays"/>
    <n v="0.16376923076923078"/>
    <n v="302.3255813953488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3:24:44"/>
    <b v="1"/>
    <n v="28"/>
    <b v="0"/>
    <s v="theater/plays"/>
    <n v="7.0433333333333334E-2"/>
    <n v="1071.4285714285713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4-12-31T21:59:03"/>
    <b v="1"/>
    <n v="4"/>
    <b v="0"/>
    <s v="theater/plays"/>
    <n v="3.7999999999999999E-2"/>
    <n v="25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05:32:59"/>
    <b v="1"/>
    <n v="24"/>
    <b v="0"/>
    <s v="theater/plays"/>
    <n v="0.34079999999999999"/>
    <n v="104.16666666666667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6T22:34:36"/>
    <b v="0"/>
    <n v="2"/>
    <b v="0"/>
    <s v="theater/plays"/>
    <n v="2E-3"/>
    <n v="500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15:09:38"/>
    <b v="0"/>
    <n v="2"/>
    <b v="0"/>
    <s v="theater/plays"/>
    <n v="2.5999999999999998E-4"/>
    <n v="50000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16:14:18"/>
    <b v="0"/>
    <n v="20"/>
    <b v="0"/>
    <s v="theater/plays"/>
    <n v="0.16254545454545455"/>
    <n v="55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17:17:51"/>
    <b v="0"/>
    <n v="1"/>
    <b v="0"/>
    <s v="theater/plays"/>
    <n v="2.5000000000000001E-2"/>
    <n v="100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1:50:03"/>
    <b v="0"/>
    <n v="1"/>
    <b v="0"/>
    <s v="theater/plays"/>
    <n v="2.0000000000000001E-4"/>
    <n v="500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2:12:00"/>
    <b v="0"/>
    <n v="4"/>
    <b v="0"/>
    <s v="theater/plays"/>
    <n v="5.1999999999999998E-2"/>
    <n v="125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16:00:00"/>
    <b v="0"/>
    <n v="1"/>
    <b v="0"/>
    <s v="theater/plays"/>
    <n v="0.02"/>
    <n v="50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16:00:00"/>
    <b v="0"/>
    <n v="1"/>
    <b v="0"/>
    <s v="theater/plays"/>
    <n v="4.0000000000000002E-4"/>
    <n v="250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0:51:50"/>
    <b v="0"/>
    <n v="13"/>
    <b v="0"/>
    <s v="theater/plays"/>
    <n v="0.17666666666666667"/>
    <n v="461.53846153846155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16:47:00"/>
    <b v="0"/>
    <n v="1"/>
    <b v="0"/>
    <s v="theater/plays"/>
    <n v="0.05"/>
    <n v="20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1:59:00"/>
    <b v="0"/>
    <n v="1"/>
    <b v="0"/>
    <s v="theater/plays"/>
    <n v="1.3333333333333334E-4"/>
    <n v="750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1:11:4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17:24:14"/>
    <b v="0"/>
    <n v="3"/>
    <b v="0"/>
    <s v="theater/plays"/>
    <n v="1.2E-2"/>
    <n v="1666.6666666666667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0:30:00"/>
    <b v="0"/>
    <n v="14"/>
    <b v="0"/>
    <s v="theater/plays"/>
    <n v="0.26937422295897223"/>
    <n v="172.35714285714286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2T22:29:00"/>
    <b v="0"/>
    <n v="2"/>
    <b v="0"/>
    <s v="theater/plays"/>
    <n v="5.4999999999999997E-3"/>
    <n v="100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4:32:19"/>
    <b v="0"/>
    <n v="5"/>
    <b v="0"/>
    <s v="theater/plays"/>
    <n v="0.1255"/>
    <n v="400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0:50:05"/>
    <b v="0"/>
    <n v="1"/>
    <b v="0"/>
    <s v="theater/musical"/>
    <n v="2E-3"/>
    <n v="500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3T22:11:00"/>
    <b v="0"/>
    <n v="15"/>
    <b v="0"/>
    <s v="theater/musical"/>
    <n v="3.44748684310884E-2"/>
    <n v="874.06666666666672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2T23:07:58"/>
    <b v="0"/>
    <n v="10"/>
    <b v="0"/>
    <s v="theater/musical"/>
    <n v="0.15"/>
    <n v="100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2:44:10"/>
    <b v="0"/>
    <n v="3"/>
    <b v="0"/>
    <s v="theater/musical"/>
    <n v="2.6666666666666668E-2"/>
    <n v="50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3T22:29:5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1:42:1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3T20:00:00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05:00:00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09:58:48"/>
    <b v="0"/>
    <n v="46"/>
    <b v="0"/>
    <s v="theater/musical"/>
    <n v="0.52794871794871789"/>
    <n v="84.78260869565217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1:15:52"/>
    <b v="0"/>
    <n v="14"/>
    <b v="0"/>
    <s v="theater/musical"/>
    <n v="4.9639999999999997E-2"/>
    <n v="1785.7142857142858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29T22:59:00"/>
    <b v="0"/>
    <n v="1"/>
    <b v="0"/>
    <s v="theater/musical"/>
    <n v="5.5555555555555556E-4"/>
    <n v="1800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15:39:5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18:00:00"/>
    <b v="0"/>
    <n v="17"/>
    <b v="0"/>
    <s v="theater/musical"/>
    <n v="0.13066666666666665"/>
    <n v="441.176470588235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19T19:26:39"/>
    <b v="0"/>
    <n v="1"/>
    <b v="0"/>
    <s v="theater/musical"/>
    <n v="0.05"/>
    <n v="50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18:03:0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09:27:4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2:59:5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17:49:51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n v="1415683702"/>
    <x v="3886"/>
    <d v="2014-12-11T00:28:2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17:00:00"/>
    <b v="0"/>
    <n v="2"/>
    <b v="0"/>
    <s v="theater/musical"/>
    <n v="1.7500000000000002E-2"/>
    <n v="100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08:05:58"/>
    <b v="0"/>
    <n v="14"/>
    <b v="0"/>
    <s v="theater/plays"/>
    <n v="0.27100000000000002"/>
    <n v="142.85714285714286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18:26:00"/>
    <b v="0"/>
    <n v="9"/>
    <b v="0"/>
    <s v="theater/plays"/>
    <n v="1.4749999999999999E-2"/>
    <n v="888.8888888888889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3:12:24"/>
    <b v="0"/>
    <n v="8"/>
    <b v="0"/>
    <s v="theater/plays"/>
    <n v="0.16826666666666668"/>
    <n v="187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2T23:59:00"/>
    <b v="0"/>
    <n v="7"/>
    <b v="0"/>
    <s v="theater/plays"/>
    <n v="0.32500000000000001"/>
    <n v="114.28571428571429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2:00:00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1:00:00"/>
    <b v="0"/>
    <n v="84"/>
    <b v="0"/>
    <s v="theater/plays"/>
    <n v="0.2155"/>
    <n v="595.2380952380951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5T23:59:00"/>
    <b v="0"/>
    <n v="11"/>
    <b v="0"/>
    <s v="theater/plays"/>
    <n v="3.4666666666666665E-2"/>
    <n v="1363.636363636363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1:00:18"/>
    <b v="0"/>
    <n v="1"/>
    <b v="0"/>
    <s v="theater/plays"/>
    <n v="0.05"/>
    <n v="100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6T23:36:18"/>
    <b v="0"/>
    <n v="4"/>
    <b v="0"/>
    <s v="theater/plays"/>
    <n v="0.10625"/>
    <n v="40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15:58:03"/>
    <b v="0"/>
    <n v="10"/>
    <b v="0"/>
    <s v="theater/plays"/>
    <n v="0.17599999999999999"/>
    <n v="250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1:00:00"/>
    <b v="0"/>
    <n v="16"/>
    <b v="0"/>
    <s v="theater/plays"/>
    <n v="0.3256"/>
    <n v="156.2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3:36:01"/>
    <b v="0"/>
    <n v="2"/>
    <b v="0"/>
    <s v="theater/plays"/>
    <n v="1.2500000000000001E-2"/>
    <n v="5000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0T21:13:11"/>
    <b v="0"/>
    <n v="5"/>
    <b v="0"/>
    <s v="theater/plays"/>
    <n v="5.3999999999999999E-2"/>
    <n v="50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4:49:59"/>
    <b v="0"/>
    <n v="1"/>
    <b v="0"/>
    <s v="theater/plays"/>
    <n v="8.3333333333333332E-3"/>
    <n v="300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07:14:02"/>
    <b v="0"/>
    <n v="31"/>
    <b v="0"/>
    <s v="theater/plays"/>
    <n v="0.48833333333333334"/>
    <n v="96.774193548387103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4:38:00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0:04:00"/>
    <b v="0"/>
    <n v="2"/>
    <b v="0"/>
    <s v="theater/plays"/>
    <n v="2.9999999999999997E-4"/>
    <n v="500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18:00:00"/>
    <b v="0"/>
    <n v="7"/>
    <b v="0"/>
    <s v="theater/plays"/>
    <n v="0.11533333333333333"/>
    <n v="214.28571428571428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08:25:00"/>
    <b v="0"/>
    <n v="16"/>
    <b v="0"/>
    <s v="theater/plays"/>
    <n v="0.67333333333333334"/>
    <n v="93.7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15:08:00"/>
    <b v="0"/>
    <n v="4"/>
    <b v="0"/>
    <s v="theater/plays"/>
    <n v="0.153"/>
    <n v="25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8T22:14:56"/>
    <b v="0"/>
    <n v="4"/>
    <b v="0"/>
    <s v="theater/plays"/>
    <n v="8.666666666666667E-2"/>
    <n v="187.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3:37:22"/>
    <b v="0"/>
    <n v="4"/>
    <b v="0"/>
    <s v="theater/plays"/>
    <n v="2.2499999999999998E-3"/>
    <n v="1500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3:09:57"/>
    <b v="0"/>
    <n v="3"/>
    <b v="0"/>
    <s v="theater/plays"/>
    <n v="3.0833333333333334E-2"/>
    <n v="200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15:29:37"/>
    <b v="0"/>
    <n v="36"/>
    <b v="0"/>
    <s v="theater/plays"/>
    <n v="0.37412499999999999"/>
    <n v="222.2222222222222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4T23:35:00"/>
    <b v="0"/>
    <n v="1"/>
    <b v="0"/>
    <s v="theater/plays"/>
    <n v="6.666666666666667E-5"/>
    <n v="150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1:04:09"/>
    <b v="0"/>
    <n v="7"/>
    <b v="0"/>
    <s v="theater/plays"/>
    <n v="0.1"/>
    <n v="1428.5714285714287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17:59:00"/>
    <b v="0"/>
    <n v="27"/>
    <b v="0"/>
    <s v="theater/plays"/>
    <n v="0.36359999999999998"/>
    <n v="92.592592592592595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18:38:29"/>
    <b v="0"/>
    <n v="1"/>
    <b v="0"/>
    <s v="theater/plays"/>
    <n v="3.3333333333333335E-3"/>
    <n v="150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06:19:1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07:39:21"/>
    <b v="0"/>
    <n v="1"/>
    <b v="0"/>
    <s v="theater/plays"/>
    <n v="2.8571428571428571E-3"/>
    <n v="350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1:00:00"/>
    <b v="0"/>
    <n v="3"/>
    <b v="0"/>
    <s v="theater/plays"/>
    <n v="2E-3"/>
    <n v="2000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7T19:00:00"/>
    <b v="0"/>
    <n v="3"/>
    <b v="0"/>
    <s v="theater/plays"/>
    <n v="1.7999999999999999E-2"/>
    <n v="1666.6666666666667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05:17:40"/>
    <b v="0"/>
    <n v="3"/>
    <b v="0"/>
    <s v="theater/plays"/>
    <n v="5.3999999999999999E-2"/>
    <n v="833.33333333333337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3:00:00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18:00:00"/>
    <b v="0"/>
    <n v="6"/>
    <b v="0"/>
    <s v="theater/plays"/>
    <n v="8.1333333333333327E-2"/>
    <n v="12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18:31:11"/>
    <b v="0"/>
    <n v="17"/>
    <b v="0"/>
    <s v="theater/plays"/>
    <n v="0.12034782608695652"/>
    <n v="676.47058823529414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18:02:02"/>
    <b v="0"/>
    <n v="40"/>
    <b v="0"/>
    <s v="theater/plays"/>
    <n v="0.15266666666666667"/>
    <n v="37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15:53:59"/>
    <b v="0"/>
    <n v="3"/>
    <b v="0"/>
    <s v="theater/plays"/>
    <n v="0.1"/>
    <n v="5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6T21:02:28"/>
    <b v="0"/>
    <n v="1"/>
    <b v="0"/>
    <s v="theater/plays"/>
    <n v="3.0000000000000001E-3"/>
    <n v="5000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1:25:04"/>
    <b v="0"/>
    <n v="2"/>
    <b v="0"/>
    <s v="theater/plays"/>
    <n v="0.01"/>
    <n v="1250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5T23:59:00"/>
    <b v="0"/>
    <n v="7"/>
    <b v="0"/>
    <s v="theater/plays"/>
    <n v="0.13020000000000001"/>
    <n v="714.2857142857143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4:51:05"/>
    <b v="0"/>
    <n v="14"/>
    <b v="0"/>
    <s v="theater/plays"/>
    <n v="2.265E-2"/>
    <n v="1428.5714285714287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1:00:0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5T22:38:2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5T22:02:44"/>
    <b v="0"/>
    <n v="1"/>
    <b v="0"/>
    <s v="theater/plays"/>
    <n v="8.3333333333333331E-5"/>
    <n v="1200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6T19:43:00"/>
    <b v="0"/>
    <n v="12"/>
    <b v="0"/>
    <s v="theater/plays"/>
    <n v="0.15742857142857142"/>
    <n v="583.33333333333337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08:00:00"/>
    <b v="0"/>
    <n v="12"/>
    <b v="0"/>
    <s v="theater/plays"/>
    <n v="0.11"/>
    <n v="416.66666666666669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0:45:46"/>
    <b v="0"/>
    <n v="23"/>
    <b v="0"/>
    <s v="theater/plays"/>
    <n v="0.43833333333333335"/>
    <n v="130.4347826086956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2:18:4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0:09:20"/>
    <b v="0"/>
    <n v="10"/>
    <b v="0"/>
    <s v="theater/plays"/>
    <n v="0.86135181975736563"/>
    <n v="28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16:44:14"/>
    <b v="0"/>
    <n v="5"/>
    <b v="0"/>
    <s v="theater/plays"/>
    <n v="0.12196620583717357"/>
    <n v="651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6T23:30:00"/>
    <b v="0"/>
    <n v="1"/>
    <b v="0"/>
    <s v="theater/plays"/>
    <n v="1E-3"/>
    <n v="500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06:49:11"/>
    <b v="0"/>
    <n v="2"/>
    <b v="0"/>
    <s v="theater/plays"/>
    <n v="2.2000000000000001E-3"/>
    <n v="250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4T20:00:00"/>
    <b v="0"/>
    <n v="2"/>
    <b v="0"/>
    <s v="theater/plays"/>
    <n v="9.0909090909090905E-3"/>
    <n v="275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16:41:5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1:50:00"/>
    <b v="0"/>
    <n v="13"/>
    <b v="0"/>
    <s v="theater/plays"/>
    <n v="0.35639999999999999"/>
    <n v="384.61538461538464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0:54:3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4:14:28"/>
    <b v="0"/>
    <n v="1"/>
    <b v="0"/>
    <s v="theater/plays"/>
    <n v="2.5000000000000001E-3"/>
    <n v="200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3:00:00"/>
    <b v="0"/>
    <n v="5"/>
    <b v="0"/>
    <s v="theater/plays"/>
    <n v="3.2500000000000001E-2"/>
    <n v="12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1T22:25:44"/>
    <b v="0"/>
    <n v="2"/>
    <b v="0"/>
    <s v="theater/plays"/>
    <n v="3.3666666666666664E-2"/>
    <n v="150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2:48:4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0T21:53:41"/>
    <b v="0"/>
    <n v="32"/>
    <b v="0"/>
    <s v="theater/plays"/>
    <n v="0.15770000000000001"/>
    <n v="312.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3:35:00"/>
    <b v="0"/>
    <n v="1"/>
    <b v="0"/>
    <s v="theater/plays"/>
    <n v="6.2500000000000003E-3"/>
    <n v="400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3:49:02"/>
    <b v="0"/>
    <n v="1"/>
    <b v="0"/>
    <s v="theater/plays"/>
    <n v="5.0000000000000004E-6"/>
    <n v="20000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3:58:10"/>
    <b v="0"/>
    <n v="1"/>
    <b v="0"/>
    <s v="theater/plays"/>
    <n v="9.6153846153846159E-4"/>
    <n v="2600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18:29:00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0:37:4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16:22:21"/>
    <b v="0"/>
    <n v="8"/>
    <b v="0"/>
    <s v="theater/plays"/>
    <n v="0.24285714285714285"/>
    <n v="218.7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4T19:20:00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18:25:54"/>
    <b v="0"/>
    <n v="1"/>
    <b v="0"/>
    <s v="theater/plays"/>
    <n v="2.5000000000000001E-4"/>
    <n v="2800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09:00:00"/>
    <b v="0"/>
    <n v="16"/>
    <b v="0"/>
    <s v="theater/plays"/>
    <n v="0.32050000000000001"/>
    <n v="1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3:55:56"/>
    <b v="0"/>
    <n v="12"/>
    <b v="0"/>
    <s v="theater/plays"/>
    <n v="0.24333333333333335"/>
    <n v="100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15:17:36"/>
    <b v="0"/>
    <n v="4"/>
    <b v="0"/>
    <s v="theater/plays"/>
    <n v="1.4999999999999999E-2"/>
    <n v="75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16:23:30"/>
    <b v="0"/>
    <n v="2"/>
    <b v="0"/>
    <s v="theater/plays"/>
    <n v="4.1999999999999997E-3"/>
    <n v="250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09:54:54"/>
    <b v="0"/>
    <n v="3"/>
    <b v="0"/>
    <s v="theater/plays"/>
    <n v="3.214285714285714E-2"/>
    <n v="466.66666666666669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7T23:41:5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1:19:46"/>
    <b v="0"/>
    <n v="3"/>
    <b v="0"/>
    <s v="theater/plays"/>
    <n v="6.3E-2"/>
    <n v="666.66666666666663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3T23:39:40"/>
    <b v="0"/>
    <n v="4"/>
    <b v="0"/>
    <s v="theater/plays"/>
    <n v="0.14249999999999999"/>
    <n v="50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3T21:59:00"/>
    <b v="0"/>
    <n v="2"/>
    <b v="0"/>
    <s v="theater/plays"/>
    <n v="6.0000000000000001E-3"/>
    <n v="375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1:58:27"/>
    <b v="0"/>
    <n v="10"/>
    <b v="0"/>
    <s v="theater/plays"/>
    <n v="0.2411764705882353"/>
    <n v="17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4:34:33"/>
    <b v="0"/>
    <n v="11"/>
    <b v="0"/>
    <s v="theater/plays"/>
    <n v="0.10539999999999999"/>
    <n v="454.54545454545456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8T22:55:00"/>
    <b v="0"/>
    <n v="6"/>
    <b v="0"/>
    <s v="theater/plays"/>
    <n v="7.4690265486725665E-2"/>
    <n v="470.83333333333331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15:43:31"/>
    <b v="0"/>
    <n v="2"/>
    <b v="0"/>
    <s v="theater/plays"/>
    <n v="7.3333333333333334E-4"/>
    <n v="750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07:52:06"/>
    <b v="0"/>
    <n v="6"/>
    <b v="0"/>
    <s v="theater/plays"/>
    <n v="9.7142857142857135E-3"/>
    <n v="2333.3333333333335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5T20:37:14"/>
    <b v="0"/>
    <n v="8"/>
    <b v="0"/>
    <s v="theater/plays"/>
    <n v="0.21099999999999999"/>
    <n v="12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8T23:00:00"/>
    <b v="0"/>
    <n v="37"/>
    <b v="0"/>
    <s v="theater/plays"/>
    <n v="0.78100000000000003"/>
    <n v="135.13513513513513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08:07:28"/>
    <b v="0"/>
    <n v="11"/>
    <b v="0"/>
    <s v="theater/plays"/>
    <n v="0.32"/>
    <n v="90.909090909090907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15:48:1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2:00:00"/>
    <b v="0"/>
    <n v="10"/>
    <b v="0"/>
    <s v="theater/plays"/>
    <n v="0.47692307692307695"/>
    <n v="13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3:55:32"/>
    <b v="0"/>
    <n v="6"/>
    <b v="0"/>
    <s v="theater/plays"/>
    <n v="1.4500000000000001E-2"/>
    <n v="1500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0:25:53"/>
    <b v="0"/>
    <n v="8"/>
    <b v="0"/>
    <s v="theater/plays"/>
    <n v="0.107"/>
    <n v="250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15:00:00"/>
    <b v="0"/>
    <n v="6"/>
    <b v="0"/>
    <s v="theater/plays"/>
    <n v="1.8333333333333333E-2"/>
    <n v="100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09:22:27"/>
    <b v="0"/>
    <n v="7"/>
    <b v="0"/>
    <s v="theater/plays"/>
    <n v="0.18"/>
    <n v="357.14285714285717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6T23:19:09"/>
    <b v="0"/>
    <n v="7"/>
    <b v="0"/>
    <s v="theater/plays"/>
    <n v="4.0833333333333333E-2"/>
    <n v="4285.7142857142853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4:26:20"/>
    <b v="0"/>
    <n v="5"/>
    <b v="0"/>
    <s v="theater/plays"/>
    <n v="0.2"/>
    <n v="17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1:59:00"/>
    <b v="0"/>
    <n v="46"/>
    <b v="0"/>
    <s v="theater/plays"/>
    <n v="0.34802513464991025"/>
    <n v="242.1739130434782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7T19:00:00"/>
    <b v="0"/>
    <n v="10"/>
    <b v="0"/>
    <s v="theater/plays"/>
    <n v="6.3333333333333339E-2"/>
    <n v="15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16:05:00"/>
    <b v="0"/>
    <n v="19"/>
    <b v="0"/>
    <s v="theater/plays"/>
    <n v="0.32050000000000001"/>
    <n v="105.2631578947368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08:04:00"/>
    <b v="0"/>
    <n v="13"/>
    <b v="0"/>
    <s v="theater/plays"/>
    <n v="9.7600000000000006E-2"/>
    <n v="384.6153846153846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17:11:30"/>
    <b v="0"/>
    <n v="13"/>
    <b v="0"/>
    <s v="theater/plays"/>
    <n v="0.3775"/>
    <n v="30.76923076923077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8T20:56:53"/>
    <b v="0"/>
    <n v="4"/>
    <b v="0"/>
    <s v="theater/plays"/>
    <n v="2.1333333333333333E-2"/>
    <n v="375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3:59:4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1:08:13"/>
    <b v="0"/>
    <n v="3"/>
    <b v="0"/>
    <s v="theater/plays"/>
    <n v="4.1818181818181817E-2"/>
    <n v="550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0:28:02"/>
    <b v="0"/>
    <n v="1"/>
    <b v="0"/>
    <s v="theater/plays"/>
    <n v="0.2"/>
    <n v="5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18:34:19"/>
    <b v="0"/>
    <n v="9"/>
    <b v="0"/>
    <s v="theater/plays"/>
    <n v="5.4100000000000002E-2"/>
    <n v="1111.11111111111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15:45:12"/>
    <b v="0"/>
    <n v="1"/>
    <b v="0"/>
    <s v="theater/plays"/>
    <n v="6.0000000000000002E-5"/>
    <n v="5000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4:21:30"/>
    <b v="0"/>
    <n v="1"/>
    <b v="0"/>
    <s v="theater/plays"/>
    <n v="2.5000000000000001E-3"/>
    <n v="200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06:27:00"/>
    <b v="0"/>
    <n v="4"/>
    <b v="0"/>
    <s v="theater/plays"/>
    <n v="0.35"/>
    <n v="5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1:04:00"/>
    <b v="0"/>
    <n v="17"/>
    <b v="0"/>
    <s v="theater/plays"/>
    <n v="0.16566666666666666"/>
    <n v="176.47058823529412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3:23:4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17:07:06"/>
    <b v="0"/>
    <n v="12"/>
    <b v="0"/>
    <s v="theater/plays"/>
    <n v="0.57199999999999995"/>
    <n v="104.16666666666667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4:51:49"/>
    <b v="0"/>
    <n v="14"/>
    <b v="0"/>
    <s v="theater/plays"/>
    <n v="0.16514285714285715"/>
    <n v="500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09:29:18"/>
    <b v="0"/>
    <n v="1"/>
    <b v="0"/>
    <s v="theater/plays"/>
    <n v="1.25E-3"/>
    <n v="800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4:00:00"/>
    <b v="0"/>
    <n v="14"/>
    <b v="0"/>
    <s v="theater/plays"/>
    <n v="0.3775"/>
    <n v="85.714285714285708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6T20:02:41"/>
    <b v="0"/>
    <n v="4"/>
    <b v="0"/>
    <s v="theater/plays"/>
    <n v="1.84E-2"/>
    <n v="312.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09:05:47"/>
    <b v="0"/>
    <n v="2"/>
    <b v="0"/>
    <s v="theater/plays"/>
    <n v="0.10050000000000001"/>
    <n v="1000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7T22:54:17"/>
    <b v="0"/>
    <n v="1"/>
    <b v="0"/>
    <s v="theater/plays"/>
    <n v="2E-3"/>
    <n v="50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4:23:05"/>
    <b v="0"/>
    <n v="2"/>
    <b v="0"/>
    <s v="theater/plays"/>
    <n v="1.3333333333333334E-2"/>
    <n v="150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3:33:07"/>
    <b v="0"/>
    <n v="1"/>
    <b v="0"/>
    <s v="theater/plays"/>
    <n v="6.666666666666667E-5"/>
    <n v="3000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1:28:00"/>
    <b v="0"/>
    <n v="1"/>
    <b v="0"/>
    <s v="theater/plays"/>
    <n v="2.5000000000000001E-3"/>
    <n v="200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18:08:27"/>
    <b v="0"/>
    <n v="4"/>
    <b v="0"/>
    <s v="theater/plays"/>
    <n v="0.06"/>
    <n v="25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1:49:20"/>
    <b v="0"/>
    <n v="3"/>
    <b v="0"/>
    <s v="theater/plays"/>
    <n v="3.8860103626943004E-2"/>
    <n v="643.33333333333337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3:29:26"/>
    <b v="0"/>
    <n v="38"/>
    <b v="0"/>
    <s v="theater/plays"/>
    <n v="0.24194444444444443"/>
    <n v="189.47368421052633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08:04:38"/>
    <b v="0"/>
    <n v="4"/>
    <b v="0"/>
    <s v="theater/plays"/>
    <n v="7.5999999999999998E-2"/>
    <n v="62.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08:04:0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2:13:43"/>
    <b v="0"/>
    <n v="2"/>
    <b v="0"/>
    <s v="theater/plays"/>
    <n v="1.2999999999999999E-2"/>
    <n v="100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0:54:2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3:44:23"/>
    <b v="0"/>
    <n v="1"/>
    <b v="0"/>
    <s v="theater/plays"/>
    <n v="1.4285714285714287E-4"/>
    <n v="700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15:56:40"/>
    <b v="0"/>
    <n v="7"/>
    <b v="0"/>
    <s v="theater/plays"/>
    <n v="0.14000000000000001"/>
    <n v="71.428571428571431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1:07:54"/>
    <b v="0"/>
    <n v="2"/>
    <b v="0"/>
    <s v="theater/plays"/>
    <n v="1.0500000000000001E-2"/>
    <n v="5000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16:51:48"/>
    <b v="0"/>
    <n v="4"/>
    <b v="0"/>
    <s v="theater/plays"/>
    <n v="8.666666666666667E-2"/>
    <n v="37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1:28:00"/>
    <b v="0"/>
    <n v="4"/>
    <b v="0"/>
    <s v="theater/plays"/>
    <n v="8.2857142857142851E-3"/>
    <n v="87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3T22:34:59"/>
    <b v="0"/>
    <n v="3"/>
    <b v="0"/>
    <s v="theater/plays"/>
    <n v="0.16666666666666666"/>
    <n v="20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16:52:38"/>
    <b v="0"/>
    <n v="2"/>
    <b v="0"/>
    <s v="theater/plays"/>
    <n v="8.3333333333333332E-3"/>
    <n v="7500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1-31T21:54:00"/>
    <b v="0"/>
    <n v="197"/>
    <b v="0"/>
    <s v="theater/plays"/>
    <n v="0.69561111111111107"/>
    <n v="91.37055837563451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17:59: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1:04:57"/>
    <b v="0"/>
    <n v="1"/>
    <b v="0"/>
    <s v="theater/plays"/>
    <n v="1.2500000000000001E-2"/>
    <n v="80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0:42:16"/>
    <b v="0"/>
    <n v="4"/>
    <b v="0"/>
    <s v="theater/plays"/>
    <n v="0.05"/>
    <n v="125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1:43:5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2T20:00:00"/>
    <b v="0"/>
    <n v="7"/>
    <b v="0"/>
    <s v="theater/plays"/>
    <n v="7.166666666666667E-2"/>
    <n v="428.57142857142856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17:31:40"/>
    <b v="0"/>
    <n v="11"/>
    <b v="0"/>
    <s v="theater/plays"/>
    <n v="0.28050000000000003"/>
    <n v="181.8181818181818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3T19:36:1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3:49:00"/>
    <b v="0"/>
    <n v="6"/>
    <b v="0"/>
    <s v="theater/plays"/>
    <n v="0.16"/>
    <n v="416.66666666666669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0:02:4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15:25:16"/>
    <b v="0"/>
    <n v="7"/>
    <b v="0"/>
    <s v="theater/plays"/>
    <n v="6.8287037037037035E-2"/>
    <n v="864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4:00:00"/>
    <b v="0"/>
    <n v="94"/>
    <b v="0"/>
    <s v="theater/plays"/>
    <n v="0.25698702928870293"/>
    <n v="254.25531914893617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16:44:10"/>
    <b v="0"/>
    <n v="2"/>
    <b v="0"/>
    <s v="theater/plays"/>
    <n v="1.4814814814814815E-2"/>
    <n v="675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16:11:27"/>
    <b v="0"/>
    <n v="25"/>
    <b v="0"/>
    <s v="theater/plays"/>
    <n v="0.36849999999999999"/>
    <n v="400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17:30:00"/>
    <b v="0"/>
    <n v="17"/>
    <b v="0"/>
    <s v="theater/plays"/>
    <n v="0.47049999999999997"/>
    <n v="352.94117647058823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09:25:00"/>
    <b v="0"/>
    <n v="2"/>
    <b v="0"/>
    <s v="theater/plays"/>
    <n v="0.11428571428571428"/>
    <n v="35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4:10:10"/>
    <b v="0"/>
    <n v="4"/>
    <b v="0"/>
    <s v="theater/plays"/>
    <n v="0.12039999999999999"/>
    <n v="6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0:59:00"/>
    <b v="0"/>
    <n v="5"/>
    <b v="0"/>
    <s v="theater/plays"/>
    <n v="0.6"/>
    <n v="1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7T22:00:00"/>
    <b v="0"/>
    <n v="2"/>
    <b v="0"/>
    <s v="theater/plays"/>
    <n v="0.3125"/>
    <n v="400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06:22:34"/>
    <b v="0"/>
    <n v="2"/>
    <b v="0"/>
    <s v="theater/plays"/>
    <n v="4.1999999999999997E-3"/>
    <n v="2500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4:16:00"/>
    <b v="0"/>
    <n v="3"/>
    <b v="0"/>
    <s v="theater/plays"/>
    <n v="2.0999999999999999E-3"/>
    <n v="3333.3333333333335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17:58:4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0:00:00"/>
    <b v="0"/>
    <n v="4"/>
    <b v="0"/>
    <s v="theater/plays"/>
    <n v="0.375"/>
    <n v="15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0T23:49:49"/>
    <b v="0"/>
    <n v="1"/>
    <b v="0"/>
    <s v="theater/plays"/>
    <n v="2.0000000000000001E-4"/>
    <n v="500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0:36:50"/>
    <b v="0"/>
    <n v="12"/>
    <b v="0"/>
    <s v="theater/plays"/>
    <n v="8.2142857142857142E-2"/>
    <n v="466.66666666666669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0T20:00:00"/>
    <b v="0"/>
    <n v="4"/>
    <b v="0"/>
    <s v="theater/plays"/>
    <n v="2.1999999999999999E-2"/>
    <n v="125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06:13:07"/>
    <b v="0"/>
    <n v="91"/>
    <b v="0"/>
    <s v="theater/plays"/>
    <n v="0.17652941176470588"/>
    <n v="186.813186813186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18:00:15"/>
    <b v="0"/>
    <n v="1"/>
    <b v="0"/>
    <s v="theater/plays"/>
    <n v="8.0000000000000004E-4"/>
    <n v="2000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0:16:31"/>
    <b v="0"/>
    <n v="1"/>
    <b v="0"/>
    <s v="theater/plays"/>
    <n v="6.6666666666666664E-4"/>
    <n v="150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1:53:00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16:05:16"/>
    <b v="0"/>
    <n v="13"/>
    <b v="0"/>
    <s v="theater/plays"/>
    <n v="0.37533333333333335"/>
    <n v="230.7692307692307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15:00:00"/>
    <b v="0"/>
    <n v="2"/>
    <b v="0"/>
    <s v="theater/plays"/>
    <n v="0.22"/>
    <n v="25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09-30T23:00:00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0:33:51"/>
    <b v="0"/>
    <n v="21"/>
    <b v="0"/>
    <s v="theater/plays"/>
    <n v="0.1762"/>
    <n v="238.095238095238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4:59:00"/>
    <b v="0"/>
    <n v="9"/>
    <b v="0"/>
    <s v="theater/plays"/>
    <n v="0.53"/>
    <n v="166.66666666666666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18:00:00"/>
    <b v="0"/>
    <n v="6"/>
    <b v="0"/>
    <s v="theater/plays"/>
    <n v="0.22142857142857142"/>
    <n v="583.33333333333337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3-31T22:59:00"/>
    <b v="0"/>
    <n v="4"/>
    <b v="0"/>
    <s v="theater/plays"/>
    <n v="2.5333333333333333E-2"/>
    <n v="937.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5T22:00:00"/>
    <b v="0"/>
    <n v="7"/>
    <b v="0"/>
    <s v="theater/plays"/>
    <n v="2.5000000000000001E-2"/>
    <n v="1428.5714285714287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1:00:00"/>
    <b v="0"/>
    <n v="5"/>
    <b v="0"/>
    <s v="theater/plays"/>
    <n v="2.8500000000000001E-2"/>
    <n v="200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0T21:23:4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2:44:28"/>
    <b v="0"/>
    <n v="3"/>
    <b v="0"/>
    <s v="theater/plays"/>
    <n v="2.4500000000000001E-2"/>
    <n v="6666.666666666667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1:21:24"/>
    <b v="0"/>
    <n v="9"/>
    <b v="0"/>
    <s v="theater/plays"/>
    <n v="1.4210526315789474E-2"/>
    <n v="1055.5555555555557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09:07:06"/>
    <b v="0"/>
    <n v="6"/>
    <b v="0"/>
    <s v="theater/plays"/>
    <n v="0.1925"/>
    <n v="333.3333333333333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17:50:11"/>
    <b v="0"/>
    <n v="4"/>
    <b v="0"/>
    <s v="theater/plays"/>
    <n v="6.7499999999999999E-3"/>
    <n v="1000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8T19:56:28"/>
    <b v="0"/>
    <n v="1"/>
    <b v="0"/>
    <s v="theater/plays"/>
    <n v="1.6666666666666668E-3"/>
    <n v="1500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7T21:49:10"/>
    <b v="0"/>
    <n v="17"/>
    <b v="0"/>
    <s v="theater/plays"/>
    <n v="0.60899999999999999"/>
    <n v="294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18:05:00"/>
    <b v="0"/>
    <n v="1"/>
    <b v="0"/>
    <s v="theater/plays"/>
    <n v="0.01"/>
    <n v="349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07:00:00"/>
    <b v="0"/>
    <n v="13"/>
    <b v="0"/>
    <s v="theater/plays"/>
    <n v="0.34399999999999997"/>
    <n v="96.15384615384616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2-28T22:00:00"/>
    <b v="0"/>
    <n v="6"/>
    <b v="0"/>
    <s v="theater/plays"/>
    <n v="0.16500000000000001"/>
    <n v="166.66666666666666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4:18:5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3:35:11"/>
    <b v="0"/>
    <n v="2"/>
    <b v="0"/>
    <s v="theater/plays"/>
    <n v="4.0000000000000001E-3"/>
    <n v="50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8T23:00:00"/>
    <b v="0"/>
    <n v="2"/>
    <b v="0"/>
    <s v="theater/plays"/>
    <n v="1.0571428571428572E-2"/>
    <n v="175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09:16:15"/>
    <b v="0"/>
    <n v="21"/>
    <b v="0"/>
    <s v="theater/plays"/>
    <n v="0.26727272727272727"/>
    <n v="130.95238095238096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2:28:00"/>
    <b v="0"/>
    <n v="13"/>
    <b v="0"/>
    <s v="theater/plays"/>
    <n v="0.28799999999999998"/>
    <n v="153.84615384615384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4:51:00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2:03:14"/>
    <b v="0"/>
    <n v="6"/>
    <b v="0"/>
    <s v="theater/plays"/>
    <n v="8.8999999999999996E-2"/>
    <n v="250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3:54:0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17:32:01"/>
    <b v="0"/>
    <n v="1"/>
    <b v="0"/>
    <s v="theater/plays"/>
    <n v="1.6666666666666668E-3"/>
    <n v="300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3:54:0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07:57:05"/>
    <b v="0"/>
    <n v="12"/>
    <b v="0"/>
    <s v="theater/plays"/>
    <n v="0.15737410071942445"/>
    <n v="185.33333333333334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18:00:00"/>
    <b v="0"/>
    <n v="2"/>
    <b v="0"/>
    <s v="theater/plays"/>
    <n v="0.02"/>
    <n v="7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3:16:56"/>
    <b v="0"/>
    <n v="6"/>
    <b v="0"/>
    <s v="theater/plays"/>
    <n v="0.21685714285714286"/>
    <n v="583.33333333333337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05:28:26"/>
    <b v="0"/>
    <n v="1"/>
    <b v="0"/>
    <s v="theater/plays"/>
    <n v="3.3333333333333335E-3"/>
    <n v="300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3T22:59:00"/>
    <b v="0"/>
    <n v="1"/>
    <b v="0"/>
    <s v="theater/plays"/>
    <n v="2.8571428571428571E-3"/>
    <n v="350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0T23:00:00"/>
    <b v="0"/>
    <n v="5"/>
    <b v="0"/>
    <s v="theater/plays"/>
    <n v="4.7E-2"/>
    <n v="200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2:49:4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05:26:00"/>
    <b v="0"/>
    <n v="3"/>
    <b v="0"/>
    <s v="theater/plays"/>
    <n v="0.108"/>
    <n v="666.66666666666663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2:35:00"/>
    <b v="0"/>
    <n v="8"/>
    <b v="0"/>
    <s v="theater/plays"/>
    <n v="4.8000000000000001E-2"/>
    <n v="62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0:00:00"/>
    <b v="0"/>
    <n v="3"/>
    <b v="0"/>
    <s v="theater/plays"/>
    <n v="3.2000000000000001E-2"/>
    <n v="333.33333333333331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07:09:11"/>
    <b v="0"/>
    <n v="8"/>
    <b v="0"/>
    <s v="theater/plays"/>
    <n v="0.1275"/>
    <n v="200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4T22:40:47"/>
    <b v="0"/>
    <n v="1"/>
    <b v="0"/>
    <s v="theater/plays"/>
    <n v="1.8181818181818181E-4"/>
    <n v="11000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4:34:53"/>
    <b v="0"/>
    <n v="4"/>
    <b v="0"/>
    <s v="theater/plays"/>
    <n v="2.4E-2"/>
    <n v="62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1T23:59:00"/>
    <b v="0"/>
    <n v="8"/>
    <b v="0"/>
    <s v="theater/plays"/>
    <n v="0.36499999999999999"/>
    <n v="25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8T19:45:50"/>
    <b v="0"/>
    <n v="1"/>
    <b v="0"/>
    <s v="theater/plays"/>
    <n v="2.6666666666666668E-2"/>
    <n v="300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3:51:00"/>
    <b v="0"/>
    <n v="5"/>
    <b v="0"/>
    <s v="theater/plays"/>
    <n v="0.11428571428571428"/>
    <n v="70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18:55:00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2:19:5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15:24:33"/>
    <b v="0"/>
    <n v="1"/>
    <b v="0"/>
    <s v="theater/plays"/>
    <n v="1.1111111111111112E-2"/>
    <n v="450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4T21:59:5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16:41:2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15:21:13"/>
    <b v="0"/>
    <n v="6"/>
    <b v="0"/>
    <s v="theater/plays"/>
    <n v="0.27400000000000002"/>
    <n v="83.333333333333329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3:32:00"/>
    <b v="0"/>
    <n v="6"/>
    <b v="0"/>
    <s v="theater/plays"/>
    <n v="0.1"/>
    <n v="166.66666666666666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1:40:34"/>
    <b v="0"/>
    <n v="14"/>
    <b v="0"/>
    <s v="theater/plays"/>
    <n v="0.21366666666666667"/>
    <n v="214.28571428571428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5T19:15:09"/>
    <b v="0"/>
    <n v="6"/>
    <b v="0"/>
    <s v="theater/plays"/>
    <n v="6.9696969696969702E-2"/>
    <n v="5500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1T20:00:00"/>
    <b v="0"/>
    <n v="33"/>
    <b v="0"/>
    <s v="theater/plays"/>
    <n v="0.70599999999999996"/>
    <n v="151.515151515151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17:00:01"/>
    <b v="0"/>
    <n v="4"/>
    <b v="0"/>
    <s v="theater/plays"/>
    <n v="2.0500000000000001E-2"/>
    <n v="50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0:00:00"/>
    <b v="0"/>
    <n v="1"/>
    <b v="0"/>
    <s v="theater/plays"/>
    <n v="1.9666666666666666E-2"/>
    <n v="300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08:56:4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0:02:31"/>
    <b v="0"/>
    <n v="6"/>
    <b v="0"/>
    <s v="theater/plays"/>
    <n v="0.28666666666666668"/>
    <n v="50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3T22:15:40"/>
    <b v="0"/>
    <n v="6"/>
    <b v="0"/>
    <s v="theater/plays"/>
    <n v="3.1333333333333331E-2"/>
    <n v="50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7T19:00:00"/>
    <b v="0"/>
    <n v="1"/>
    <b v="0"/>
    <s v="theater/plays"/>
    <n v="4.0000000000000002E-4"/>
    <n v="25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1:34:00"/>
    <b v="0"/>
    <n v="3"/>
    <b v="0"/>
    <s v="theater/plays"/>
    <n v="2E-3"/>
    <n v="500"/>
    <x v="1"/>
    <s v="plays"/>
  </r>
  <r>
    <m/>
    <m/>
    <m/>
    <m/>
    <m/>
    <x v="4"/>
    <m/>
    <m/>
    <m/>
    <m/>
    <x v="4114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10">
    <format dxfId="23">
      <pivotArea collapsedLevelsAreSubtotals="1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22">
      <pivotArea type="origin" dataOnly="0" labelOnly="1" outline="0" fieldPosition="0"/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17" type="button" dataOnly="0" labelOnly="1" outline="0" axis="axisRow" fieldPosition="0"/>
    </format>
    <format dxfId="18">
      <pivotArea dataOnly="0" labelOnly="1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  <format dxfId="15">
      <pivotArea field="16" type="button" dataOnly="0" labelOnly="1" outline="0" axis="axisPage" fieldPosition="1"/>
    </format>
    <format dxfId="14">
      <pivotArea field="6" type="button" dataOnly="0" labelOnly="1" outline="0" axis="axisPage" fieldPosition="0"/>
    </format>
  </formats>
  <chartFormats count="2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formats count="7">
    <format dxfId="6">
      <pivotArea collapsedLevelsAreSubtotals="1" fieldPosition="0">
        <references count="2">
          <reference field="5" count="4" selected="0">
            <x v="0"/>
            <x v="1"/>
            <x v="2"/>
            <x v="3"/>
          </reference>
          <reference field="1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">
      <pivotArea type="origin" dataOnly="0" labelOnly="1" outline="0" fieldPosition="0"/>
    </format>
    <format dxfId="4">
      <pivotArea field="5" type="button" dataOnly="0" labelOnly="1" outline="0" axis="axisCol" fieldPosition="0"/>
    </format>
    <format dxfId="3">
      <pivotArea type="topRight" dataOnly="0" labelOnly="1" outline="0" fieldPosition="0"/>
    </format>
    <format dxfId="2">
      <pivotArea field="10" type="button" dataOnly="0" labelOnly="1" outline="0" axis="axisRow" fieldPosition="0"/>
    </format>
    <format dxfId="1">
      <pivotArea dataOnly="0" labelOnly="1" fieldPosition="0">
        <references count="1">
          <reference field="1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</format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15"/>
  <sheetViews>
    <sheetView tabSelected="1" zoomScaleNormal="100" workbookViewId="0">
      <selection activeCell="C6" sqref="C6"/>
    </sheetView>
  </sheetViews>
  <sheetFormatPr defaultColWidth="9.109375" defaultRowHeight="13.2" x14ac:dyDescent="0.3"/>
  <cols>
    <col min="1" max="1" width="5" style="3" bestFit="1" customWidth="1"/>
    <col min="2" max="2" width="38.44140625" style="4" customWidth="1"/>
    <col min="3" max="3" width="40.33203125" style="4" customWidth="1"/>
    <col min="4" max="4" width="10" style="3" bestFit="1" customWidth="1"/>
    <col min="5" max="5" width="11" style="3" bestFit="1" customWidth="1"/>
    <col min="6" max="6" width="9.88671875" style="3" bestFit="1" customWidth="1"/>
    <col min="7" max="7" width="7.6640625" style="3" bestFit="1" customWidth="1"/>
    <col min="8" max="8" width="8.88671875" style="3" bestFit="1" customWidth="1"/>
    <col min="9" max="9" width="11" style="3" bestFit="1" customWidth="1"/>
    <col min="10" max="10" width="12.109375" style="3" bestFit="1" customWidth="1"/>
    <col min="11" max="11" width="9.44140625" style="3" bestFit="1" customWidth="1"/>
    <col min="12" max="12" width="14.109375" style="3" bestFit="1" customWidth="1"/>
    <col min="13" max="13" width="8.6640625" style="3" bestFit="1" customWidth="1"/>
    <col min="14" max="14" width="26.5546875" style="3" bestFit="1" customWidth="1"/>
    <col min="15" max="16384" width="9.109375" style="3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</row>
    <row r="2" spans="1:14" ht="39.6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8264</v>
      </c>
    </row>
    <row r="3" spans="1:14" ht="26.4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8264</v>
      </c>
    </row>
    <row r="4" spans="1:14" ht="39.6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8264</v>
      </c>
    </row>
    <row r="5" spans="1:14" ht="26.4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8264</v>
      </c>
    </row>
    <row r="6" spans="1:14" ht="52.8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8264</v>
      </c>
    </row>
    <row r="7" spans="1:14" ht="39.6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8264</v>
      </c>
    </row>
    <row r="8" spans="1:14" ht="39.6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8264</v>
      </c>
    </row>
    <row r="9" spans="1:14" ht="52.8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8264</v>
      </c>
    </row>
    <row r="10" spans="1:14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8264</v>
      </c>
    </row>
    <row r="11" spans="1:14" ht="39.6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8264</v>
      </c>
    </row>
    <row r="12" spans="1:14" ht="39.6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8264</v>
      </c>
    </row>
    <row r="13" spans="1:14" ht="52.8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8264</v>
      </c>
    </row>
    <row r="14" spans="1:14" ht="52.8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8264</v>
      </c>
    </row>
    <row r="15" spans="1:14" ht="39.6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8264</v>
      </c>
    </row>
    <row r="16" spans="1:14" ht="26.4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8264</v>
      </c>
    </row>
    <row r="17" spans="1:14" ht="39.6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8264</v>
      </c>
    </row>
    <row r="18" spans="1:14" ht="52.8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8264</v>
      </c>
    </row>
    <row r="19" spans="1:14" ht="39.6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8264</v>
      </c>
    </row>
    <row r="20" spans="1:14" ht="39.6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8264</v>
      </c>
    </row>
    <row r="21" spans="1:14" ht="39.6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8264</v>
      </c>
    </row>
    <row r="22" spans="1:14" ht="39.6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8264</v>
      </c>
    </row>
    <row r="23" spans="1:14" ht="39.6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8264</v>
      </c>
    </row>
    <row r="24" spans="1:14" ht="26.4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8264</v>
      </c>
    </row>
    <row r="25" spans="1:14" ht="39.6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8264</v>
      </c>
    </row>
    <row r="26" spans="1:14" ht="26.4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8264</v>
      </c>
    </row>
    <row r="27" spans="1:14" ht="39.6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8264</v>
      </c>
    </row>
    <row r="28" spans="1:14" ht="39.6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8264</v>
      </c>
    </row>
    <row r="29" spans="1:14" ht="39.6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8264</v>
      </c>
    </row>
    <row r="30" spans="1:14" ht="26.4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8264</v>
      </c>
    </row>
    <row r="31" spans="1:14" ht="52.8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8264</v>
      </c>
    </row>
    <row r="32" spans="1:14" ht="39.6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8264</v>
      </c>
    </row>
    <row r="33" spans="1:14" ht="39.6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8264</v>
      </c>
    </row>
    <row r="34" spans="1:14" ht="52.8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8264</v>
      </c>
    </row>
    <row r="35" spans="1:14" ht="39.6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8264</v>
      </c>
    </row>
    <row r="36" spans="1:14" ht="39.6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8264</v>
      </c>
    </row>
    <row r="37" spans="1:14" ht="39.6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8264</v>
      </c>
    </row>
    <row r="38" spans="1:14" ht="26.4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8264</v>
      </c>
    </row>
    <row r="39" spans="1:14" ht="39.6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8264</v>
      </c>
    </row>
    <row r="40" spans="1:14" ht="39.6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8264</v>
      </c>
    </row>
    <row r="41" spans="1:14" ht="52.8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8264</v>
      </c>
    </row>
    <row r="42" spans="1:14" ht="39.6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8264</v>
      </c>
    </row>
    <row r="43" spans="1:14" ht="39.6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8264</v>
      </c>
    </row>
    <row r="44" spans="1:14" ht="39.6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8264</v>
      </c>
    </row>
    <row r="45" spans="1:14" ht="39.6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8264</v>
      </c>
    </row>
    <row r="46" spans="1:14" ht="52.8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8264</v>
      </c>
    </row>
    <row r="47" spans="1:14" ht="39.6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8264</v>
      </c>
    </row>
    <row r="48" spans="1:14" ht="39.6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8264</v>
      </c>
    </row>
    <row r="49" spans="1:14" ht="52.8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8264</v>
      </c>
    </row>
    <row r="50" spans="1:14" ht="39.6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8264</v>
      </c>
    </row>
    <row r="51" spans="1:14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8264</v>
      </c>
    </row>
    <row r="52" spans="1:14" ht="39.6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8264</v>
      </c>
    </row>
    <row r="53" spans="1:14" ht="39.6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8264</v>
      </c>
    </row>
    <row r="54" spans="1:14" ht="39.6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8264</v>
      </c>
    </row>
    <row r="55" spans="1:14" ht="26.4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8264</v>
      </c>
    </row>
    <row r="56" spans="1:14" ht="39.6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8264</v>
      </c>
    </row>
    <row r="57" spans="1:14" ht="39.6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8264</v>
      </c>
    </row>
    <row r="58" spans="1:14" ht="26.4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8264</v>
      </c>
    </row>
    <row r="59" spans="1:14" ht="39.6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8264</v>
      </c>
    </row>
    <row r="60" spans="1:14" ht="39.6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8264</v>
      </c>
    </row>
    <row r="61" spans="1:14" ht="39.6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8264</v>
      </c>
    </row>
    <row r="62" spans="1:14" ht="39.6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8265</v>
      </c>
    </row>
    <row r="63" spans="1:14" ht="39.6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8265</v>
      </c>
    </row>
    <row r="64" spans="1:14" ht="39.6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8265</v>
      </c>
    </row>
    <row r="65" spans="1:14" ht="39.6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8265</v>
      </c>
    </row>
    <row r="66" spans="1:14" ht="39.6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8265</v>
      </c>
    </row>
    <row r="67" spans="1:14" ht="39.6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8265</v>
      </c>
    </row>
    <row r="68" spans="1:14" ht="26.4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8265</v>
      </c>
    </row>
    <row r="69" spans="1:14" ht="39.6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8265</v>
      </c>
    </row>
    <row r="70" spans="1:14" ht="52.8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8265</v>
      </c>
    </row>
    <row r="71" spans="1:14" ht="39.6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8265</v>
      </c>
    </row>
    <row r="72" spans="1:14" ht="39.6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8265</v>
      </c>
    </row>
    <row r="73" spans="1:14" ht="39.6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8265</v>
      </c>
    </row>
    <row r="74" spans="1:14" ht="39.6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8265</v>
      </c>
    </row>
    <row r="75" spans="1:14" ht="39.6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8265</v>
      </c>
    </row>
    <row r="76" spans="1:14" ht="39.6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8265</v>
      </c>
    </row>
    <row r="77" spans="1:14" ht="39.6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8265</v>
      </c>
    </row>
    <row r="78" spans="1:14" ht="39.6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8265</v>
      </c>
    </row>
    <row r="79" spans="1:14" ht="39.6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8265</v>
      </c>
    </row>
    <row r="80" spans="1:14" ht="79.2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8265</v>
      </c>
    </row>
    <row r="81" spans="1:14" ht="39.6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8265</v>
      </c>
    </row>
    <row r="82" spans="1:14" ht="39.6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8265</v>
      </c>
    </row>
    <row r="83" spans="1:14" ht="39.6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8265</v>
      </c>
    </row>
    <row r="84" spans="1:14" ht="39.6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8265</v>
      </c>
    </row>
    <row r="85" spans="1:14" ht="39.6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8265</v>
      </c>
    </row>
    <row r="86" spans="1:14" ht="39.6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8265</v>
      </c>
    </row>
    <row r="87" spans="1:14" ht="39.6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8265</v>
      </c>
    </row>
    <row r="88" spans="1:14" ht="52.8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8265</v>
      </c>
    </row>
    <row r="89" spans="1:14" ht="39.6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8265</v>
      </c>
    </row>
    <row r="90" spans="1:14" ht="39.6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8265</v>
      </c>
    </row>
    <row r="91" spans="1:14" ht="39.6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8265</v>
      </c>
    </row>
    <row r="92" spans="1:14" ht="26.4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8265</v>
      </c>
    </row>
    <row r="93" spans="1:14" ht="39.6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8265</v>
      </c>
    </row>
    <row r="94" spans="1:14" ht="39.6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8265</v>
      </c>
    </row>
    <row r="95" spans="1:14" ht="52.8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8265</v>
      </c>
    </row>
    <row r="96" spans="1:14" ht="39.6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8265</v>
      </c>
    </row>
    <row r="97" spans="1:14" ht="39.6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8265</v>
      </c>
    </row>
    <row r="98" spans="1:14" ht="52.8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8265</v>
      </c>
    </row>
    <row r="99" spans="1:14" ht="39.6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8265</v>
      </c>
    </row>
    <row r="100" spans="1:14" ht="39.6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8265</v>
      </c>
    </row>
    <row r="101" spans="1:14" ht="26.4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8265</v>
      </c>
    </row>
    <row r="102" spans="1:14" ht="39.6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8265</v>
      </c>
    </row>
    <row r="103" spans="1:14" ht="39.6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8265</v>
      </c>
    </row>
    <row r="104" spans="1:14" ht="39.6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8265</v>
      </c>
    </row>
    <row r="105" spans="1:14" ht="39.6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8265</v>
      </c>
    </row>
    <row r="106" spans="1:14" ht="26.4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8265</v>
      </c>
    </row>
    <row r="107" spans="1:14" ht="39.6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8265</v>
      </c>
    </row>
    <row r="108" spans="1:14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8265</v>
      </c>
    </row>
    <row r="109" spans="1:14" ht="39.6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8265</v>
      </c>
    </row>
    <row r="110" spans="1:14" ht="39.6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8265</v>
      </c>
    </row>
    <row r="111" spans="1:14" ht="39.6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8265</v>
      </c>
    </row>
    <row r="112" spans="1:14" ht="39.6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8265</v>
      </c>
    </row>
    <row r="113" spans="1:14" ht="39.6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8265</v>
      </c>
    </row>
    <row r="114" spans="1:14" ht="39.6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8265</v>
      </c>
    </row>
    <row r="115" spans="1:14" ht="26.4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8265</v>
      </c>
    </row>
    <row r="116" spans="1:14" ht="39.6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8265</v>
      </c>
    </row>
    <row r="117" spans="1:14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8265</v>
      </c>
    </row>
    <row r="118" spans="1:14" ht="39.6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8265</v>
      </c>
    </row>
    <row r="119" spans="1:14" ht="52.8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8265</v>
      </c>
    </row>
    <row r="120" spans="1:14" ht="26.4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8265</v>
      </c>
    </row>
    <row r="121" spans="1:14" ht="39.6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8265</v>
      </c>
    </row>
    <row r="122" spans="1:14" ht="39.6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8266</v>
      </c>
    </row>
    <row r="123" spans="1:14" ht="52.8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8266</v>
      </c>
    </row>
    <row r="124" spans="1:14" ht="26.4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8266</v>
      </c>
    </row>
    <row r="125" spans="1:14" ht="39.6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8266</v>
      </c>
    </row>
    <row r="126" spans="1:14" ht="39.6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8266</v>
      </c>
    </row>
    <row r="127" spans="1:14" ht="39.6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8266</v>
      </c>
    </row>
    <row r="128" spans="1:14" ht="39.6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8266</v>
      </c>
    </row>
    <row r="129" spans="1:14" ht="39.6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8266</v>
      </c>
    </row>
    <row r="130" spans="1:14" ht="26.4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8266</v>
      </c>
    </row>
    <row r="131" spans="1:14" ht="52.8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8266</v>
      </c>
    </row>
    <row r="132" spans="1:14" ht="39.6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8266</v>
      </c>
    </row>
    <row r="133" spans="1:14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8266</v>
      </c>
    </row>
    <row r="134" spans="1:14" ht="52.8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8266</v>
      </c>
    </row>
    <row r="135" spans="1:14" ht="26.4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8266</v>
      </c>
    </row>
    <row r="136" spans="1:14" ht="26.4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8266</v>
      </c>
    </row>
    <row r="137" spans="1:14" ht="39.6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8266</v>
      </c>
    </row>
    <row r="138" spans="1:14" ht="52.8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8266</v>
      </c>
    </row>
    <row r="139" spans="1:14" ht="39.6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8266</v>
      </c>
    </row>
    <row r="140" spans="1:14" ht="39.6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8266</v>
      </c>
    </row>
    <row r="141" spans="1:14" ht="39.6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8266</v>
      </c>
    </row>
    <row r="142" spans="1:14" ht="39.6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8266</v>
      </c>
    </row>
    <row r="143" spans="1:14" ht="39.6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8266</v>
      </c>
    </row>
    <row r="144" spans="1:14" ht="39.6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8266</v>
      </c>
    </row>
    <row r="145" spans="1:14" ht="39.6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8266</v>
      </c>
    </row>
    <row r="146" spans="1:14" ht="39.6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8266</v>
      </c>
    </row>
    <row r="147" spans="1:14" ht="39.6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8266</v>
      </c>
    </row>
    <row r="148" spans="1:14" ht="39.6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8266</v>
      </c>
    </row>
    <row r="149" spans="1:14" ht="26.4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8266</v>
      </c>
    </row>
    <row r="150" spans="1:14" ht="39.6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8266</v>
      </c>
    </row>
    <row r="151" spans="1:14" ht="39.6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8266</v>
      </c>
    </row>
    <row r="152" spans="1:14" ht="39.6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8266</v>
      </c>
    </row>
    <row r="153" spans="1:14" ht="39.6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8266</v>
      </c>
    </row>
    <row r="154" spans="1:14" ht="26.4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8266</v>
      </c>
    </row>
    <row r="155" spans="1:14" ht="39.6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8266</v>
      </c>
    </row>
    <row r="156" spans="1:14" ht="39.6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8266</v>
      </c>
    </row>
    <row r="157" spans="1:14" ht="52.8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8266</v>
      </c>
    </row>
    <row r="158" spans="1:14" ht="52.8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8266</v>
      </c>
    </row>
    <row r="159" spans="1:14" ht="39.6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8266</v>
      </c>
    </row>
    <row r="160" spans="1:14" ht="39.6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8266</v>
      </c>
    </row>
    <row r="161" spans="1:14" ht="39.6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8266</v>
      </c>
    </row>
    <row r="162" spans="1:14" ht="39.6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8267</v>
      </c>
    </row>
    <row r="163" spans="1:14" ht="39.6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8267</v>
      </c>
    </row>
    <row r="164" spans="1:14" ht="39.6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8267</v>
      </c>
    </row>
    <row r="165" spans="1:14" ht="52.8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8267</v>
      </c>
    </row>
    <row r="166" spans="1:14" ht="39.6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8267</v>
      </c>
    </row>
    <row r="167" spans="1:14" ht="26.4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8267</v>
      </c>
    </row>
    <row r="168" spans="1:14" ht="39.6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8267</v>
      </c>
    </row>
    <row r="169" spans="1:14" ht="39.6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8267</v>
      </c>
    </row>
    <row r="170" spans="1:14" ht="39.6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8267</v>
      </c>
    </row>
    <row r="171" spans="1:14" ht="39.6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8267</v>
      </c>
    </row>
    <row r="172" spans="1:14" ht="39.6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8267</v>
      </c>
    </row>
    <row r="173" spans="1:14" ht="39.6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8267</v>
      </c>
    </row>
    <row r="174" spans="1:14" ht="39.6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8267</v>
      </c>
    </row>
    <row r="175" spans="1:14" ht="39.6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8267</v>
      </c>
    </row>
    <row r="176" spans="1:14" ht="39.6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8267</v>
      </c>
    </row>
    <row r="177" spans="1:14" ht="39.6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8267</v>
      </c>
    </row>
    <row r="178" spans="1:14" ht="39.6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8267</v>
      </c>
    </row>
    <row r="179" spans="1:14" ht="26.4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8267</v>
      </c>
    </row>
    <row r="180" spans="1:14" ht="26.4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8267</v>
      </c>
    </row>
    <row r="181" spans="1:14" ht="26.4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8267</v>
      </c>
    </row>
    <row r="182" spans="1:14" ht="39.6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8267</v>
      </c>
    </row>
    <row r="183" spans="1:14" ht="39.6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8267</v>
      </c>
    </row>
    <row r="184" spans="1:14" ht="39.6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8267</v>
      </c>
    </row>
    <row r="185" spans="1:14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8267</v>
      </c>
    </row>
    <row r="186" spans="1:14" ht="39.6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8267</v>
      </c>
    </row>
    <row r="187" spans="1:14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8267</v>
      </c>
    </row>
    <row r="188" spans="1:14" ht="39.6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8267</v>
      </c>
    </row>
    <row r="189" spans="1:14" ht="39.6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8267</v>
      </c>
    </row>
    <row r="190" spans="1:14" ht="52.8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8267</v>
      </c>
    </row>
    <row r="191" spans="1:14" ht="39.6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8267</v>
      </c>
    </row>
    <row r="192" spans="1:14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8267</v>
      </c>
    </row>
    <row r="193" spans="1:14" ht="39.6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8267</v>
      </c>
    </row>
    <row r="194" spans="1:14" ht="52.8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8267</v>
      </c>
    </row>
    <row r="195" spans="1:14" ht="52.8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8267</v>
      </c>
    </row>
    <row r="196" spans="1:14" ht="39.6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8267</v>
      </c>
    </row>
    <row r="197" spans="1:14" ht="39.6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8267</v>
      </c>
    </row>
    <row r="198" spans="1:14" ht="39.6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8267</v>
      </c>
    </row>
    <row r="199" spans="1:14" ht="39.6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8267</v>
      </c>
    </row>
    <row r="200" spans="1:14" ht="39.6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8267</v>
      </c>
    </row>
    <row r="201" spans="1:14" ht="39.6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8267</v>
      </c>
    </row>
    <row r="202" spans="1:14" ht="26.4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8267</v>
      </c>
    </row>
    <row r="203" spans="1:14" ht="39.6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8267</v>
      </c>
    </row>
    <row r="204" spans="1:14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8267</v>
      </c>
    </row>
    <row r="205" spans="1:14" ht="39.6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8267</v>
      </c>
    </row>
    <row r="206" spans="1:14" ht="39.6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8267</v>
      </c>
    </row>
    <row r="207" spans="1:14" ht="39.6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8267</v>
      </c>
    </row>
    <row r="208" spans="1:14" ht="39.6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8267</v>
      </c>
    </row>
    <row r="209" spans="1:14" ht="39.6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8267</v>
      </c>
    </row>
    <row r="210" spans="1:14" ht="52.8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8267</v>
      </c>
    </row>
    <row r="211" spans="1:14" ht="39.6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8267</v>
      </c>
    </row>
    <row r="212" spans="1:14" ht="39.6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8267</v>
      </c>
    </row>
    <row r="213" spans="1:14" ht="39.6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8267</v>
      </c>
    </row>
    <row r="214" spans="1:14" ht="26.4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8267</v>
      </c>
    </row>
    <row r="215" spans="1:14" ht="39.6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8267</v>
      </c>
    </row>
    <row r="216" spans="1:14" ht="39.6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8267</v>
      </c>
    </row>
    <row r="217" spans="1:14" ht="39.6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8267</v>
      </c>
    </row>
    <row r="218" spans="1:14" ht="39.6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8267</v>
      </c>
    </row>
    <row r="219" spans="1:14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8267</v>
      </c>
    </row>
    <row r="220" spans="1:14" ht="39.6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8267</v>
      </c>
    </row>
    <row r="221" spans="1:14" ht="26.4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8267</v>
      </c>
    </row>
    <row r="222" spans="1:14" ht="39.6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8267</v>
      </c>
    </row>
    <row r="223" spans="1:14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8267</v>
      </c>
    </row>
    <row r="224" spans="1:14" ht="39.6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8267</v>
      </c>
    </row>
    <row r="225" spans="1:14" ht="39.6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8267</v>
      </c>
    </row>
    <row r="226" spans="1:14" ht="52.8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8267</v>
      </c>
    </row>
    <row r="227" spans="1:14" ht="39.6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8267</v>
      </c>
    </row>
    <row r="228" spans="1:14" ht="39.6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8267</v>
      </c>
    </row>
    <row r="229" spans="1:14" ht="39.6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8267</v>
      </c>
    </row>
    <row r="230" spans="1:14" ht="26.4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8267</v>
      </c>
    </row>
    <row r="231" spans="1:14" ht="52.8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8267</v>
      </c>
    </row>
    <row r="232" spans="1:14" ht="39.6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8267</v>
      </c>
    </row>
    <row r="233" spans="1:14" ht="39.6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8267</v>
      </c>
    </row>
    <row r="234" spans="1:14" ht="39.6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8267</v>
      </c>
    </row>
    <row r="235" spans="1:14" ht="39.6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8267</v>
      </c>
    </row>
    <row r="236" spans="1:14" ht="52.8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8267</v>
      </c>
    </row>
    <row r="237" spans="1:14" ht="39.6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8267</v>
      </c>
    </row>
    <row r="238" spans="1:14" ht="39.6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8267</v>
      </c>
    </row>
    <row r="239" spans="1:14" ht="26.4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8267</v>
      </c>
    </row>
    <row r="240" spans="1:14" ht="39.6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8267</v>
      </c>
    </row>
    <row r="241" spans="1:14" ht="39.6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8267</v>
      </c>
    </row>
    <row r="242" spans="1:14" ht="52.8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8268</v>
      </c>
    </row>
    <row r="243" spans="1:14" ht="39.6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8268</v>
      </c>
    </row>
    <row r="244" spans="1:14" ht="39.6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8268</v>
      </c>
    </row>
    <row r="245" spans="1:14" ht="39.6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8268</v>
      </c>
    </row>
    <row r="246" spans="1:14" ht="52.8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8268</v>
      </c>
    </row>
    <row r="247" spans="1:14" ht="39.6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8268</v>
      </c>
    </row>
    <row r="248" spans="1:14" ht="39.6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8268</v>
      </c>
    </row>
    <row r="249" spans="1:14" ht="52.8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8268</v>
      </c>
    </row>
    <row r="250" spans="1:14" ht="39.6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8268</v>
      </c>
    </row>
    <row r="251" spans="1:14" ht="52.8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8268</v>
      </c>
    </row>
    <row r="252" spans="1:14" ht="39.6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8268</v>
      </c>
    </row>
    <row r="253" spans="1:14" ht="39.6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8268</v>
      </c>
    </row>
    <row r="254" spans="1:14" ht="39.6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8268</v>
      </c>
    </row>
    <row r="255" spans="1:14" ht="52.8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8268</v>
      </c>
    </row>
    <row r="256" spans="1:14" ht="39.6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8268</v>
      </c>
    </row>
    <row r="257" spans="1:14" ht="26.4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8268</v>
      </c>
    </row>
    <row r="258" spans="1:14" ht="39.6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8268</v>
      </c>
    </row>
    <row r="259" spans="1:14" ht="39.6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8268</v>
      </c>
    </row>
    <row r="260" spans="1:14" ht="39.6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8268</v>
      </c>
    </row>
    <row r="261" spans="1:14" ht="52.8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8268</v>
      </c>
    </row>
    <row r="262" spans="1:14" ht="39.6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8268</v>
      </c>
    </row>
    <row r="263" spans="1:14" ht="26.4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8268</v>
      </c>
    </row>
    <row r="264" spans="1:14" ht="26.4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8268</v>
      </c>
    </row>
    <row r="265" spans="1:14" ht="52.8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8268</v>
      </c>
    </row>
    <row r="266" spans="1:14" ht="52.8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8268</v>
      </c>
    </row>
    <row r="267" spans="1:14" ht="52.8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8268</v>
      </c>
    </row>
    <row r="268" spans="1:14" ht="52.8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8268</v>
      </c>
    </row>
    <row r="269" spans="1:14" ht="39.6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8268</v>
      </c>
    </row>
    <row r="270" spans="1:14" ht="39.6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8268</v>
      </c>
    </row>
    <row r="271" spans="1:14" ht="39.6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8268</v>
      </c>
    </row>
    <row r="272" spans="1:14" ht="39.6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8268</v>
      </c>
    </row>
    <row r="273" spans="1:14" ht="39.6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8268</v>
      </c>
    </row>
    <row r="274" spans="1:14" ht="39.6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8268</v>
      </c>
    </row>
    <row r="275" spans="1:14" ht="39.6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8268</v>
      </c>
    </row>
    <row r="276" spans="1:14" ht="39.6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8268</v>
      </c>
    </row>
    <row r="277" spans="1:14" ht="39.6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8268</v>
      </c>
    </row>
    <row r="278" spans="1:14" ht="39.6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8268</v>
      </c>
    </row>
    <row r="279" spans="1:14" ht="39.6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8268</v>
      </c>
    </row>
    <row r="280" spans="1:14" ht="26.4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8268</v>
      </c>
    </row>
    <row r="281" spans="1:14" ht="39.6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8268</v>
      </c>
    </row>
    <row r="282" spans="1:14" ht="39.6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8268</v>
      </c>
    </row>
    <row r="283" spans="1:14" ht="39.6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8268</v>
      </c>
    </row>
    <row r="284" spans="1:14" ht="39.6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8268</v>
      </c>
    </row>
    <row r="285" spans="1:14" ht="26.4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8268</v>
      </c>
    </row>
    <row r="286" spans="1:14" ht="39.6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8268</v>
      </c>
    </row>
    <row r="287" spans="1:14" ht="39.6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8268</v>
      </c>
    </row>
    <row r="288" spans="1:14" ht="39.6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8268</v>
      </c>
    </row>
    <row r="289" spans="1:14" ht="26.4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8268</v>
      </c>
    </row>
    <row r="290" spans="1:14" ht="52.8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8268</v>
      </c>
    </row>
    <row r="291" spans="1:14" ht="39.6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8268</v>
      </c>
    </row>
    <row r="292" spans="1:14" ht="39.6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8268</v>
      </c>
    </row>
    <row r="293" spans="1:14" ht="39.6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8268</v>
      </c>
    </row>
    <row r="294" spans="1:14" ht="52.8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8268</v>
      </c>
    </row>
    <row r="295" spans="1:14" ht="39.6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8268</v>
      </c>
    </row>
    <row r="296" spans="1:14" ht="66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8268</v>
      </c>
    </row>
    <row r="297" spans="1:14" ht="39.6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8268</v>
      </c>
    </row>
    <row r="298" spans="1:14" ht="39.6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8268</v>
      </c>
    </row>
    <row r="299" spans="1:14" ht="39.6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8268</v>
      </c>
    </row>
    <row r="300" spans="1:14" ht="26.4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8268</v>
      </c>
    </row>
    <row r="301" spans="1:14" ht="52.8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8268</v>
      </c>
    </row>
    <row r="302" spans="1:14" ht="39.6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8268</v>
      </c>
    </row>
    <row r="303" spans="1:14" ht="39.6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8268</v>
      </c>
    </row>
    <row r="304" spans="1:14" ht="52.8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8268</v>
      </c>
    </row>
    <row r="305" spans="1:14" ht="39.6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8268</v>
      </c>
    </row>
    <row r="306" spans="1:14" ht="26.4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8268</v>
      </c>
    </row>
    <row r="307" spans="1:14" ht="39.6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8268</v>
      </c>
    </row>
    <row r="308" spans="1:14" ht="26.4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8268</v>
      </c>
    </row>
    <row r="309" spans="1:14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8268</v>
      </c>
    </row>
    <row r="310" spans="1:14" ht="39.6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8268</v>
      </c>
    </row>
    <row r="311" spans="1:14" ht="39.6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8268</v>
      </c>
    </row>
    <row r="312" spans="1:14" ht="39.6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8268</v>
      </c>
    </row>
    <row r="313" spans="1:14" ht="39.6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8268</v>
      </c>
    </row>
    <row r="314" spans="1:14" ht="52.8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8268</v>
      </c>
    </row>
    <row r="315" spans="1:14" ht="52.8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8268</v>
      </c>
    </row>
    <row r="316" spans="1:14" ht="39.6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8268</v>
      </c>
    </row>
    <row r="317" spans="1:14" ht="39.6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8268</v>
      </c>
    </row>
    <row r="318" spans="1:14" ht="26.4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8268</v>
      </c>
    </row>
    <row r="319" spans="1:14" ht="39.6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8268</v>
      </c>
    </row>
    <row r="320" spans="1:14" ht="39.6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8268</v>
      </c>
    </row>
    <row r="321" spans="1:14" ht="52.8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8268</v>
      </c>
    </row>
    <row r="322" spans="1:14" ht="39.6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8268</v>
      </c>
    </row>
    <row r="323" spans="1:14" ht="39.6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8268</v>
      </c>
    </row>
    <row r="324" spans="1:14" ht="39.6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8268</v>
      </c>
    </row>
    <row r="325" spans="1:14" ht="39.6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8268</v>
      </c>
    </row>
    <row r="326" spans="1:14" ht="39.6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8268</v>
      </c>
    </row>
    <row r="327" spans="1:14" ht="39.6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8268</v>
      </c>
    </row>
    <row r="328" spans="1:14" ht="39.6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8268</v>
      </c>
    </row>
    <row r="329" spans="1:14" ht="39.6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8268</v>
      </c>
    </row>
    <row r="330" spans="1:14" ht="39.6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8268</v>
      </c>
    </row>
    <row r="331" spans="1:14" ht="39.6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8268</v>
      </c>
    </row>
    <row r="332" spans="1:14" ht="39.6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8268</v>
      </c>
    </row>
    <row r="333" spans="1:14" ht="39.6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8268</v>
      </c>
    </row>
    <row r="334" spans="1:14" ht="39.6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8268</v>
      </c>
    </row>
    <row r="335" spans="1:14" ht="39.6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8268</v>
      </c>
    </row>
    <row r="336" spans="1:14" ht="52.8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8268</v>
      </c>
    </row>
    <row r="337" spans="1:14" ht="39.6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8268</v>
      </c>
    </row>
    <row r="338" spans="1:14" ht="39.6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8268</v>
      </c>
    </row>
    <row r="339" spans="1:14" ht="39.6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8268</v>
      </c>
    </row>
    <row r="340" spans="1:14" ht="52.8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8268</v>
      </c>
    </row>
    <row r="341" spans="1:14" ht="39.6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8268</v>
      </c>
    </row>
    <row r="342" spans="1:14" ht="39.6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8268</v>
      </c>
    </row>
    <row r="343" spans="1:14" ht="39.6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8268</v>
      </c>
    </row>
    <row r="344" spans="1:14" ht="26.4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8268</v>
      </c>
    </row>
    <row r="345" spans="1:14" ht="39.6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8268</v>
      </c>
    </row>
    <row r="346" spans="1:14" ht="39.6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8268</v>
      </c>
    </row>
    <row r="347" spans="1:14" ht="39.6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8268</v>
      </c>
    </row>
    <row r="348" spans="1:14" ht="39.6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8268</v>
      </c>
    </row>
    <row r="349" spans="1:14" ht="39.6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8268</v>
      </c>
    </row>
    <row r="350" spans="1:14" ht="39.6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8268</v>
      </c>
    </row>
    <row r="351" spans="1:14" ht="39.6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8268</v>
      </c>
    </row>
    <row r="352" spans="1:14" ht="39.6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8268</v>
      </c>
    </row>
    <row r="353" spans="1:14" ht="39.6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8268</v>
      </c>
    </row>
    <row r="354" spans="1:14" ht="39.6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8268</v>
      </c>
    </row>
    <row r="355" spans="1:14" ht="39.6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8268</v>
      </c>
    </row>
    <row r="356" spans="1:14" ht="39.6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8268</v>
      </c>
    </row>
    <row r="357" spans="1:14" ht="39.6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8268</v>
      </c>
    </row>
    <row r="358" spans="1:14" ht="39.6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8268</v>
      </c>
    </row>
    <row r="359" spans="1:14" ht="39.6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8268</v>
      </c>
    </row>
    <row r="360" spans="1:14" ht="39.6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8268</v>
      </c>
    </row>
    <row r="361" spans="1:14" ht="39.6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8268</v>
      </c>
    </row>
    <row r="362" spans="1:14" ht="39.6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8268</v>
      </c>
    </row>
    <row r="363" spans="1:14" ht="39.6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8268</v>
      </c>
    </row>
    <row r="364" spans="1:14" ht="52.8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8268</v>
      </c>
    </row>
    <row r="365" spans="1:14" ht="52.8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8268</v>
      </c>
    </row>
    <row r="366" spans="1:14" ht="39.6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8268</v>
      </c>
    </row>
    <row r="367" spans="1:14" ht="39.6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8268</v>
      </c>
    </row>
    <row r="368" spans="1:14" ht="39.6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8268</v>
      </c>
    </row>
    <row r="369" spans="1:14" ht="39.6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8268</v>
      </c>
    </row>
    <row r="370" spans="1:14" ht="39.6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8268</v>
      </c>
    </row>
    <row r="371" spans="1:14" ht="39.6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8268</v>
      </c>
    </row>
    <row r="372" spans="1:14" ht="39.6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8268</v>
      </c>
    </row>
    <row r="373" spans="1:14" ht="39.6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8268</v>
      </c>
    </row>
    <row r="374" spans="1:14" ht="26.4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8268</v>
      </c>
    </row>
    <row r="375" spans="1:14" ht="39.6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8268</v>
      </c>
    </row>
    <row r="376" spans="1:14" ht="39.6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8268</v>
      </c>
    </row>
    <row r="377" spans="1:14" ht="39.6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8268</v>
      </c>
    </row>
    <row r="378" spans="1:14" ht="39.6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8268</v>
      </c>
    </row>
    <row r="379" spans="1:14" ht="39.6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8268</v>
      </c>
    </row>
    <row r="380" spans="1:14" ht="52.8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8268</v>
      </c>
    </row>
    <row r="381" spans="1:14" ht="39.6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8268</v>
      </c>
    </row>
    <row r="382" spans="1:14" ht="52.8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8268</v>
      </c>
    </row>
    <row r="383" spans="1:14" ht="39.6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8268</v>
      </c>
    </row>
    <row r="384" spans="1:14" ht="52.8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8268</v>
      </c>
    </row>
    <row r="385" spans="1:14" ht="39.6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8268</v>
      </c>
    </row>
    <row r="386" spans="1:14" ht="39.6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8268</v>
      </c>
    </row>
    <row r="387" spans="1:14" ht="39.6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8268</v>
      </c>
    </row>
    <row r="388" spans="1:14" ht="39.6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8268</v>
      </c>
    </row>
    <row r="389" spans="1:14" ht="52.8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8268</v>
      </c>
    </row>
    <row r="390" spans="1:14" ht="39.6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8268</v>
      </c>
    </row>
    <row r="391" spans="1:14" ht="52.8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8268</v>
      </c>
    </row>
    <row r="392" spans="1:14" ht="39.6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8268</v>
      </c>
    </row>
    <row r="393" spans="1:14" ht="39.6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8268</v>
      </c>
    </row>
    <row r="394" spans="1:14" ht="39.6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8268</v>
      </c>
    </row>
    <row r="395" spans="1:14" ht="39.6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8268</v>
      </c>
    </row>
    <row r="396" spans="1:14" ht="39.6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8268</v>
      </c>
    </row>
    <row r="397" spans="1:14" ht="39.6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8268</v>
      </c>
    </row>
    <row r="398" spans="1:14" ht="39.6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8268</v>
      </c>
    </row>
    <row r="399" spans="1:14" ht="52.8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8268</v>
      </c>
    </row>
    <row r="400" spans="1:14" ht="39.6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8268</v>
      </c>
    </row>
    <row r="401" spans="1:14" ht="39.6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8268</v>
      </c>
    </row>
    <row r="402" spans="1:14" ht="39.6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8268</v>
      </c>
    </row>
    <row r="403" spans="1:14" ht="39.6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8268</v>
      </c>
    </row>
    <row r="404" spans="1:14" ht="39.6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8268</v>
      </c>
    </row>
    <row r="405" spans="1:14" ht="39.6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8268</v>
      </c>
    </row>
    <row r="406" spans="1:14" ht="39.6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8268</v>
      </c>
    </row>
    <row r="407" spans="1:14" ht="26.4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8268</v>
      </c>
    </row>
    <row r="408" spans="1:14" ht="39.6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8268</v>
      </c>
    </row>
    <row r="409" spans="1:14" ht="39.6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8268</v>
      </c>
    </row>
    <row r="410" spans="1:14" ht="39.6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8268</v>
      </c>
    </row>
    <row r="411" spans="1:14" ht="39.6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8268</v>
      </c>
    </row>
    <row r="412" spans="1:14" ht="39.6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8268</v>
      </c>
    </row>
    <row r="413" spans="1:14" ht="39.6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8268</v>
      </c>
    </row>
    <row r="414" spans="1:14" ht="39.6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8268</v>
      </c>
    </row>
    <row r="415" spans="1:14" ht="39.6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8268</v>
      </c>
    </row>
    <row r="416" spans="1:14" ht="39.6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8268</v>
      </c>
    </row>
    <row r="417" spans="1:14" ht="52.8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8268</v>
      </c>
    </row>
    <row r="418" spans="1:14" ht="39.6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8268</v>
      </c>
    </row>
    <row r="419" spans="1:14" ht="39.6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8268</v>
      </c>
    </row>
    <row r="420" spans="1:14" ht="39.6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8268</v>
      </c>
    </row>
    <row r="421" spans="1:14" ht="39.6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8268</v>
      </c>
    </row>
    <row r="422" spans="1:14" ht="39.6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8269</v>
      </c>
    </row>
    <row r="423" spans="1:14" ht="39.6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8269</v>
      </c>
    </row>
    <row r="424" spans="1:14" ht="39.6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8269</v>
      </c>
    </row>
    <row r="425" spans="1:14" ht="39.6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8269</v>
      </c>
    </row>
    <row r="426" spans="1:14" ht="39.6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8269</v>
      </c>
    </row>
    <row r="427" spans="1:14" ht="39.6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8269</v>
      </c>
    </row>
    <row r="428" spans="1:14" ht="39.6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8269</v>
      </c>
    </row>
    <row r="429" spans="1:14" ht="39.6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8269</v>
      </c>
    </row>
    <row r="430" spans="1:14" ht="26.4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8269</v>
      </c>
    </row>
    <row r="431" spans="1:14" ht="52.8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8269</v>
      </c>
    </row>
    <row r="432" spans="1:14" ht="39.6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8269</v>
      </c>
    </row>
    <row r="433" spans="1:14" ht="39.6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8269</v>
      </c>
    </row>
    <row r="434" spans="1:14" ht="52.8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8269</v>
      </c>
    </row>
    <row r="435" spans="1:14" ht="52.8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8269</v>
      </c>
    </row>
    <row r="436" spans="1:14" ht="52.8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8269</v>
      </c>
    </row>
    <row r="437" spans="1:14" ht="52.8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8269</v>
      </c>
    </row>
    <row r="438" spans="1:14" ht="39.6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8269</v>
      </c>
    </row>
    <row r="439" spans="1:14" ht="39.6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8269</v>
      </c>
    </row>
    <row r="440" spans="1:14" ht="39.6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8269</v>
      </c>
    </row>
    <row r="441" spans="1:14" ht="39.6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8269</v>
      </c>
    </row>
    <row r="442" spans="1:14" ht="39.6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8269</v>
      </c>
    </row>
    <row r="443" spans="1:14" ht="39.6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8269</v>
      </c>
    </row>
    <row r="444" spans="1:14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8269</v>
      </c>
    </row>
    <row r="445" spans="1:14" ht="39.6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8269</v>
      </c>
    </row>
    <row r="446" spans="1:14" ht="39.6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8269</v>
      </c>
    </row>
    <row r="447" spans="1:14" ht="39.6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8269</v>
      </c>
    </row>
    <row r="448" spans="1:14" ht="39.6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8269</v>
      </c>
    </row>
    <row r="449" spans="1:14" ht="52.8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8269</v>
      </c>
    </row>
    <row r="450" spans="1:14" ht="39.6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8269</v>
      </c>
    </row>
    <row r="451" spans="1:14" ht="39.6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8269</v>
      </c>
    </row>
    <row r="452" spans="1:14" ht="39.6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8269</v>
      </c>
    </row>
    <row r="453" spans="1:14" ht="39.6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8269</v>
      </c>
    </row>
    <row r="454" spans="1:14" ht="26.4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8269</v>
      </c>
    </row>
    <row r="455" spans="1:14" ht="39.6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8269</v>
      </c>
    </row>
    <row r="456" spans="1:14" ht="39.6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8269</v>
      </c>
    </row>
    <row r="457" spans="1:14" ht="39.6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8269</v>
      </c>
    </row>
    <row r="458" spans="1:14" ht="52.8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8269</v>
      </c>
    </row>
    <row r="459" spans="1:14" ht="39.6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8269</v>
      </c>
    </row>
    <row r="460" spans="1:14" ht="39.6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8269</v>
      </c>
    </row>
    <row r="461" spans="1:14" ht="39.6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8269</v>
      </c>
    </row>
    <row r="462" spans="1:14" ht="26.4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8269</v>
      </c>
    </row>
    <row r="463" spans="1:14" ht="39.6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8269</v>
      </c>
    </row>
    <row r="464" spans="1:14" ht="39.6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8269</v>
      </c>
    </row>
    <row r="465" spans="1:14" ht="39.6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8269</v>
      </c>
    </row>
    <row r="466" spans="1:14" ht="26.4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8269</v>
      </c>
    </row>
    <row r="467" spans="1:14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8269</v>
      </c>
    </row>
    <row r="468" spans="1:14" ht="39.6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8269</v>
      </c>
    </row>
    <row r="469" spans="1:14" ht="39.6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8269</v>
      </c>
    </row>
    <row r="470" spans="1:14" ht="39.6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8269</v>
      </c>
    </row>
    <row r="471" spans="1:14" ht="26.4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8269</v>
      </c>
    </row>
    <row r="472" spans="1:14" ht="39.6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8269</v>
      </c>
    </row>
    <row r="473" spans="1:14" ht="52.8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8269</v>
      </c>
    </row>
    <row r="474" spans="1:14" ht="39.6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8269</v>
      </c>
    </row>
    <row r="475" spans="1:14" ht="39.6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8269</v>
      </c>
    </row>
    <row r="476" spans="1:14" ht="39.6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8269</v>
      </c>
    </row>
    <row r="477" spans="1:14" ht="52.8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8269</v>
      </c>
    </row>
    <row r="478" spans="1:14" ht="26.4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8269</v>
      </c>
    </row>
    <row r="479" spans="1:14" ht="52.8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8269</v>
      </c>
    </row>
    <row r="480" spans="1:14" ht="39.6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8269</v>
      </c>
    </row>
    <row r="481" spans="1:14" ht="39.6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8269</v>
      </c>
    </row>
    <row r="482" spans="1:14" ht="39.6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8269</v>
      </c>
    </row>
    <row r="483" spans="1:14" ht="39.6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8269</v>
      </c>
    </row>
    <row r="484" spans="1:14" ht="39.6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8269</v>
      </c>
    </row>
    <row r="485" spans="1:14" ht="52.8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8269</v>
      </c>
    </row>
    <row r="486" spans="1:14" ht="52.8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8269</v>
      </c>
    </row>
    <row r="487" spans="1:14" ht="39.6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8269</v>
      </c>
    </row>
    <row r="488" spans="1:14" ht="39.6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8269</v>
      </c>
    </row>
    <row r="489" spans="1:14" ht="39.6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8269</v>
      </c>
    </row>
    <row r="490" spans="1:14" ht="39.6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8269</v>
      </c>
    </row>
    <row r="491" spans="1:14" ht="39.6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8269</v>
      </c>
    </row>
    <row r="492" spans="1:14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8269</v>
      </c>
    </row>
    <row r="493" spans="1:14" ht="39.6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8269</v>
      </c>
    </row>
    <row r="494" spans="1:14" ht="39.6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8269</v>
      </c>
    </row>
    <row r="495" spans="1:14" ht="39.6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8269</v>
      </c>
    </row>
    <row r="496" spans="1:14" ht="52.8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8269</v>
      </c>
    </row>
    <row r="497" spans="1:14" ht="39.6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8269</v>
      </c>
    </row>
    <row r="498" spans="1:14" ht="26.4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8269</v>
      </c>
    </row>
    <row r="499" spans="1:14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8269</v>
      </c>
    </row>
    <row r="500" spans="1:14" ht="39.6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8269</v>
      </c>
    </row>
    <row r="501" spans="1:14" ht="52.8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8269</v>
      </c>
    </row>
    <row r="502" spans="1:14" ht="52.8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8269</v>
      </c>
    </row>
    <row r="503" spans="1:14" ht="39.6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8269</v>
      </c>
    </row>
    <row r="504" spans="1:14" ht="52.8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8269</v>
      </c>
    </row>
    <row r="505" spans="1:14" ht="39.6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8269</v>
      </c>
    </row>
    <row r="506" spans="1:14" ht="39.6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8269</v>
      </c>
    </row>
    <row r="507" spans="1:14" ht="39.6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8269</v>
      </c>
    </row>
    <row r="508" spans="1:14" ht="39.6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8269</v>
      </c>
    </row>
    <row r="509" spans="1:14" ht="39.6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8269</v>
      </c>
    </row>
    <row r="510" spans="1:14" ht="52.8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8269</v>
      </c>
    </row>
    <row r="511" spans="1:14" ht="39.6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8269</v>
      </c>
    </row>
    <row r="512" spans="1:14" ht="39.6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8269</v>
      </c>
    </row>
    <row r="513" spans="1:14" ht="39.6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8269</v>
      </c>
    </row>
    <row r="514" spans="1:14" ht="39.6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8269</v>
      </c>
    </row>
    <row r="515" spans="1:14" ht="26.4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8269</v>
      </c>
    </row>
    <row r="516" spans="1:14" ht="39.6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8269</v>
      </c>
    </row>
    <row r="517" spans="1:14" ht="39.6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8269</v>
      </c>
    </row>
    <row r="518" spans="1:14" ht="26.4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8269</v>
      </c>
    </row>
    <row r="519" spans="1:14" ht="39.6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8269</v>
      </c>
    </row>
    <row r="520" spans="1:14" ht="39.6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8269</v>
      </c>
    </row>
    <row r="521" spans="1:14" ht="39.6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8269</v>
      </c>
    </row>
    <row r="522" spans="1:14" ht="39.6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8270</v>
      </c>
    </row>
    <row r="523" spans="1:14" ht="39.6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8270</v>
      </c>
    </row>
    <row r="524" spans="1:14" ht="39.6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8270</v>
      </c>
    </row>
    <row r="525" spans="1:14" ht="39.6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8270</v>
      </c>
    </row>
    <row r="526" spans="1:14" ht="39.6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8270</v>
      </c>
    </row>
    <row r="527" spans="1:14" ht="52.8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8270</v>
      </c>
    </row>
    <row r="528" spans="1:14" ht="39.6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8270</v>
      </c>
    </row>
    <row r="529" spans="1:14" ht="52.8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8270</v>
      </c>
    </row>
    <row r="530" spans="1:14" ht="26.4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8270</v>
      </c>
    </row>
    <row r="531" spans="1:14" ht="39.6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8270</v>
      </c>
    </row>
    <row r="532" spans="1:14" ht="39.6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8270</v>
      </c>
    </row>
    <row r="533" spans="1:14" ht="52.8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8270</v>
      </c>
    </row>
    <row r="534" spans="1:14" ht="39.6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8270</v>
      </c>
    </row>
    <row r="535" spans="1:14" ht="39.6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8270</v>
      </c>
    </row>
    <row r="536" spans="1:14" ht="39.6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8270</v>
      </c>
    </row>
    <row r="537" spans="1:14" ht="39.6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8270</v>
      </c>
    </row>
    <row r="538" spans="1:14" ht="52.8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8270</v>
      </c>
    </row>
    <row r="539" spans="1:14" ht="39.6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8270</v>
      </c>
    </row>
    <row r="540" spans="1:14" ht="39.6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8270</v>
      </c>
    </row>
    <row r="541" spans="1:14" ht="39.6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8270</v>
      </c>
    </row>
    <row r="542" spans="1:14" ht="52.8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8271</v>
      </c>
    </row>
    <row r="543" spans="1:14" ht="39.6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8271</v>
      </c>
    </row>
    <row r="544" spans="1:14" ht="39.6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8271</v>
      </c>
    </row>
    <row r="545" spans="1:14" ht="39.6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8271</v>
      </c>
    </row>
    <row r="546" spans="1:14" ht="39.6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8271</v>
      </c>
    </row>
    <row r="547" spans="1:14" ht="39.6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8271</v>
      </c>
    </row>
    <row r="548" spans="1:14" ht="39.6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8271</v>
      </c>
    </row>
    <row r="549" spans="1:14" ht="39.6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8271</v>
      </c>
    </row>
    <row r="550" spans="1:14" ht="39.6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8271</v>
      </c>
    </row>
    <row r="551" spans="1:14" ht="52.8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8271</v>
      </c>
    </row>
    <row r="552" spans="1:14" ht="39.6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8271</v>
      </c>
    </row>
    <row r="553" spans="1:14" ht="39.6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8271</v>
      </c>
    </row>
    <row r="554" spans="1:14" ht="39.6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8271</v>
      </c>
    </row>
    <row r="555" spans="1:14" ht="39.6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8271</v>
      </c>
    </row>
    <row r="556" spans="1:14" ht="39.6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8271</v>
      </c>
    </row>
    <row r="557" spans="1:14" ht="39.6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8271</v>
      </c>
    </row>
    <row r="558" spans="1:14" ht="26.4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8271</v>
      </c>
    </row>
    <row r="559" spans="1:14" ht="39.6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8271</v>
      </c>
    </row>
    <row r="560" spans="1:14" ht="39.6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8271</v>
      </c>
    </row>
    <row r="561" spans="1:14" ht="39.6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8271</v>
      </c>
    </row>
    <row r="562" spans="1:14" ht="39.6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8271</v>
      </c>
    </row>
    <row r="563" spans="1:14" ht="39.6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8271</v>
      </c>
    </row>
    <row r="564" spans="1:14" ht="39.6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8271</v>
      </c>
    </row>
    <row r="565" spans="1:14" ht="39.6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8271</v>
      </c>
    </row>
    <row r="566" spans="1:14" ht="52.8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8271</v>
      </c>
    </row>
    <row r="567" spans="1:14" ht="39.6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8271</v>
      </c>
    </row>
    <row r="568" spans="1:14" ht="39.6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8271</v>
      </c>
    </row>
    <row r="569" spans="1:14" ht="39.6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8271</v>
      </c>
    </row>
    <row r="570" spans="1:14" ht="52.8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8271</v>
      </c>
    </row>
    <row r="571" spans="1:14" ht="39.6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8271</v>
      </c>
    </row>
    <row r="572" spans="1:14" ht="26.4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8271</v>
      </c>
    </row>
    <row r="573" spans="1:14" ht="39.6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8271</v>
      </c>
    </row>
    <row r="574" spans="1:14" ht="39.6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8271</v>
      </c>
    </row>
    <row r="575" spans="1:14" ht="52.8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8271</v>
      </c>
    </row>
    <row r="576" spans="1:14" ht="39.6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8271</v>
      </c>
    </row>
    <row r="577" spans="1:14" ht="52.8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8271</v>
      </c>
    </row>
    <row r="578" spans="1:14" ht="39.6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8271</v>
      </c>
    </row>
    <row r="579" spans="1:14" ht="39.6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8271</v>
      </c>
    </row>
    <row r="580" spans="1:14" ht="26.4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8271</v>
      </c>
    </row>
    <row r="581" spans="1:14" ht="26.4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8271</v>
      </c>
    </row>
    <row r="582" spans="1:14" ht="39.6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8271</v>
      </c>
    </row>
    <row r="583" spans="1:14" ht="39.6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8271</v>
      </c>
    </row>
    <row r="584" spans="1:14" ht="52.8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8271</v>
      </c>
    </row>
    <row r="585" spans="1:14" ht="39.6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8271</v>
      </c>
    </row>
    <row r="586" spans="1:14" ht="26.4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8271</v>
      </c>
    </row>
    <row r="587" spans="1:14" ht="39.6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8271</v>
      </c>
    </row>
    <row r="588" spans="1:14" ht="39.6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8271</v>
      </c>
    </row>
    <row r="589" spans="1:14" ht="66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8271</v>
      </c>
    </row>
    <row r="590" spans="1:14" ht="39.6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8271</v>
      </c>
    </row>
    <row r="591" spans="1:14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8271</v>
      </c>
    </row>
    <row r="592" spans="1:14" ht="52.8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8271</v>
      </c>
    </row>
    <row r="593" spans="1:14" ht="39.6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8271</v>
      </c>
    </row>
    <row r="594" spans="1:14" ht="39.6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8271</v>
      </c>
    </row>
    <row r="595" spans="1:14" ht="52.8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8271</v>
      </c>
    </row>
    <row r="596" spans="1:14" ht="26.4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8271</v>
      </c>
    </row>
    <row r="597" spans="1:14" ht="39.6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8271</v>
      </c>
    </row>
    <row r="598" spans="1:14" ht="26.4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8271</v>
      </c>
    </row>
    <row r="599" spans="1:14" ht="39.6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8271</v>
      </c>
    </row>
    <row r="600" spans="1:14" ht="26.4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8271</v>
      </c>
    </row>
    <row r="601" spans="1:14" ht="39.6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8271</v>
      </c>
    </row>
    <row r="602" spans="1:14" ht="26.4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8271</v>
      </c>
    </row>
    <row r="603" spans="1:14" ht="39.6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8271</v>
      </c>
    </row>
    <row r="604" spans="1:14" ht="39.6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8271</v>
      </c>
    </row>
    <row r="605" spans="1:14" ht="39.6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8271</v>
      </c>
    </row>
    <row r="606" spans="1:14" ht="39.6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8271</v>
      </c>
    </row>
    <row r="607" spans="1:14" ht="26.4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8271</v>
      </c>
    </row>
    <row r="608" spans="1:14" ht="52.8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8271</v>
      </c>
    </row>
    <row r="609" spans="1:14" ht="39.6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8271</v>
      </c>
    </row>
    <row r="610" spans="1:14" ht="39.6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8271</v>
      </c>
    </row>
    <row r="611" spans="1:14" ht="39.6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8271</v>
      </c>
    </row>
    <row r="612" spans="1:14" ht="39.6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8271</v>
      </c>
    </row>
    <row r="613" spans="1:14" ht="39.6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8271</v>
      </c>
    </row>
    <row r="614" spans="1:14" ht="26.4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8271</v>
      </c>
    </row>
    <row r="615" spans="1:14" ht="39.6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8271</v>
      </c>
    </row>
    <row r="616" spans="1:14" ht="39.6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8271</v>
      </c>
    </row>
    <row r="617" spans="1:14" ht="39.6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8271</v>
      </c>
    </row>
    <row r="618" spans="1:14" ht="39.6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8271</v>
      </c>
    </row>
    <row r="619" spans="1:14" ht="52.8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8271</v>
      </c>
    </row>
    <row r="620" spans="1:14" ht="39.6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8271</v>
      </c>
    </row>
    <row r="621" spans="1:14" ht="26.4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8271</v>
      </c>
    </row>
    <row r="622" spans="1:14" ht="39.6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8271</v>
      </c>
    </row>
    <row r="623" spans="1:14" ht="39.6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8271</v>
      </c>
    </row>
    <row r="624" spans="1:14" ht="39.6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8271</v>
      </c>
    </row>
    <row r="625" spans="1:14" ht="52.8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8271</v>
      </c>
    </row>
    <row r="626" spans="1:14" ht="39.6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8271</v>
      </c>
    </row>
    <row r="627" spans="1:14" ht="39.6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8271</v>
      </c>
    </row>
    <row r="628" spans="1:14" ht="39.6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8271</v>
      </c>
    </row>
    <row r="629" spans="1:14" ht="39.6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8271</v>
      </c>
    </row>
    <row r="630" spans="1:14" ht="39.6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8271</v>
      </c>
    </row>
    <row r="631" spans="1:14" ht="39.6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8271</v>
      </c>
    </row>
    <row r="632" spans="1:14" ht="52.8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8271</v>
      </c>
    </row>
    <row r="633" spans="1:14" ht="26.4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8271</v>
      </c>
    </row>
    <row r="634" spans="1:14" ht="26.4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8271</v>
      </c>
    </row>
    <row r="635" spans="1:14" ht="39.6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8271</v>
      </c>
    </row>
    <row r="636" spans="1:14" ht="26.4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8271</v>
      </c>
    </row>
    <row r="637" spans="1:14" ht="26.4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8271</v>
      </c>
    </row>
    <row r="638" spans="1:14" ht="39.6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8271</v>
      </c>
    </row>
    <row r="639" spans="1:14" ht="39.6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8271</v>
      </c>
    </row>
    <row r="640" spans="1:14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8271</v>
      </c>
    </row>
    <row r="641" spans="1:14" ht="26.4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8271</v>
      </c>
    </row>
    <row r="642" spans="1:14" ht="39.6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8272</v>
      </c>
    </row>
    <row r="643" spans="1:14" ht="39.6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8272</v>
      </c>
    </row>
    <row r="644" spans="1:14" ht="39.6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8272</v>
      </c>
    </row>
    <row r="645" spans="1:14" ht="39.6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8272</v>
      </c>
    </row>
    <row r="646" spans="1:14" ht="39.6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8272</v>
      </c>
    </row>
    <row r="647" spans="1:14" ht="26.4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8272</v>
      </c>
    </row>
    <row r="648" spans="1:14" ht="39.6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8272</v>
      </c>
    </row>
    <row r="649" spans="1:14" ht="39.6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8272</v>
      </c>
    </row>
    <row r="650" spans="1:14" ht="26.4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8272</v>
      </c>
    </row>
    <row r="651" spans="1:14" ht="39.6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8272</v>
      </c>
    </row>
    <row r="652" spans="1:14" ht="39.6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8272</v>
      </c>
    </row>
    <row r="653" spans="1:14" ht="39.6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8272</v>
      </c>
    </row>
    <row r="654" spans="1:14" ht="52.8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8272</v>
      </c>
    </row>
    <row r="655" spans="1:14" ht="52.8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8272</v>
      </c>
    </row>
    <row r="656" spans="1:14" ht="39.6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8272</v>
      </c>
    </row>
    <row r="657" spans="1:14" ht="39.6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8272</v>
      </c>
    </row>
    <row r="658" spans="1:14" ht="39.6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8272</v>
      </c>
    </row>
    <row r="659" spans="1:14" ht="39.6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8272</v>
      </c>
    </row>
    <row r="660" spans="1:14" ht="39.6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8272</v>
      </c>
    </row>
    <row r="661" spans="1:14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8272</v>
      </c>
    </row>
    <row r="662" spans="1:14" ht="39.6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8272</v>
      </c>
    </row>
    <row r="663" spans="1:14" ht="39.6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8272</v>
      </c>
    </row>
    <row r="664" spans="1:14" ht="39.6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8272</v>
      </c>
    </row>
    <row r="665" spans="1:14" ht="39.6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8272</v>
      </c>
    </row>
    <row r="666" spans="1:14" ht="39.6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8272</v>
      </c>
    </row>
    <row r="667" spans="1:14" ht="39.6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8272</v>
      </c>
    </row>
    <row r="668" spans="1:14" ht="39.6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8272</v>
      </c>
    </row>
    <row r="669" spans="1:14" ht="39.6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8272</v>
      </c>
    </row>
    <row r="670" spans="1:14" ht="39.6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8272</v>
      </c>
    </row>
    <row r="671" spans="1:14" ht="52.8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8272</v>
      </c>
    </row>
    <row r="672" spans="1:14" ht="52.8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8272</v>
      </c>
    </row>
    <row r="673" spans="1:14" ht="52.8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8272</v>
      </c>
    </row>
    <row r="674" spans="1:14" ht="39.6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8272</v>
      </c>
    </row>
    <row r="675" spans="1:14" ht="52.8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8272</v>
      </c>
    </row>
    <row r="676" spans="1:14" ht="26.4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8272</v>
      </c>
    </row>
    <row r="677" spans="1:14" ht="39.6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8272</v>
      </c>
    </row>
    <row r="678" spans="1:14" ht="52.8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8272</v>
      </c>
    </row>
    <row r="679" spans="1:14" ht="52.8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8272</v>
      </c>
    </row>
    <row r="680" spans="1:14" ht="39.6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8272</v>
      </c>
    </row>
    <row r="681" spans="1:14" ht="39.6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8272</v>
      </c>
    </row>
    <row r="682" spans="1:14" ht="39.6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8272</v>
      </c>
    </row>
    <row r="683" spans="1:14" ht="39.6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8272</v>
      </c>
    </row>
    <row r="684" spans="1:14" ht="39.6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8272</v>
      </c>
    </row>
    <row r="685" spans="1:14" ht="39.6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8272</v>
      </c>
    </row>
    <row r="686" spans="1:14" ht="26.4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8272</v>
      </c>
    </row>
    <row r="687" spans="1:14" ht="39.6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8272</v>
      </c>
    </row>
    <row r="688" spans="1:14" ht="52.8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8272</v>
      </c>
    </row>
    <row r="689" spans="1:14" ht="39.6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8272</v>
      </c>
    </row>
    <row r="690" spans="1:14" ht="52.8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8272</v>
      </c>
    </row>
    <row r="691" spans="1:14" ht="39.6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8272</v>
      </c>
    </row>
    <row r="692" spans="1:14" ht="26.4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8272</v>
      </c>
    </row>
    <row r="693" spans="1:14" ht="39.6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8272</v>
      </c>
    </row>
    <row r="694" spans="1:14" ht="39.6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8272</v>
      </c>
    </row>
    <row r="695" spans="1:14" ht="39.6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8272</v>
      </c>
    </row>
    <row r="696" spans="1:14" ht="39.6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8272</v>
      </c>
    </row>
    <row r="697" spans="1:14" ht="39.6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8272</v>
      </c>
    </row>
    <row r="698" spans="1:14" ht="26.4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8272</v>
      </c>
    </row>
    <row r="699" spans="1:14" ht="39.6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8272</v>
      </c>
    </row>
    <row r="700" spans="1:14" ht="39.6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8272</v>
      </c>
    </row>
    <row r="701" spans="1:14" ht="39.6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8272</v>
      </c>
    </row>
    <row r="702" spans="1:14" ht="39.6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8272</v>
      </c>
    </row>
    <row r="703" spans="1:14" ht="39.6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8272</v>
      </c>
    </row>
    <row r="704" spans="1:14" ht="39.6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8272</v>
      </c>
    </row>
    <row r="705" spans="1:14" ht="39.6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8272</v>
      </c>
    </row>
    <row r="706" spans="1:14" ht="39.6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8272</v>
      </c>
    </row>
    <row r="707" spans="1:14" ht="26.4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8272</v>
      </c>
    </row>
    <row r="708" spans="1:14" ht="39.6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8272</v>
      </c>
    </row>
    <row r="709" spans="1:14" ht="39.6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8272</v>
      </c>
    </row>
    <row r="710" spans="1:14" ht="39.6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8272</v>
      </c>
    </row>
    <row r="711" spans="1:14" ht="26.4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8272</v>
      </c>
    </row>
    <row r="712" spans="1:14" ht="26.4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8272</v>
      </c>
    </row>
    <row r="713" spans="1:14" ht="39.6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8272</v>
      </c>
    </row>
    <row r="714" spans="1:14" ht="39.6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8272</v>
      </c>
    </row>
    <row r="715" spans="1:14" ht="39.6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8272</v>
      </c>
    </row>
    <row r="716" spans="1:14" ht="39.6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8272</v>
      </c>
    </row>
    <row r="717" spans="1:14" ht="52.8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8272</v>
      </c>
    </row>
    <row r="718" spans="1:14" ht="39.6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8272</v>
      </c>
    </row>
    <row r="719" spans="1:14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8272</v>
      </c>
    </row>
    <row r="720" spans="1:14" ht="39.6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8272</v>
      </c>
    </row>
    <row r="721" spans="1:14" ht="39.6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8272</v>
      </c>
    </row>
    <row r="722" spans="1:14" ht="39.6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8273</v>
      </c>
    </row>
    <row r="723" spans="1:14" ht="52.8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8273</v>
      </c>
    </row>
    <row r="724" spans="1:14" ht="39.6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8273</v>
      </c>
    </row>
    <row r="725" spans="1:14" ht="26.4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8273</v>
      </c>
    </row>
    <row r="726" spans="1:14" ht="39.6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8273</v>
      </c>
    </row>
    <row r="727" spans="1:14" ht="39.6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8273</v>
      </c>
    </row>
    <row r="728" spans="1:14" ht="39.6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8273</v>
      </c>
    </row>
    <row r="729" spans="1:14" ht="39.6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8273</v>
      </c>
    </row>
    <row r="730" spans="1:14" ht="39.6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8273</v>
      </c>
    </row>
    <row r="731" spans="1:14" ht="39.6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8273</v>
      </c>
    </row>
    <row r="732" spans="1:14" ht="26.4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8273</v>
      </c>
    </row>
    <row r="733" spans="1:14" ht="39.6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8273</v>
      </c>
    </row>
    <row r="734" spans="1:14" ht="39.6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8273</v>
      </c>
    </row>
    <row r="735" spans="1:14" ht="52.8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8273</v>
      </c>
    </row>
    <row r="736" spans="1:14" ht="39.6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8273</v>
      </c>
    </row>
    <row r="737" spans="1:14" ht="39.6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8273</v>
      </c>
    </row>
    <row r="738" spans="1:14" ht="39.6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8273</v>
      </c>
    </row>
    <row r="739" spans="1:14" ht="39.6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8273</v>
      </c>
    </row>
    <row r="740" spans="1:14" ht="26.4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8273</v>
      </c>
    </row>
    <row r="741" spans="1:14" ht="39.6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8273</v>
      </c>
    </row>
    <row r="742" spans="1:14" ht="52.8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8273</v>
      </c>
    </row>
    <row r="743" spans="1:14" ht="26.4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8273</v>
      </c>
    </row>
    <row r="744" spans="1:14" ht="52.8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8273</v>
      </c>
    </row>
    <row r="745" spans="1:14" ht="39.6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8273</v>
      </c>
    </row>
    <row r="746" spans="1:14" ht="39.6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8273</v>
      </c>
    </row>
    <row r="747" spans="1:14" ht="39.6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8273</v>
      </c>
    </row>
    <row r="748" spans="1:14" ht="26.4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8273</v>
      </c>
    </row>
    <row r="749" spans="1:14" ht="39.6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8273</v>
      </c>
    </row>
    <row r="750" spans="1:14" ht="39.6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8273</v>
      </c>
    </row>
    <row r="751" spans="1:14" ht="39.6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8273</v>
      </c>
    </row>
    <row r="752" spans="1:14" ht="39.6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8273</v>
      </c>
    </row>
    <row r="753" spans="1:14" ht="39.6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8273</v>
      </c>
    </row>
    <row r="754" spans="1:14" ht="52.8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8273</v>
      </c>
    </row>
    <row r="755" spans="1:14" ht="39.6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8273</v>
      </c>
    </row>
    <row r="756" spans="1:14" ht="39.6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8273</v>
      </c>
    </row>
    <row r="757" spans="1:14" ht="39.6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8273</v>
      </c>
    </row>
    <row r="758" spans="1:14" ht="39.6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8273</v>
      </c>
    </row>
    <row r="759" spans="1:14" ht="39.6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8273</v>
      </c>
    </row>
    <row r="760" spans="1:14" ht="26.4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8273</v>
      </c>
    </row>
    <row r="761" spans="1:14" ht="39.6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8273</v>
      </c>
    </row>
    <row r="762" spans="1:14" ht="39.6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8274</v>
      </c>
    </row>
    <row r="763" spans="1:14" ht="39.6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8274</v>
      </c>
    </row>
    <row r="764" spans="1:14" ht="39.6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8274</v>
      </c>
    </row>
    <row r="765" spans="1:14" ht="39.6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8274</v>
      </c>
    </row>
    <row r="766" spans="1:14" ht="39.6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8274</v>
      </c>
    </row>
    <row r="767" spans="1:14" ht="39.6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8274</v>
      </c>
    </row>
    <row r="768" spans="1:14" ht="39.6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8274</v>
      </c>
    </row>
    <row r="769" spans="1:14" ht="66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8274</v>
      </c>
    </row>
    <row r="770" spans="1:14" ht="39.6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8274</v>
      </c>
    </row>
    <row r="771" spans="1:14" ht="52.8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8274</v>
      </c>
    </row>
    <row r="772" spans="1:14" ht="39.6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8274</v>
      </c>
    </row>
    <row r="773" spans="1:14" ht="39.6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8274</v>
      </c>
    </row>
    <row r="774" spans="1:14" ht="52.8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8274</v>
      </c>
    </row>
    <row r="775" spans="1:14" ht="39.6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8274</v>
      </c>
    </row>
    <row r="776" spans="1:14" ht="39.6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8274</v>
      </c>
    </row>
    <row r="777" spans="1:14" ht="39.6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8274</v>
      </c>
    </row>
    <row r="778" spans="1:14" ht="52.8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8274</v>
      </c>
    </row>
    <row r="779" spans="1:14" ht="39.6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8274</v>
      </c>
    </row>
    <row r="780" spans="1:14" ht="39.6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8274</v>
      </c>
    </row>
    <row r="781" spans="1:14" ht="52.8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8274</v>
      </c>
    </row>
    <row r="782" spans="1:14" ht="39.6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8275</v>
      </c>
    </row>
    <row r="783" spans="1:14" ht="39.6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8275</v>
      </c>
    </row>
    <row r="784" spans="1:14" ht="39.6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8275</v>
      </c>
    </row>
    <row r="785" spans="1:14" ht="39.6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8275</v>
      </c>
    </row>
    <row r="786" spans="1:14" ht="39.6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8275</v>
      </c>
    </row>
    <row r="787" spans="1:14" ht="39.6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8275</v>
      </c>
    </row>
    <row r="788" spans="1:14" ht="39.6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8275</v>
      </c>
    </row>
    <row r="789" spans="1:14" ht="39.6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8275</v>
      </c>
    </row>
    <row r="790" spans="1:14" ht="39.6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8275</v>
      </c>
    </row>
    <row r="791" spans="1:14" ht="39.6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8275</v>
      </c>
    </row>
    <row r="792" spans="1:14" ht="39.6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8275</v>
      </c>
    </row>
    <row r="793" spans="1:14" ht="39.6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8275</v>
      </c>
    </row>
    <row r="794" spans="1:14" ht="26.4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8275</v>
      </c>
    </row>
    <row r="795" spans="1:14" ht="39.6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8275</v>
      </c>
    </row>
    <row r="796" spans="1:14" ht="39.6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8275</v>
      </c>
    </row>
    <row r="797" spans="1:14" ht="39.6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8275</v>
      </c>
    </row>
    <row r="798" spans="1:14" ht="52.8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8275</v>
      </c>
    </row>
    <row r="799" spans="1:14" ht="39.6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8275</v>
      </c>
    </row>
    <row r="800" spans="1:14" ht="39.6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8275</v>
      </c>
    </row>
    <row r="801" spans="1:14" ht="39.6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8275</v>
      </c>
    </row>
    <row r="802" spans="1:14" ht="39.6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8275</v>
      </c>
    </row>
    <row r="803" spans="1:14" ht="39.6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8275</v>
      </c>
    </row>
    <row r="804" spans="1:14" ht="52.8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8275</v>
      </c>
    </row>
    <row r="805" spans="1:14" ht="39.6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8275</v>
      </c>
    </row>
    <row r="806" spans="1:14" ht="39.6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8275</v>
      </c>
    </row>
    <row r="807" spans="1:14" ht="39.6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8275</v>
      </c>
    </row>
    <row r="808" spans="1:14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8275</v>
      </c>
    </row>
    <row r="809" spans="1:14" ht="26.4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8275</v>
      </c>
    </row>
    <row r="810" spans="1:14" ht="39.6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8275</v>
      </c>
    </row>
    <row r="811" spans="1:14" ht="39.6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8275</v>
      </c>
    </row>
    <row r="812" spans="1:14" ht="39.6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8275</v>
      </c>
    </row>
    <row r="813" spans="1:14" ht="26.4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8275</v>
      </c>
    </row>
    <row r="814" spans="1:14" ht="39.6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8275</v>
      </c>
    </row>
    <row r="815" spans="1:14" ht="26.4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8275</v>
      </c>
    </row>
    <row r="816" spans="1:14" ht="39.6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8275</v>
      </c>
    </row>
    <row r="817" spans="1:14" ht="26.4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8275</v>
      </c>
    </row>
    <row r="818" spans="1:14" ht="26.4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8275</v>
      </c>
    </row>
    <row r="819" spans="1:14" ht="39.6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8275</v>
      </c>
    </row>
    <row r="820" spans="1:14" ht="39.6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8275</v>
      </c>
    </row>
    <row r="821" spans="1:14" ht="26.4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8275</v>
      </c>
    </row>
    <row r="822" spans="1:14" ht="39.6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8275</v>
      </c>
    </row>
    <row r="823" spans="1:14" ht="39.6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8275</v>
      </c>
    </row>
    <row r="824" spans="1:14" ht="39.6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8275</v>
      </c>
    </row>
    <row r="825" spans="1:14" ht="39.6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8275</v>
      </c>
    </row>
    <row r="826" spans="1:14" ht="52.8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8275</v>
      </c>
    </row>
    <row r="827" spans="1:14" ht="26.4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8275</v>
      </c>
    </row>
    <row r="828" spans="1:14" ht="39.6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8275</v>
      </c>
    </row>
    <row r="829" spans="1:14" ht="52.8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8275</v>
      </c>
    </row>
    <row r="830" spans="1:14" ht="52.8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8275</v>
      </c>
    </row>
    <row r="831" spans="1:14" ht="52.8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8275</v>
      </c>
    </row>
    <row r="832" spans="1:14" ht="39.6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8275</v>
      </c>
    </row>
    <row r="833" spans="1:14" ht="26.4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8275</v>
      </c>
    </row>
    <row r="834" spans="1:14" ht="39.6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8275</v>
      </c>
    </row>
    <row r="835" spans="1:14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8275</v>
      </c>
    </row>
    <row r="836" spans="1:14" ht="52.8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8275</v>
      </c>
    </row>
    <row r="837" spans="1:14" ht="39.6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8275</v>
      </c>
    </row>
    <row r="838" spans="1:14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8275</v>
      </c>
    </row>
    <row r="839" spans="1:14" ht="39.6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8275</v>
      </c>
    </row>
    <row r="840" spans="1:14" ht="39.6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8275</v>
      </c>
    </row>
    <row r="841" spans="1:14" ht="39.6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8275</v>
      </c>
    </row>
    <row r="842" spans="1:14" ht="39.6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8276</v>
      </c>
    </row>
    <row r="843" spans="1:14" ht="39.6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8276</v>
      </c>
    </row>
    <row r="844" spans="1:14" ht="39.6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8276</v>
      </c>
    </row>
    <row r="845" spans="1:14" ht="39.6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8276</v>
      </c>
    </row>
    <row r="846" spans="1:14" ht="52.8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8276</v>
      </c>
    </row>
    <row r="847" spans="1:14" ht="39.6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8276</v>
      </c>
    </row>
    <row r="848" spans="1:14" ht="39.6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8276</v>
      </c>
    </row>
    <row r="849" spans="1:14" ht="26.4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8276</v>
      </c>
    </row>
    <row r="850" spans="1:14" ht="39.6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8276</v>
      </c>
    </row>
    <row r="851" spans="1:14" ht="52.8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8276</v>
      </c>
    </row>
    <row r="852" spans="1:14" ht="39.6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8276</v>
      </c>
    </row>
    <row r="853" spans="1:14" ht="39.6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8276</v>
      </c>
    </row>
    <row r="854" spans="1:14" ht="26.4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8276</v>
      </c>
    </row>
    <row r="855" spans="1:14" ht="39.6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8276</v>
      </c>
    </row>
    <row r="856" spans="1:14" ht="39.6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8276</v>
      </c>
    </row>
    <row r="857" spans="1:14" ht="26.4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8276</v>
      </c>
    </row>
    <row r="858" spans="1:14" ht="52.8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8276</v>
      </c>
    </row>
    <row r="859" spans="1:14" ht="39.6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8276</v>
      </c>
    </row>
    <row r="860" spans="1:14" ht="39.6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8276</v>
      </c>
    </row>
    <row r="861" spans="1:14" ht="39.6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8276</v>
      </c>
    </row>
    <row r="862" spans="1:14" ht="39.6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8277</v>
      </c>
    </row>
    <row r="863" spans="1:14" ht="39.6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8277</v>
      </c>
    </row>
    <row r="864" spans="1:14" ht="39.6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8277</v>
      </c>
    </row>
    <row r="865" spans="1:14" ht="39.6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8277</v>
      </c>
    </row>
    <row r="866" spans="1:14" ht="39.6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8277</v>
      </c>
    </row>
    <row r="867" spans="1:14" ht="39.6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8277</v>
      </c>
    </row>
    <row r="868" spans="1:14" ht="39.6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8277</v>
      </c>
    </row>
    <row r="869" spans="1:14" ht="39.6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8277</v>
      </c>
    </row>
    <row r="870" spans="1:14" ht="52.8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8277</v>
      </c>
    </row>
    <row r="871" spans="1:14" ht="52.8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8277</v>
      </c>
    </row>
    <row r="872" spans="1:14" ht="39.6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8277</v>
      </c>
    </row>
    <row r="873" spans="1:14" ht="39.6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8277</v>
      </c>
    </row>
    <row r="874" spans="1:14" ht="39.6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8277</v>
      </c>
    </row>
    <row r="875" spans="1:14" ht="26.4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8277</v>
      </c>
    </row>
    <row r="876" spans="1:14" ht="52.8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8277</v>
      </c>
    </row>
    <row r="877" spans="1:14" ht="52.8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8277</v>
      </c>
    </row>
    <row r="878" spans="1:14" ht="26.4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8277</v>
      </c>
    </row>
    <row r="879" spans="1:14" ht="52.8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8277</v>
      </c>
    </row>
    <row r="880" spans="1:14" ht="39.6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8277</v>
      </c>
    </row>
    <row r="881" spans="1:14" ht="39.6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8277</v>
      </c>
    </row>
    <row r="882" spans="1:14" ht="39.6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8278</v>
      </c>
    </row>
    <row r="883" spans="1:14" ht="39.6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8278</v>
      </c>
    </row>
    <row r="884" spans="1:14" ht="39.6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8278</v>
      </c>
    </row>
    <row r="885" spans="1:14" ht="52.8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8278</v>
      </c>
    </row>
    <row r="886" spans="1:14" ht="39.6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8278</v>
      </c>
    </row>
    <row r="887" spans="1:14" ht="39.6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8278</v>
      </c>
    </row>
    <row r="888" spans="1:14" ht="52.8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8278</v>
      </c>
    </row>
    <row r="889" spans="1:14" ht="39.6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8278</v>
      </c>
    </row>
    <row r="890" spans="1:14" ht="52.8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8278</v>
      </c>
    </row>
    <row r="891" spans="1:14" ht="39.6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8278</v>
      </c>
    </row>
    <row r="892" spans="1:14" ht="39.6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8278</v>
      </c>
    </row>
    <row r="893" spans="1:14" ht="39.6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8278</v>
      </c>
    </row>
    <row r="894" spans="1:14" ht="39.6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8278</v>
      </c>
    </row>
    <row r="895" spans="1:14" ht="39.6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8278</v>
      </c>
    </row>
    <row r="896" spans="1:14" ht="39.6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8278</v>
      </c>
    </row>
    <row r="897" spans="1:14" ht="39.6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8278</v>
      </c>
    </row>
    <row r="898" spans="1:14" ht="39.6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8278</v>
      </c>
    </row>
    <row r="899" spans="1:14" ht="39.6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8278</v>
      </c>
    </row>
    <row r="900" spans="1:14" ht="39.6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8278</v>
      </c>
    </row>
    <row r="901" spans="1:14" ht="39.6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8278</v>
      </c>
    </row>
    <row r="902" spans="1:14" ht="26.4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8277</v>
      </c>
    </row>
    <row r="903" spans="1:14" ht="52.8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8277</v>
      </c>
    </row>
    <row r="904" spans="1:14" ht="52.8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8277</v>
      </c>
    </row>
    <row r="905" spans="1:14" ht="39.6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8277</v>
      </c>
    </row>
    <row r="906" spans="1:14" ht="39.6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8277</v>
      </c>
    </row>
    <row r="907" spans="1:14" ht="39.6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8277</v>
      </c>
    </row>
    <row r="908" spans="1:14" ht="26.4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8277</v>
      </c>
    </row>
    <row r="909" spans="1:14" ht="26.4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8277</v>
      </c>
    </row>
    <row r="910" spans="1:14" ht="39.6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8277</v>
      </c>
    </row>
    <row r="911" spans="1:14" ht="52.8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8277</v>
      </c>
    </row>
    <row r="912" spans="1:14" ht="39.6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8277</v>
      </c>
    </row>
    <row r="913" spans="1:14" ht="39.6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8277</v>
      </c>
    </row>
    <row r="914" spans="1:14" ht="39.6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8277</v>
      </c>
    </row>
    <row r="915" spans="1:14" ht="39.6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8277</v>
      </c>
    </row>
    <row r="916" spans="1:14" ht="39.6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8277</v>
      </c>
    </row>
    <row r="917" spans="1:14" ht="39.6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8277</v>
      </c>
    </row>
    <row r="918" spans="1:14" ht="39.6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8277</v>
      </c>
    </row>
    <row r="919" spans="1:14" ht="39.6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8277</v>
      </c>
    </row>
    <row r="920" spans="1:14" ht="39.6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8277</v>
      </c>
    </row>
    <row r="921" spans="1:14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8277</v>
      </c>
    </row>
    <row r="922" spans="1:14" ht="39.6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8277</v>
      </c>
    </row>
    <row r="923" spans="1:14" ht="39.6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8277</v>
      </c>
    </row>
    <row r="924" spans="1:14" ht="39.6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8277</v>
      </c>
    </row>
    <row r="925" spans="1:14" ht="39.6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8277</v>
      </c>
    </row>
    <row r="926" spans="1:14" ht="39.6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8277</v>
      </c>
    </row>
    <row r="927" spans="1:14" ht="39.6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8277</v>
      </c>
    </row>
    <row r="928" spans="1:14" ht="52.8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8277</v>
      </c>
    </row>
    <row r="929" spans="1:14" ht="26.4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8277</v>
      </c>
    </row>
    <row r="930" spans="1:14" ht="39.6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8277</v>
      </c>
    </row>
    <row r="931" spans="1:14" ht="39.6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8277</v>
      </c>
    </row>
    <row r="932" spans="1:14" ht="52.8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8277</v>
      </c>
    </row>
    <row r="933" spans="1:14" ht="39.6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8277</v>
      </c>
    </row>
    <row r="934" spans="1:14" ht="26.4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8277</v>
      </c>
    </row>
    <row r="935" spans="1:14" ht="39.6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8277</v>
      </c>
    </row>
    <row r="936" spans="1:14" ht="39.6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8277</v>
      </c>
    </row>
    <row r="937" spans="1:14" ht="39.6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8277</v>
      </c>
    </row>
    <row r="938" spans="1:14" ht="39.6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8277</v>
      </c>
    </row>
    <row r="939" spans="1:14" ht="39.6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8277</v>
      </c>
    </row>
    <row r="940" spans="1:14" ht="39.6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8277</v>
      </c>
    </row>
    <row r="941" spans="1:14" ht="52.8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8277</v>
      </c>
    </row>
    <row r="942" spans="1:14" ht="39.6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8272</v>
      </c>
    </row>
    <row r="943" spans="1:14" ht="52.8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8272</v>
      </c>
    </row>
    <row r="944" spans="1:14" ht="52.8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8272</v>
      </c>
    </row>
    <row r="945" spans="1:14" ht="26.4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8272</v>
      </c>
    </row>
    <row r="946" spans="1:14" ht="39.6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8272</v>
      </c>
    </row>
    <row r="947" spans="1:14" ht="39.6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8272</v>
      </c>
    </row>
    <row r="948" spans="1:14" ht="39.6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8272</v>
      </c>
    </row>
    <row r="949" spans="1:14" ht="39.6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8272</v>
      </c>
    </row>
    <row r="950" spans="1:14" ht="52.8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8272</v>
      </c>
    </row>
    <row r="951" spans="1:14" ht="39.6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8272</v>
      </c>
    </row>
    <row r="952" spans="1:14" ht="39.6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8272</v>
      </c>
    </row>
    <row r="953" spans="1:14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8272</v>
      </c>
    </row>
    <row r="954" spans="1:14" ht="26.4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8272</v>
      </c>
    </row>
    <row r="955" spans="1:14" ht="39.6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8272</v>
      </c>
    </row>
    <row r="956" spans="1:14" ht="39.6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8272</v>
      </c>
    </row>
    <row r="957" spans="1:14" ht="39.6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8272</v>
      </c>
    </row>
    <row r="958" spans="1:14" ht="52.8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8272</v>
      </c>
    </row>
    <row r="959" spans="1:14" ht="26.4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8272</v>
      </c>
    </row>
    <row r="960" spans="1:14" ht="52.8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8272</v>
      </c>
    </row>
    <row r="961" spans="1:14" ht="39.6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8272</v>
      </c>
    </row>
    <row r="962" spans="1:14" ht="39.6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8272</v>
      </c>
    </row>
    <row r="963" spans="1:14" ht="39.6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8272</v>
      </c>
    </row>
    <row r="964" spans="1:14" ht="39.6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8272</v>
      </c>
    </row>
    <row r="965" spans="1:14" ht="26.4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8272</v>
      </c>
    </row>
    <row r="966" spans="1:14" ht="39.6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8272</v>
      </c>
    </row>
    <row r="967" spans="1:14" ht="39.6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8272</v>
      </c>
    </row>
    <row r="968" spans="1:14" ht="39.6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8272</v>
      </c>
    </row>
    <row r="969" spans="1:14" ht="39.6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8272</v>
      </c>
    </row>
    <row r="970" spans="1:14" ht="39.6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8272</v>
      </c>
    </row>
    <row r="971" spans="1:14" ht="26.4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8272</v>
      </c>
    </row>
    <row r="972" spans="1:14" ht="52.8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8272</v>
      </c>
    </row>
    <row r="973" spans="1:14" ht="39.6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8272</v>
      </c>
    </row>
    <row r="974" spans="1:14" ht="39.6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8272</v>
      </c>
    </row>
    <row r="975" spans="1:14" ht="39.6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8272</v>
      </c>
    </row>
    <row r="976" spans="1:14" ht="39.6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8272</v>
      </c>
    </row>
    <row r="977" spans="1:14" ht="39.6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8272</v>
      </c>
    </row>
    <row r="978" spans="1:14" ht="39.6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8272</v>
      </c>
    </row>
    <row r="979" spans="1:14" ht="39.6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8272</v>
      </c>
    </row>
    <row r="980" spans="1:14" ht="39.6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8272</v>
      </c>
    </row>
    <row r="981" spans="1:14" ht="39.6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8272</v>
      </c>
    </row>
    <row r="982" spans="1:14" ht="39.6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8272</v>
      </c>
    </row>
    <row r="983" spans="1:14" ht="39.6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8272</v>
      </c>
    </row>
    <row r="984" spans="1:14" ht="26.4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8272</v>
      </c>
    </row>
    <row r="985" spans="1:14" ht="52.8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8272</v>
      </c>
    </row>
    <row r="986" spans="1:14" ht="66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8272</v>
      </c>
    </row>
    <row r="987" spans="1:14" ht="39.6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8272</v>
      </c>
    </row>
    <row r="988" spans="1:14" ht="39.6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8272</v>
      </c>
    </row>
    <row r="989" spans="1:14" ht="39.6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8272</v>
      </c>
    </row>
    <row r="990" spans="1:14" ht="52.8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8272</v>
      </c>
    </row>
    <row r="991" spans="1:14" ht="26.4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8272</v>
      </c>
    </row>
    <row r="992" spans="1:14" ht="39.6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8272</v>
      </c>
    </row>
    <row r="993" spans="1:14" ht="66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8272</v>
      </c>
    </row>
    <row r="994" spans="1:14" ht="39.6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8272</v>
      </c>
    </row>
    <row r="995" spans="1:14" ht="39.6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8272</v>
      </c>
    </row>
    <row r="996" spans="1:14" ht="52.8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8272</v>
      </c>
    </row>
    <row r="997" spans="1:14" ht="39.6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8272</v>
      </c>
    </row>
    <row r="998" spans="1:14" ht="26.4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8272</v>
      </c>
    </row>
    <row r="999" spans="1:14" ht="26.4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8272</v>
      </c>
    </row>
    <row r="1000" spans="1:14" ht="39.6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8272</v>
      </c>
    </row>
    <row r="1001" spans="1:14" ht="39.6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8272</v>
      </c>
    </row>
    <row r="1002" spans="1:14" ht="39.6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8272</v>
      </c>
    </row>
    <row r="1003" spans="1:14" ht="52.8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8272</v>
      </c>
    </row>
    <row r="1004" spans="1:14" ht="39.6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8272</v>
      </c>
    </row>
    <row r="1005" spans="1:14" ht="39.6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8272</v>
      </c>
    </row>
    <row r="1006" spans="1:14" ht="26.4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8272</v>
      </c>
    </row>
    <row r="1007" spans="1:14" ht="39.6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8272</v>
      </c>
    </row>
    <row r="1008" spans="1:14" ht="39.6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8272</v>
      </c>
    </row>
    <row r="1009" spans="1:14" ht="39.6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8272</v>
      </c>
    </row>
    <row r="1010" spans="1:14" ht="39.6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8272</v>
      </c>
    </row>
    <row r="1011" spans="1:14" ht="52.8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8272</v>
      </c>
    </row>
    <row r="1012" spans="1:14" ht="39.6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8272</v>
      </c>
    </row>
    <row r="1013" spans="1:14" ht="39.6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8272</v>
      </c>
    </row>
    <row r="1014" spans="1:14" ht="52.8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8272</v>
      </c>
    </row>
    <row r="1015" spans="1:14" ht="39.6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8272</v>
      </c>
    </row>
    <row r="1016" spans="1:14" ht="26.4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8272</v>
      </c>
    </row>
    <row r="1017" spans="1:14" ht="26.4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8272</v>
      </c>
    </row>
    <row r="1018" spans="1:14" ht="39.6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8272</v>
      </c>
    </row>
    <row r="1019" spans="1:14" ht="39.6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8272</v>
      </c>
    </row>
    <row r="1020" spans="1:14" ht="39.6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8272</v>
      </c>
    </row>
    <row r="1021" spans="1:14" ht="39.6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8272</v>
      </c>
    </row>
    <row r="1022" spans="1:14" ht="52.8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8279</v>
      </c>
    </row>
    <row r="1023" spans="1:14" ht="39.6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8279</v>
      </c>
    </row>
    <row r="1024" spans="1:14" ht="26.4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8279</v>
      </c>
    </row>
    <row r="1025" spans="1:14" ht="39.6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8279</v>
      </c>
    </row>
    <row r="1026" spans="1:14" ht="39.6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8279</v>
      </c>
    </row>
    <row r="1027" spans="1:14" ht="39.6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8279</v>
      </c>
    </row>
    <row r="1028" spans="1:14" ht="52.8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8279</v>
      </c>
    </row>
    <row r="1029" spans="1:14" ht="39.6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8279</v>
      </c>
    </row>
    <row r="1030" spans="1:14" ht="39.6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8279</v>
      </c>
    </row>
    <row r="1031" spans="1:14" ht="26.4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8279</v>
      </c>
    </row>
    <row r="1032" spans="1:14" ht="26.4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8279</v>
      </c>
    </row>
    <row r="1033" spans="1:14" ht="52.8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8279</v>
      </c>
    </row>
    <row r="1034" spans="1:14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8279</v>
      </c>
    </row>
    <row r="1035" spans="1:14" ht="39.6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8279</v>
      </c>
    </row>
    <row r="1036" spans="1:14" ht="39.6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8279</v>
      </c>
    </row>
    <row r="1037" spans="1:14" ht="39.6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8279</v>
      </c>
    </row>
    <row r="1038" spans="1:14" ht="39.6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8279</v>
      </c>
    </row>
    <row r="1039" spans="1:14" ht="52.8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8279</v>
      </c>
    </row>
    <row r="1040" spans="1:14" ht="39.6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8279</v>
      </c>
    </row>
    <row r="1041" spans="1:14" ht="39.6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8279</v>
      </c>
    </row>
    <row r="1042" spans="1:14" ht="39.6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8280</v>
      </c>
    </row>
    <row r="1043" spans="1:14" ht="39.6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8280</v>
      </c>
    </row>
    <row r="1044" spans="1:14" ht="39.6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8280</v>
      </c>
    </row>
    <row r="1045" spans="1:14" ht="39.6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8280</v>
      </c>
    </row>
    <row r="1046" spans="1:14" ht="39.6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8280</v>
      </c>
    </row>
    <row r="1047" spans="1:14" ht="39.6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8280</v>
      </c>
    </row>
    <row r="1048" spans="1:14" ht="39.6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8280</v>
      </c>
    </row>
    <row r="1049" spans="1:14" ht="39.6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8280</v>
      </c>
    </row>
    <row r="1050" spans="1:14" ht="39.6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8280</v>
      </c>
    </row>
    <row r="1051" spans="1:14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8280</v>
      </c>
    </row>
    <row r="1052" spans="1:14" ht="26.4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8280</v>
      </c>
    </row>
    <row r="1053" spans="1:14" ht="39.6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8280</v>
      </c>
    </row>
    <row r="1054" spans="1:14" ht="52.8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8280</v>
      </c>
    </row>
    <row r="1055" spans="1:14" ht="39.6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8280</v>
      </c>
    </row>
    <row r="1056" spans="1:14" ht="52.8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8280</v>
      </c>
    </row>
    <row r="1057" spans="1:14" ht="39.6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8280</v>
      </c>
    </row>
    <row r="1058" spans="1:14" ht="39.6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8280</v>
      </c>
    </row>
    <row r="1059" spans="1:14" ht="39.6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8280</v>
      </c>
    </row>
    <row r="1060" spans="1:14" ht="39.6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8280</v>
      </c>
    </row>
    <row r="1061" spans="1:14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8280</v>
      </c>
    </row>
    <row r="1062" spans="1:14" ht="39.6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8280</v>
      </c>
    </row>
    <row r="1063" spans="1:14" ht="26.4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8280</v>
      </c>
    </row>
    <row r="1064" spans="1:14" ht="26.4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8280</v>
      </c>
    </row>
    <row r="1065" spans="1:14" ht="39.6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8280</v>
      </c>
    </row>
    <row r="1066" spans="1:14" ht="39.6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8281</v>
      </c>
    </row>
    <row r="1067" spans="1:14" ht="39.6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8281</v>
      </c>
    </row>
    <row r="1068" spans="1:14" ht="39.6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8281</v>
      </c>
    </row>
    <row r="1069" spans="1:14" ht="39.6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8281</v>
      </c>
    </row>
    <row r="1070" spans="1:14" ht="52.8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8281</v>
      </c>
    </row>
    <row r="1071" spans="1:14" ht="39.6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8281</v>
      </c>
    </row>
    <row r="1072" spans="1:14" ht="39.6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8281</v>
      </c>
    </row>
    <row r="1073" spans="1:14" ht="39.6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8281</v>
      </c>
    </row>
    <row r="1074" spans="1:14" ht="39.6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8281</v>
      </c>
    </row>
    <row r="1075" spans="1:14" ht="26.4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8281</v>
      </c>
    </row>
    <row r="1076" spans="1:14" ht="39.6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8281</v>
      </c>
    </row>
    <row r="1077" spans="1:14" ht="26.4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8281</v>
      </c>
    </row>
    <row r="1078" spans="1:14" ht="39.6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8281</v>
      </c>
    </row>
    <row r="1079" spans="1:14" ht="39.6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8281</v>
      </c>
    </row>
    <row r="1080" spans="1:14" ht="39.6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8281</v>
      </c>
    </row>
    <row r="1081" spans="1:14" ht="39.6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8281</v>
      </c>
    </row>
    <row r="1082" spans="1:14" ht="39.6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8281</v>
      </c>
    </row>
    <row r="1083" spans="1:14" ht="39.6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8281</v>
      </c>
    </row>
    <row r="1084" spans="1:14" ht="39.6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8281</v>
      </c>
    </row>
    <row r="1085" spans="1:14" ht="39.6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8281</v>
      </c>
    </row>
    <row r="1086" spans="1:14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8281</v>
      </c>
    </row>
    <row r="1087" spans="1:14" ht="39.6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8281</v>
      </c>
    </row>
    <row r="1088" spans="1:14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8281</v>
      </c>
    </row>
    <row r="1089" spans="1:14" ht="39.6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8281</v>
      </c>
    </row>
    <row r="1090" spans="1:14" ht="26.4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8281</v>
      </c>
    </row>
    <row r="1091" spans="1:14" ht="26.4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8281</v>
      </c>
    </row>
    <row r="1092" spans="1:14" ht="39.6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8281</v>
      </c>
    </row>
    <row r="1093" spans="1:14" ht="39.6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8281</v>
      </c>
    </row>
    <row r="1094" spans="1:14" ht="52.8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8281</v>
      </c>
    </row>
    <row r="1095" spans="1:14" ht="39.6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8281</v>
      </c>
    </row>
    <row r="1096" spans="1:14" ht="39.6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8281</v>
      </c>
    </row>
    <row r="1097" spans="1:14" ht="39.6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8281</v>
      </c>
    </row>
    <row r="1098" spans="1:14" ht="39.6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8281</v>
      </c>
    </row>
    <row r="1099" spans="1:14" ht="39.6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8281</v>
      </c>
    </row>
    <row r="1100" spans="1:14" ht="26.4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8281</v>
      </c>
    </row>
    <row r="1101" spans="1:14" ht="52.8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8281</v>
      </c>
    </row>
    <row r="1102" spans="1:14" ht="39.6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8281</v>
      </c>
    </row>
    <row r="1103" spans="1:14" ht="26.4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8281</v>
      </c>
    </row>
    <row r="1104" spans="1:14" ht="39.6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8281</v>
      </c>
    </row>
    <row r="1105" spans="1:14" ht="39.6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8281</v>
      </c>
    </row>
    <row r="1106" spans="1:14" ht="39.6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8281</v>
      </c>
    </row>
    <row r="1107" spans="1:14" ht="52.8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8281</v>
      </c>
    </row>
    <row r="1108" spans="1:14" ht="39.6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8281</v>
      </c>
    </row>
    <row r="1109" spans="1:14" ht="52.8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8281</v>
      </c>
    </row>
    <row r="1110" spans="1:14" ht="52.8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8281</v>
      </c>
    </row>
    <row r="1111" spans="1:14" ht="39.6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8281</v>
      </c>
    </row>
    <row r="1112" spans="1:14" ht="39.6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8281</v>
      </c>
    </row>
    <row r="1113" spans="1:14" ht="39.6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8281</v>
      </c>
    </row>
    <row r="1114" spans="1:14" ht="39.6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8281</v>
      </c>
    </row>
    <row r="1115" spans="1:14" ht="39.6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8281</v>
      </c>
    </row>
    <row r="1116" spans="1:14" ht="39.6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8281</v>
      </c>
    </row>
    <row r="1117" spans="1:14" ht="39.6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8281</v>
      </c>
    </row>
    <row r="1118" spans="1:14" ht="39.6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8281</v>
      </c>
    </row>
    <row r="1119" spans="1:14" ht="39.6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8281</v>
      </c>
    </row>
    <row r="1120" spans="1:14" ht="39.6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8281</v>
      </c>
    </row>
    <row r="1121" spans="1:14" ht="39.6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8281</v>
      </c>
    </row>
    <row r="1122" spans="1:14" ht="39.6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8281</v>
      </c>
    </row>
    <row r="1123" spans="1:14" ht="39.6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8281</v>
      </c>
    </row>
    <row r="1124" spans="1:14" ht="52.8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8281</v>
      </c>
    </row>
    <row r="1125" spans="1:14" ht="39.6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8281</v>
      </c>
    </row>
    <row r="1126" spans="1:14" ht="39.6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8282</v>
      </c>
    </row>
    <row r="1127" spans="1:14" ht="39.6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8282</v>
      </c>
    </row>
    <row r="1128" spans="1:14" ht="39.6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8282</v>
      </c>
    </row>
    <row r="1129" spans="1:14" ht="52.8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8282</v>
      </c>
    </row>
    <row r="1130" spans="1:14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8282</v>
      </c>
    </row>
    <row r="1131" spans="1:14" ht="39.6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8282</v>
      </c>
    </row>
    <row r="1132" spans="1:14" ht="39.6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8282</v>
      </c>
    </row>
    <row r="1133" spans="1:14" ht="39.6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8282</v>
      </c>
    </row>
    <row r="1134" spans="1:14" ht="39.6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8282</v>
      </c>
    </row>
    <row r="1135" spans="1:14" ht="39.6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8282</v>
      </c>
    </row>
    <row r="1136" spans="1:14" ht="39.6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8282</v>
      </c>
    </row>
    <row r="1137" spans="1:14" ht="52.8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8282</v>
      </c>
    </row>
    <row r="1138" spans="1:14" ht="39.6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8282</v>
      </c>
    </row>
    <row r="1139" spans="1:14" ht="39.6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8282</v>
      </c>
    </row>
    <row r="1140" spans="1:14" ht="39.6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8282</v>
      </c>
    </row>
    <row r="1141" spans="1:14" ht="39.6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8282</v>
      </c>
    </row>
    <row r="1142" spans="1:14" ht="39.6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8282</v>
      </c>
    </row>
    <row r="1143" spans="1:14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8282</v>
      </c>
    </row>
    <row r="1144" spans="1:14" ht="39.6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8282</v>
      </c>
    </row>
    <row r="1145" spans="1:14" ht="39.6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8282</v>
      </c>
    </row>
    <row r="1146" spans="1:14" ht="39.6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8283</v>
      </c>
    </row>
    <row r="1147" spans="1:14" ht="39.6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8283</v>
      </c>
    </row>
    <row r="1148" spans="1:14" ht="39.6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8283</v>
      </c>
    </row>
    <row r="1149" spans="1:14" ht="39.6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8283</v>
      </c>
    </row>
    <row r="1150" spans="1:14" ht="26.4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8283</v>
      </c>
    </row>
    <row r="1151" spans="1:14" ht="26.4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8283</v>
      </c>
    </row>
    <row r="1152" spans="1:14" ht="26.4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8283</v>
      </c>
    </row>
    <row r="1153" spans="1:14" ht="52.8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8283</v>
      </c>
    </row>
    <row r="1154" spans="1:14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8283</v>
      </c>
    </row>
    <row r="1155" spans="1:14" ht="26.4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8283</v>
      </c>
    </row>
    <row r="1156" spans="1:14" ht="39.6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8283</v>
      </c>
    </row>
    <row r="1157" spans="1:14" ht="39.6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8283</v>
      </c>
    </row>
    <row r="1158" spans="1:14" ht="39.6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8283</v>
      </c>
    </row>
    <row r="1159" spans="1:14" ht="39.6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8283</v>
      </c>
    </row>
    <row r="1160" spans="1:14" ht="39.6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8283</v>
      </c>
    </row>
    <row r="1161" spans="1:14" ht="39.6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8283</v>
      </c>
    </row>
    <row r="1162" spans="1:14" ht="39.6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8283</v>
      </c>
    </row>
    <row r="1163" spans="1:14" ht="39.6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8283</v>
      </c>
    </row>
    <row r="1164" spans="1:14" ht="52.8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8283</v>
      </c>
    </row>
    <row r="1165" spans="1:14" ht="39.6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8283</v>
      </c>
    </row>
    <row r="1166" spans="1:14" ht="52.8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8283</v>
      </c>
    </row>
    <row r="1167" spans="1:14" ht="39.6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8283</v>
      </c>
    </row>
    <row r="1168" spans="1:14" ht="39.6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8283</v>
      </c>
    </row>
    <row r="1169" spans="1:14" ht="39.6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8283</v>
      </c>
    </row>
    <row r="1170" spans="1:14" ht="39.6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8283</v>
      </c>
    </row>
    <row r="1171" spans="1:14" ht="39.6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8283</v>
      </c>
    </row>
    <row r="1172" spans="1:14" ht="39.6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8283</v>
      </c>
    </row>
    <row r="1173" spans="1:14" ht="39.6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8283</v>
      </c>
    </row>
    <row r="1174" spans="1:14" ht="26.4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8283</v>
      </c>
    </row>
    <row r="1175" spans="1:14" ht="39.6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8283</v>
      </c>
    </row>
    <row r="1176" spans="1:14" ht="39.6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8283</v>
      </c>
    </row>
    <row r="1177" spans="1:14" ht="39.6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8283</v>
      </c>
    </row>
    <row r="1178" spans="1:14" ht="52.8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8283</v>
      </c>
    </row>
    <row r="1179" spans="1:14" ht="39.6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8283</v>
      </c>
    </row>
    <row r="1180" spans="1:14" ht="39.6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8283</v>
      </c>
    </row>
    <row r="1181" spans="1:14" ht="39.6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8283</v>
      </c>
    </row>
    <row r="1182" spans="1:14" ht="26.4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8283</v>
      </c>
    </row>
    <row r="1183" spans="1:14" ht="26.4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8283</v>
      </c>
    </row>
    <row r="1184" spans="1:14" ht="52.8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8283</v>
      </c>
    </row>
    <row r="1185" spans="1:14" ht="39.6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8283</v>
      </c>
    </row>
    <row r="1186" spans="1:14" ht="39.6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8284</v>
      </c>
    </row>
    <row r="1187" spans="1:14" ht="52.8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8284</v>
      </c>
    </row>
    <row r="1188" spans="1:14" ht="39.6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8284</v>
      </c>
    </row>
    <row r="1189" spans="1:14" ht="39.6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8284</v>
      </c>
    </row>
    <row r="1190" spans="1:14" ht="39.6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8284</v>
      </c>
    </row>
    <row r="1191" spans="1:14" ht="39.6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8284</v>
      </c>
    </row>
    <row r="1192" spans="1:14" ht="26.4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8284</v>
      </c>
    </row>
    <row r="1193" spans="1:14" ht="39.6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8284</v>
      </c>
    </row>
    <row r="1194" spans="1:14" ht="26.4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8284</v>
      </c>
    </row>
    <row r="1195" spans="1:14" ht="52.8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8284</v>
      </c>
    </row>
    <row r="1196" spans="1:14" ht="39.6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8284</v>
      </c>
    </row>
    <row r="1197" spans="1:14" ht="52.8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8284</v>
      </c>
    </row>
    <row r="1198" spans="1:14" ht="26.4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8284</v>
      </c>
    </row>
    <row r="1199" spans="1:14" ht="52.8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8284</v>
      </c>
    </row>
    <row r="1200" spans="1:14" ht="39.6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8284</v>
      </c>
    </row>
    <row r="1201" spans="1:14" ht="39.6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8284</v>
      </c>
    </row>
    <row r="1202" spans="1:14" ht="39.6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8284</v>
      </c>
    </row>
    <row r="1203" spans="1:14" ht="39.6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8284</v>
      </c>
    </row>
    <row r="1204" spans="1:14" ht="39.6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8284</v>
      </c>
    </row>
    <row r="1205" spans="1:14" ht="39.6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8284</v>
      </c>
    </row>
    <row r="1206" spans="1:14" ht="39.6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8284</v>
      </c>
    </row>
    <row r="1207" spans="1:14" ht="39.6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8284</v>
      </c>
    </row>
    <row r="1208" spans="1:14" ht="39.6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8284</v>
      </c>
    </row>
    <row r="1209" spans="1:14" ht="26.4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8284</v>
      </c>
    </row>
    <row r="1210" spans="1:14" ht="39.6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8284</v>
      </c>
    </row>
    <row r="1211" spans="1:14" ht="39.6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8284</v>
      </c>
    </row>
    <row r="1212" spans="1:14" ht="26.4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8284</v>
      </c>
    </row>
    <row r="1213" spans="1:14" ht="39.6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8284</v>
      </c>
    </row>
    <row r="1214" spans="1:14" ht="39.6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8284</v>
      </c>
    </row>
    <row r="1215" spans="1:14" ht="52.8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8284</v>
      </c>
    </row>
    <row r="1216" spans="1:14" ht="52.8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8284</v>
      </c>
    </row>
    <row r="1217" spans="1:14" ht="39.6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8284</v>
      </c>
    </row>
    <row r="1218" spans="1:14" ht="26.4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8284</v>
      </c>
    </row>
    <row r="1219" spans="1:14" ht="39.6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8284</v>
      </c>
    </row>
    <row r="1220" spans="1:14" ht="39.6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8284</v>
      </c>
    </row>
    <row r="1221" spans="1:14" ht="26.4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8284</v>
      </c>
    </row>
    <row r="1222" spans="1:14" ht="39.6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8284</v>
      </c>
    </row>
    <row r="1223" spans="1:14" ht="39.6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8284</v>
      </c>
    </row>
    <row r="1224" spans="1:14" ht="26.4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8284</v>
      </c>
    </row>
    <row r="1225" spans="1:14" ht="39.6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8284</v>
      </c>
    </row>
    <row r="1226" spans="1:14" ht="26.4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8285</v>
      </c>
    </row>
    <row r="1227" spans="1:14" ht="39.6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8285</v>
      </c>
    </row>
    <row r="1228" spans="1:14" ht="39.6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8285</v>
      </c>
    </row>
    <row r="1229" spans="1:14" ht="39.6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8285</v>
      </c>
    </row>
    <row r="1230" spans="1:14" ht="39.6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8285</v>
      </c>
    </row>
    <row r="1231" spans="1:14" ht="52.8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8285</v>
      </c>
    </row>
    <row r="1232" spans="1:14" ht="39.6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8285</v>
      </c>
    </row>
    <row r="1233" spans="1:14" ht="39.6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8285</v>
      </c>
    </row>
    <row r="1234" spans="1:14" ht="39.6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8285</v>
      </c>
    </row>
    <row r="1235" spans="1:14" ht="39.6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8285</v>
      </c>
    </row>
    <row r="1236" spans="1:14" ht="39.6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8285</v>
      </c>
    </row>
    <row r="1237" spans="1:14" ht="39.6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8285</v>
      </c>
    </row>
    <row r="1238" spans="1:14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8285</v>
      </c>
    </row>
    <row r="1239" spans="1:14" ht="52.8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8285</v>
      </c>
    </row>
    <row r="1240" spans="1:14" ht="52.8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8285</v>
      </c>
    </row>
    <row r="1241" spans="1:14" ht="26.4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8285</v>
      </c>
    </row>
    <row r="1242" spans="1:14" ht="39.6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8285</v>
      </c>
    </row>
    <row r="1243" spans="1:14" ht="52.8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8285</v>
      </c>
    </row>
    <row r="1244" spans="1:14" ht="39.6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8285</v>
      </c>
    </row>
    <row r="1245" spans="1:14" ht="39.6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8285</v>
      </c>
    </row>
    <row r="1246" spans="1:14" ht="39.6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8275</v>
      </c>
    </row>
    <row r="1247" spans="1:14" ht="39.6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8275</v>
      </c>
    </row>
    <row r="1248" spans="1:14" ht="39.6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8275</v>
      </c>
    </row>
    <row r="1249" spans="1:14" ht="26.4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8275</v>
      </c>
    </row>
    <row r="1250" spans="1:14" ht="39.6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8275</v>
      </c>
    </row>
    <row r="1251" spans="1:14" ht="39.6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8275</v>
      </c>
    </row>
    <row r="1252" spans="1:14" ht="52.8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8275</v>
      </c>
    </row>
    <row r="1253" spans="1:14" ht="26.4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8275</v>
      </c>
    </row>
    <row r="1254" spans="1:14" ht="39.6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8275</v>
      </c>
    </row>
    <row r="1255" spans="1:14" ht="39.6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8275</v>
      </c>
    </row>
    <row r="1256" spans="1:14" ht="39.6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8275</v>
      </c>
    </row>
    <row r="1257" spans="1:14" ht="39.6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8275</v>
      </c>
    </row>
    <row r="1258" spans="1:14" ht="39.6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8275</v>
      </c>
    </row>
    <row r="1259" spans="1:14" ht="39.6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8275</v>
      </c>
    </row>
    <row r="1260" spans="1:14" ht="39.6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8275</v>
      </c>
    </row>
    <row r="1261" spans="1:14" ht="39.6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8275</v>
      </c>
    </row>
    <row r="1262" spans="1:14" ht="39.6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8275</v>
      </c>
    </row>
    <row r="1263" spans="1:14" ht="39.6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8275</v>
      </c>
    </row>
    <row r="1264" spans="1:14" ht="39.6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8275</v>
      </c>
    </row>
    <row r="1265" spans="1:14" ht="26.4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8275</v>
      </c>
    </row>
    <row r="1266" spans="1:14" ht="39.6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8275</v>
      </c>
    </row>
    <row r="1267" spans="1:14" ht="52.8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8275</v>
      </c>
    </row>
    <row r="1268" spans="1:14" ht="26.4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8275</v>
      </c>
    </row>
    <row r="1269" spans="1:14" ht="39.6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8275</v>
      </c>
    </row>
    <row r="1270" spans="1:14" ht="26.4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8275</v>
      </c>
    </row>
    <row r="1271" spans="1:14" ht="39.6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8275</v>
      </c>
    </row>
    <row r="1272" spans="1:14" ht="26.4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8275</v>
      </c>
    </row>
    <row r="1273" spans="1:14" ht="39.6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8275</v>
      </c>
    </row>
    <row r="1274" spans="1:14" ht="52.8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8275</v>
      </c>
    </row>
    <row r="1275" spans="1:14" ht="39.6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8275</v>
      </c>
    </row>
    <row r="1276" spans="1:14" ht="39.6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8275</v>
      </c>
    </row>
    <row r="1277" spans="1:14" ht="52.8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8275</v>
      </c>
    </row>
    <row r="1278" spans="1:14" ht="26.4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8275</v>
      </c>
    </row>
    <row r="1279" spans="1:14" ht="39.6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8275</v>
      </c>
    </row>
    <row r="1280" spans="1:14" ht="39.6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8275</v>
      </c>
    </row>
    <row r="1281" spans="1:14" ht="39.6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8275</v>
      </c>
    </row>
    <row r="1282" spans="1:14" ht="39.6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8275</v>
      </c>
    </row>
    <row r="1283" spans="1:14" ht="39.6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8275</v>
      </c>
    </row>
    <row r="1284" spans="1:14" ht="52.8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8275</v>
      </c>
    </row>
    <row r="1285" spans="1:14" ht="39.6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8275</v>
      </c>
    </row>
    <row r="1286" spans="1:14" ht="39.6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8270</v>
      </c>
    </row>
    <row r="1287" spans="1:14" ht="39.6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8270</v>
      </c>
    </row>
    <row r="1288" spans="1:14" ht="39.6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8270</v>
      </c>
    </row>
    <row r="1289" spans="1:14" ht="66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8270</v>
      </c>
    </row>
    <row r="1290" spans="1:14" ht="52.8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8270</v>
      </c>
    </row>
    <row r="1291" spans="1:14" ht="39.6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8270</v>
      </c>
    </row>
    <row r="1292" spans="1:14" ht="26.4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8270</v>
      </c>
    </row>
    <row r="1293" spans="1:14" ht="39.6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8270</v>
      </c>
    </row>
    <row r="1294" spans="1:14" ht="52.8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8270</v>
      </c>
    </row>
    <row r="1295" spans="1:14" ht="52.8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8270</v>
      </c>
    </row>
    <row r="1296" spans="1:14" ht="39.6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8270</v>
      </c>
    </row>
    <row r="1297" spans="1:14" ht="39.6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8270</v>
      </c>
    </row>
    <row r="1298" spans="1:14" ht="52.8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8270</v>
      </c>
    </row>
    <row r="1299" spans="1:14" ht="39.6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8270</v>
      </c>
    </row>
    <row r="1300" spans="1:14" ht="39.6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8270</v>
      </c>
    </row>
    <row r="1301" spans="1:14" ht="39.6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8270</v>
      </c>
    </row>
    <row r="1302" spans="1:14" ht="39.6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8270</v>
      </c>
    </row>
    <row r="1303" spans="1:14" ht="39.6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8270</v>
      </c>
    </row>
    <row r="1304" spans="1:14" ht="39.6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8270</v>
      </c>
    </row>
    <row r="1305" spans="1:14" ht="26.4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8270</v>
      </c>
    </row>
    <row r="1306" spans="1:14" ht="39.6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8272</v>
      </c>
    </row>
    <row r="1307" spans="1:14" ht="39.6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8272</v>
      </c>
    </row>
    <row r="1308" spans="1:14" ht="52.8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8272</v>
      </c>
    </row>
    <row r="1309" spans="1:14" ht="26.4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8272</v>
      </c>
    </row>
    <row r="1310" spans="1:14" ht="26.4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8272</v>
      </c>
    </row>
    <row r="1311" spans="1:14" ht="39.6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8272</v>
      </c>
    </row>
    <row r="1312" spans="1:14" ht="39.6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8272</v>
      </c>
    </row>
    <row r="1313" spans="1:14" ht="52.8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8272</v>
      </c>
    </row>
    <row r="1314" spans="1:14" ht="39.6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8272</v>
      </c>
    </row>
    <row r="1315" spans="1:14" ht="39.6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8272</v>
      </c>
    </row>
    <row r="1316" spans="1:14" ht="39.6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8272</v>
      </c>
    </row>
    <row r="1317" spans="1:14" ht="26.4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8272</v>
      </c>
    </row>
    <row r="1318" spans="1:14" ht="39.6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8272</v>
      </c>
    </row>
    <row r="1319" spans="1:14" ht="52.8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8272</v>
      </c>
    </row>
    <row r="1320" spans="1:14" ht="39.6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8272</v>
      </c>
    </row>
    <row r="1321" spans="1:14" ht="39.6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8272</v>
      </c>
    </row>
    <row r="1322" spans="1:14" ht="39.6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8272</v>
      </c>
    </row>
    <row r="1323" spans="1:14" ht="52.8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8272</v>
      </c>
    </row>
    <row r="1324" spans="1:14" ht="39.6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8272</v>
      </c>
    </row>
    <row r="1325" spans="1:14" ht="39.6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8272</v>
      </c>
    </row>
    <row r="1326" spans="1:14" ht="39.6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8272</v>
      </c>
    </row>
    <row r="1327" spans="1:14" ht="39.6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8272</v>
      </c>
    </row>
    <row r="1328" spans="1:14" ht="39.6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8272</v>
      </c>
    </row>
    <row r="1329" spans="1:14" ht="39.6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8272</v>
      </c>
    </row>
    <row r="1330" spans="1:14" ht="39.6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8272</v>
      </c>
    </row>
    <row r="1331" spans="1:14" ht="39.6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8272</v>
      </c>
    </row>
    <row r="1332" spans="1:14" ht="39.6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8272</v>
      </c>
    </row>
    <row r="1333" spans="1:14" ht="39.6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8272</v>
      </c>
    </row>
    <row r="1334" spans="1:14" ht="52.8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8272</v>
      </c>
    </row>
    <row r="1335" spans="1:14" ht="39.6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8272</v>
      </c>
    </row>
    <row r="1336" spans="1:14" ht="39.6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8272</v>
      </c>
    </row>
    <row r="1337" spans="1:14" ht="39.6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8272</v>
      </c>
    </row>
    <row r="1338" spans="1:14" ht="39.6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8272</v>
      </c>
    </row>
    <row r="1339" spans="1:14" ht="39.6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8272</v>
      </c>
    </row>
    <row r="1340" spans="1:14" ht="52.8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8272</v>
      </c>
    </row>
    <row r="1341" spans="1:14" ht="26.4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8272</v>
      </c>
    </row>
    <row r="1342" spans="1:14" ht="39.6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8272</v>
      </c>
    </row>
    <row r="1343" spans="1:14" ht="52.8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8272</v>
      </c>
    </row>
    <row r="1344" spans="1:14" ht="39.6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8272</v>
      </c>
    </row>
    <row r="1345" spans="1:14" ht="39.6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8272</v>
      </c>
    </row>
    <row r="1346" spans="1:14" ht="39.6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8273</v>
      </c>
    </row>
    <row r="1347" spans="1:14" ht="39.6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8273</v>
      </c>
    </row>
    <row r="1348" spans="1:14" ht="39.6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8273</v>
      </c>
    </row>
    <row r="1349" spans="1:14" ht="39.6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8273</v>
      </c>
    </row>
    <row r="1350" spans="1:14" ht="39.6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8273</v>
      </c>
    </row>
    <row r="1351" spans="1:14" ht="39.6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8273</v>
      </c>
    </row>
    <row r="1352" spans="1:14" ht="39.6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8273</v>
      </c>
    </row>
    <row r="1353" spans="1:14" ht="26.4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8273</v>
      </c>
    </row>
    <row r="1354" spans="1:14" ht="39.6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8273</v>
      </c>
    </row>
    <row r="1355" spans="1:14" ht="39.6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8273</v>
      </c>
    </row>
    <row r="1356" spans="1:14" ht="39.6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8273</v>
      </c>
    </row>
    <row r="1357" spans="1:14" ht="52.8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8273</v>
      </c>
    </row>
    <row r="1358" spans="1:14" ht="39.6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8273</v>
      </c>
    </row>
    <row r="1359" spans="1:14" ht="39.6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8273</v>
      </c>
    </row>
    <row r="1360" spans="1:14" ht="39.6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8273</v>
      </c>
    </row>
    <row r="1361" spans="1:14" ht="39.6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8273</v>
      </c>
    </row>
    <row r="1362" spans="1:14" ht="26.4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8273</v>
      </c>
    </row>
    <row r="1363" spans="1:14" ht="39.6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8273</v>
      </c>
    </row>
    <row r="1364" spans="1:14" ht="26.4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8273</v>
      </c>
    </row>
    <row r="1365" spans="1:14" ht="39.6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8273</v>
      </c>
    </row>
    <row r="1366" spans="1:14" ht="52.8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8275</v>
      </c>
    </row>
    <row r="1367" spans="1:14" ht="39.6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8275</v>
      </c>
    </row>
    <row r="1368" spans="1:14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8275</v>
      </c>
    </row>
    <row r="1369" spans="1:14" ht="39.6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8275</v>
      </c>
    </row>
    <row r="1370" spans="1:14" ht="39.6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8275</v>
      </c>
    </row>
    <row r="1371" spans="1:14" ht="39.6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8275</v>
      </c>
    </row>
    <row r="1372" spans="1:14" ht="26.4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8275</v>
      </c>
    </row>
    <row r="1373" spans="1:14" ht="39.6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8275</v>
      </c>
    </row>
    <row r="1374" spans="1:14" ht="26.4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8275</v>
      </c>
    </row>
    <row r="1375" spans="1:14" ht="26.4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8275</v>
      </c>
    </row>
    <row r="1376" spans="1:14" ht="39.6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8275</v>
      </c>
    </row>
    <row r="1377" spans="1:14" ht="52.8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8275</v>
      </c>
    </row>
    <row r="1378" spans="1:14" ht="26.4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8275</v>
      </c>
    </row>
    <row r="1379" spans="1:14" ht="39.6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8275</v>
      </c>
    </row>
    <row r="1380" spans="1:14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8275</v>
      </c>
    </row>
    <row r="1381" spans="1:14" ht="26.4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8275</v>
      </c>
    </row>
    <row r="1382" spans="1:14" ht="39.6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8275</v>
      </c>
    </row>
    <row r="1383" spans="1:14" ht="52.8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8275</v>
      </c>
    </row>
    <row r="1384" spans="1:14" ht="39.6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8275</v>
      </c>
    </row>
    <row r="1385" spans="1:14" ht="39.6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8275</v>
      </c>
    </row>
    <row r="1386" spans="1:14" ht="39.6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8275</v>
      </c>
    </row>
    <row r="1387" spans="1:14" ht="39.6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8275</v>
      </c>
    </row>
    <row r="1388" spans="1:14" ht="26.4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8275</v>
      </c>
    </row>
    <row r="1389" spans="1:14" ht="52.8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8275</v>
      </c>
    </row>
    <row r="1390" spans="1:14" ht="39.6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8275</v>
      </c>
    </row>
    <row r="1391" spans="1:14" ht="26.4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8275</v>
      </c>
    </row>
    <row r="1392" spans="1:14" ht="39.6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8275</v>
      </c>
    </row>
    <row r="1393" spans="1:14" ht="39.6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8275</v>
      </c>
    </row>
    <row r="1394" spans="1:14" ht="39.6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8275</v>
      </c>
    </row>
    <row r="1395" spans="1:14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8275</v>
      </c>
    </row>
    <row r="1396" spans="1:14" ht="39.6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8275</v>
      </c>
    </row>
    <row r="1397" spans="1:14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8275</v>
      </c>
    </row>
    <row r="1398" spans="1:14" ht="52.8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8275</v>
      </c>
    </row>
    <row r="1399" spans="1:14" ht="39.6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8275</v>
      </c>
    </row>
    <row r="1400" spans="1:14" ht="39.6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8275</v>
      </c>
    </row>
    <row r="1401" spans="1:14" ht="39.6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8275</v>
      </c>
    </row>
    <row r="1402" spans="1:14" ht="39.6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8275</v>
      </c>
    </row>
    <row r="1403" spans="1:14" ht="52.8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8275</v>
      </c>
    </row>
    <row r="1404" spans="1:14" ht="39.6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8275</v>
      </c>
    </row>
    <row r="1405" spans="1:14" ht="39.6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8275</v>
      </c>
    </row>
    <row r="1406" spans="1:14" ht="39.6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8286</v>
      </c>
    </row>
    <row r="1407" spans="1:14" ht="26.4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8286</v>
      </c>
    </row>
    <row r="1408" spans="1:14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8286</v>
      </c>
    </row>
    <row r="1409" spans="1:14" ht="39.6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8286</v>
      </c>
    </row>
    <row r="1410" spans="1:14" ht="39.6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8286</v>
      </c>
    </row>
    <row r="1411" spans="1:14" ht="39.6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8286</v>
      </c>
    </row>
    <row r="1412" spans="1:14" ht="39.6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8286</v>
      </c>
    </row>
    <row r="1413" spans="1:14" ht="52.8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8286</v>
      </c>
    </row>
    <row r="1414" spans="1:14" ht="26.4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8286</v>
      </c>
    </row>
    <row r="1415" spans="1:14" ht="52.8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8286</v>
      </c>
    </row>
    <row r="1416" spans="1:14" ht="39.6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8286</v>
      </c>
    </row>
    <row r="1417" spans="1:14" ht="39.6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8286</v>
      </c>
    </row>
    <row r="1418" spans="1:14" ht="39.6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8286</v>
      </c>
    </row>
    <row r="1419" spans="1:14" ht="39.6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8286</v>
      </c>
    </row>
    <row r="1420" spans="1:14" ht="52.8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8286</v>
      </c>
    </row>
    <row r="1421" spans="1:14" ht="52.8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8286</v>
      </c>
    </row>
    <row r="1422" spans="1:14" ht="26.4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8286</v>
      </c>
    </row>
    <row r="1423" spans="1:14" ht="52.8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8286</v>
      </c>
    </row>
    <row r="1424" spans="1:14" ht="39.6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8286</v>
      </c>
    </row>
    <row r="1425" spans="1:14" ht="39.6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8286</v>
      </c>
    </row>
    <row r="1426" spans="1:14" ht="39.6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8286</v>
      </c>
    </row>
    <row r="1427" spans="1:14" ht="39.6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8286</v>
      </c>
    </row>
    <row r="1428" spans="1:14" ht="39.6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8286</v>
      </c>
    </row>
    <row r="1429" spans="1:14" ht="39.6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8286</v>
      </c>
    </row>
    <row r="1430" spans="1:14" ht="39.6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8286</v>
      </c>
    </row>
    <row r="1431" spans="1:14" ht="39.6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8286</v>
      </c>
    </row>
    <row r="1432" spans="1:14" ht="39.6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8286</v>
      </c>
    </row>
    <row r="1433" spans="1:14" ht="39.6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8286</v>
      </c>
    </row>
    <row r="1434" spans="1:14" ht="52.8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8286</v>
      </c>
    </row>
    <row r="1435" spans="1:14" ht="39.6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8286</v>
      </c>
    </row>
    <row r="1436" spans="1:14" ht="39.6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8286</v>
      </c>
    </row>
    <row r="1437" spans="1:14" ht="39.6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8286</v>
      </c>
    </row>
    <row r="1438" spans="1:14" ht="39.6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8286</v>
      </c>
    </row>
    <row r="1439" spans="1:14" ht="52.8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8286</v>
      </c>
    </row>
    <row r="1440" spans="1:14" ht="39.6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8286</v>
      </c>
    </row>
    <row r="1441" spans="1:14" ht="39.6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8286</v>
      </c>
    </row>
    <row r="1442" spans="1:14" ht="39.6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8286</v>
      </c>
    </row>
    <row r="1443" spans="1:14" ht="39.6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8286</v>
      </c>
    </row>
    <row r="1444" spans="1:14" ht="39.6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8286</v>
      </c>
    </row>
    <row r="1445" spans="1:14" ht="39.6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8286</v>
      </c>
    </row>
    <row r="1446" spans="1:14" ht="39.6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8286</v>
      </c>
    </row>
    <row r="1447" spans="1:14" ht="52.8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8286</v>
      </c>
    </row>
    <row r="1448" spans="1:14" ht="39.6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8286</v>
      </c>
    </row>
    <row r="1449" spans="1:14" ht="26.4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8286</v>
      </c>
    </row>
    <row r="1450" spans="1:14" ht="39.6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8286</v>
      </c>
    </row>
    <row r="1451" spans="1:14" ht="39.6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8286</v>
      </c>
    </row>
    <row r="1452" spans="1:14" ht="52.8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8286</v>
      </c>
    </row>
    <row r="1453" spans="1:14" ht="39.6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8286</v>
      </c>
    </row>
    <row r="1454" spans="1:14" ht="26.4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8286</v>
      </c>
    </row>
    <row r="1455" spans="1:14" ht="39.6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8286</v>
      </c>
    </row>
    <row r="1456" spans="1:14" ht="39.6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8286</v>
      </c>
    </row>
    <row r="1457" spans="1:14" ht="52.8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8286</v>
      </c>
    </row>
    <row r="1458" spans="1:14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8286</v>
      </c>
    </row>
    <row r="1459" spans="1:14" ht="26.4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8286</v>
      </c>
    </row>
    <row r="1460" spans="1:14" ht="52.8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8286</v>
      </c>
    </row>
    <row r="1461" spans="1:14" ht="39.6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8286</v>
      </c>
    </row>
    <row r="1462" spans="1:14" ht="39.6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8286</v>
      </c>
    </row>
    <row r="1463" spans="1:14" ht="26.4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8287</v>
      </c>
    </row>
    <row r="1464" spans="1:14" ht="26.4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8287</v>
      </c>
    </row>
    <row r="1465" spans="1:14" ht="39.6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8287</v>
      </c>
    </row>
    <row r="1466" spans="1:14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8287</v>
      </c>
    </row>
    <row r="1467" spans="1:14" ht="39.6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8287</v>
      </c>
    </row>
    <row r="1468" spans="1:14" ht="39.6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8287</v>
      </c>
    </row>
    <row r="1469" spans="1:14" ht="26.4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8287</v>
      </c>
    </row>
    <row r="1470" spans="1:14" ht="39.6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8287</v>
      </c>
    </row>
    <row r="1471" spans="1:14" ht="39.6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8287</v>
      </c>
    </row>
    <row r="1472" spans="1:14" ht="52.8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8287</v>
      </c>
    </row>
    <row r="1473" spans="1:14" ht="39.6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8287</v>
      </c>
    </row>
    <row r="1474" spans="1:14" ht="52.8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8287</v>
      </c>
    </row>
    <row r="1475" spans="1:14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8287</v>
      </c>
    </row>
    <row r="1476" spans="1:14" ht="39.6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8287</v>
      </c>
    </row>
    <row r="1477" spans="1:14" ht="39.6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8287</v>
      </c>
    </row>
    <row r="1478" spans="1:14" ht="26.4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8287</v>
      </c>
    </row>
    <row r="1479" spans="1:14" ht="39.6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8287</v>
      </c>
    </row>
    <row r="1480" spans="1:14" ht="39.6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8287</v>
      </c>
    </row>
    <row r="1481" spans="1:14" ht="39.6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8287</v>
      </c>
    </row>
    <row r="1482" spans="1:14" ht="39.6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8287</v>
      </c>
    </row>
    <row r="1483" spans="1:14" ht="39.6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8274</v>
      </c>
    </row>
    <row r="1484" spans="1:14" ht="39.6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8274</v>
      </c>
    </row>
    <row r="1485" spans="1:14" ht="39.6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8274</v>
      </c>
    </row>
    <row r="1486" spans="1:14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8274</v>
      </c>
    </row>
    <row r="1487" spans="1:14" ht="39.6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8274</v>
      </c>
    </row>
    <row r="1488" spans="1:14" ht="39.6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8274</v>
      </c>
    </row>
    <row r="1489" spans="1:14" ht="39.6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8274</v>
      </c>
    </row>
    <row r="1490" spans="1:14" ht="39.6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8274</v>
      </c>
    </row>
    <row r="1491" spans="1:14" ht="39.6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8274</v>
      </c>
    </row>
    <row r="1492" spans="1:14" ht="39.6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8274</v>
      </c>
    </row>
    <row r="1493" spans="1:14" ht="39.6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8274</v>
      </c>
    </row>
    <row r="1494" spans="1:14" ht="52.8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8274</v>
      </c>
    </row>
    <row r="1495" spans="1:14" ht="26.4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8274</v>
      </c>
    </row>
    <row r="1496" spans="1:14" ht="52.8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8274</v>
      </c>
    </row>
    <row r="1497" spans="1:14" ht="26.4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8274</v>
      </c>
    </row>
    <row r="1498" spans="1:14" ht="39.6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8274</v>
      </c>
    </row>
    <row r="1499" spans="1:14" ht="39.6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8274</v>
      </c>
    </row>
    <row r="1500" spans="1:14" ht="39.6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8274</v>
      </c>
    </row>
    <row r="1501" spans="1:14" ht="39.6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8274</v>
      </c>
    </row>
    <row r="1502" spans="1:14" ht="39.6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8274</v>
      </c>
    </row>
    <row r="1503" spans="1:14" ht="26.4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8284</v>
      </c>
    </row>
    <row r="1504" spans="1:14" ht="39.6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8284</v>
      </c>
    </row>
    <row r="1505" spans="1:14" ht="39.6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8284</v>
      </c>
    </row>
    <row r="1506" spans="1:14" ht="26.4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8284</v>
      </c>
    </row>
    <row r="1507" spans="1:14" ht="52.8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8284</v>
      </c>
    </row>
    <row r="1508" spans="1:14" ht="39.6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8284</v>
      </c>
    </row>
    <row r="1509" spans="1:14" ht="52.8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8284</v>
      </c>
    </row>
    <row r="1510" spans="1:14" ht="39.6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8284</v>
      </c>
    </row>
    <row r="1511" spans="1:14" ht="39.6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8284</v>
      </c>
    </row>
    <row r="1512" spans="1:14" ht="39.6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8284</v>
      </c>
    </row>
    <row r="1513" spans="1:14" ht="52.8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8284</v>
      </c>
    </row>
    <row r="1514" spans="1:14" ht="39.6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8284</v>
      </c>
    </row>
    <row r="1515" spans="1:14" ht="39.6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8284</v>
      </c>
    </row>
    <row r="1516" spans="1:14" ht="39.6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8284</v>
      </c>
    </row>
    <row r="1517" spans="1:14" ht="39.6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8284</v>
      </c>
    </row>
    <row r="1518" spans="1:14" ht="39.6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8284</v>
      </c>
    </row>
    <row r="1519" spans="1:14" ht="39.6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8284</v>
      </c>
    </row>
    <row r="1520" spans="1:14" ht="26.4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8284</v>
      </c>
    </row>
    <row r="1521" spans="1:14" ht="39.6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8284</v>
      </c>
    </row>
    <row r="1522" spans="1:14" ht="26.4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8284</v>
      </c>
    </row>
    <row r="1523" spans="1:14" ht="39.6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8284</v>
      </c>
    </row>
    <row r="1524" spans="1:14" ht="52.8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8284</v>
      </c>
    </row>
    <row r="1525" spans="1:14" ht="39.6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8284</v>
      </c>
    </row>
    <row r="1526" spans="1:14" ht="39.6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8284</v>
      </c>
    </row>
    <row r="1527" spans="1:14" ht="39.6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8284</v>
      </c>
    </row>
    <row r="1528" spans="1:14" ht="39.6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8284</v>
      </c>
    </row>
    <row r="1529" spans="1:14" ht="39.6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8284</v>
      </c>
    </row>
    <row r="1530" spans="1:14" ht="26.4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8284</v>
      </c>
    </row>
    <row r="1531" spans="1:14" ht="26.4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8284</v>
      </c>
    </row>
    <row r="1532" spans="1:14" ht="52.8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8284</v>
      </c>
    </row>
    <row r="1533" spans="1:14" ht="39.6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8284</v>
      </c>
    </row>
    <row r="1534" spans="1:14" ht="39.6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8284</v>
      </c>
    </row>
    <row r="1535" spans="1:14" ht="39.6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8284</v>
      </c>
    </row>
    <row r="1536" spans="1:14" ht="39.6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8284</v>
      </c>
    </row>
    <row r="1537" spans="1:14" ht="39.6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8284</v>
      </c>
    </row>
    <row r="1538" spans="1:14" ht="52.8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8284</v>
      </c>
    </row>
    <row r="1539" spans="1:14" ht="39.6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8284</v>
      </c>
    </row>
    <row r="1540" spans="1:14" ht="39.6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8284</v>
      </c>
    </row>
    <row r="1541" spans="1:14" ht="39.6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8284</v>
      </c>
    </row>
    <row r="1542" spans="1:14" ht="39.6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8284</v>
      </c>
    </row>
    <row r="1543" spans="1:14" ht="39.6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8288</v>
      </c>
    </row>
    <row r="1544" spans="1:14" ht="52.8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8288</v>
      </c>
    </row>
    <row r="1545" spans="1:14" ht="39.6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8288</v>
      </c>
    </row>
    <row r="1546" spans="1:14" ht="39.6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8288</v>
      </c>
    </row>
    <row r="1547" spans="1:14" ht="39.6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8288</v>
      </c>
    </row>
    <row r="1548" spans="1:14" ht="39.6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8288</v>
      </c>
    </row>
    <row r="1549" spans="1:14" ht="39.6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8288</v>
      </c>
    </row>
    <row r="1550" spans="1:14" ht="26.4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8288</v>
      </c>
    </row>
    <row r="1551" spans="1:14" ht="39.6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8288</v>
      </c>
    </row>
    <row r="1552" spans="1:14" ht="52.8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8288</v>
      </c>
    </row>
    <row r="1553" spans="1:14" ht="39.6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8288</v>
      </c>
    </row>
    <row r="1554" spans="1:14" ht="39.6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8288</v>
      </c>
    </row>
    <row r="1555" spans="1:14" ht="39.6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8288</v>
      </c>
    </row>
    <row r="1556" spans="1:14" ht="52.8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8288</v>
      </c>
    </row>
    <row r="1557" spans="1:14" ht="39.6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8288</v>
      </c>
    </row>
    <row r="1558" spans="1:14" ht="39.6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8288</v>
      </c>
    </row>
    <row r="1559" spans="1:14" ht="39.6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8288</v>
      </c>
    </row>
    <row r="1560" spans="1:14" ht="39.6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8288</v>
      </c>
    </row>
    <row r="1561" spans="1:14" ht="26.4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8288</v>
      </c>
    </row>
    <row r="1562" spans="1:14" ht="39.6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8288</v>
      </c>
    </row>
    <row r="1563" spans="1:14" ht="39.6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8289</v>
      </c>
    </row>
    <row r="1564" spans="1:14" ht="52.8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8289</v>
      </c>
    </row>
    <row r="1565" spans="1:14" ht="39.6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8289</v>
      </c>
    </row>
    <row r="1566" spans="1:14" ht="39.6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8289</v>
      </c>
    </row>
    <row r="1567" spans="1:14" ht="39.6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8289</v>
      </c>
    </row>
    <row r="1568" spans="1:14" ht="39.6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8289</v>
      </c>
    </row>
    <row r="1569" spans="1:14" ht="39.6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8289</v>
      </c>
    </row>
    <row r="1570" spans="1:14" ht="39.6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8289</v>
      </c>
    </row>
    <row r="1571" spans="1:14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8289</v>
      </c>
    </row>
    <row r="1572" spans="1:14" ht="26.4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8289</v>
      </c>
    </row>
    <row r="1573" spans="1:14" ht="52.8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8289</v>
      </c>
    </row>
    <row r="1574" spans="1:14" ht="39.6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8289</v>
      </c>
    </row>
    <row r="1575" spans="1:14" ht="39.6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8289</v>
      </c>
    </row>
    <row r="1576" spans="1:14" ht="39.6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8289</v>
      </c>
    </row>
    <row r="1577" spans="1:14" ht="39.6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8289</v>
      </c>
    </row>
    <row r="1578" spans="1:14" ht="26.4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8289</v>
      </c>
    </row>
    <row r="1579" spans="1:14" ht="39.6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8289</v>
      </c>
    </row>
    <row r="1580" spans="1:14" ht="52.8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8289</v>
      </c>
    </row>
    <row r="1581" spans="1:14" ht="26.4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8289</v>
      </c>
    </row>
    <row r="1582" spans="1:14" ht="39.6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8289</v>
      </c>
    </row>
    <row r="1583" spans="1:14" ht="39.6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8290</v>
      </c>
    </row>
    <row r="1584" spans="1:14" ht="26.4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8290</v>
      </c>
    </row>
    <row r="1585" spans="1:14" ht="39.6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8290</v>
      </c>
    </row>
    <row r="1586" spans="1:14" ht="39.6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8290</v>
      </c>
    </row>
    <row r="1587" spans="1:14" ht="52.8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8290</v>
      </c>
    </row>
    <row r="1588" spans="1:14" ht="26.4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8290</v>
      </c>
    </row>
    <row r="1589" spans="1:14" ht="52.8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8290</v>
      </c>
    </row>
    <row r="1590" spans="1:14" ht="26.4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8290</v>
      </c>
    </row>
    <row r="1591" spans="1:14" ht="39.6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8290</v>
      </c>
    </row>
    <row r="1592" spans="1:14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8290</v>
      </c>
    </row>
    <row r="1593" spans="1:14" ht="52.8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8290</v>
      </c>
    </row>
    <row r="1594" spans="1:14" ht="26.4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8290</v>
      </c>
    </row>
    <row r="1595" spans="1:14" ht="26.4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8290</v>
      </c>
    </row>
    <row r="1596" spans="1:14" ht="26.4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8290</v>
      </c>
    </row>
    <row r="1597" spans="1:14" ht="39.6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8290</v>
      </c>
    </row>
    <row r="1598" spans="1:14" ht="39.6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8290</v>
      </c>
    </row>
    <row r="1599" spans="1:14" ht="39.6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8290</v>
      </c>
    </row>
    <row r="1600" spans="1:14" ht="52.8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8290</v>
      </c>
    </row>
    <row r="1601" spans="1:14" ht="39.6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8290</v>
      </c>
    </row>
    <row r="1602" spans="1:14" ht="39.6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8290</v>
      </c>
    </row>
    <row r="1603" spans="1:14" ht="39.6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8275</v>
      </c>
    </row>
    <row r="1604" spans="1:14" ht="39.6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8275</v>
      </c>
    </row>
    <row r="1605" spans="1:14" ht="26.4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8275</v>
      </c>
    </row>
    <row r="1606" spans="1:14" ht="39.6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8275</v>
      </c>
    </row>
    <row r="1607" spans="1:14" ht="39.6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8275</v>
      </c>
    </row>
    <row r="1608" spans="1:14" ht="39.6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8275</v>
      </c>
    </row>
    <row r="1609" spans="1:14" ht="39.6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8275</v>
      </c>
    </row>
    <row r="1610" spans="1:14" ht="26.4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8275</v>
      </c>
    </row>
    <row r="1611" spans="1:14" ht="39.6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8275</v>
      </c>
    </row>
    <row r="1612" spans="1:14" ht="26.4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8275</v>
      </c>
    </row>
    <row r="1613" spans="1:14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8275</v>
      </c>
    </row>
    <row r="1614" spans="1:14" ht="39.6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8275</v>
      </c>
    </row>
    <row r="1615" spans="1:14" ht="39.6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8275</v>
      </c>
    </row>
    <row r="1616" spans="1:14" ht="39.6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8275</v>
      </c>
    </row>
    <row r="1617" spans="1:14" ht="39.6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8275</v>
      </c>
    </row>
    <row r="1618" spans="1:14" ht="39.6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8275</v>
      </c>
    </row>
    <row r="1619" spans="1:14" ht="26.4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8275</v>
      </c>
    </row>
    <row r="1620" spans="1:14" ht="39.6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8275</v>
      </c>
    </row>
    <row r="1621" spans="1:14" ht="39.6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8275</v>
      </c>
    </row>
    <row r="1622" spans="1:14" ht="26.4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8275</v>
      </c>
    </row>
    <row r="1623" spans="1:14" ht="39.6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8275</v>
      </c>
    </row>
    <row r="1624" spans="1:14" ht="39.6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8275</v>
      </c>
    </row>
    <row r="1625" spans="1:14" ht="39.6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8275</v>
      </c>
    </row>
    <row r="1626" spans="1:14" ht="39.6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8275</v>
      </c>
    </row>
    <row r="1627" spans="1:14" ht="52.8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8275</v>
      </c>
    </row>
    <row r="1628" spans="1:14" ht="39.6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8275</v>
      </c>
    </row>
    <row r="1629" spans="1:14" ht="39.6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8275</v>
      </c>
    </row>
    <row r="1630" spans="1:14" ht="26.4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8275</v>
      </c>
    </row>
    <row r="1631" spans="1:14" ht="26.4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8275</v>
      </c>
    </row>
    <row r="1632" spans="1:14" ht="39.6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8275</v>
      </c>
    </row>
    <row r="1633" spans="1:14" ht="39.6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8275</v>
      </c>
    </row>
    <row r="1634" spans="1:14" ht="39.6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8275</v>
      </c>
    </row>
    <row r="1635" spans="1:14" ht="39.6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8275</v>
      </c>
    </row>
    <row r="1636" spans="1:14" ht="26.4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8275</v>
      </c>
    </row>
    <row r="1637" spans="1:14" ht="52.8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8275</v>
      </c>
    </row>
    <row r="1638" spans="1:14" ht="39.6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8275</v>
      </c>
    </row>
    <row r="1639" spans="1:14" ht="39.6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8275</v>
      </c>
    </row>
    <row r="1640" spans="1:14" ht="26.4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8275</v>
      </c>
    </row>
    <row r="1641" spans="1:14" ht="39.6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8275</v>
      </c>
    </row>
    <row r="1642" spans="1:14" ht="39.6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8275</v>
      </c>
    </row>
    <row r="1643" spans="1:14" ht="26.4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8291</v>
      </c>
    </row>
    <row r="1644" spans="1:14" ht="39.6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8291</v>
      </c>
    </row>
    <row r="1645" spans="1:14" ht="26.4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8291</v>
      </c>
    </row>
    <row r="1646" spans="1:14" ht="39.6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8291</v>
      </c>
    </row>
    <row r="1647" spans="1:14" ht="39.6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8291</v>
      </c>
    </row>
    <row r="1648" spans="1:14" ht="52.8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8291</v>
      </c>
    </row>
    <row r="1649" spans="1:14" ht="39.6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8291</v>
      </c>
    </row>
    <row r="1650" spans="1:14" ht="39.6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8291</v>
      </c>
    </row>
    <row r="1651" spans="1:14" ht="39.6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8291</v>
      </c>
    </row>
    <row r="1652" spans="1:14" ht="39.6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8291</v>
      </c>
    </row>
    <row r="1653" spans="1:14" ht="39.6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8291</v>
      </c>
    </row>
    <row r="1654" spans="1:14" ht="39.6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8291</v>
      </c>
    </row>
    <row r="1655" spans="1:14" ht="39.6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8291</v>
      </c>
    </row>
    <row r="1656" spans="1:14" ht="39.6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8291</v>
      </c>
    </row>
    <row r="1657" spans="1:14" ht="26.4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8291</v>
      </c>
    </row>
    <row r="1658" spans="1:14" ht="52.8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8291</v>
      </c>
    </row>
    <row r="1659" spans="1:14" ht="52.8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8291</v>
      </c>
    </row>
    <row r="1660" spans="1:14" ht="39.6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8291</v>
      </c>
    </row>
    <row r="1661" spans="1:14" ht="39.6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8291</v>
      </c>
    </row>
    <row r="1662" spans="1:14" ht="52.8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8291</v>
      </c>
    </row>
    <row r="1663" spans="1:14" ht="52.8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8291</v>
      </c>
    </row>
    <row r="1664" spans="1:14" ht="39.6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8291</v>
      </c>
    </row>
    <row r="1665" spans="1:14" ht="39.6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8291</v>
      </c>
    </row>
    <row r="1666" spans="1:14" ht="39.6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8291</v>
      </c>
    </row>
    <row r="1667" spans="1:14" ht="39.6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8291</v>
      </c>
    </row>
    <row r="1668" spans="1:14" ht="39.6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8291</v>
      </c>
    </row>
    <row r="1669" spans="1:14" ht="39.6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8291</v>
      </c>
    </row>
    <row r="1670" spans="1:14" ht="39.6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8291</v>
      </c>
    </row>
    <row r="1671" spans="1:14" ht="52.8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8291</v>
      </c>
    </row>
    <row r="1672" spans="1:14" ht="52.8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8291</v>
      </c>
    </row>
    <row r="1673" spans="1:14" ht="26.4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8291</v>
      </c>
    </row>
    <row r="1674" spans="1:14" ht="39.6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8291</v>
      </c>
    </row>
    <row r="1675" spans="1:14" ht="39.6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8291</v>
      </c>
    </row>
    <row r="1676" spans="1:14" ht="39.6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8291</v>
      </c>
    </row>
    <row r="1677" spans="1:14" ht="26.4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8291</v>
      </c>
    </row>
    <row r="1678" spans="1:14" ht="26.4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8291</v>
      </c>
    </row>
    <row r="1679" spans="1:14" ht="39.6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8291</v>
      </c>
    </row>
    <row r="1680" spans="1:14" ht="39.6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8291</v>
      </c>
    </row>
    <row r="1681" spans="1:14" ht="66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8291</v>
      </c>
    </row>
    <row r="1682" spans="1:14" ht="26.4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8291</v>
      </c>
    </row>
    <row r="1683" spans="1:14" ht="52.8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8292</v>
      </c>
    </row>
    <row r="1684" spans="1:14" ht="39.6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8292</v>
      </c>
    </row>
    <row r="1685" spans="1:14" ht="39.6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8292</v>
      </c>
    </row>
    <row r="1686" spans="1:14" ht="26.4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8292</v>
      </c>
    </row>
    <row r="1687" spans="1:14" ht="52.8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8292</v>
      </c>
    </row>
    <row r="1688" spans="1:14" ht="39.6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8292</v>
      </c>
    </row>
    <row r="1689" spans="1:14" ht="52.8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8292</v>
      </c>
    </row>
    <row r="1690" spans="1:14" ht="52.8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8292</v>
      </c>
    </row>
    <row r="1691" spans="1:14" ht="26.4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8292</v>
      </c>
    </row>
    <row r="1692" spans="1:14" ht="39.6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8292</v>
      </c>
    </row>
    <row r="1693" spans="1:14" ht="39.6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8292</v>
      </c>
    </row>
    <row r="1694" spans="1:14" ht="39.6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8292</v>
      </c>
    </row>
    <row r="1695" spans="1:14" ht="39.6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8292</v>
      </c>
    </row>
    <row r="1696" spans="1:14" ht="39.6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8292</v>
      </c>
    </row>
    <row r="1697" spans="1:14" ht="52.8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8292</v>
      </c>
    </row>
    <row r="1698" spans="1:14" ht="39.6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8292</v>
      </c>
    </row>
    <row r="1699" spans="1:14" ht="39.6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8292</v>
      </c>
    </row>
    <row r="1700" spans="1:14" ht="66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8292</v>
      </c>
    </row>
    <row r="1701" spans="1:14" ht="39.6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8292</v>
      </c>
    </row>
    <row r="1702" spans="1:14" ht="39.6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8292</v>
      </c>
    </row>
    <row r="1703" spans="1:14" ht="39.6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8292</v>
      </c>
    </row>
    <row r="1704" spans="1:14" ht="26.4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8292</v>
      </c>
    </row>
    <row r="1705" spans="1:14" ht="39.6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8292</v>
      </c>
    </row>
    <row r="1706" spans="1:14" ht="39.6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8292</v>
      </c>
    </row>
    <row r="1707" spans="1:14" ht="39.6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8292</v>
      </c>
    </row>
    <row r="1708" spans="1:14" ht="39.6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8292</v>
      </c>
    </row>
    <row r="1709" spans="1:14" ht="39.6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8292</v>
      </c>
    </row>
    <row r="1710" spans="1:14" ht="39.6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8292</v>
      </c>
    </row>
    <row r="1711" spans="1:14" ht="39.6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8292</v>
      </c>
    </row>
    <row r="1712" spans="1:14" ht="26.4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8292</v>
      </c>
    </row>
    <row r="1713" spans="1:14" ht="39.6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8292</v>
      </c>
    </row>
    <row r="1714" spans="1:14" ht="52.8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8292</v>
      </c>
    </row>
    <row r="1715" spans="1:14" ht="52.8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8292</v>
      </c>
    </row>
    <row r="1716" spans="1:14" ht="39.6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8292</v>
      </c>
    </row>
    <row r="1717" spans="1:14" ht="39.6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8292</v>
      </c>
    </row>
    <row r="1718" spans="1:14" ht="39.6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8292</v>
      </c>
    </row>
    <row r="1719" spans="1:14" ht="39.6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8292</v>
      </c>
    </row>
    <row r="1720" spans="1:14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8292</v>
      </c>
    </row>
    <row r="1721" spans="1:14" ht="39.6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8292</v>
      </c>
    </row>
    <row r="1722" spans="1:14" ht="39.6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8292</v>
      </c>
    </row>
    <row r="1723" spans="1:14" ht="39.6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8292</v>
      </c>
    </row>
    <row r="1724" spans="1:14" ht="39.6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8292</v>
      </c>
    </row>
    <row r="1725" spans="1:14" ht="52.8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8292</v>
      </c>
    </row>
    <row r="1726" spans="1:14" ht="39.6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8292</v>
      </c>
    </row>
    <row r="1727" spans="1:14" ht="39.6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8292</v>
      </c>
    </row>
    <row r="1728" spans="1:14" ht="26.4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8292</v>
      </c>
    </row>
    <row r="1729" spans="1:14" ht="39.6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8292</v>
      </c>
    </row>
    <row r="1730" spans="1:14" ht="39.6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8292</v>
      </c>
    </row>
    <row r="1731" spans="1:14" ht="39.6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8292</v>
      </c>
    </row>
    <row r="1732" spans="1:14" ht="39.6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8292</v>
      </c>
    </row>
    <row r="1733" spans="1:14" ht="26.4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8292</v>
      </c>
    </row>
    <row r="1734" spans="1:14" ht="39.6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8292</v>
      </c>
    </row>
    <row r="1735" spans="1:14" ht="39.6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8292</v>
      </c>
    </row>
    <row r="1736" spans="1:14" ht="39.6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8292</v>
      </c>
    </row>
    <row r="1737" spans="1:14" ht="39.6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8292</v>
      </c>
    </row>
    <row r="1738" spans="1:14" ht="26.4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8292</v>
      </c>
    </row>
    <row r="1739" spans="1:14" ht="39.6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8292</v>
      </c>
    </row>
    <row r="1740" spans="1:14" ht="26.4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8292</v>
      </c>
    </row>
    <row r="1741" spans="1:14" ht="39.6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8292</v>
      </c>
    </row>
    <row r="1742" spans="1:14" ht="39.6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8292</v>
      </c>
    </row>
    <row r="1743" spans="1:14" ht="26.4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8284</v>
      </c>
    </row>
    <row r="1744" spans="1:14" ht="39.6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8284</v>
      </c>
    </row>
    <row r="1745" spans="1:14" ht="39.6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8284</v>
      </c>
    </row>
    <row r="1746" spans="1:14" ht="39.6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8284</v>
      </c>
    </row>
    <row r="1747" spans="1:14" ht="39.6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8284</v>
      </c>
    </row>
    <row r="1748" spans="1:14" ht="52.8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8284</v>
      </c>
    </row>
    <row r="1749" spans="1:14" ht="39.6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8284</v>
      </c>
    </row>
    <row r="1750" spans="1:14" ht="26.4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8284</v>
      </c>
    </row>
    <row r="1751" spans="1:14" ht="26.4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8284</v>
      </c>
    </row>
    <row r="1752" spans="1:14" ht="39.6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8284</v>
      </c>
    </row>
    <row r="1753" spans="1:14" ht="26.4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8284</v>
      </c>
    </row>
    <row r="1754" spans="1:14" ht="26.4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8284</v>
      </c>
    </row>
    <row r="1755" spans="1:14" ht="39.6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8284</v>
      </c>
    </row>
    <row r="1756" spans="1:14" ht="39.6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8284</v>
      </c>
    </row>
    <row r="1757" spans="1:14" ht="39.6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8284</v>
      </c>
    </row>
    <row r="1758" spans="1:14" ht="39.6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8284</v>
      </c>
    </row>
    <row r="1759" spans="1:14" ht="26.4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8284</v>
      </c>
    </row>
    <row r="1760" spans="1:14" ht="52.8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8284</v>
      </c>
    </row>
    <row r="1761" spans="1:14" ht="26.4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8284</v>
      </c>
    </row>
    <row r="1762" spans="1:14" ht="39.6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8284</v>
      </c>
    </row>
    <row r="1763" spans="1:14" ht="26.4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8284</v>
      </c>
    </row>
    <row r="1764" spans="1:14" ht="26.4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8284</v>
      </c>
    </row>
    <row r="1765" spans="1:14" ht="39.6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8284</v>
      </c>
    </row>
    <row r="1766" spans="1:14" ht="39.6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8284</v>
      </c>
    </row>
    <row r="1767" spans="1:14" ht="39.6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8284</v>
      </c>
    </row>
    <row r="1768" spans="1:14" ht="26.4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8284</v>
      </c>
    </row>
    <row r="1769" spans="1:14" ht="26.4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8284</v>
      </c>
    </row>
    <row r="1770" spans="1:14" ht="39.6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8284</v>
      </c>
    </row>
    <row r="1771" spans="1:14" ht="39.6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8284</v>
      </c>
    </row>
    <row r="1772" spans="1:14" ht="39.6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8284</v>
      </c>
    </row>
    <row r="1773" spans="1:14" ht="39.6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8284</v>
      </c>
    </row>
    <row r="1774" spans="1:14" ht="39.6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8284</v>
      </c>
    </row>
    <row r="1775" spans="1:14" ht="39.6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8284</v>
      </c>
    </row>
    <row r="1776" spans="1:14" ht="39.6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8284</v>
      </c>
    </row>
    <row r="1777" spans="1:14" ht="39.6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8284</v>
      </c>
    </row>
    <row r="1778" spans="1:14" ht="39.6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8284</v>
      </c>
    </row>
    <row r="1779" spans="1:14" ht="52.8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8284</v>
      </c>
    </row>
    <row r="1780" spans="1:14" ht="39.6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8284</v>
      </c>
    </row>
    <row r="1781" spans="1:14" ht="39.6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8284</v>
      </c>
    </row>
    <row r="1782" spans="1:14" ht="39.6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8284</v>
      </c>
    </row>
    <row r="1783" spans="1:14" ht="39.6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8284</v>
      </c>
    </row>
    <row r="1784" spans="1:14" ht="52.8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8284</v>
      </c>
    </row>
    <row r="1785" spans="1:14" ht="39.6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8284</v>
      </c>
    </row>
    <row r="1786" spans="1:14" ht="39.6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8284</v>
      </c>
    </row>
    <row r="1787" spans="1:14" ht="39.6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8284</v>
      </c>
    </row>
    <row r="1788" spans="1:14" ht="39.6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8284</v>
      </c>
    </row>
    <row r="1789" spans="1:14" ht="39.6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8284</v>
      </c>
    </row>
    <row r="1790" spans="1:14" ht="39.6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8284</v>
      </c>
    </row>
    <row r="1791" spans="1:14" ht="39.6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8284</v>
      </c>
    </row>
    <row r="1792" spans="1:14" ht="39.6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8284</v>
      </c>
    </row>
    <row r="1793" spans="1:14" ht="26.4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8284</v>
      </c>
    </row>
    <row r="1794" spans="1:14" ht="26.4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8284</v>
      </c>
    </row>
    <row r="1795" spans="1:14" ht="39.6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8284</v>
      </c>
    </row>
    <row r="1796" spans="1:14" ht="39.6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8284</v>
      </c>
    </row>
    <row r="1797" spans="1:14" ht="39.6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8284</v>
      </c>
    </row>
    <row r="1798" spans="1:14" ht="52.8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8284</v>
      </c>
    </row>
    <row r="1799" spans="1:14" ht="39.6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8284</v>
      </c>
    </row>
    <row r="1800" spans="1:14" ht="39.6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8284</v>
      </c>
    </row>
    <row r="1801" spans="1:14" ht="26.4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8284</v>
      </c>
    </row>
    <row r="1802" spans="1:14" ht="39.6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8284</v>
      </c>
    </row>
    <row r="1803" spans="1:14" ht="39.6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8284</v>
      </c>
    </row>
    <row r="1804" spans="1:14" ht="39.6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8284</v>
      </c>
    </row>
    <row r="1805" spans="1:14" ht="39.6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8284</v>
      </c>
    </row>
    <row r="1806" spans="1:14" ht="39.6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8284</v>
      </c>
    </row>
    <row r="1807" spans="1:14" ht="39.6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8284</v>
      </c>
    </row>
    <row r="1808" spans="1:14" ht="39.6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8284</v>
      </c>
    </row>
    <row r="1809" spans="1:14" ht="26.4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8284</v>
      </c>
    </row>
    <row r="1810" spans="1:14" ht="39.6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8284</v>
      </c>
    </row>
    <row r="1811" spans="1:14" ht="39.6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8284</v>
      </c>
    </row>
    <row r="1812" spans="1:14" ht="39.6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8284</v>
      </c>
    </row>
    <row r="1813" spans="1:14" ht="39.6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8284</v>
      </c>
    </row>
    <row r="1814" spans="1:14" ht="39.6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8284</v>
      </c>
    </row>
    <row r="1815" spans="1:14" ht="39.6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8284</v>
      </c>
    </row>
    <row r="1816" spans="1:14" ht="39.6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8284</v>
      </c>
    </row>
    <row r="1817" spans="1:14" ht="39.6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8284</v>
      </c>
    </row>
    <row r="1818" spans="1:14" ht="39.6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8284</v>
      </c>
    </row>
    <row r="1819" spans="1:14" ht="26.4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8284</v>
      </c>
    </row>
    <row r="1820" spans="1:14" ht="26.4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8284</v>
      </c>
    </row>
    <row r="1821" spans="1:14" ht="39.6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8284</v>
      </c>
    </row>
    <row r="1822" spans="1:14" ht="52.8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8284</v>
      </c>
    </row>
    <row r="1823" spans="1:14" ht="39.6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8275</v>
      </c>
    </row>
    <row r="1824" spans="1:14" ht="26.4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8275</v>
      </c>
    </row>
    <row r="1825" spans="1:14" ht="39.6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8275</v>
      </c>
    </row>
    <row r="1826" spans="1:14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8275</v>
      </c>
    </row>
    <row r="1827" spans="1:14" ht="39.6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8275</v>
      </c>
    </row>
    <row r="1828" spans="1:14" ht="26.4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8275</v>
      </c>
    </row>
    <row r="1829" spans="1:14" ht="39.6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8275</v>
      </c>
    </row>
    <row r="1830" spans="1:14" ht="52.8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8275</v>
      </c>
    </row>
    <row r="1831" spans="1:14" ht="39.6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8275</v>
      </c>
    </row>
    <row r="1832" spans="1:14" ht="39.6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8275</v>
      </c>
    </row>
    <row r="1833" spans="1:14" ht="39.6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8275</v>
      </c>
    </row>
    <row r="1834" spans="1:14" ht="39.6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8275</v>
      </c>
    </row>
    <row r="1835" spans="1:14" ht="39.6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8275</v>
      </c>
    </row>
    <row r="1836" spans="1:14" ht="26.4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8275</v>
      </c>
    </row>
    <row r="1837" spans="1:14" ht="52.8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8275</v>
      </c>
    </row>
    <row r="1838" spans="1:14" ht="26.4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8275</v>
      </c>
    </row>
    <row r="1839" spans="1:14" ht="52.8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8275</v>
      </c>
    </row>
    <row r="1840" spans="1:14" ht="39.6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8275</v>
      </c>
    </row>
    <row r="1841" spans="1:14" ht="39.6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8275</v>
      </c>
    </row>
    <row r="1842" spans="1:14" ht="39.6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8275</v>
      </c>
    </row>
    <row r="1843" spans="1:14" ht="26.4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8275</v>
      </c>
    </row>
    <row r="1844" spans="1:14" ht="39.6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8275</v>
      </c>
    </row>
    <row r="1845" spans="1:14" ht="52.8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8275</v>
      </c>
    </row>
    <row r="1846" spans="1:14" ht="39.6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8275</v>
      </c>
    </row>
    <row r="1847" spans="1:14" ht="79.2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8275</v>
      </c>
    </row>
    <row r="1848" spans="1:14" ht="39.6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8275</v>
      </c>
    </row>
    <row r="1849" spans="1:14" ht="52.8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8275</v>
      </c>
    </row>
    <row r="1850" spans="1:14" ht="39.6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8275</v>
      </c>
    </row>
    <row r="1851" spans="1:14" ht="26.4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8275</v>
      </c>
    </row>
    <row r="1852" spans="1:14" ht="52.8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8275</v>
      </c>
    </row>
    <row r="1853" spans="1:14" ht="39.6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8275</v>
      </c>
    </row>
    <row r="1854" spans="1:14" ht="39.6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8275</v>
      </c>
    </row>
    <row r="1855" spans="1:14" ht="39.6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8275</v>
      </c>
    </row>
    <row r="1856" spans="1:14" ht="39.6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8275</v>
      </c>
    </row>
    <row r="1857" spans="1:14" ht="39.6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8275</v>
      </c>
    </row>
    <row r="1858" spans="1:14" ht="39.6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8275</v>
      </c>
    </row>
    <row r="1859" spans="1:14" ht="39.6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8275</v>
      </c>
    </row>
    <row r="1860" spans="1:14" ht="39.6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8275</v>
      </c>
    </row>
    <row r="1861" spans="1:14" ht="26.4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8275</v>
      </c>
    </row>
    <row r="1862" spans="1:14" ht="39.6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8275</v>
      </c>
    </row>
    <row r="1863" spans="1:14" ht="39.6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8282</v>
      </c>
    </row>
    <row r="1864" spans="1:14" ht="39.6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8282</v>
      </c>
    </row>
    <row r="1865" spans="1:14" ht="39.6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8282</v>
      </c>
    </row>
    <row r="1866" spans="1:14" ht="52.8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8282</v>
      </c>
    </row>
    <row r="1867" spans="1:14" ht="39.6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8282</v>
      </c>
    </row>
    <row r="1868" spans="1:14" ht="39.6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8282</v>
      </c>
    </row>
    <row r="1869" spans="1:14" ht="39.6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8282</v>
      </c>
    </row>
    <row r="1870" spans="1:14" ht="39.6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8282</v>
      </c>
    </row>
    <row r="1871" spans="1:14" ht="39.6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8282</v>
      </c>
    </row>
    <row r="1872" spans="1:14" ht="39.6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8282</v>
      </c>
    </row>
    <row r="1873" spans="1:14" ht="52.8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8282</v>
      </c>
    </row>
    <row r="1874" spans="1:14" ht="39.6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8282</v>
      </c>
    </row>
    <row r="1875" spans="1:14" ht="39.6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8282</v>
      </c>
    </row>
    <row r="1876" spans="1:14" ht="52.8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8282</v>
      </c>
    </row>
    <row r="1877" spans="1:14" ht="39.6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8282</v>
      </c>
    </row>
    <row r="1878" spans="1:14" ht="39.6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8282</v>
      </c>
    </row>
    <row r="1879" spans="1:14" ht="39.6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8282</v>
      </c>
    </row>
    <row r="1880" spans="1:14" ht="52.8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8282</v>
      </c>
    </row>
    <row r="1881" spans="1:14" ht="39.6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8282</v>
      </c>
    </row>
    <row r="1882" spans="1:14" ht="26.4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8282</v>
      </c>
    </row>
    <row r="1883" spans="1:14" ht="39.6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8278</v>
      </c>
    </row>
    <row r="1884" spans="1:14" ht="39.6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8278</v>
      </c>
    </row>
    <row r="1885" spans="1:14" ht="39.6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8278</v>
      </c>
    </row>
    <row r="1886" spans="1:14" ht="39.6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8278</v>
      </c>
    </row>
    <row r="1887" spans="1:14" ht="39.6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8278</v>
      </c>
    </row>
    <row r="1888" spans="1:14" ht="39.6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8278</v>
      </c>
    </row>
    <row r="1889" spans="1:14" ht="39.6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8278</v>
      </c>
    </row>
    <row r="1890" spans="1:14" ht="52.8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8278</v>
      </c>
    </row>
    <row r="1891" spans="1:14" ht="39.6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8278</v>
      </c>
    </row>
    <row r="1892" spans="1:14" ht="39.6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8278</v>
      </c>
    </row>
    <row r="1893" spans="1:14" ht="52.8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8278</v>
      </c>
    </row>
    <row r="1894" spans="1:14" ht="39.6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8278</v>
      </c>
    </row>
    <row r="1895" spans="1:14" ht="39.6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8278</v>
      </c>
    </row>
    <row r="1896" spans="1:14" ht="26.4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8278</v>
      </c>
    </row>
    <row r="1897" spans="1:14" ht="52.8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8278</v>
      </c>
    </row>
    <row r="1898" spans="1:14" ht="39.6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8278</v>
      </c>
    </row>
    <row r="1899" spans="1:14" ht="39.6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8278</v>
      </c>
    </row>
    <row r="1900" spans="1:14" ht="39.6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8278</v>
      </c>
    </row>
    <row r="1901" spans="1:14" ht="39.6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8278</v>
      </c>
    </row>
    <row r="1902" spans="1:14" ht="39.6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8278</v>
      </c>
    </row>
    <row r="1903" spans="1:14" ht="39.6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8293</v>
      </c>
    </row>
    <row r="1904" spans="1:14" ht="39.6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8293</v>
      </c>
    </row>
    <row r="1905" spans="1:14" ht="39.6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8293</v>
      </c>
    </row>
    <row r="1906" spans="1:14" ht="39.6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8293</v>
      </c>
    </row>
    <row r="1907" spans="1:14" ht="52.8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8293</v>
      </c>
    </row>
    <row r="1908" spans="1:14" ht="39.6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8293</v>
      </c>
    </row>
    <row r="1909" spans="1:14" ht="39.6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8293</v>
      </c>
    </row>
    <row r="1910" spans="1:14" ht="39.6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8293</v>
      </c>
    </row>
    <row r="1911" spans="1:14" ht="39.6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8293</v>
      </c>
    </row>
    <row r="1912" spans="1:14" ht="39.6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8293</v>
      </c>
    </row>
    <row r="1913" spans="1:14" ht="52.8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8293</v>
      </c>
    </row>
    <row r="1914" spans="1:14" ht="39.6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8293</v>
      </c>
    </row>
    <row r="1915" spans="1:14" ht="26.4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8293</v>
      </c>
    </row>
    <row r="1916" spans="1:14" ht="39.6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8293</v>
      </c>
    </row>
    <row r="1917" spans="1:14" ht="39.6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8293</v>
      </c>
    </row>
    <row r="1918" spans="1:14" ht="26.4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8293</v>
      </c>
    </row>
    <row r="1919" spans="1:14" ht="26.4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8293</v>
      </c>
    </row>
    <row r="1920" spans="1:14" ht="39.6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8293</v>
      </c>
    </row>
    <row r="1921" spans="1:14" ht="39.6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8293</v>
      </c>
    </row>
    <row r="1922" spans="1:14" ht="39.6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8293</v>
      </c>
    </row>
    <row r="1923" spans="1:14" ht="26.4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8278</v>
      </c>
    </row>
    <row r="1924" spans="1:14" ht="39.6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8278</v>
      </c>
    </row>
    <row r="1925" spans="1:14" ht="39.6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8278</v>
      </c>
    </row>
    <row r="1926" spans="1:14" ht="52.8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8278</v>
      </c>
    </row>
    <row r="1927" spans="1:14" ht="39.6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8278</v>
      </c>
    </row>
    <row r="1928" spans="1:14" ht="52.8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8278</v>
      </c>
    </row>
    <row r="1929" spans="1:14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8278</v>
      </c>
    </row>
    <row r="1930" spans="1:14" ht="26.4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8278</v>
      </c>
    </row>
    <row r="1931" spans="1:14" ht="39.6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8278</v>
      </c>
    </row>
    <row r="1932" spans="1:14" ht="26.4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8278</v>
      </c>
    </row>
    <row r="1933" spans="1:14" ht="39.6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8278</v>
      </c>
    </row>
    <row r="1934" spans="1:14" ht="52.8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8278</v>
      </c>
    </row>
    <row r="1935" spans="1:14" ht="39.6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8278</v>
      </c>
    </row>
    <row r="1936" spans="1:14" ht="39.6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8278</v>
      </c>
    </row>
    <row r="1937" spans="1:14" ht="39.6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8278</v>
      </c>
    </row>
    <row r="1938" spans="1:14" ht="39.6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8278</v>
      </c>
    </row>
    <row r="1939" spans="1:14" ht="39.6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8278</v>
      </c>
    </row>
    <row r="1940" spans="1:14" ht="39.6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8278</v>
      </c>
    </row>
    <row r="1941" spans="1:14" ht="52.8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8278</v>
      </c>
    </row>
    <row r="1942" spans="1:14" ht="39.6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8278</v>
      </c>
    </row>
    <row r="1943" spans="1:14" ht="39.6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8294</v>
      </c>
    </row>
    <row r="1944" spans="1:14" ht="39.6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8294</v>
      </c>
    </row>
    <row r="1945" spans="1:14" ht="39.6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8294</v>
      </c>
    </row>
    <row r="1946" spans="1:14" ht="39.6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8294</v>
      </c>
    </row>
    <row r="1947" spans="1:14" ht="39.6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8294</v>
      </c>
    </row>
    <row r="1948" spans="1:14" ht="39.6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8294</v>
      </c>
    </row>
    <row r="1949" spans="1:14" ht="52.8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8294</v>
      </c>
    </row>
    <row r="1950" spans="1:14" ht="26.4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8294</v>
      </c>
    </row>
    <row r="1951" spans="1:14" ht="39.6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8294</v>
      </c>
    </row>
    <row r="1952" spans="1:14" ht="39.6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8294</v>
      </c>
    </row>
    <row r="1953" spans="1:14" ht="39.6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8294</v>
      </c>
    </row>
    <row r="1954" spans="1:14" ht="39.6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8294</v>
      </c>
    </row>
    <row r="1955" spans="1:14" ht="39.6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8294</v>
      </c>
    </row>
    <row r="1956" spans="1:14" ht="26.4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8294</v>
      </c>
    </row>
    <row r="1957" spans="1:14" ht="39.6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8294</v>
      </c>
    </row>
    <row r="1958" spans="1:14" ht="39.6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8294</v>
      </c>
    </row>
    <row r="1959" spans="1:14" ht="26.4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8294</v>
      </c>
    </row>
    <row r="1960" spans="1:14" ht="39.6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8294</v>
      </c>
    </row>
    <row r="1961" spans="1:14" ht="39.6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8294</v>
      </c>
    </row>
    <row r="1962" spans="1:14" ht="39.6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8294</v>
      </c>
    </row>
    <row r="1963" spans="1:14" ht="39.6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8294</v>
      </c>
    </row>
    <row r="1964" spans="1:14" ht="39.6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8294</v>
      </c>
    </row>
    <row r="1965" spans="1:14" ht="39.6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8294</v>
      </c>
    </row>
    <row r="1966" spans="1:14" ht="39.6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8294</v>
      </c>
    </row>
    <row r="1967" spans="1:14" ht="39.6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8294</v>
      </c>
    </row>
    <row r="1968" spans="1:14" ht="39.6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8294</v>
      </c>
    </row>
    <row r="1969" spans="1:14" ht="39.6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8294</v>
      </c>
    </row>
    <row r="1970" spans="1:14" ht="26.4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8294</v>
      </c>
    </row>
    <row r="1971" spans="1:14" ht="39.6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8294</v>
      </c>
    </row>
    <row r="1972" spans="1:14" ht="39.6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8294</v>
      </c>
    </row>
    <row r="1973" spans="1:14" ht="39.6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8294</v>
      </c>
    </row>
    <row r="1974" spans="1:14" ht="39.6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8294</v>
      </c>
    </row>
    <row r="1975" spans="1:14" ht="39.6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8294</v>
      </c>
    </row>
    <row r="1976" spans="1:14" ht="39.6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8294</v>
      </c>
    </row>
    <row r="1977" spans="1:14" ht="26.4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8294</v>
      </c>
    </row>
    <row r="1978" spans="1:14" ht="26.4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8294</v>
      </c>
    </row>
    <row r="1979" spans="1:14" ht="39.6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8294</v>
      </c>
    </row>
    <row r="1980" spans="1:14" ht="39.6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8294</v>
      </c>
    </row>
    <row r="1981" spans="1:14" ht="39.6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8294</v>
      </c>
    </row>
    <row r="1982" spans="1:14" ht="26.4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8294</v>
      </c>
    </row>
    <row r="1983" spans="1:14" ht="39.6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8295</v>
      </c>
    </row>
    <row r="1984" spans="1:14" ht="39.6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8295</v>
      </c>
    </row>
    <row r="1985" spans="1:14" ht="39.6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8295</v>
      </c>
    </row>
    <row r="1986" spans="1:14" ht="52.8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8295</v>
      </c>
    </row>
    <row r="1987" spans="1:14" ht="39.6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8295</v>
      </c>
    </row>
    <row r="1988" spans="1:14" ht="39.6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8295</v>
      </c>
    </row>
    <row r="1989" spans="1:14" ht="26.4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8295</v>
      </c>
    </row>
    <row r="1990" spans="1:14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8295</v>
      </c>
    </row>
    <row r="1991" spans="1:14" ht="39.6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8295</v>
      </c>
    </row>
    <row r="1992" spans="1:14" ht="39.6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8295</v>
      </c>
    </row>
    <row r="1993" spans="1:14" ht="26.4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8295</v>
      </c>
    </row>
    <row r="1994" spans="1:14" ht="26.4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8295</v>
      </c>
    </row>
    <row r="1995" spans="1:14" ht="39.6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8295</v>
      </c>
    </row>
    <row r="1996" spans="1:14" ht="52.8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8295</v>
      </c>
    </row>
    <row r="1997" spans="1:14" ht="39.6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8295</v>
      </c>
    </row>
    <row r="1998" spans="1:14" ht="39.6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8295</v>
      </c>
    </row>
    <row r="1999" spans="1:14" ht="39.6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8295</v>
      </c>
    </row>
    <row r="2000" spans="1:14" ht="39.6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8295</v>
      </c>
    </row>
    <row r="2001" spans="1:14" ht="39.6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8295</v>
      </c>
    </row>
    <row r="2002" spans="1:14" ht="39.6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8295</v>
      </c>
    </row>
    <row r="2003" spans="1:14" ht="39.6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8294</v>
      </c>
    </row>
    <row r="2004" spans="1:14" ht="39.6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8294</v>
      </c>
    </row>
    <row r="2005" spans="1:14" ht="52.8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8294</v>
      </c>
    </row>
    <row r="2006" spans="1:14" ht="39.6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8294</v>
      </c>
    </row>
    <row r="2007" spans="1:14" ht="39.6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8294</v>
      </c>
    </row>
    <row r="2008" spans="1:14" ht="52.8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8294</v>
      </c>
    </row>
    <row r="2009" spans="1:14" ht="52.8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8294</v>
      </c>
    </row>
    <row r="2010" spans="1:14" ht="39.6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8294</v>
      </c>
    </row>
    <row r="2011" spans="1:14" ht="39.6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8294</v>
      </c>
    </row>
    <row r="2012" spans="1:14" ht="26.4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8294</v>
      </c>
    </row>
    <row r="2013" spans="1:14" ht="39.6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8294</v>
      </c>
    </row>
    <row r="2014" spans="1:14" ht="39.6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8294</v>
      </c>
    </row>
    <row r="2015" spans="1:14" ht="39.6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8294</v>
      </c>
    </row>
    <row r="2016" spans="1:14" ht="39.6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8294</v>
      </c>
    </row>
    <row r="2017" spans="1:14" ht="39.6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8294</v>
      </c>
    </row>
    <row r="2018" spans="1:14" ht="26.4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8294</v>
      </c>
    </row>
    <row r="2019" spans="1:14" ht="39.6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8294</v>
      </c>
    </row>
    <row r="2020" spans="1:14" ht="39.6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8294</v>
      </c>
    </row>
    <row r="2021" spans="1:14" ht="52.8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8294</v>
      </c>
    </row>
    <row r="2022" spans="1:14" ht="39.6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8294</v>
      </c>
    </row>
    <row r="2023" spans="1:14" ht="39.6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8294</v>
      </c>
    </row>
    <row r="2024" spans="1:14" ht="39.6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8294</v>
      </c>
    </row>
    <row r="2025" spans="1:14" ht="39.6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8294</v>
      </c>
    </row>
    <row r="2026" spans="1:14" ht="39.6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8294</v>
      </c>
    </row>
    <row r="2027" spans="1:14" ht="39.6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8294</v>
      </c>
    </row>
    <row r="2028" spans="1:14" ht="26.4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8294</v>
      </c>
    </row>
    <row r="2029" spans="1:14" ht="39.6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8294</v>
      </c>
    </row>
    <row r="2030" spans="1:14" ht="26.4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8294</v>
      </c>
    </row>
    <row r="2031" spans="1:14" ht="39.6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8294</v>
      </c>
    </row>
    <row r="2032" spans="1:14" ht="39.6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8294</v>
      </c>
    </row>
    <row r="2033" spans="1:14" ht="39.6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8294</v>
      </c>
    </row>
    <row r="2034" spans="1:14" ht="39.6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8294</v>
      </c>
    </row>
    <row r="2035" spans="1:14" ht="39.6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8294</v>
      </c>
    </row>
    <row r="2036" spans="1:14" ht="52.8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8294</v>
      </c>
    </row>
    <row r="2037" spans="1:14" ht="52.8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8294</v>
      </c>
    </row>
    <row r="2038" spans="1:14" ht="39.6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8294</v>
      </c>
    </row>
    <row r="2039" spans="1:14" ht="39.6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8294</v>
      </c>
    </row>
    <row r="2040" spans="1:14" ht="39.6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8294</v>
      </c>
    </row>
    <row r="2041" spans="1:14" ht="26.4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8294</v>
      </c>
    </row>
    <row r="2042" spans="1:14" ht="26.4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8294</v>
      </c>
    </row>
    <row r="2043" spans="1:14" ht="39.6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8294</v>
      </c>
    </row>
    <row r="2044" spans="1:14" ht="39.6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8294</v>
      </c>
    </row>
    <row r="2045" spans="1:14" ht="39.6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8294</v>
      </c>
    </row>
    <row r="2046" spans="1:14" ht="39.6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8294</v>
      </c>
    </row>
    <row r="2047" spans="1:14" ht="39.6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8294</v>
      </c>
    </row>
    <row r="2048" spans="1:14" ht="39.6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8294</v>
      </c>
    </row>
    <row r="2049" spans="1:14" ht="39.6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8294</v>
      </c>
    </row>
    <row r="2050" spans="1:14" ht="39.6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8294</v>
      </c>
    </row>
    <row r="2051" spans="1:14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8294</v>
      </c>
    </row>
    <row r="2052" spans="1:14" ht="39.6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8294</v>
      </c>
    </row>
    <row r="2053" spans="1:14" ht="39.6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8294</v>
      </c>
    </row>
    <row r="2054" spans="1:14" ht="39.6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8294</v>
      </c>
    </row>
    <row r="2055" spans="1:14" ht="39.6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8294</v>
      </c>
    </row>
    <row r="2056" spans="1:14" ht="39.6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8294</v>
      </c>
    </row>
    <row r="2057" spans="1:14" ht="39.6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8294</v>
      </c>
    </row>
    <row r="2058" spans="1:14" ht="39.6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8294</v>
      </c>
    </row>
    <row r="2059" spans="1:14" ht="52.8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8294</v>
      </c>
    </row>
    <row r="2060" spans="1:14" ht="26.4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8294</v>
      </c>
    </row>
    <row r="2061" spans="1:14" ht="39.6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8294</v>
      </c>
    </row>
    <row r="2062" spans="1:14" ht="39.6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8294</v>
      </c>
    </row>
    <row r="2063" spans="1:14" ht="39.6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8294</v>
      </c>
    </row>
    <row r="2064" spans="1:14" ht="52.8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8294</v>
      </c>
    </row>
    <row r="2065" spans="1:14" ht="26.4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8294</v>
      </c>
    </row>
    <row r="2066" spans="1:14" ht="39.6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8294</v>
      </c>
    </row>
    <row r="2067" spans="1:14" ht="39.6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8294</v>
      </c>
    </row>
    <row r="2068" spans="1:14" ht="39.6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8294</v>
      </c>
    </row>
    <row r="2069" spans="1:14" ht="39.6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8294</v>
      </c>
    </row>
    <row r="2070" spans="1:14" ht="39.6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8294</v>
      </c>
    </row>
    <row r="2071" spans="1:14" ht="52.8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8294</v>
      </c>
    </row>
    <row r="2072" spans="1:14" ht="39.6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8294</v>
      </c>
    </row>
    <row r="2073" spans="1:14" ht="39.6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8294</v>
      </c>
    </row>
    <row r="2074" spans="1:14" ht="52.8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8294</v>
      </c>
    </row>
    <row r="2075" spans="1:14" ht="39.6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8294</v>
      </c>
    </row>
    <row r="2076" spans="1:14" ht="26.4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8294</v>
      </c>
    </row>
    <row r="2077" spans="1:14" ht="39.6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8294</v>
      </c>
    </row>
    <row r="2078" spans="1:14" ht="26.4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8294</v>
      </c>
    </row>
    <row r="2079" spans="1:14" ht="39.6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8294</v>
      </c>
    </row>
    <row r="2080" spans="1:14" ht="39.6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8294</v>
      </c>
    </row>
    <row r="2081" spans="1:14" ht="52.8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8294</v>
      </c>
    </row>
    <row r="2082" spans="1:14" ht="39.6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8294</v>
      </c>
    </row>
    <row r="2083" spans="1:14" ht="39.6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8278</v>
      </c>
    </row>
    <row r="2084" spans="1:14" ht="39.6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8278</v>
      </c>
    </row>
    <row r="2085" spans="1:14" ht="39.6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8278</v>
      </c>
    </row>
    <row r="2086" spans="1:14" ht="39.6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8278</v>
      </c>
    </row>
    <row r="2087" spans="1:14" ht="52.8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8278</v>
      </c>
    </row>
    <row r="2088" spans="1:14" ht="39.6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8278</v>
      </c>
    </row>
    <row r="2089" spans="1:14" ht="52.8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8278</v>
      </c>
    </row>
    <row r="2090" spans="1:14" ht="39.6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8278</v>
      </c>
    </row>
    <row r="2091" spans="1:14" ht="26.4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8278</v>
      </c>
    </row>
    <row r="2092" spans="1:14" ht="39.6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8278</v>
      </c>
    </row>
    <row r="2093" spans="1:14" ht="39.6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8278</v>
      </c>
    </row>
    <row r="2094" spans="1:14" ht="39.6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8278</v>
      </c>
    </row>
    <row r="2095" spans="1:14" ht="39.6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8278</v>
      </c>
    </row>
    <row r="2096" spans="1:14" ht="52.8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8278</v>
      </c>
    </row>
    <row r="2097" spans="1:14" ht="39.6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8278</v>
      </c>
    </row>
    <row r="2098" spans="1:14" ht="39.6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8278</v>
      </c>
    </row>
    <row r="2099" spans="1:14" ht="39.6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8278</v>
      </c>
    </row>
    <row r="2100" spans="1:14" ht="39.6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8278</v>
      </c>
    </row>
    <row r="2101" spans="1:14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8278</v>
      </c>
    </row>
    <row r="2102" spans="1:14" ht="52.8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8278</v>
      </c>
    </row>
    <row r="2103" spans="1:14" ht="39.6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8278</v>
      </c>
    </row>
    <row r="2104" spans="1:14" ht="39.6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8278</v>
      </c>
    </row>
    <row r="2105" spans="1:14" ht="26.4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8278</v>
      </c>
    </row>
    <row r="2106" spans="1:14" ht="39.6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8278</v>
      </c>
    </row>
    <row r="2107" spans="1:14" ht="39.6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8278</v>
      </c>
    </row>
    <row r="2108" spans="1:14" ht="39.6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8278</v>
      </c>
    </row>
    <row r="2109" spans="1:14" ht="39.6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8278</v>
      </c>
    </row>
    <row r="2110" spans="1:14" ht="52.8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8278</v>
      </c>
    </row>
    <row r="2111" spans="1:14" ht="39.6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8278</v>
      </c>
    </row>
    <row r="2112" spans="1:14" ht="26.4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8278</v>
      </c>
    </row>
    <row r="2113" spans="1:14" ht="39.6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8278</v>
      </c>
    </row>
    <row r="2114" spans="1:14" ht="39.6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8278</v>
      </c>
    </row>
    <row r="2115" spans="1:14" ht="26.4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8278</v>
      </c>
    </row>
    <row r="2116" spans="1:14" ht="39.6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8278</v>
      </c>
    </row>
    <row r="2117" spans="1:14" ht="39.6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8278</v>
      </c>
    </row>
    <row r="2118" spans="1:14" ht="39.6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8278</v>
      </c>
    </row>
    <row r="2119" spans="1:14" ht="39.6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8278</v>
      </c>
    </row>
    <row r="2120" spans="1:14" ht="26.4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8278</v>
      </c>
    </row>
    <row r="2121" spans="1:14" ht="39.6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8278</v>
      </c>
    </row>
    <row r="2122" spans="1:14" ht="39.6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8278</v>
      </c>
    </row>
    <row r="2123" spans="1:14" ht="39.6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8281</v>
      </c>
    </row>
    <row r="2124" spans="1:14" ht="39.6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8281</v>
      </c>
    </row>
    <row r="2125" spans="1:14" ht="52.8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8281</v>
      </c>
    </row>
    <row r="2126" spans="1:14" ht="52.8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8281</v>
      </c>
    </row>
    <row r="2127" spans="1:14" ht="39.6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8281</v>
      </c>
    </row>
    <row r="2128" spans="1:14" ht="39.6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8281</v>
      </c>
    </row>
    <row r="2129" spans="1:14" ht="26.4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8281</v>
      </c>
    </row>
    <row r="2130" spans="1:14" ht="39.6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8281</v>
      </c>
    </row>
    <row r="2131" spans="1:14" ht="39.6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8281</v>
      </c>
    </row>
    <row r="2132" spans="1:14" ht="26.4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8281</v>
      </c>
    </row>
    <row r="2133" spans="1:14" ht="39.6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8281</v>
      </c>
    </row>
    <row r="2134" spans="1:14" ht="39.6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8281</v>
      </c>
    </row>
    <row r="2135" spans="1:14" ht="39.6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8281</v>
      </c>
    </row>
    <row r="2136" spans="1:14" ht="39.6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8281</v>
      </c>
    </row>
    <row r="2137" spans="1:14" ht="39.6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8281</v>
      </c>
    </row>
    <row r="2138" spans="1:14" ht="39.6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8281</v>
      </c>
    </row>
    <row r="2139" spans="1:14" ht="39.6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8281</v>
      </c>
    </row>
    <row r="2140" spans="1:14" ht="26.4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8281</v>
      </c>
    </row>
    <row r="2141" spans="1:14" ht="52.8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8281</v>
      </c>
    </row>
    <row r="2142" spans="1:14" ht="39.6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8281</v>
      </c>
    </row>
    <row r="2143" spans="1:14" ht="39.6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8281</v>
      </c>
    </row>
    <row r="2144" spans="1:14" ht="39.6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8281</v>
      </c>
    </row>
    <row r="2145" spans="1:14" ht="39.6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8281</v>
      </c>
    </row>
    <row r="2146" spans="1:14" ht="39.6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8281</v>
      </c>
    </row>
    <row r="2147" spans="1:14" ht="39.6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8281</v>
      </c>
    </row>
    <row r="2148" spans="1:14" ht="39.6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8281</v>
      </c>
    </row>
    <row r="2149" spans="1:14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8281</v>
      </c>
    </row>
    <row r="2150" spans="1:14" ht="39.6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8281</v>
      </c>
    </row>
    <row r="2151" spans="1:14" ht="52.8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8281</v>
      </c>
    </row>
    <row r="2152" spans="1:14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8281</v>
      </c>
    </row>
    <row r="2153" spans="1:14" ht="39.6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8281</v>
      </c>
    </row>
    <row r="2154" spans="1:14" ht="39.6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8281</v>
      </c>
    </row>
    <row r="2155" spans="1:14" ht="39.6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8281</v>
      </c>
    </row>
    <row r="2156" spans="1:14" ht="26.4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8281</v>
      </c>
    </row>
    <row r="2157" spans="1:14" ht="39.6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8281</v>
      </c>
    </row>
    <row r="2158" spans="1:14" ht="39.6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8281</v>
      </c>
    </row>
    <row r="2159" spans="1:14" ht="26.4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8281</v>
      </c>
    </row>
    <row r="2160" spans="1:14" ht="39.6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8281</v>
      </c>
    </row>
    <row r="2161" spans="1:14" ht="52.8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8281</v>
      </c>
    </row>
    <row r="2162" spans="1:14" ht="39.6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8281</v>
      </c>
    </row>
    <row r="2163" spans="1:14" ht="26.4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8275</v>
      </c>
    </row>
    <row r="2164" spans="1:14" ht="39.6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8275</v>
      </c>
    </row>
    <row r="2165" spans="1:14" ht="39.6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8275</v>
      </c>
    </row>
    <row r="2166" spans="1:14" ht="26.4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8275</v>
      </c>
    </row>
    <row r="2167" spans="1:14" ht="52.8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8275</v>
      </c>
    </row>
    <row r="2168" spans="1:14" ht="52.8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8275</v>
      </c>
    </row>
    <row r="2169" spans="1:14" ht="26.4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8275</v>
      </c>
    </row>
    <row r="2170" spans="1:14" ht="39.6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8275</v>
      </c>
    </row>
    <row r="2171" spans="1:14" ht="39.6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8275</v>
      </c>
    </row>
    <row r="2172" spans="1:14" ht="39.6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8275</v>
      </c>
    </row>
    <row r="2173" spans="1:14" ht="39.6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8275</v>
      </c>
    </row>
    <row r="2174" spans="1:14" ht="39.6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8275</v>
      </c>
    </row>
    <row r="2175" spans="1:14" ht="39.6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8275</v>
      </c>
    </row>
    <row r="2176" spans="1:14" ht="52.8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8275</v>
      </c>
    </row>
    <row r="2177" spans="1:14" ht="39.6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8275</v>
      </c>
    </row>
    <row r="2178" spans="1:14" ht="39.6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8275</v>
      </c>
    </row>
    <row r="2179" spans="1:14" ht="66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8275</v>
      </c>
    </row>
    <row r="2180" spans="1:14" ht="39.6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8275</v>
      </c>
    </row>
    <row r="2181" spans="1:14" ht="39.6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8275</v>
      </c>
    </row>
    <row r="2182" spans="1:14" ht="39.6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8275</v>
      </c>
    </row>
    <row r="2183" spans="1:14" ht="52.8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8296</v>
      </c>
    </row>
    <row r="2184" spans="1:14" ht="39.6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8296</v>
      </c>
    </row>
    <row r="2185" spans="1:14" ht="39.6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8296</v>
      </c>
    </row>
    <row r="2186" spans="1:14" ht="39.6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8296</v>
      </c>
    </row>
    <row r="2187" spans="1:14" ht="39.6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8296</v>
      </c>
    </row>
    <row r="2188" spans="1:14" ht="39.6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8296</v>
      </c>
    </row>
    <row r="2189" spans="1:14" ht="39.6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8296</v>
      </c>
    </row>
    <row r="2190" spans="1:14" ht="39.6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8296</v>
      </c>
    </row>
    <row r="2191" spans="1:14" ht="39.6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8296</v>
      </c>
    </row>
    <row r="2192" spans="1:14" ht="39.6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8296</v>
      </c>
    </row>
    <row r="2193" spans="1:14" ht="52.8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8296</v>
      </c>
    </row>
    <row r="2194" spans="1:14" ht="39.6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8296</v>
      </c>
    </row>
    <row r="2195" spans="1:14" ht="52.8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8296</v>
      </c>
    </row>
    <row r="2196" spans="1:14" ht="52.8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8296</v>
      </c>
    </row>
    <row r="2197" spans="1:14" ht="26.4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8296</v>
      </c>
    </row>
    <row r="2198" spans="1:14" ht="26.4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8296</v>
      </c>
    </row>
    <row r="2199" spans="1:14" ht="39.6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8296</v>
      </c>
    </row>
    <row r="2200" spans="1:14" ht="39.6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8296</v>
      </c>
    </row>
    <row r="2201" spans="1:14" ht="26.4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8296</v>
      </c>
    </row>
    <row r="2202" spans="1:14" ht="39.6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8296</v>
      </c>
    </row>
    <row r="2203" spans="1:14" ht="39.6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8279</v>
      </c>
    </row>
    <row r="2204" spans="1:14" ht="26.4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8279</v>
      </c>
    </row>
    <row r="2205" spans="1:14" ht="39.6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8279</v>
      </c>
    </row>
    <row r="2206" spans="1:14" ht="39.6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8279</v>
      </c>
    </row>
    <row r="2207" spans="1:14" ht="39.6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8279</v>
      </c>
    </row>
    <row r="2208" spans="1:14" ht="39.6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8279</v>
      </c>
    </row>
    <row r="2209" spans="1:14" ht="39.6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8279</v>
      </c>
    </row>
    <row r="2210" spans="1:14" ht="39.6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8279</v>
      </c>
    </row>
    <row r="2211" spans="1:14" ht="26.4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8279</v>
      </c>
    </row>
    <row r="2212" spans="1:14" ht="52.8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8279</v>
      </c>
    </row>
    <row r="2213" spans="1:14" ht="39.6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8279</v>
      </c>
    </row>
    <row r="2214" spans="1:14" ht="52.8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8279</v>
      </c>
    </row>
    <row r="2215" spans="1:14" ht="66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8279</v>
      </c>
    </row>
    <row r="2216" spans="1:14" ht="39.6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8279</v>
      </c>
    </row>
    <row r="2217" spans="1:14" ht="26.4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8279</v>
      </c>
    </row>
    <row r="2218" spans="1:14" ht="39.6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8279</v>
      </c>
    </row>
    <row r="2219" spans="1:14" ht="39.6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8279</v>
      </c>
    </row>
    <row r="2220" spans="1:14" ht="39.6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8279</v>
      </c>
    </row>
    <row r="2221" spans="1:14" ht="39.6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8279</v>
      </c>
    </row>
    <row r="2222" spans="1:14" ht="39.6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8279</v>
      </c>
    </row>
    <row r="2223" spans="1:14" ht="39.6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8296</v>
      </c>
    </row>
    <row r="2224" spans="1:14" ht="39.6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8296</v>
      </c>
    </row>
    <row r="2225" spans="1:14" ht="52.8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8296</v>
      </c>
    </row>
    <row r="2226" spans="1:14" ht="39.6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8296</v>
      </c>
    </row>
    <row r="2227" spans="1:14" ht="39.6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8296</v>
      </c>
    </row>
    <row r="2228" spans="1:14" ht="39.6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8296</v>
      </c>
    </row>
    <row r="2229" spans="1:14" ht="39.6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8296</v>
      </c>
    </row>
    <row r="2230" spans="1:14" ht="52.8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8296</v>
      </c>
    </row>
    <row r="2231" spans="1:14" ht="39.6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8296</v>
      </c>
    </row>
    <row r="2232" spans="1:14" ht="39.6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8296</v>
      </c>
    </row>
    <row r="2233" spans="1:14" ht="39.6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8296</v>
      </c>
    </row>
    <row r="2234" spans="1:14" ht="39.6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8296</v>
      </c>
    </row>
    <row r="2235" spans="1:14" ht="39.6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8296</v>
      </c>
    </row>
    <row r="2236" spans="1:14" ht="39.6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8296</v>
      </c>
    </row>
    <row r="2237" spans="1:14" ht="26.4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8296</v>
      </c>
    </row>
    <row r="2238" spans="1:14" ht="39.6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8296</v>
      </c>
    </row>
    <row r="2239" spans="1:14" ht="39.6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8296</v>
      </c>
    </row>
    <row r="2240" spans="1:14" ht="26.4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8296</v>
      </c>
    </row>
    <row r="2241" spans="1:14" ht="26.4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8296</v>
      </c>
    </row>
    <row r="2242" spans="1:14" ht="39.6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8296</v>
      </c>
    </row>
    <row r="2243" spans="1:14" ht="39.6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8296</v>
      </c>
    </row>
    <row r="2244" spans="1:14" ht="26.4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8296</v>
      </c>
    </row>
    <row r="2245" spans="1:14" ht="39.6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8296</v>
      </c>
    </row>
    <row r="2246" spans="1:14" ht="39.6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8296</v>
      </c>
    </row>
    <row r="2247" spans="1:14" ht="39.6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8296</v>
      </c>
    </row>
    <row r="2248" spans="1:14" ht="39.6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8296</v>
      </c>
    </row>
    <row r="2249" spans="1:14" ht="26.4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8296</v>
      </c>
    </row>
    <row r="2250" spans="1:14" ht="39.6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8296</v>
      </c>
    </row>
    <row r="2251" spans="1:14" ht="39.6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8296</v>
      </c>
    </row>
    <row r="2252" spans="1:14" ht="39.6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8296</v>
      </c>
    </row>
    <row r="2253" spans="1:14" ht="39.6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8296</v>
      </c>
    </row>
    <row r="2254" spans="1:14" ht="39.6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8296</v>
      </c>
    </row>
    <row r="2255" spans="1:14" ht="39.6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8296</v>
      </c>
    </row>
    <row r="2256" spans="1:14" ht="26.4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8296</v>
      </c>
    </row>
    <row r="2257" spans="1:14" ht="26.4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8296</v>
      </c>
    </row>
    <row r="2258" spans="1:14" ht="39.6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8296</v>
      </c>
    </row>
    <row r="2259" spans="1:14" ht="52.8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8296</v>
      </c>
    </row>
    <row r="2260" spans="1:14" ht="26.4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8296</v>
      </c>
    </row>
    <row r="2261" spans="1:14" ht="39.6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8296</v>
      </c>
    </row>
    <row r="2262" spans="1:14" ht="39.6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8296</v>
      </c>
    </row>
    <row r="2263" spans="1:14" ht="39.6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8296</v>
      </c>
    </row>
    <row r="2264" spans="1:14" ht="39.6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8296</v>
      </c>
    </row>
    <row r="2265" spans="1:14" ht="39.6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8296</v>
      </c>
    </row>
    <row r="2266" spans="1:14" ht="52.8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8296</v>
      </c>
    </row>
    <row r="2267" spans="1:14" ht="39.6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8296</v>
      </c>
    </row>
    <row r="2268" spans="1:14" ht="39.6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8296</v>
      </c>
    </row>
    <row r="2269" spans="1:14" ht="39.6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8296</v>
      </c>
    </row>
    <row r="2270" spans="1:14" ht="39.6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8296</v>
      </c>
    </row>
    <row r="2271" spans="1:14" ht="39.6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8296</v>
      </c>
    </row>
    <row r="2272" spans="1:14" ht="39.6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8296</v>
      </c>
    </row>
    <row r="2273" spans="1:14" ht="39.6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8296</v>
      </c>
    </row>
    <row r="2274" spans="1:14" ht="39.6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8296</v>
      </c>
    </row>
    <row r="2275" spans="1:14" ht="39.6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8296</v>
      </c>
    </row>
    <row r="2276" spans="1:14" ht="52.8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8296</v>
      </c>
    </row>
    <row r="2277" spans="1:14" ht="39.6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8296</v>
      </c>
    </row>
    <row r="2278" spans="1:14" ht="52.8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8296</v>
      </c>
    </row>
    <row r="2279" spans="1:14" ht="39.6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8296</v>
      </c>
    </row>
    <row r="2280" spans="1:14" ht="26.4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8296</v>
      </c>
    </row>
    <row r="2281" spans="1:14" ht="52.8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8296</v>
      </c>
    </row>
    <row r="2282" spans="1:14" ht="52.8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8296</v>
      </c>
    </row>
    <row r="2283" spans="1:14" ht="39.6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8275</v>
      </c>
    </row>
    <row r="2284" spans="1:14" ht="26.4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8275</v>
      </c>
    </row>
    <row r="2285" spans="1:14" ht="39.6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8275</v>
      </c>
    </row>
    <row r="2286" spans="1:14" ht="26.4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8275</v>
      </c>
    </row>
    <row r="2287" spans="1:14" ht="39.6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8275</v>
      </c>
    </row>
    <row r="2288" spans="1:14" ht="39.6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8275</v>
      </c>
    </row>
    <row r="2289" spans="1:14" ht="39.6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8275</v>
      </c>
    </row>
    <row r="2290" spans="1:14" ht="39.6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8275</v>
      </c>
    </row>
    <row r="2291" spans="1:14" ht="39.6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8275</v>
      </c>
    </row>
    <row r="2292" spans="1:14" ht="39.6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8275</v>
      </c>
    </row>
    <row r="2293" spans="1:14" ht="39.6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8275</v>
      </c>
    </row>
    <row r="2294" spans="1:14" ht="39.6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8275</v>
      </c>
    </row>
    <row r="2295" spans="1:14" ht="26.4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8275</v>
      </c>
    </row>
    <row r="2296" spans="1:14" ht="39.6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8275</v>
      </c>
    </row>
    <row r="2297" spans="1:14" ht="52.8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8275</v>
      </c>
    </row>
    <row r="2298" spans="1:14" ht="39.6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8275</v>
      </c>
    </row>
    <row r="2299" spans="1:14" ht="26.4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8275</v>
      </c>
    </row>
    <row r="2300" spans="1:14" ht="39.6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8275</v>
      </c>
    </row>
    <row r="2301" spans="1:14" ht="39.6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8275</v>
      </c>
    </row>
    <row r="2302" spans="1:14" ht="39.6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8275</v>
      </c>
    </row>
    <row r="2303" spans="1:14" ht="26.4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8278</v>
      </c>
    </row>
    <row r="2304" spans="1:14" ht="39.6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8278</v>
      </c>
    </row>
    <row r="2305" spans="1:14" ht="52.8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8278</v>
      </c>
    </row>
    <row r="2306" spans="1:14" ht="39.6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8278</v>
      </c>
    </row>
    <row r="2307" spans="1:14" ht="39.6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8278</v>
      </c>
    </row>
    <row r="2308" spans="1:14" ht="39.6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8278</v>
      </c>
    </row>
    <row r="2309" spans="1:14" ht="39.6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8278</v>
      </c>
    </row>
    <row r="2310" spans="1:14" ht="39.6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8278</v>
      </c>
    </row>
    <row r="2311" spans="1:14" ht="39.6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8278</v>
      </c>
    </row>
    <row r="2312" spans="1:14" ht="52.8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8278</v>
      </c>
    </row>
    <row r="2313" spans="1:14" ht="39.6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8278</v>
      </c>
    </row>
    <row r="2314" spans="1:14" ht="39.6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8278</v>
      </c>
    </row>
    <row r="2315" spans="1:14" ht="26.4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8278</v>
      </c>
    </row>
    <row r="2316" spans="1:14" ht="39.6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8278</v>
      </c>
    </row>
    <row r="2317" spans="1:14" ht="39.6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8278</v>
      </c>
    </row>
    <row r="2318" spans="1:14" ht="52.8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8278</v>
      </c>
    </row>
    <row r="2319" spans="1:14" ht="39.6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8278</v>
      </c>
    </row>
    <row r="2320" spans="1:14" ht="52.8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8278</v>
      </c>
    </row>
    <row r="2321" spans="1:14" ht="39.6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8278</v>
      </c>
    </row>
    <row r="2322" spans="1:14" ht="52.8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8278</v>
      </c>
    </row>
    <row r="2323" spans="1:14" ht="39.6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8297</v>
      </c>
    </row>
    <row r="2324" spans="1:14" ht="39.6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8297</v>
      </c>
    </row>
    <row r="2325" spans="1:14" ht="39.6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8297</v>
      </c>
    </row>
    <row r="2326" spans="1:14" ht="39.6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8297</v>
      </c>
    </row>
    <row r="2327" spans="1:14" ht="39.6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8297</v>
      </c>
    </row>
    <row r="2328" spans="1:14" ht="39.6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8297</v>
      </c>
    </row>
    <row r="2329" spans="1:14" ht="26.4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8297</v>
      </c>
    </row>
    <row r="2330" spans="1:14" ht="52.8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8297</v>
      </c>
    </row>
    <row r="2331" spans="1:14" ht="39.6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8297</v>
      </c>
    </row>
    <row r="2332" spans="1:14" ht="39.6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8297</v>
      </c>
    </row>
    <row r="2333" spans="1:14" ht="39.6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8297</v>
      </c>
    </row>
    <row r="2334" spans="1:14" ht="39.6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8297</v>
      </c>
    </row>
    <row r="2335" spans="1:14" ht="39.6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8297</v>
      </c>
    </row>
    <row r="2336" spans="1:14" ht="39.6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8297</v>
      </c>
    </row>
    <row r="2337" spans="1:14" ht="39.6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8297</v>
      </c>
    </row>
    <row r="2338" spans="1:14" ht="39.6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8297</v>
      </c>
    </row>
    <row r="2339" spans="1:14" ht="26.4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8297</v>
      </c>
    </row>
    <row r="2340" spans="1:14" ht="39.6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8297</v>
      </c>
    </row>
    <row r="2341" spans="1:14" ht="39.6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8297</v>
      </c>
    </row>
    <row r="2342" spans="1:14" ht="39.6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8297</v>
      </c>
    </row>
    <row r="2343" spans="1:14" ht="39.6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8271</v>
      </c>
    </row>
    <row r="2344" spans="1:14" ht="39.6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8271</v>
      </c>
    </row>
    <row r="2345" spans="1:14" ht="39.6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8271</v>
      </c>
    </row>
    <row r="2346" spans="1:14" ht="39.6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8271</v>
      </c>
    </row>
    <row r="2347" spans="1:14" ht="39.6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8271</v>
      </c>
    </row>
    <row r="2348" spans="1:14" ht="39.6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8271</v>
      </c>
    </row>
    <row r="2349" spans="1:14" ht="39.6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8271</v>
      </c>
    </row>
    <row r="2350" spans="1:14" ht="39.6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8271</v>
      </c>
    </row>
    <row r="2351" spans="1:14" ht="39.6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8271</v>
      </c>
    </row>
    <row r="2352" spans="1:14" ht="39.6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8271</v>
      </c>
    </row>
    <row r="2353" spans="1:14" ht="26.4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8271</v>
      </c>
    </row>
    <row r="2354" spans="1:14" ht="39.6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8271</v>
      </c>
    </row>
    <row r="2355" spans="1:14" ht="39.6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8271</v>
      </c>
    </row>
    <row r="2356" spans="1:14" ht="39.6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8271</v>
      </c>
    </row>
    <row r="2357" spans="1:14" ht="39.6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8271</v>
      </c>
    </row>
    <row r="2358" spans="1:14" ht="26.4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8271</v>
      </c>
    </row>
    <row r="2359" spans="1:14" ht="39.6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8271</v>
      </c>
    </row>
    <row r="2360" spans="1:14" ht="39.6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8271</v>
      </c>
    </row>
    <row r="2361" spans="1:14" ht="39.6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8271</v>
      </c>
    </row>
    <row r="2362" spans="1:14" ht="39.6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8271</v>
      </c>
    </row>
    <row r="2363" spans="1:14" ht="39.6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8271</v>
      </c>
    </row>
    <row r="2364" spans="1:14" ht="39.6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8271</v>
      </c>
    </row>
    <row r="2365" spans="1:14" ht="39.6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8271</v>
      </c>
    </row>
    <row r="2366" spans="1:14" ht="26.4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8271</v>
      </c>
    </row>
    <row r="2367" spans="1:14" ht="39.6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8271</v>
      </c>
    </row>
    <row r="2368" spans="1:14" ht="39.6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8271</v>
      </c>
    </row>
    <row r="2369" spans="1:14" ht="39.6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8271</v>
      </c>
    </row>
    <row r="2370" spans="1:14" ht="39.6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8271</v>
      </c>
    </row>
    <row r="2371" spans="1:14" ht="39.6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8271</v>
      </c>
    </row>
    <row r="2372" spans="1:14" ht="39.6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8271</v>
      </c>
    </row>
    <row r="2373" spans="1:14" ht="39.6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8271</v>
      </c>
    </row>
    <row r="2374" spans="1:14" ht="39.6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8271</v>
      </c>
    </row>
    <row r="2375" spans="1:14" ht="26.4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8271</v>
      </c>
    </row>
    <row r="2376" spans="1:14" ht="39.6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8271</v>
      </c>
    </row>
    <row r="2377" spans="1:14" ht="39.6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8271</v>
      </c>
    </row>
    <row r="2378" spans="1:14" ht="39.6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8271</v>
      </c>
    </row>
    <row r="2379" spans="1:14" ht="39.6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8271</v>
      </c>
    </row>
    <row r="2380" spans="1:14" ht="39.6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8271</v>
      </c>
    </row>
    <row r="2381" spans="1:14" ht="26.4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8271</v>
      </c>
    </row>
    <row r="2382" spans="1:14" ht="39.6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8271</v>
      </c>
    </row>
    <row r="2383" spans="1:14" ht="39.6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8271</v>
      </c>
    </row>
    <row r="2384" spans="1:14" ht="52.8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8271</v>
      </c>
    </row>
    <row r="2385" spans="1:14" ht="39.6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8271</v>
      </c>
    </row>
    <row r="2386" spans="1:14" ht="39.6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8271</v>
      </c>
    </row>
    <row r="2387" spans="1:14" ht="39.6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8271</v>
      </c>
    </row>
    <row r="2388" spans="1:14" ht="39.6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8271</v>
      </c>
    </row>
    <row r="2389" spans="1:14" ht="39.6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8271</v>
      </c>
    </row>
    <row r="2390" spans="1:14" ht="39.6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8271</v>
      </c>
    </row>
    <row r="2391" spans="1:14" ht="52.8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8271</v>
      </c>
    </row>
    <row r="2392" spans="1:14" ht="39.6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8271</v>
      </c>
    </row>
    <row r="2393" spans="1:14" ht="26.4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8271</v>
      </c>
    </row>
    <row r="2394" spans="1:14" ht="39.6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8271</v>
      </c>
    </row>
    <row r="2395" spans="1:14" ht="39.6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8271</v>
      </c>
    </row>
    <row r="2396" spans="1:14" ht="39.6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8271</v>
      </c>
    </row>
    <row r="2397" spans="1:14" ht="39.6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8271</v>
      </c>
    </row>
    <row r="2398" spans="1:14" ht="39.6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8271</v>
      </c>
    </row>
    <row r="2399" spans="1:14" ht="39.6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8271</v>
      </c>
    </row>
    <row r="2400" spans="1:14" ht="39.6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8271</v>
      </c>
    </row>
    <row r="2401" spans="1:14" ht="39.6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8271</v>
      </c>
    </row>
    <row r="2402" spans="1:14" ht="39.6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8271</v>
      </c>
    </row>
    <row r="2403" spans="1:14" ht="39.6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8283</v>
      </c>
    </row>
    <row r="2404" spans="1:14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8283</v>
      </c>
    </row>
    <row r="2405" spans="1:14" ht="39.6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8283</v>
      </c>
    </row>
    <row r="2406" spans="1:14" ht="39.6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8283</v>
      </c>
    </row>
    <row r="2407" spans="1:14" ht="39.6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8283</v>
      </c>
    </row>
    <row r="2408" spans="1:14" ht="39.6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8283</v>
      </c>
    </row>
    <row r="2409" spans="1:14" ht="52.8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8283</v>
      </c>
    </row>
    <row r="2410" spans="1:14" ht="39.6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8283</v>
      </c>
    </row>
    <row r="2411" spans="1:14" ht="39.6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8283</v>
      </c>
    </row>
    <row r="2412" spans="1:14" ht="52.8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8283</v>
      </c>
    </row>
    <row r="2413" spans="1:14" ht="39.6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8283</v>
      </c>
    </row>
    <row r="2414" spans="1:14" ht="52.8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8283</v>
      </c>
    </row>
    <row r="2415" spans="1:14" ht="39.6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8283</v>
      </c>
    </row>
    <row r="2416" spans="1:14" ht="39.6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8283</v>
      </c>
    </row>
    <row r="2417" spans="1:14" ht="39.6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8283</v>
      </c>
    </row>
    <row r="2418" spans="1:14" ht="39.6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8283</v>
      </c>
    </row>
    <row r="2419" spans="1:14" ht="39.6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8283</v>
      </c>
    </row>
    <row r="2420" spans="1:14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8283</v>
      </c>
    </row>
    <row r="2421" spans="1:14" ht="52.8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8283</v>
      </c>
    </row>
    <row r="2422" spans="1:14" ht="39.6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8283</v>
      </c>
    </row>
    <row r="2423" spans="1:14" ht="26.4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8283</v>
      </c>
    </row>
    <row r="2424" spans="1:14" ht="26.4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8283</v>
      </c>
    </row>
    <row r="2425" spans="1:14" ht="39.6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8283</v>
      </c>
    </row>
    <row r="2426" spans="1:14" ht="26.4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8283</v>
      </c>
    </row>
    <row r="2427" spans="1:14" ht="52.8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8283</v>
      </c>
    </row>
    <row r="2428" spans="1:14" ht="39.6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8283</v>
      </c>
    </row>
    <row r="2429" spans="1:14" ht="26.4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8283</v>
      </c>
    </row>
    <row r="2430" spans="1:14" ht="26.4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8283</v>
      </c>
    </row>
    <row r="2431" spans="1:14" ht="39.6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8283</v>
      </c>
    </row>
    <row r="2432" spans="1:14" ht="52.8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8283</v>
      </c>
    </row>
    <row r="2433" spans="1:14" ht="26.4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8283</v>
      </c>
    </row>
    <row r="2434" spans="1:14" ht="39.6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8283</v>
      </c>
    </row>
    <row r="2435" spans="1:14" ht="39.6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8283</v>
      </c>
    </row>
    <row r="2436" spans="1:14" ht="39.6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8283</v>
      </c>
    </row>
    <row r="2437" spans="1:14" ht="39.6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8283</v>
      </c>
    </row>
    <row r="2438" spans="1:14" ht="39.6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8283</v>
      </c>
    </row>
    <row r="2439" spans="1:14" ht="39.6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8283</v>
      </c>
    </row>
    <row r="2440" spans="1:14" ht="39.6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8283</v>
      </c>
    </row>
    <row r="2441" spans="1:14" ht="39.6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8283</v>
      </c>
    </row>
    <row r="2442" spans="1:14" ht="26.4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8283</v>
      </c>
    </row>
    <row r="2443" spans="1:14" ht="26.4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8297</v>
      </c>
    </row>
    <row r="2444" spans="1:14" ht="26.4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8297</v>
      </c>
    </row>
    <row r="2445" spans="1:14" ht="39.6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8297</v>
      </c>
    </row>
    <row r="2446" spans="1:14" ht="39.6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8297</v>
      </c>
    </row>
    <row r="2447" spans="1:14" ht="52.8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8297</v>
      </c>
    </row>
    <row r="2448" spans="1:14" ht="52.8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8297</v>
      </c>
    </row>
    <row r="2449" spans="1:14" ht="52.8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8297</v>
      </c>
    </row>
    <row r="2450" spans="1:14" ht="39.6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8297</v>
      </c>
    </row>
    <row r="2451" spans="1:14" ht="39.6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8297</v>
      </c>
    </row>
    <row r="2452" spans="1:14" ht="39.6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8297</v>
      </c>
    </row>
    <row r="2453" spans="1:14" ht="39.6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8297</v>
      </c>
    </row>
    <row r="2454" spans="1:14" ht="39.6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8297</v>
      </c>
    </row>
    <row r="2455" spans="1:14" ht="39.6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8297</v>
      </c>
    </row>
    <row r="2456" spans="1:14" ht="39.6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8297</v>
      </c>
    </row>
    <row r="2457" spans="1:14" ht="39.6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8297</v>
      </c>
    </row>
    <row r="2458" spans="1:14" ht="39.6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8297</v>
      </c>
    </row>
    <row r="2459" spans="1:14" ht="39.6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8297</v>
      </c>
    </row>
    <row r="2460" spans="1:14" ht="52.8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8297</v>
      </c>
    </row>
    <row r="2461" spans="1:14" ht="52.8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8297</v>
      </c>
    </row>
    <row r="2462" spans="1:14" ht="39.6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8297</v>
      </c>
    </row>
    <row r="2463" spans="1:14" ht="39.6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8278</v>
      </c>
    </row>
    <row r="2464" spans="1:14" ht="39.6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8278</v>
      </c>
    </row>
    <row r="2465" spans="1:14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8278</v>
      </c>
    </row>
    <row r="2466" spans="1:14" ht="39.6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8278</v>
      </c>
    </row>
    <row r="2467" spans="1:14" ht="26.4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8278</v>
      </c>
    </row>
    <row r="2468" spans="1:14" ht="39.6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8278</v>
      </c>
    </row>
    <row r="2469" spans="1:14" ht="39.6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8278</v>
      </c>
    </row>
    <row r="2470" spans="1:14" ht="39.6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8278</v>
      </c>
    </row>
    <row r="2471" spans="1:14" ht="39.6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8278</v>
      </c>
    </row>
    <row r="2472" spans="1:14" ht="39.6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8278</v>
      </c>
    </row>
    <row r="2473" spans="1:14" ht="52.8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8278</v>
      </c>
    </row>
    <row r="2474" spans="1:14" ht="52.8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8278</v>
      </c>
    </row>
    <row r="2475" spans="1:14" ht="39.6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8278</v>
      </c>
    </row>
    <row r="2476" spans="1:14" ht="52.8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8278</v>
      </c>
    </row>
    <row r="2477" spans="1:14" ht="26.4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8278</v>
      </c>
    </row>
    <row r="2478" spans="1:14" ht="39.6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8278</v>
      </c>
    </row>
    <row r="2479" spans="1:14" ht="26.4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8278</v>
      </c>
    </row>
    <row r="2480" spans="1:14" ht="39.6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8278</v>
      </c>
    </row>
    <row r="2481" spans="1:14" ht="26.4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8278</v>
      </c>
    </row>
    <row r="2482" spans="1:14" ht="39.6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8278</v>
      </c>
    </row>
    <row r="2483" spans="1:14" ht="39.6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8278</v>
      </c>
    </row>
    <row r="2484" spans="1:14" ht="52.8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8278</v>
      </c>
    </row>
    <row r="2485" spans="1:14" ht="39.6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8278</v>
      </c>
    </row>
    <row r="2486" spans="1:14" ht="52.8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8278</v>
      </c>
    </row>
    <row r="2487" spans="1:14" ht="39.6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8278</v>
      </c>
    </row>
    <row r="2488" spans="1:14" ht="39.6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8278</v>
      </c>
    </row>
    <row r="2489" spans="1:14" ht="39.6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8278</v>
      </c>
    </row>
    <row r="2490" spans="1:14" ht="39.6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8278</v>
      </c>
    </row>
    <row r="2491" spans="1:14" ht="39.6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8278</v>
      </c>
    </row>
    <row r="2492" spans="1:14" ht="39.6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8278</v>
      </c>
    </row>
    <row r="2493" spans="1:14" ht="39.6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8278</v>
      </c>
    </row>
    <row r="2494" spans="1:14" ht="26.4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8278</v>
      </c>
    </row>
    <row r="2495" spans="1:14" ht="39.6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8278</v>
      </c>
    </row>
    <row r="2496" spans="1:14" ht="39.6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8278</v>
      </c>
    </row>
    <row r="2497" spans="1:14" ht="39.6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8278</v>
      </c>
    </row>
    <row r="2498" spans="1:14" ht="26.4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8278</v>
      </c>
    </row>
    <row r="2499" spans="1:14" ht="39.6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8278</v>
      </c>
    </row>
    <row r="2500" spans="1:14" ht="39.6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8278</v>
      </c>
    </row>
    <row r="2501" spans="1:14" ht="39.6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8278</v>
      </c>
    </row>
    <row r="2502" spans="1:14" ht="39.6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8278</v>
      </c>
    </row>
    <row r="2503" spans="1:14" ht="39.6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8298</v>
      </c>
    </row>
    <row r="2504" spans="1:14" ht="52.8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8298</v>
      </c>
    </row>
    <row r="2505" spans="1:14" ht="39.6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8298</v>
      </c>
    </row>
    <row r="2506" spans="1:14" ht="26.4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8298</v>
      </c>
    </row>
    <row r="2507" spans="1:14" ht="52.8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8298</v>
      </c>
    </row>
    <row r="2508" spans="1:14" ht="39.6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8298</v>
      </c>
    </row>
    <row r="2509" spans="1:14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8298</v>
      </c>
    </row>
    <row r="2510" spans="1:14" ht="39.6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8298</v>
      </c>
    </row>
    <row r="2511" spans="1:14" ht="39.6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8298</v>
      </c>
    </row>
    <row r="2512" spans="1:14" ht="39.6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8298</v>
      </c>
    </row>
    <row r="2513" spans="1:14" ht="39.6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8298</v>
      </c>
    </row>
    <row r="2514" spans="1:14" ht="39.6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8298</v>
      </c>
    </row>
    <row r="2515" spans="1:14" ht="52.8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8298</v>
      </c>
    </row>
    <row r="2516" spans="1:14" ht="39.6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8298</v>
      </c>
    </row>
    <row r="2517" spans="1:14" ht="52.8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8298</v>
      </c>
    </row>
    <row r="2518" spans="1:14" ht="39.6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8298</v>
      </c>
    </row>
    <row r="2519" spans="1:14" ht="52.8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8298</v>
      </c>
    </row>
    <row r="2520" spans="1:14" ht="39.6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8298</v>
      </c>
    </row>
    <row r="2521" spans="1:14" ht="26.4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8298</v>
      </c>
    </row>
    <row r="2522" spans="1:14" ht="39.6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8298</v>
      </c>
    </row>
    <row r="2523" spans="1:14" ht="52.8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8299</v>
      </c>
    </row>
    <row r="2524" spans="1:14" ht="39.6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8299</v>
      </c>
    </row>
    <row r="2525" spans="1:14" ht="39.6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8299</v>
      </c>
    </row>
    <row r="2526" spans="1:14" ht="26.4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8299</v>
      </c>
    </row>
    <row r="2527" spans="1:14" ht="39.6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8299</v>
      </c>
    </row>
    <row r="2528" spans="1:14" ht="39.6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8299</v>
      </c>
    </row>
    <row r="2529" spans="1:14" ht="39.6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8299</v>
      </c>
    </row>
    <row r="2530" spans="1:14" ht="39.6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8299</v>
      </c>
    </row>
    <row r="2531" spans="1:14" ht="26.4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8299</v>
      </c>
    </row>
    <row r="2532" spans="1:14" ht="39.6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8299</v>
      </c>
    </row>
    <row r="2533" spans="1:14" ht="52.8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8299</v>
      </c>
    </row>
    <row r="2534" spans="1:14" ht="39.6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8299</v>
      </c>
    </row>
    <row r="2535" spans="1:14" ht="39.6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8299</v>
      </c>
    </row>
    <row r="2536" spans="1:14" ht="52.8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8299</v>
      </c>
    </row>
    <row r="2537" spans="1:14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8299</v>
      </c>
    </row>
    <row r="2538" spans="1:14" ht="39.6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8299</v>
      </c>
    </row>
    <row r="2539" spans="1:14" ht="39.6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8299</v>
      </c>
    </row>
    <row r="2540" spans="1:14" ht="26.4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8299</v>
      </c>
    </row>
    <row r="2541" spans="1:14" ht="39.6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8299</v>
      </c>
    </row>
    <row r="2542" spans="1:14" ht="52.8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8299</v>
      </c>
    </row>
    <row r="2543" spans="1:14" ht="52.8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8299</v>
      </c>
    </row>
    <row r="2544" spans="1:14" ht="39.6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8299</v>
      </c>
    </row>
    <row r="2545" spans="1:14" ht="39.6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8299</v>
      </c>
    </row>
    <row r="2546" spans="1:14" ht="39.6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8299</v>
      </c>
    </row>
    <row r="2547" spans="1:14" ht="39.6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8299</v>
      </c>
    </row>
    <row r="2548" spans="1:14" ht="39.6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8299</v>
      </c>
    </row>
    <row r="2549" spans="1:14" ht="39.6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8299</v>
      </c>
    </row>
    <row r="2550" spans="1:14" ht="39.6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8299</v>
      </c>
    </row>
    <row r="2551" spans="1:14" ht="39.6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8299</v>
      </c>
    </row>
    <row r="2552" spans="1:14" ht="52.8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8299</v>
      </c>
    </row>
    <row r="2553" spans="1:14" ht="39.6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8299</v>
      </c>
    </row>
    <row r="2554" spans="1:14" ht="39.6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8299</v>
      </c>
    </row>
    <row r="2555" spans="1:14" ht="39.6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8299</v>
      </c>
    </row>
    <row r="2556" spans="1:14" ht="39.6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8299</v>
      </c>
    </row>
    <row r="2557" spans="1:14" ht="52.8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8299</v>
      </c>
    </row>
    <row r="2558" spans="1:14" ht="39.6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8299</v>
      </c>
    </row>
    <row r="2559" spans="1:14" ht="26.4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8299</v>
      </c>
    </row>
    <row r="2560" spans="1:14" ht="39.6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8299</v>
      </c>
    </row>
    <row r="2561" spans="1:14" ht="39.6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8299</v>
      </c>
    </row>
    <row r="2562" spans="1:14" ht="39.6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8299</v>
      </c>
    </row>
    <row r="2563" spans="1:14" ht="39.6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8283</v>
      </c>
    </row>
    <row r="2564" spans="1:14" ht="52.8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8283</v>
      </c>
    </row>
    <row r="2565" spans="1:14" ht="26.4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8283</v>
      </c>
    </row>
    <row r="2566" spans="1:14" ht="39.6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8283</v>
      </c>
    </row>
    <row r="2567" spans="1:14" ht="39.6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8283</v>
      </c>
    </row>
    <row r="2568" spans="1:14" ht="39.6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8283</v>
      </c>
    </row>
    <row r="2569" spans="1:14" ht="39.6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8283</v>
      </c>
    </row>
    <row r="2570" spans="1:14" ht="39.6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8283</v>
      </c>
    </row>
    <row r="2571" spans="1:14" ht="39.6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8283</v>
      </c>
    </row>
    <row r="2572" spans="1:14" ht="39.6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8283</v>
      </c>
    </row>
    <row r="2573" spans="1:14" ht="39.6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8283</v>
      </c>
    </row>
    <row r="2574" spans="1:14" ht="39.6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8283</v>
      </c>
    </row>
    <row r="2575" spans="1:14" ht="39.6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8283</v>
      </c>
    </row>
    <row r="2576" spans="1:14" ht="39.6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8283</v>
      </c>
    </row>
    <row r="2577" spans="1:14" ht="39.6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8283</v>
      </c>
    </row>
    <row r="2578" spans="1:14" ht="26.4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8283</v>
      </c>
    </row>
    <row r="2579" spans="1:14" ht="39.6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8283</v>
      </c>
    </row>
    <row r="2580" spans="1:14" ht="52.8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8283</v>
      </c>
    </row>
    <row r="2581" spans="1:14" ht="39.6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8283</v>
      </c>
    </row>
    <row r="2582" spans="1:14" ht="39.6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8283</v>
      </c>
    </row>
    <row r="2583" spans="1:14" ht="39.6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8283</v>
      </c>
    </row>
    <row r="2584" spans="1:14" ht="26.4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8283</v>
      </c>
    </row>
    <row r="2585" spans="1:14" ht="39.6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8283</v>
      </c>
    </row>
    <row r="2586" spans="1:14" ht="26.4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8283</v>
      </c>
    </row>
    <row r="2587" spans="1:14" ht="39.6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8283</v>
      </c>
    </row>
    <row r="2588" spans="1:14" ht="26.4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8283</v>
      </c>
    </row>
    <row r="2589" spans="1:14" ht="39.6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8283</v>
      </c>
    </row>
    <row r="2590" spans="1:14" ht="52.8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8283</v>
      </c>
    </row>
    <row r="2591" spans="1:14" ht="39.6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8283</v>
      </c>
    </row>
    <row r="2592" spans="1:14" ht="39.6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8283</v>
      </c>
    </row>
    <row r="2593" spans="1:14" ht="39.6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8283</v>
      </c>
    </row>
    <row r="2594" spans="1:14" ht="39.6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8283</v>
      </c>
    </row>
    <row r="2595" spans="1:14" ht="39.6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8283</v>
      </c>
    </row>
    <row r="2596" spans="1:14" ht="39.6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8283</v>
      </c>
    </row>
    <row r="2597" spans="1:14" ht="26.4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8283</v>
      </c>
    </row>
    <row r="2598" spans="1:14" ht="39.6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8283</v>
      </c>
    </row>
    <row r="2599" spans="1:14" ht="39.6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8283</v>
      </c>
    </row>
    <row r="2600" spans="1:14" ht="39.6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8283</v>
      </c>
    </row>
    <row r="2601" spans="1:14" ht="26.4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8283</v>
      </c>
    </row>
    <row r="2602" spans="1:14" ht="39.6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8283</v>
      </c>
    </row>
    <row r="2603" spans="1:14" ht="52.8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8300</v>
      </c>
    </row>
    <row r="2604" spans="1:14" ht="39.6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8300</v>
      </c>
    </row>
    <row r="2605" spans="1:14" ht="26.4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8300</v>
      </c>
    </row>
    <row r="2606" spans="1:14" ht="39.6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8300</v>
      </c>
    </row>
    <row r="2607" spans="1:14" ht="39.6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8300</v>
      </c>
    </row>
    <row r="2608" spans="1:14" ht="52.8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8300</v>
      </c>
    </row>
    <row r="2609" spans="1:14" ht="39.6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8300</v>
      </c>
    </row>
    <row r="2610" spans="1:14" ht="39.6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8300</v>
      </c>
    </row>
    <row r="2611" spans="1:14" ht="39.6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8300</v>
      </c>
    </row>
    <row r="2612" spans="1:14" ht="26.4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8300</v>
      </c>
    </row>
    <row r="2613" spans="1:14" ht="52.8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8300</v>
      </c>
    </row>
    <row r="2614" spans="1:14" ht="39.6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8300</v>
      </c>
    </row>
    <row r="2615" spans="1:14" ht="39.6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8300</v>
      </c>
    </row>
    <row r="2616" spans="1:14" ht="39.6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8300</v>
      </c>
    </row>
    <row r="2617" spans="1:14" ht="39.6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8300</v>
      </c>
    </row>
    <row r="2618" spans="1:14" ht="39.6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8300</v>
      </c>
    </row>
    <row r="2619" spans="1:14" ht="39.6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8300</v>
      </c>
    </row>
    <row r="2620" spans="1:14" ht="26.4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8300</v>
      </c>
    </row>
    <row r="2621" spans="1:14" ht="39.6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8300</v>
      </c>
    </row>
    <row r="2622" spans="1:14" ht="39.6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8300</v>
      </c>
    </row>
    <row r="2623" spans="1:14" ht="39.6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8300</v>
      </c>
    </row>
    <row r="2624" spans="1:14" ht="39.6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8300</v>
      </c>
    </row>
    <row r="2625" spans="1:14" ht="39.6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8300</v>
      </c>
    </row>
    <row r="2626" spans="1:14" ht="39.6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8300</v>
      </c>
    </row>
    <row r="2627" spans="1:14" ht="52.8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8300</v>
      </c>
    </row>
    <row r="2628" spans="1:14" ht="39.6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8300</v>
      </c>
    </row>
    <row r="2629" spans="1:14" ht="39.6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8300</v>
      </c>
    </row>
    <row r="2630" spans="1:14" ht="39.6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8300</v>
      </c>
    </row>
    <row r="2631" spans="1:14" ht="26.4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8300</v>
      </c>
    </row>
    <row r="2632" spans="1:14" ht="39.6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8300</v>
      </c>
    </row>
    <row r="2633" spans="1:14" ht="39.6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8300</v>
      </c>
    </row>
    <row r="2634" spans="1:14" ht="39.6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8300</v>
      </c>
    </row>
    <row r="2635" spans="1:14" ht="39.6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8300</v>
      </c>
    </row>
    <row r="2636" spans="1:14" ht="39.6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8300</v>
      </c>
    </row>
    <row r="2637" spans="1:14" ht="39.6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8300</v>
      </c>
    </row>
    <row r="2638" spans="1:14" ht="39.6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8300</v>
      </c>
    </row>
    <row r="2639" spans="1:14" ht="26.4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8300</v>
      </c>
    </row>
    <row r="2640" spans="1:14" ht="39.6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8300</v>
      </c>
    </row>
    <row r="2641" spans="1:14" ht="39.6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8300</v>
      </c>
    </row>
    <row r="2642" spans="1:14" ht="52.8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8300</v>
      </c>
    </row>
    <row r="2643" spans="1:14" ht="26.4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8300</v>
      </c>
    </row>
    <row r="2644" spans="1:14" ht="52.8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8300</v>
      </c>
    </row>
    <row r="2645" spans="1:14" ht="52.8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8300</v>
      </c>
    </row>
    <row r="2646" spans="1:14" ht="39.6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8300</v>
      </c>
    </row>
    <row r="2647" spans="1:14" ht="39.6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8300</v>
      </c>
    </row>
    <row r="2648" spans="1:14" ht="39.6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8300</v>
      </c>
    </row>
    <row r="2649" spans="1:14" ht="39.6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8300</v>
      </c>
    </row>
    <row r="2650" spans="1:14" ht="52.8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8300</v>
      </c>
    </row>
    <row r="2651" spans="1:14" ht="26.4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8300</v>
      </c>
    </row>
    <row r="2652" spans="1:14" ht="52.8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8300</v>
      </c>
    </row>
    <row r="2653" spans="1:14" ht="39.6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8300</v>
      </c>
    </row>
    <row r="2654" spans="1:14" ht="39.6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8300</v>
      </c>
    </row>
    <row r="2655" spans="1:14" ht="39.6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8300</v>
      </c>
    </row>
    <row r="2656" spans="1:14" ht="39.6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8300</v>
      </c>
    </row>
    <row r="2657" spans="1:14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8300</v>
      </c>
    </row>
    <row r="2658" spans="1:14" ht="26.4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8300</v>
      </c>
    </row>
    <row r="2659" spans="1:14" ht="39.6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8300</v>
      </c>
    </row>
    <row r="2660" spans="1:14" ht="39.6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8300</v>
      </c>
    </row>
    <row r="2661" spans="1:14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8300</v>
      </c>
    </row>
    <row r="2662" spans="1:14" ht="52.8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8300</v>
      </c>
    </row>
    <row r="2663" spans="1:14" ht="39.6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8301</v>
      </c>
    </row>
    <row r="2664" spans="1:14" ht="39.6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8301</v>
      </c>
    </row>
    <row r="2665" spans="1:14" ht="39.6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8301</v>
      </c>
    </row>
    <row r="2666" spans="1:14" ht="39.6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8301</v>
      </c>
    </row>
    <row r="2667" spans="1:14" ht="39.6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8301</v>
      </c>
    </row>
    <row r="2668" spans="1:14" ht="39.6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8301</v>
      </c>
    </row>
    <row r="2669" spans="1:14" ht="52.8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8301</v>
      </c>
    </row>
    <row r="2670" spans="1:14" ht="26.4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8301</v>
      </c>
    </row>
    <row r="2671" spans="1:14" ht="39.6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8301</v>
      </c>
    </row>
    <row r="2672" spans="1:14" ht="39.6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8301</v>
      </c>
    </row>
    <row r="2673" spans="1:14" ht="39.6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8301</v>
      </c>
    </row>
    <row r="2674" spans="1:14" ht="39.6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8301</v>
      </c>
    </row>
    <row r="2675" spans="1:14" ht="39.6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8301</v>
      </c>
    </row>
    <row r="2676" spans="1:14" ht="52.8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8301</v>
      </c>
    </row>
    <row r="2677" spans="1:14" ht="52.8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8301</v>
      </c>
    </row>
    <row r="2678" spans="1:14" ht="39.6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8301</v>
      </c>
    </row>
    <row r="2679" spans="1:14" ht="39.6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8301</v>
      </c>
    </row>
    <row r="2680" spans="1:14" ht="39.6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8301</v>
      </c>
    </row>
    <row r="2681" spans="1:14" ht="52.8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8301</v>
      </c>
    </row>
    <row r="2682" spans="1:14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8301</v>
      </c>
    </row>
    <row r="2683" spans="1:14" ht="39.6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8283</v>
      </c>
    </row>
    <row r="2684" spans="1:14" ht="39.6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8283</v>
      </c>
    </row>
    <row r="2685" spans="1:14" ht="39.6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8283</v>
      </c>
    </row>
    <row r="2686" spans="1:14" ht="39.6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8283</v>
      </c>
    </row>
    <row r="2687" spans="1:14" ht="39.6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8283</v>
      </c>
    </row>
    <row r="2688" spans="1:14" ht="39.6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8283</v>
      </c>
    </row>
    <row r="2689" spans="1:14" ht="39.6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8283</v>
      </c>
    </row>
    <row r="2690" spans="1:14" ht="26.4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8283</v>
      </c>
    </row>
    <row r="2691" spans="1:14" ht="39.6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8283</v>
      </c>
    </row>
    <row r="2692" spans="1:14" ht="52.8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8283</v>
      </c>
    </row>
    <row r="2693" spans="1:14" ht="26.4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8283</v>
      </c>
    </row>
    <row r="2694" spans="1:14" ht="39.6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8283</v>
      </c>
    </row>
    <row r="2695" spans="1:14" ht="39.6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8283</v>
      </c>
    </row>
    <row r="2696" spans="1:14" ht="52.8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8283</v>
      </c>
    </row>
    <row r="2697" spans="1:14" ht="26.4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8283</v>
      </c>
    </row>
    <row r="2698" spans="1:14" ht="39.6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8283</v>
      </c>
    </row>
    <row r="2699" spans="1:14" ht="39.6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8283</v>
      </c>
    </row>
    <row r="2700" spans="1:14" ht="39.6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8283</v>
      </c>
    </row>
    <row r="2701" spans="1:14" ht="39.6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8283</v>
      </c>
    </row>
    <row r="2702" spans="1:14" ht="39.6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8283</v>
      </c>
    </row>
    <row r="2703" spans="1:14" ht="39.6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8302</v>
      </c>
    </row>
    <row r="2704" spans="1:14" ht="39.6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8302</v>
      </c>
    </row>
    <row r="2705" spans="1:14" ht="26.4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8302</v>
      </c>
    </row>
    <row r="2706" spans="1:14" ht="39.6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8302</v>
      </c>
    </row>
    <row r="2707" spans="1:14" ht="26.4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8302</v>
      </c>
    </row>
    <row r="2708" spans="1:14" ht="39.6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8302</v>
      </c>
    </row>
    <row r="2709" spans="1:14" ht="39.6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8302</v>
      </c>
    </row>
    <row r="2710" spans="1:14" ht="39.6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8302</v>
      </c>
    </row>
    <row r="2711" spans="1:14" ht="39.6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8302</v>
      </c>
    </row>
    <row r="2712" spans="1:14" ht="26.4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8302</v>
      </c>
    </row>
    <row r="2713" spans="1:14" ht="39.6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8302</v>
      </c>
    </row>
    <row r="2714" spans="1:14" ht="39.6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8302</v>
      </c>
    </row>
    <row r="2715" spans="1:14" ht="39.6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8302</v>
      </c>
    </row>
    <row r="2716" spans="1:14" ht="26.4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8302</v>
      </c>
    </row>
    <row r="2717" spans="1:14" ht="39.6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8302</v>
      </c>
    </row>
    <row r="2718" spans="1:14" ht="66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8302</v>
      </c>
    </row>
    <row r="2719" spans="1:14" ht="39.6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8302</v>
      </c>
    </row>
    <row r="2720" spans="1:14" ht="39.6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8302</v>
      </c>
    </row>
    <row r="2721" spans="1:14" ht="39.6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8302</v>
      </c>
    </row>
    <row r="2722" spans="1:14" ht="39.6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8302</v>
      </c>
    </row>
    <row r="2723" spans="1:14" ht="39.6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8294</v>
      </c>
    </row>
    <row r="2724" spans="1:14" ht="39.6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8294</v>
      </c>
    </row>
    <row r="2725" spans="1:14" ht="39.6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8294</v>
      </c>
    </row>
    <row r="2726" spans="1:14" ht="39.6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8294</v>
      </c>
    </row>
    <row r="2727" spans="1:14" ht="39.6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8294</v>
      </c>
    </row>
    <row r="2728" spans="1:14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8294</v>
      </c>
    </row>
    <row r="2729" spans="1:14" ht="39.6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8294</v>
      </c>
    </row>
    <row r="2730" spans="1:14" ht="26.4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8294</v>
      </c>
    </row>
    <row r="2731" spans="1:14" ht="26.4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8294</v>
      </c>
    </row>
    <row r="2732" spans="1:14" ht="39.6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8294</v>
      </c>
    </row>
    <row r="2733" spans="1:14" ht="52.8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8294</v>
      </c>
    </row>
    <row r="2734" spans="1:14" ht="39.6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8294</v>
      </c>
    </row>
    <row r="2735" spans="1:14" ht="52.8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8294</v>
      </c>
    </row>
    <row r="2736" spans="1:14" ht="39.6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8294</v>
      </c>
    </row>
    <row r="2737" spans="1:14" ht="39.6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8294</v>
      </c>
    </row>
    <row r="2738" spans="1:14" ht="52.8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8294</v>
      </c>
    </row>
    <row r="2739" spans="1:14" ht="39.6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8294</v>
      </c>
    </row>
    <row r="2740" spans="1:14" ht="39.6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8294</v>
      </c>
    </row>
    <row r="2741" spans="1:14" ht="39.6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8294</v>
      </c>
    </row>
    <row r="2742" spans="1:14" ht="39.6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8294</v>
      </c>
    </row>
    <row r="2743" spans="1:14" ht="26.4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8303</v>
      </c>
    </row>
    <row r="2744" spans="1:14" ht="39.6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8303</v>
      </c>
    </row>
    <row r="2745" spans="1:14" ht="52.8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8303</v>
      </c>
    </row>
    <row r="2746" spans="1:14" ht="39.6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8303</v>
      </c>
    </row>
    <row r="2747" spans="1:14" ht="39.6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8303</v>
      </c>
    </row>
    <row r="2748" spans="1:14" ht="39.6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8303</v>
      </c>
    </row>
    <row r="2749" spans="1:14" ht="39.6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8303</v>
      </c>
    </row>
    <row r="2750" spans="1:14" ht="39.6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8303</v>
      </c>
    </row>
    <row r="2751" spans="1:14" ht="26.4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8303</v>
      </c>
    </row>
    <row r="2752" spans="1:14" ht="39.6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8303</v>
      </c>
    </row>
    <row r="2753" spans="1:14" ht="39.6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8303</v>
      </c>
    </row>
    <row r="2754" spans="1:14" ht="39.6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8303</v>
      </c>
    </row>
    <row r="2755" spans="1:14" ht="39.6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8303</v>
      </c>
    </row>
    <row r="2756" spans="1:14" ht="39.6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8303</v>
      </c>
    </row>
    <row r="2757" spans="1:14" ht="39.6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8303</v>
      </c>
    </row>
    <row r="2758" spans="1:14" ht="39.6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8303</v>
      </c>
    </row>
    <row r="2759" spans="1:14" ht="26.4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8303</v>
      </c>
    </row>
    <row r="2760" spans="1:14" ht="52.8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8303</v>
      </c>
    </row>
    <row r="2761" spans="1:14" ht="39.6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8303</v>
      </c>
    </row>
    <row r="2762" spans="1:14" ht="39.6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8303</v>
      </c>
    </row>
    <row r="2763" spans="1:14" ht="26.4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8303</v>
      </c>
    </row>
    <row r="2764" spans="1:14" ht="39.6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8303</v>
      </c>
    </row>
    <row r="2765" spans="1:14" ht="26.4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8303</v>
      </c>
    </row>
    <row r="2766" spans="1:14" ht="39.6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8303</v>
      </c>
    </row>
    <row r="2767" spans="1:14" ht="39.6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8303</v>
      </c>
    </row>
    <row r="2768" spans="1:14" ht="39.6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8303</v>
      </c>
    </row>
    <row r="2769" spans="1:14" ht="39.6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8303</v>
      </c>
    </row>
    <row r="2770" spans="1:14" ht="39.6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8303</v>
      </c>
    </row>
    <row r="2771" spans="1:14" ht="39.6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8303</v>
      </c>
    </row>
    <row r="2772" spans="1:14" ht="39.6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8303</v>
      </c>
    </row>
    <row r="2773" spans="1:14" ht="39.6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8303</v>
      </c>
    </row>
    <row r="2774" spans="1:14" ht="39.6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8303</v>
      </c>
    </row>
    <row r="2775" spans="1:14" ht="39.6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8303</v>
      </c>
    </row>
    <row r="2776" spans="1:14" ht="39.6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8303</v>
      </c>
    </row>
    <row r="2777" spans="1:14" ht="39.6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8303</v>
      </c>
    </row>
    <row r="2778" spans="1:14" ht="52.8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8303</v>
      </c>
    </row>
    <row r="2779" spans="1:14" ht="39.6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8303</v>
      </c>
    </row>
    <row r="2780" spans="1:14" ht="52.8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8303</v>
      </c>
    </row>
    <row r="2781" spans="1:14" ht="39.6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8303</v>
      </c>
    </row>
    <row r="2782" spans="1:14" ht="26.4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8303</v>
      </c>
    </row>
    <row r="2783" spans="1:14" ht="39.6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8270</v>
      </c>
    </row>
    <row r="2784" spans="1:14" ht="26.4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8270</v>
      </c>
    </row>
    <row r="2785" spans="1:14" ht="39.6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8270</v>
      </c>
    </row>
    <row r="2786" spans="1:14" ht="39.6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8270</v>
      </c>
    </row>
    <row r="2787" spans="1:14" ht="39.6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8270</v>
      </c>
    </row>
    <row r="2788" spans="1:14" ht="26.4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8270</v>
      </c>
    </row>
    <row r="2789" spans="1:14" ht="39.6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8270</v>
      </c>
    </row>
    <row r="2790" spans="1:14" ht="39.6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8270</v>
      </c>
    </row>
    <row r="2791" spans="1:14" ht="26.4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8270</v>
      </c>
    </row>
    <row r="2792" spans="1:14" ht="39.6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8270</v>
      </c>
    </row>
    <row r="2793" spans="1:14" ht="39.6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8270</v>
      </c>
    </row>
    <row r="2794" spans="1:14" ht="39.6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8270</v>
      </c>
    </row>
    <row r="2795" spans="1:14" ht="52.8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8270</v>
      </c>
    </row>
    <row r="2796" spans="1:14" ht="52.8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8270</v>
      </c>
    </row>
    <row r="2797" spans="1:14" ht="39.6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8270</v>
      </c>
    </row>
    <row r="2798" spans="1:14" ht="39.6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8270</v>
      </c>
    </row>
    <row r="2799" spans="1:14" ht="39.6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8270</v>
      </c>
    </row>
    <row r="2800" spans="1:14" ht="39.6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8270</v>
      </c>
    </row>
    <row r="2801" spans="1:14" ht="39.6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8270</v>
      </c>
    </row>
    <row r="2802" spans="1:14" ht="39.6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8270</v>
      </c>
    </row>
    <row r="2803" spans="1:14" ht="39.6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8270</v>
      </c>
    </row>
    <row r="2804" spans="1:14" ht="39.6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8270</v>
      </c>
    </row>
    <row r="2805" spans="1:14" ht="39.6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8270</v>
      </c>
    </row>
    <row r="2806" spans="1:14" ht="39.6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8270</v>
      </c>
    </row>
    <row r="2807" spans="1:14" ht="52.8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8270</v>
      </c>
    </row>
    <row r="2808" spans="1:14" ht="39.6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8270</v>
      </c>
    </row>
    <row r="2809" spans="1:14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8270</v>
      </c>
    </row>
    <row r="2810" spans="1:14" ht="39.6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8270</v>
      </c>
    </row>
    <row r="2811" spans="1:14" ht="39.6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8270</v>
      </c>
    </row>
    <row r="2812" spans="1:14" ht="39.6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8270</v>
      </c>
    </row>
    <row r="2813" spans="1:14" ht="39.6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8270</v>
      </c>
    </row>
    <row r="2814" spans="1:14" ht="39.6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8270</v>
      </c>
    </row>
    <row r="2815" spans="1:14" ht="39.6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8270</v>
      </c>
    </row>
    <row r="2816" spans="1:14" ht="39.6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8270</v>
      </c>
    </row>
    <row r="2817" spans="1:14" ht="39.6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8270</v>
      </c>
    </row>
    <row r="2818" spans="1:14" ht="39.6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8270</v>
      </c>
    </row>
    <row r="2819" spans="1:14" ht="52.8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8270</v>
      </c>
    </row>
    <row r="2820" spans="1:14" ht="39.6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8270</v>
      </c>
    </row>
    <row r="2821" spans="1:14" ht="39.6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8270</v>
      </c>
    </row>
    <row r="2822" spans="1:14" ht="39.6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8270</v>
      </c>
    </row>
    <row r="2823" spans="1:14" ht="52.8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8270</v>
      </c>
    </row>
    <row r="2824" spans="1:14" ht="52.8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8270</v>
      </c>
    </row>
    <row r="2825" spans="1:14" ht="52.8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8270</v>
      </c>
    </row>
    <row r="2826" spans="1:14" ht="39.6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8270</v>
      </c>
    </row>
    <row r="2827" spans="1:14" ht="39.6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8270</v>
      </c>
    </row>
    <row r="2828" spans="1:14" ht="52.8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8270</v>
      </c>
    </row>
    <row r="2829" spans="1:14" ht="52.8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8270</v>
      </c>
    </row>
    <row r="2830" spans="1:14" ht="39.6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8270</v>
      </c>
    </row>
    <row r="2831" spans="1:14" ht="39.6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8270</v>
      </c>
    </row>
    <row r="2832" spans="1:14" ht="26.4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8270</v>
      </c>
    </row>
    <row r="2833" spans="1:14" ht="39.6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8270</v>
      </c>
    </row>
    <row r="2834" spans="1:14" ht="39.6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8270</v>
      </c>
    </row>
    <row r="2835" spans="1:14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8270</v>
      </c>
    </row>
    <row r="2836" spans="1:14" ht="39.6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8270</v>
      </c>
    </row>
    <row r="2837" spans="1:14" ht="39.6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8270</v>
      </c>
    </row>
    <row r="2838" spans="1:14" ht="52.8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8270</v>
      </c>
    </row>
    <row r="2839" spans="1:14" ht="52.8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8270</v>
      </c>
    </row>
    <row r="2840" spans="1:14" ht="39.6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8270</v>
      </c>
    </row>
    <row r="2841" spans="1:14" ht="39.6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8270</v>
      </c>
    </row>
    <row r="2842" spans="1:14" ht="52.8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8270</v>
      </c>
    </row>
    <row r="2843" spans="1:14" ht="39.6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8270</v>
      </c>
    </row>
    <row r="2844" spans="1:14" ht="39.6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8270</v>
      </c>
    </row>
    <row r="2845" spans="1:14" ht="39.6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8270</v>
      </c>
    </row>
    <row r="2846" spans="1:14" ht="39.6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8270</v>
      </c>
    </row>
    <row r="2847" spans="1:14" ht="39.6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8270</v>
      </c>
    </row>
    <row r="2848" spans="1:14" ht="52.8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8270</v>
      </c>
    </row>
    <row r="2849" spans="1:14" ht="39.6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8270</v>
      </c>
    </row>
    <row r="2850" spans="1:14" ht="52.8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8270</v>
      </c>
    </row>
    <row r="2851" spans="1:14" ht="39.6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8270</v>
      </c>
    </row>
    <row r="2852" spans="1:14" ht="39.6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8270</v>
      </c>
    </row>
    <row r="2853" spans="1:14" ht="39.6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8270</v>
      </c>
    </row>
    <row r="2854" spans="1:14" ht="39.6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8270</v>
      </c>
    </row>
    <row r="2855" spans="1:14" ht="39.6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8270</v>
      </c>
    </row>
    <row r="2856" spans="1:14" ht="39.6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8270</v>
      </c>
    </row>
    <row r="2857" spans="1:14" ht="52.8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8270</v>
      </c>
    </row>
    <row r="2858" spans="1:14" ht="39.6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8270</v>
      </c>
    </row>
    <row r="2859" spans="1:14" ht="52.8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8270</v>
      </c>
    </row>
    <row r="2860" spans="1:14" ht="39.6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8270</v>
      </c>
    </row>
    <row r="2861" spans="1:14" ht="39.6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8270</v>
      </c>
    </row>
    <row r="2862" spans="1:14" ht="52.8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8270</v>
      </c>
    </row>
    <row r="2863" spans="1:14" ht="39.6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8270</v>
      </c>
    </row>
    <row r="2864" spans="1:14" ht="39.6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8270</v>
      </c>
    </row>
    <row r="2865" spans="1:14" ht="39.6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8270</v>
      </c>
    </row>
    <row r="2866" spans="1:14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8270</v>
      </c>
    </row>
    <row r="2867" spans="1:14" ht="39.6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8270</v>
      </c>
    </row>
    <row r="2868" spans="1:14" ht="39.6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8270</v>
      </c>
    </row>
    <row r="2869" spans="1:14" ht="52.8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8270</v>
      </c>
    </row>
    <row r="2870" spans="1:14" ht="52.8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8270</v>
      </c>
    </row>
    <row r="2871" spans="1:14" ht="52.8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8270</v>
      </c>
    </row>
    <row r="2872" spans="1:14" ht="39.6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8270</v>
      </c>
    </row>
    <row r="2873" spans="1:14" ht="39.6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8270</v>
      </c>
    </row>
    <row r="2874" spans="1:14" ht="39.6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8270</v>
      </c>
    </row>
    <row r="2875" spans="1:14" ht="52.8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8270</v>
      </c>
    </row>
    <row r="2876" spans="1:14" ht="39.6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8270</v>
      </c>
    </row>
    <row r="2877" spans="1:14" ht="39.6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8270</v>
      </c>
    </row>
    <row r="2878" spans="1:14" ht="39.6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8270</v>
      </c>
    </row>
    <row r="2879" spans="1:14" ht="39.6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8270</v>
      </c>
    </row>
    <row r="2880" spans="1:14" ht="39.6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8270</v>
      </c>
    </row>
    <row r="2881" spans="1:14" ht="39.6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8270</v>
      </c>
    </row>
    <row r="2882" spans="1:14" ht="39.6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8270</v>
      </c>
    </row>
    <row r="2883" spans="1:14" ht="39.6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8270</v>
      </c>
    </row>
    <row r="2884" spans="1:14" ht="39.6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8270</v>
      </c>
    </row>
    <row r="2885" spans="1:14" ht="52.8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8270</v>
      </c>
    </row>
    <row r="2886" spans="1:14" ht="26.4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8270</v>
      </c>
    </row>
    <row r="2887" spans="1:14" ht="26.4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8270</v>
      </c>
    </row>
    <row r="2888" spans="1:14" ht="39.6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8270</v>
      </c>
    </row>
    <row r="2889" spans="1:14" ht="39.6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8270</v>
      </c>
    </row>
    <row r="2890" spans="1:14" ht="39.6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8270</v>
      </c>
    </row>
    <row r="2891" spans="1:14" ht="39.6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8270</v>
      </c>
    </row>
    <row r="2892" spans="1:14" ht="39.6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8270</v>
      </c>
    </row>
    <row r="2893" spans="1:14" ht="39.6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8270</v>
      </c>
    </row>
    <row r="2894" spans="1:14" ht="39.6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8270</v>
      </c>
    </row>
    <row r="2895" spans="1:14" ht="26.4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8270</v>
      </c>
    </row>
    <row r="2896" spans="1:14" ht="26.4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8270</v>
      </c>
    </row>
    <row r="2897" spans="1:14" ht="39.6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8270</v>
      </c>
    </row>
    <row r="2898" spans="1:14" ht="39.6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8270</v>
      </c>
    </row>
    <row r="2899" spans="1:14" ht="39.6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8270</v>
      </c>
    </row>
    <row r="2900" spans="1:14" ht="39.6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8270</v>
      </c>
    </row>
    <row r="2901" spans="1:14" ht="39.6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8270</v>
      </c>
    </row>
    <row r="2902" spans="1:14" ht="52.8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8270</v>
      </c>
    </row>
    <row r="2903" spans="1:14" ht="39.6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8270</v>
      </c>
    </row>
    <row r="2904" spans="1:14" ht="39.6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8270</v>
      </c>
    </row>
    <row r="2905" spans="1:14" ht="39.6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8270</v>
      </c>
    </row>
    <row r="2906" spans="1:14" ht="39.6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8270</v>
      </c>
    </row>
    <row r="2907" spans="1:14" ht="39.6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8270</v>
      </c>
    </row>
    <row r="2908" spans="1:14" ht="52.8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8270</v>
      </c>
    </row>
    <row r="2909" spans="1:14" ht="52.8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8270</v>
      </c>
    </row>
    <row r="2910" spans="1:14" ht="52.8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8270</v>
      </c>
    </row>
    <row r="2911" spans="1:14" ht="52.8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8270</v>
      </c>
    </row>
    <row r="2912" spans="1:14" ht="39.6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8270</v>
      </c>
    </row>
    <row r="2913" spans="1:14" ht="52.8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8270</v>
      </c>
    </row>
    <row r="2914" spans="1:14" ht="39.6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8270</v>
      </c>
    </row>
    <row r="2915" spans="1:14" ht="39.6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8270</v>
      </c>
    </row>
    <row r="2916" spans="1:14" ht="26.4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8270</v>
      </c>
    </row>
    <row r="2917" spans="1:14" ht="39.6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8270</v>
      </c>
    </row>
    <row r="2918" spans="1:14" ht="39.6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8270</v>
      </c>
    </row>
    <row r="2919" spans="1:14" ht="39.6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8270</v>
      </c>
    </row>
    <row r="2920" spans="1:14" ht="39.6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8270</v>
      </c>
    </row>
    <row r="2921" spans="1:14" ht="39.6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8270</v>
      </c>
    </row>
    <row r="2922" spans="1:14" ht="39.6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8270</v>
      </c>
    </row>
    <row r="2923" spans="1:14" ht="26.4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8304</v>
      </c>
    </row>
    <row r="2924" spans="1:14" ht="52.8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8304</v>
      </c>
    </row>
    <row r="2925" spans="1:14" ht="39.6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8304</v>
      </c>
    </row>
    <row r="2926" spans="1:14" ht="39.6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8304</v>
      </c>
    </row>
    <row r="2927" spans="1:14" ht="39.6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8304</v>
      </c>
    </row>
    <row r="2928" spans="1:14" ht="39.6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8304</v>
      </c>
    </row>
    <row r="2929" spans="1:14" ht="39.6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8304</v>
      </c>
    </row>
    <row r="2930" spans="1:14" ht="26.4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8304</v>
      </c>
    </row>
    <row r="2931" spans="1:14" ht="39.6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8304</v>
      </c>
    </row>
    <row r="2932" spans="1:14" ht="39.6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8304</v>
      </c>
    </row>
    <row r="2933" spans="1:14" ht="39.6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8304</v>
      </c>
    </row>
    <row r="2934" spans="1:14" ht="39.6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8304</v>
      </c>
    </row>
    <row r="2935" spans="1:14" ht="39.6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8304</v>
      </c>
    </row>
    <row r="2936" spans="1:14" ht="39.6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8304</v>
      </c>
    </row>
    <row r="2937" spans="1:14" ht="39.6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8304</v>
      </c>
    </row>
    <row r="2938" spans="1:14" ht="39.6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8304</v>
      </c>
    </row>
    <row r="2939" spans="1:14" ht="26.4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8304</v>
      </c>
    </row>
    <row r="2940" spans="1:14" ht="39.6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8304</v>
      </c>
    </row>
    <row r="2941" spans="1:14" ht="39.6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8304</v>
      </c>
    </row>
    <row r="2942" spans="1:14" ht="39.6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8304</v>
      </c>
    </row>
    <row r="2943" spans="1:14" ht="39.6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8302</v>
      </c>
    </row>
    <row r="2944" spans="1:14" ht="39.6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8302</v>
      </c>
    </row>
    <row r="2945" spans="1:14" ht="39.6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8302</v>
      </c>
    </row>
    <row r="2946" spans="1:14" ht="39.6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8302</v>
      </c>
    </row>
    <row r="2947" spans="1:14" ht="52.8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8302</v>
      </c>
    </row>
    <row r="2948" spans="1:14" ht="39.6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8302</v>
      </c>
    </row>
    <row r="2949" spans="1:14" ht="52.8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8302</v>
      </c>
    </row>
    <row r="2950" spans="1:14" ht="52.8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8302</v>
      </c>
    </row>
    <row r="2951" spans="1:14" ht="39.6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8302</v>
      </c>
    </row>
    <row r="2952" spans="1:14" ht="39.6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8302</v>
      </c>
    </row>
    <row r="2953" spans="1:14" ht="52.8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8302</v>
      </c>
    </row>
    <row r="2954" spans="1:14" ht="39.6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8302</v>
      </c>
    </row>
    <row r="2955" spans="1:14" ht="39.6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8302</v>
      </c>
    </row>
    <row r="2956" spans="1:14" ht="39.6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8302</v>
      </c>
    </row>
    <row r="2957" spans="1:14" ht="26.4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8302</v>
      </c>
    </row>
    <row r="2958" spans="1:14" ht="39.6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8302</v>
      </c>
    </row>
    <row r="2959" spans="1:14" ht="39.6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8302</v>
      </c>
    </row>
    <row r="2960" spans="1:14" ht="39.6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8302</v>
      </c>
    </row>
    <row r="2961" spans="1:14" ht="39.6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8302</v>
      </c>
    </row>
    <row r="2962" spans="1:14" ht="39.6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8302</v>
      </c>
    </row>
    <row r="2963" spans="1:14" ht="39.6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8270</v>
      </c>
    </row>
    <row r="2964" spans="1:14" ht="39.6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8270</v>
      </c>
    </row>
    <row r="2965" spans="1:14" ht="52.8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8270</v>
      </c>
    </row>
    <row r="2966" spans="1:14" ht="39.6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8270</v>
      </c>
    </row>
    <row r="2967" spans="1:14" ht="52.8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8270</v>
      </c>
    </row>
    <row r="2968" spans="1:14" ht="39.6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8270</v>
      </c>
    </row>
    <row r="2969" spans="1:14" ht="39.6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8270</v>
      </c>
    </row>
    <row r="2970" spans="1:14" ht="26.4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8270</v>
      </c>
    </row>
    <row r="2971" spans="1:14" ht="39.6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8270</v>
      </c>
    </row>
    <row r="2972" spans="1:14" ht="39.6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8270</v>
      </c>
    </row>
    <row r="2973" spans="1:14" ht="39.6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8270</v>
      </c>
    </row>
    <row r="2974" spans="1:14" ht="26.4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8270</v>
      </c>
    </row>
    <row r="2975" spans="1:14" ht="39.6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8270</v>
      </c>
    </row>
    <row r="2976" spans="1:14" ht="52.8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8270</v>
      </c>
    </row>
    <row r="2977" spans="1:14" ht="39.6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8270</v>
      </c>
    </row>
    <row r="2978" spans="1:14" ht="39.6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8270</v>
      </c>
    </row>
    <row r="2979" spans="1:14" ht="52.8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8270</v>
      </c>
    </row>
    <row r="2980" spans="1:14" ht="52.8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8270</v>
      </c>
    </row>
    <row r="2981" spans="1:14" ht="39.6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8270</v>
      </c>
    </row>
    <row r="2982" spans="1:14" ht="39.6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8270</v>
      </c>
    </row>
    <row r="2983" spans="1:14" ht="52.8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8302</v>
      </c>
    </row>
    <row r="2984" spans="1:14" ht="26.4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8302</v>
      </c>
    </row>
    <row r="2985" spans="1:14" ht="39.6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8302</v>
      </c>
    </row>
    <row r="2986" spans="1:14" ht="39.6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8302</v>
      </c>
    </row>
    <row r="2987" spans="1:14" ht="39.6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8302</v>
      </c>
    </row>
    <row r="2988" spans="1:14" ht="39.6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8302</v>
      </c>
    </row>
    <row r="2989" spans="1:14" ht="52.8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8302</v>
      </c>
    </row>
    <row r="2990" spans="1:14" ht="39.6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8302</v>
      </c>
    </row>
    <row r="2991" spans="1:14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8302</v>
      </c>
    </row>
    <row r="2992" spans="1:14" ht="39.6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8302</v>
      </c>
    </row>
    <row r="2993" spans="1:14" ht="39.6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8302</v>
      </c>
    </row>
    <row r="2994" spans="1:14" ht="39.6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8302</v>
      </c>
    </row>
    <row r="2995" spans="1:14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8302</v>
      </c>
    </row>
    <row r="2996" spans="1:14" ht="39.6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8302</v>
      </c>
    </row>
    <row r="2997" spans="1:14" ht="39.6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8302</v>
      </c>
    </row>
    <row r="2998" spans="1:14" ht="26.4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8302</v>
      </c>
    </row>
    <row r="2999" spans="1:14" ht="39.6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8302</v>
      </c>
    </row>
    <row r="3000" spans="1:14" ht="39.6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8302</v>
      </c>
    </row>
    <row r="3001" spans="1:14" ht="39.6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8302</v>
      </c>
    </row>
    <row r="3002" spans="1:14" ht="39.6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8302</v>
      </c>
    </row>
    <row r="3003" spans="1:14" ht="39.6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8302</v>
      </c>
    </row>
    <row r="3004" spans="1:14" ht="26.4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8302</v>
      </c>
    </row>
    <row r="3005" spans="1:14" ht="39.6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8302</v>
      </c>
    </row>
    <row r="3006" spans="1:14" ht="39.6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8302</v>
      </c>
    </row>
    <row r="3007" spans="1:14" ht="52.8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8302</v>
      </c>
    </row>
    <row r="3008" spans="1:14" ht="26.4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8302</v>
      </c>
    </row>
    <row r="3009" spans="1:14" ht="26.4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8302</v>
      </c>
    </row>
    <row r="3010" spans="1:14" ht="39.6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8302</v>
      </c>
    </row>
    <row r="3011" spans="1:14" ht="39.6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8302</v>
      </c>
    </row>
    <row r="3012" spans="1:14" ht="39.6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8302</v>
      </c>
    </row>
    <row r="3013" spans="1:14" ht="39.6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8302</v>
      </c>
    </row>
    <row r="3014" spans="1:14" ht="39.6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8302</v>
      </c>
    </row>
    <row r="3015" spans="1:14" ht="39.6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8302</v>
      </c>
    </row>
    <row r="3016" spans="1:14" ht="39.6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8302</v>
      </c>
    </row>
    <row r="3017" spans="1:14" ht="39.6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8302</v>
      </c>
    </row>
    <row r="3018" spans="1:14" ht="39.6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8302</v>
      </c>
    </row>
    <row r="3019" spans="1:14" ht="39.6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8302</v>
      </c>
    </row>
    <row r="3020" spans="1:14" ht="39.6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8302</v>
      </c>
    </row>
    <row r="3021" spans="1:14" ht="39.6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8302</v>
      </c>
    </row>
    <row r="3022" spans="1:14" ht="39.6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8302</v>
      </c>
    </row>
    <row r="3023" spans="1:14" ht="39.6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8302</v>
      </c>
    </row>
    <row r="3024" spans="1:14" ht="39.6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8302</v>
      </c>
    </row>
    <row r="3025" spans="1:14" ht="52.8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8302</v>
      </c>
    </row>
    <row r="3026" spans="1:14" ht="39.6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8302</v>
      </c>
    </row>
    <row r="3027" spans="1:14" ht="39.6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8302</v>
      </c>
    </row>
    <row r="3028" spans="1:14" ht="39.6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8302</v>
      </c>
    </row>
    <row r="3029" spans="1:14" ht="39.6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8302</v>
      </c>
    </row>
    <row r="3030" spans="1:14" ht="26.4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8302</v>
      </c>
    </row>
    <row r="3031" spans="1:14" ht="39.6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8302</v>
      </c>
    </row>
    <row r="3032" spans="1:14" ht="39.6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8302</v>
      </c>
    </row>
    <row r="3033" spans="1:14" ht="66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8302</v>
      </c>
    </row>
    <row r="3034" spans="1:14" ht="39.6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8302</v>
      </c>
    </row>
    <row r="3035" spans="1:14" ht="39.6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8302</v>
      </c>
    </row>
    <row r="3036" spans="1:14" ht="52.8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8302</v>
      </c>
    </row>
    <row r="3037" spans="1:14" ht="26.4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8302</v>
      </c>
    </row>
    <row r="3038" spans="1:14" ht="39.6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8302</v>
      </c>
    </row>
    <row r="3039" spans="1:14" ht="52.8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8302</v>
      </c>
    </row>
    <row r="3040" spans="1:14" ht="39.6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8302</v>
      </c>
    </row>
    <row r="3041" spans="1:14" ht="39.6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8302</v>
      </c>
    </row>
    <row r="3042" spans="1:14" ht="39.6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8302</v>
      </c>
    </row>
    <row r="3043" spans="1:14" ht="26.4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8302</v>
      </c>
    </row>
    <row r="3044" spans="1:14" ht="39.6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8302</v>
      </c>
    </row>
    <row r="3045" spans="1:14" ht="39.6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8302</v>
      </c>
    </row>
    <row r="3046" spans="1:14" ht="39.6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8302</v>
      </c>
    </row>
    <row r="3047" spans="1:14" ht="39.6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8302</v>
      </c>
    </row>
    <row r="3048" spans="1:14" ht="52.8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8302</v>
      </c>
    </row>
    <row r="3049" spans="1:14" ht="39.6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8302</v>
      </c>
    </row>
    <row r="3050" spans="1:14" ht="52.8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8302</v>
      </c>
    </row>
    <row r="3051" spans="1:14" ht="52.8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8302</v>
      </c>
    </row>
    <row r="3052" spans="1:14" ht="26.4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8302</v>
      </c>
    </row>
    <row r="3053" spans="1:14" ht="39.6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8302</v>
      </c>
    </row>
    <row r="3054" spans="1:14" ht="39.6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8302</v>
      </c>
    </row>
    <row r="3055" spans="1:14" ht="52.8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8302</v>
      </c>
    </row>
    <row r="3056" spans="1:14" ht="39.6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8302</v>
      </c>
    </row>
    <row r="3057" spans="1:14" ht="39.6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8302</v>
      </c>
    </row>
    <row r="3058" spans="1:14" ht="39.6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8302</v>
      </c>
    </row>
    <row r="3059" spans="1:14" ht="39.6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8302</v>
      </c>
    </row>
    <row r="3060" spans="1:14" ht="39.6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8302</v>
      </c>
    </row>
    <row r="3061" spans="1:14" ht="39.6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8302</v>
      </c>
    </row>
    <row r="3062" spans="1:14" ht="26.4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8302</v>
      </c>
    </row>
    <row r="3063" spans="1:14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8302</v>
      </c>
    </row>
    <row r="3064" spans="1:14" ht="39.6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8302</v>
      </c>
    </row>
    <row r="3065" spans="1:14" ht="39.6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8302</v>
      </c>
    </row>
    <row r="3066" spans="1:14" ht="26.4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8302</v>
      </c>
    </row>
    <row r="3067" spans="1:14" ht="39.6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8302</v>
      </c>
    </row>
    <row r="3068" spans="1:14" ht="39.6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8302</v>
      </c>
    </row>
    <row r="3069" spans="1:14" ht="39.6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8302</v>
      </c>
    </row>
    <row r="3070" spans="1:14" ht="39.6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8302</v>
      </c>
    </row>
    <row r="3071" spans="1:14" ht="39.6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8302</v>
      </c>
    </row>
    <row r="3072" spans="1:14" ht="39.6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8302</v>
      </c>
    </row>
    <row r="3073" spans="1:14" ht="39.6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8302</v>
      </c>
    </row>
    <row r="3074" spans="1:14" ht="39.6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8302</v>
      </c>
    </row>
    <row r="3075" spans="1:14" ht="39.6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8302</v>
      </c>
    </row>
    <row r="3076" spans="1:14" ht="52.8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8302</v>
      </c>
    </row>
    <row r="3077" spans="1:14" ht="39.6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8302</v>
      </c>
    </row>
    <row r="3078" spans="1:14" ht="26.4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8302</v>
      </c>
    </row>
    <row r="3079" spans="1:14" ht="39.6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8302</v>
      </c>
    </row>
    <row r="3080" spans="1:14" ht="39.6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8302</v>
      </c>
    </row>
    <row r="3081" spans="1:14" ht="39.6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8302</v>
      </c>
    </row>
    <row r="3082" spans="1:14" ht="39.6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8302</v>
      </c>
    </row>
    <row r="3083" spans="1:14" ht="39.6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8302</v>
      </c>
    </row>
    <row r="3084" spans="1:14" ht="39.6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8302</v>
      </c>
    </row>
    <row r="3085" spans="1:14" ht="52.8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8302</v>
      </c>
    </row>
    <row r="3086" spans="1:14" ht="52.8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8302</v>
      </c>
    </row>
    <row r="3087" spans="1:14" ht="39.6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8302</v>
      </c>
    </row>
    <row r="3088" spans="1:14" ht="39.6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8302</v>
      </c>
    </row>
    <row r="3089" spans="1:14" ht="39.6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8302</v>
      </c>
    </row>
    <row r="3090" spans="1:14" ht="39.6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8302</v>
      </c>
    </row>
    <row r="3091" spans="1:14" ht="39.6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8302</v>
      </c>
    </row>
    <row r="3092" spans="1:14" ht="52.8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8302</v>
      </c>
    </row>
    <row r="3093" spans="1:14" ht="52.8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8302</v>
      </c>
    </row>
    <row r="3094" spans="1:14" ht="39.6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8302</v>
      </c>
    </row>
    <row r="3095" spans="1:14" ht="52.8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8302</v>
      </c>
    </row>
    <row r="3096" spans="1:14" ht="39.6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8302</v>
      </c>
    </row>
    <row r="3097" spans="1:14" ht="39.6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8302</v>
      </c>
    </row>
    <row r="3098" spans="1:14" ht="39.6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8302</v>
      </c>
    </row>
    <row r="3099" spans="1:14" ht="39.6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8302</v>
      </c>
    </row>
    <row r="3100" spans="1:14" ht="52.8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8302</v>
      </c>
    </row>
    <row r="3101" spans="1:14" ht="39.6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8302</v>
      </c>
    </row>
    <row r="3102" spans="1:14" ht="39.6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8302</v>
      </c>
    </row>
    <row r="3103" spans="1:14" ht="52.8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8302</v>
      </c>
    </row>
    <row r="3104" spans="1:14" ht="52.8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8302</v>
      </c>
    </row>
    <row r="3105" spans="1:14" ht="26.4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8302</v>
      </c>
    </row>
    <row r="3106" spans="1:14" ht="39.6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8302</v>
      </c>
    </row>
    <row r="3107" spans="1:14" ht="39.6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8302</v>
      </c>
    </row>
    <row r="3108" spans="1:14" ht="52.8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8302</v>
      </c>
    </row>
    <row r="3109" spans="1:14" ht="39.6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8302</v>
      </c>
    </row>
    <row r="3110" spans="1:14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8302</v>
      </c>
    </row>
    <row r="3111" spans="1:14" ht="39.6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8302</v>
      </c>
    </row>
    <row r="3112" spans="1:14" ht="39.6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8302</v>
      </c>
    </row>
    <row r="3113" spans="1:14" ht="39.6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8302</v>
      </c>
    </row>
    <row r="3114" spans="1:14" ht="39.6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8302</v>
      </c>
    </row>
    <row r="3115" spans="1:14" ht="39.6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8302</v>
      </c>
    </row>
    <row r="3116" spans="1:14" ht="39.6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8302</v>
      </c>
    </row>
    <row r="3117" spans="1:14" ht="39.6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8302</v>
      </c>
    </row>
    <row r="3118" spans="1:14" ht="39.6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8302</v>
      </c>
    </row>
    <row r="3119" spans="1:14" ht="39.6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8302</v>
      </c>
    </row>
    <row r="3120" spans="1:14" ht="26.4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8302</v>
      </c>
    </row>
    <row r="3121" spans="1:14" ht="52.8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8302</v>
      </c>
    </row>
    <row r="3122" spans="1:14" ht="39.6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8302</v>
      </c>
    </row>
    <row r="3123" spans="1:14" ht="26.4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8302</v>
      </c>
    </row>
    <row r="3124" spans="1:14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8302</v>
      </c>
    </row>
    <row r="3125" spans="1:14" ht="39.6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8302</v>
      </c>
    </row>
    <row r="3126" spans="1:14" ht="39.6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8302</v>
      </c>
    </row>
    <row r="3127" spans="1:14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8302</v>
      </c>
    </row>
    <row r="3128" spans="1:14" ht="66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8302</v>
      </c>
    </row>
    <row r="3129" spans="1:14" ht="39.6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8302</v>
      </c>
    </row>
    <row r="3130" spans="1:14" ht="39.6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8270</v>
      </c>
    </row>
    <row r="3131" spans="1:14" ht="39.6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8270</v>
      </c>
    </row>
    <row r="3132" spans="1:14" ht="39.6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8270</v>
      </c>
    </row>
    <row r="3133" spans="1:14" ht="26.4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8270</v>
      </c>
    </row>
    <row r="3134" spans="1:14" ht="26.4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8270</v>
      </c>
    </row>
    <row r="3135" spans="1:14" ht="39.6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8270</v>
      </c>
    </row>
    <row r="3136" spans="1:14" ht="39.6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8270</v>
      </c>
    </row>
    <row r="3137" spans="1:14" ht="39.6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8270</v>
      </c>
    </row>
    <row r="3138" spans="1:14" ht="39.6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8270</v>
      </c>
    </row>
    <row r="3139" spans="1:14" ht="26.4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8270</v>
      </c>
    </row>
    <row r="3140" spans="1:14" ht="52.8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8270</v>
      </c>
    </row>
    <row r="3141" spans="1:14" ht="52.8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8270</v>
      </c>
    </row>
    <row r="3142" spans="1:14" ht="39.6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8270</v>
      </c>
    </row>
    <row r="3143" spans="1:14" ht="52.8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8270</v>
      </c>
    </row>
    <row r="3144" spans="1:14" ht="39.6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8270</v>
      </c>
    </row>
    <row r="3145" spans="1:14" ht="52.8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8270</v>
      </c>
    </row>
    <row r="3146" spans="1:14" ht="52.8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8270</v>
      </c>
    </row>
    <row r="3147" spans="1:14" ht="39.6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8270</v>
      </c>
    </row>
    <row r="3148" spans="1:14" ht="39.6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8270</v>
      </c>
    </row>
    <row r="3149" spans="1:14" ht="39.6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8270</v>
      </c>
    </row>
    <row r="3150" spans="1:14" ht="26.4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8270</v>
      </c>
    </row>
    <row r="3151" spans="1:14" ht="39.6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8270</v>
      </c>
    </row>
    <row r="3152" spans="1:14" ht="52.8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8270</v>
      </c>
    </row>
    <row r="3153" spans="1:14" ht="39.6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8270</v>
      </c>
    </row>
    <row r="3154" spans="1:14" ht="39.6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8270</v>
      </c>
    </row>
    <row r="3155" spans="1:14" ht="39.6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8270</v>
      </c>
    </row>
    <row r="3156" spans="1:14" ht="39.6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8270</v>
      </c>
    </row>
    <row r="3157" spans="1:14" ht="39.6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8270</v>
      </c>
    </row>
    <row r="3158" spans="1:14" ht="39.6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8270</v>
      </c>
    </row>
    <row r="3159" spans="1:14" ht="26.4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8270</v>
      </c>
    </row>
    <row r="3160" spans="1:14" ht="26.4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8270</v>
      </c>
    </row>
    <row r="3161" spans="1:14" ht="39.6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8270</v>
      </c>
    </row>
    <row r="3162" spans="1:14" ht="39.6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8270</v>
      </c>
    </row>
    <row r="3163" spans="1:14" ht="52.8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8270</v>
      </c>
    </row>
    <row r="3164" spans="1:14" ht="52.8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8270</v>
      </c>
    </row>
    <row r="3165" spans="1:14" ht="39.6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8270</v>
      </c>
    </row>
    <row r="3166" spans="1:14" ht="52.8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8270</v>
      </c>
    </row>
    <row r="3167" spans="1:14" ht="39.6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8270</v>
      </c>
    </row>
    <row r="3168" spans="1:14" ht="39.6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8270</v>
      </c>
    </row>
    <row r="3169" spans="1:14" ht="26.4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8270</v>
      </c>
    </row>
    <row r="3170" spans="1:14" ht="39.6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8270</v>
      </c>
    </row>
    <row r="3171" spans="1:14" ht="26.4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8270</v>
      </c>
    </row>
    <row r="3172" spans="1:14" ht="39.6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8270</v>
      </c>
    </row>
    <row r="3173" spans="1:14" ht="52.8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8270</v>
      </c>
    </row>
    <row r="3174" spans="1:14" ht="39.6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8270</v>
      </c>
    </row>
    <row r="3175" spans="1:14" ht="39.6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8270</v>
      </c>
    </row>
    <row r="3176" spans="1:14" ht="52.8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8270</v>
      </c>
    </row>
    <row r="3177" spans="1:14" ht="52.8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8270</v>
      </c>
    </row>
    <row r="3178" spans="1:14" ht="52.8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8270</v>
      </c>
    </row>
    <row r="3179" spans="1:14" ht="39.6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8270</v>
      </c>
    </row>
    <row r="3180" spans="1:14" ht="52.8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8270</v>
      </c>
    </row>
    <row r="3181" spans="1:14" ht="26.4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8270</v>
      </c>
    </row>
    <row r="3182" spans="1:14" ht="39.6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8270</v>
      </c>
    </row>
    <row r="3183" spans="1:14" ht="39.6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8270</v>
      </c>
    </row>
    <row r="3184" spans="1:14" ht="52.8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8270</v>
      </c>
    </row>
    <row r="3185" spans="1:14" ht="39.6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8270</v>
      </c>
    </row>
    <row r="3186" spans="1:14" ht="39.6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8270</v>
      </c>
    </row>
    <row r="3187" spans="1:14" ht="39.6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8270</v>
      </c>
    </row>
    <row r="3188" spans="1:14" ht="39.6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8270</v>
      </c>
    </row>
    <row r="3189" spans="1:14" ht="52.8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8270</v>
      </c>
    </row>
    <row r="3190" spans="1:14" ht="39.6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8304</v>
      </c>
    </row>
    <row r="3191" spans="1:14" ht="52.8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8304</v>
      </c>
    </row>
    <row r="3192" spans="1:14" ht="39.6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8304</v>
      </c>
    </row>
    <row r="3193" spans="1:14" ht="39.6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8304</v>
      </c>
    </row>
    <row r="3194" spans="1:14" ht="39.6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8304</v>
      </c>
    </row>
    <row r="3195" spans="1:14" ht="39.6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8304</v>
      </c>
    </row>
    <row r="3196" spans="1:14" ht="52.8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8304</v>
      </c>
    </row>
    <row r="3197" spans="1:14" ht="52.8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8304</v>
      </c>
    </row>
    <row r="3198" spans="1:14" ht="39.6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8304</v>
      </c>
    </row>
    <row r="3199" spans="1:14" ht="26.4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8304</v>
      </c>
    </row>
    <row r="3200" spans="1:14" ht="52.8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8304</v>
      </c>
    </row>
    <row r="3201" spans="1:14" ht="39.6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8304</v>
      </c>
    </row>
    <row r="3202" spans="1:14" ht="52.8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8304</v>
      </c>
    </row>
    <row r="3203" spans="1:14" ht="39.6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8304</v>
      </c>
    </row>
    <row r="3204" spans="1:14" ht="39.6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8304</v>
      </c>
    </row>
    <row r="3205" spans="1:14" ht="39.6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8304</v>
      </c>
    </row>
    <row r="3206" spans="1:14" ht="39.6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8304</v>
      </c>
    </row>
    <row r="3207" spans="1:14" ht="39.6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8304</v>
      </c>
    </row>
    <row r="3208" spans="1:14" ht="39.6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8304</v>
      </c>
    </row>
    <row r="3209" spans="1:14" ht="39.6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8304</v>
      </c>
    </row>
    <row r="3210" spans="1:14" ht="39.6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8270</v>
      </c>
    </row>
    <row r="3211" spans="1:14" ht="39.6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8270</v>
      </c>
    </row>
    <row r="3212" spans="1:14" ht="39.6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8270</v>
      </c>
    </row>
    <row r="3213" spans="1:14" ht="52.8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8270</v>
      </c>
    </row>
    <row r="3214" spans="1:14" ht="26.4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8270</v>
      </c>
    </row>
    <row r="3215" spans="1:14" ht="39.6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8270</v>
      </c>
    </row>
    <row r="3216" spans="1:14" ht="39.6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8270</v>
      </c>
    </row>
    <row r="3217" spans="1:14" ht="52.8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8270</v>
      </c>
    </row>
    <row r="3218" spans="1:14" ht="39.6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8270</v>
      </c>
    </row>
    <row r="3219" spans="1:14" ht="26.4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8270</v>
      </c>
    </row>
    <row r="3220" spans="1:14" ht="39.6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8270</v>
      </c>
    </row>
    <row r="3221" spans="1:14" ht="39.6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8270</v>
      </c>
    </row>
    <row r="3222" spans="1:14" ht="26.4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8270</v>
      </c>
    </row>
    <row r="3223" spans="1:14" ht="52.8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8270</v>
      </c>
    </row>
    <row r="3224" spans="1:14" ht="39.6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8270</v>
      </c>
    </row>
    <row r="3225" spans="1:14" ht="26.4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8270</v>
      </c>
    </row>
    <row r="3226" spans="1:14" ht="39.6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8270</v>
      </c>
    </row>
    <row r="3227" spans="1:14" ht="39.6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8270</v>
      </c>
    </row>
    <row r="3228" spans="1:14" ht="39.6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8270</v>
      </c>
    </row>
    <row r="3229" spans="1:14" ht="39.6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8270</v>
      </c>
    </row>
    <row r="3230" spans="1:14" ht="26.4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8270</v>
      </c>
    </row>
    <row r="3231" spans="1:14" ht="39.6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8270</v>
      </c>
    </row>
    <row r="3232" spans="1:14" ht="39.6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8270</v>
      </c>
    </row>
    <row r="3233" spans="1:14" ht="39.6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8270</v>
      </c>
    </row>
    <row r="3234" spans="1:14" ht="39.6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8270</v>
      </c>
    </row>
    <row r="3235" spans="1:14" ht="39.6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8270</v>
      </c>
    </row>
    <row r="3236" spans="1:14" ht="39.6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8270</v>
      </c>
    </row>
    <row r="3237" spans="1:14" ht="52.8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8270</v>
      </c>
    </row>
    <row r="3238" spans="1:14" ht="39.6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8270</v>
      </c>
    </row>
    <row r="3239" spans="1:14" ht="26.4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8270</v>
      </c>
    </row>
    <row r="3240" spans="1:14" ht="39.6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8270</v>
      </c>
    </row>
    <row r="3241" spans="1:14" ht="39.6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8270</v>
      </c>
    </row>
    <row r="3242" spans="1:14" ht="52.8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8270</v>
      </c>
    </row>
    <row r="3243" spans="1:14" ht="52.8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8270</v>
      </c>
    </row>
    <row r="3244" spans="1:14" ht="39.6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8270</v>
      </c>
    </row>
    <row r="3245" spans="1:14" ht="39.6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8270</v>
      </c>
    </row>
    <row r="3246" spans="1:14" ht="39.6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8270</v>
      </c>
    </row>
    <row r="3247" spans="1:14" ht="39.6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8270</v>
      </c>
    </row>
    <row r="3248" spans="1:14" ht="39.6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8270</v>
      </c>
    </row>
    <row r="3249" spans="1:14" ht="39.6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8270</v>
      </c>
    </row>
    <row r="3250" spans="1:14" ht="26.4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8270</v>
      </c>
    </row>
    <row r="3251" spans="1:14" ht="39.6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8270</v>
      </c>
    </row>
    <row r="3252" spans="1:14" ht="52.8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8270</v>
      </c>
    </row>
    <row r="3253" spans="1:14" ht="39.6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8270</v>
      </c>
    </row>
    <row r="3254" spans="1:14" ht="39.6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8270</v>
      </c>
    </row>
    <row r="3255" spans="1:14" ht="39.6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8270</v>
      </c>
    </row>
    <row r="3256" spans="1:14" ht="39.6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8270</v>
      </c>
    </row>
    <row r="3257" spans="1:14" ht="52.8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8270</v>
      </c>
    </row>
    <row r="3258" spans="1:14" ht="39.6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8270</v>
      </c>
    </row>
    <row r="3259" spans="1:14" ht="39.6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8270</v>
      </c>
    </row>
    <row r="3260" spans="1:14" ht="39.6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8270</v>
      </c>
    </row>
    <row r="3261" spans="1:14" ht="39.6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8270</v>
      </c>
    </row>
    <row r="3262" spans="1:14" ht="39.6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8270</v>
      </c>
    </row>
    <row r="3263" spans="1:14" ht="39.6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8270</v>
      </c>
    </row>
    <row r="3264" spans="1:14" ht="26.4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8270</v>
      </c>
    </row>
    <row r="3265" spans="1:14" ht="26.4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8270</v>
      </c>
    </row>
    <row r="3266" spans="1:14" ht="26.4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8270</v>
      </c>
    </row>
    <row r="3267" spans="1:14" ht="39.6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8270</v>
      </c>
    </row>
    <row r="3268" spans="1:14" ht="39.6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8270</v>
      </c>
    </row>
    <row r="3269" spans="1:14" ht="39.6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8270</v>
      </c>
    </row>
    <row r="3270" spans="1:14" ht="39.6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8270</v>
      </c>
    </row>
    <row r="3271" spans="1:14" ht="39.6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8270</v>
      </c>
    </row>
    <row r="3272" spans="1:14" ht="52.8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8270</v>
      </c>
    </row>
    <row r="3273" spans="1:14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8270</v>
      </c>
    </row>
    <row r="3274" spans="1:14" ht="39.6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8270</v>
      </c>
    </row>
    <row r="3275" spans="1:14" ht="39.6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8270</v>
      </c>
    </row>
    <row r="3276" spans="1:14" ht="39.6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8270</v>
      </c>
    </row>
    <row r="3277" spans="1:14" ht="39.6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8270</v>
      </c>
    </row>
    <row r="3278" spans="1:14" ht="39.6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8270</v>
      </c>
    </row>
    <row r="3279" spans="1:14" ht="39.6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8270</v>
      </c>
    </row>
    <row r="3280" spans="1:14" ht="39.6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8270</v>
      </c>
    </row>
    <row r="3281" spans="1:14" ht="52.8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8270</v>
      </c>
    </row>
    <row r="3282" spans="1:14" ht="52.8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8270</v>
      </c>
    </row>
    <row r="3283" spans="1:14" ht="26.4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8270</v>
      </c>
    </row>
    <row r="3284" spans="1:14" ht="39.6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8270</v>
      </c>
    </row>
    <row r="3285" spans="1:14" ht="39.6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8270</v>
      </c>
    </row>
    <row r="3286" spans="1:14" ht="39.6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8270</v>
      </c>
    </row>
    <row r="3287" spans="1:14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8270</v>
      </c>
    </row>
    <row r="3288" spans="1:14" ht="39.6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8270</v>
      </c>
    </row>
    <row r="3289" spans="1:14" ht="26.4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8270</v>
      </c>
    </row>
    <row r="3290" spans="1:14" ht="39.6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8270</v>
      </c>
    </row>
    <row r="3291" spans="1:14" ht="52.8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8270</v>
      </c>
    </row>
    <row r="3292" spans="1:14" ht="66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8270</v>
      </c>
    </row>
    <row r="3293" spans="1:14" ht="52.8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8270</v>
      </c>
    </row>
    <row r="3294" spans="1:14" ht="39.6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8270</v>
      </c>
    </row>
    <row r="3295" spans="1:14" ht="52.8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8270</v>
      </c>
    </row>
    <row r="3296" spans="1:14" ht="39.6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8270</v>
      </c>
    </row>
    <row r="3297" spans="1:14" ht="39.6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8270</v>
      </c>
    </row>
    <row r="3298" spans="1:14" ht="39.6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8270</v>
      </c>
    </row>
    <row r="3299" spans="1:14" ht="39.6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8270</v>
      </c>
    </row>
    <row r="3300" spans="1:14" ht="39.6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8270</v>
      </c>
    </row>
    <row r="3301" spans="1:14" ht="39.6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8270</v>
      </c>
    </row>
    <row r="3302" spans="1:14" ht="39.6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8270</v>
      </c>
    </row>
    <row r="3303" spans="1:14" ht="39.6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8270</v>
      </c>
    </row>
    <row r="3304" spans="1:14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8270</v>
      </c>
    </row>
    <row r="3305" spans="1:14" ht="39.6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8270</v>
      </c>
    </row>
    <row r="3306" spans="1:14" ht="39.6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8270</v>
      </c>
    </row>
    <row r="3307" spans="1:14" ht="39.6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8270</v>
      </c>
    </row>
    <row r="3308" spans="1:14" ht="52.8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8270</v>
      </c>
    </row>
    <row r="3309" spans="1:14" ht="39.6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8270</v>
      </c>
    </row>
    <row r="3310" spans="1:14" ht="39.6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8270</v>
      </c>
    </row>
    <row r="3311" spans="1:14" ht="26.4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8270</v>
      </c>
    </row>
    <row r="3312" spans="1:14" ht="26.4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8270</v>
      </c>
    </row>
    <row r="3313" spans="1:14" ht="39.6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8270</v>
      </c>
    </row>
    <row r="3314" spans="1:14" ht="39.6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8270</v>
      </c>
    </row>
    <row r="3315" spans="1:14" ht="39.6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8270</v>
      </c>
    </row>
    <row r="3316" spans="1:14" ht="39.6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8270</v>
      </c>
    </row>
    <row r="3317" spans="1:14" ht="39.6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8270</v>
      </c>
    </row>
    <row r="3318" spans="1:14" ht="66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8270</v>
      </c>
    </row>
    <row r="3319" spans="1:14" ht="39.6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8270</v>
      </c>
    </row>
    <row r="3320" spans="1:14" ht="26.4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8270</v>
      </c>
    </row>
    <row r="3321" spans="1:14" ht="52.8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8270</v>
      </c>
    </row>
    <row r="3322" spans="1:14" ht="39.6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8270</v>
      </c>
    </row>
    <row r="3323" spans="1:14" ht="39.6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8270</v>
      </c>
    </row>
    <row r="3324" spans="1:14" ht="39.6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8270</v>
      </c>
    </row>
    <row r="3325" spans="1:14" ht="39.6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8270</v>
      </c>
    </row>
    <row r="3326" spans="1:14" ht="39.6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8270</v>
      </c>
    </row>
    <row r="3327" spans="1:14" ht="39.6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8270</v>
      </c>
    </row>
    <row r="3328" spans="1:14" ht="39.6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8270</v>
      </c>
    </row>
    <row r="3329" spans="1:14" ht="52.8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8270</v>
      </c>
    </row>
    <row r="3330" spans="1:14" ht="39.6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8270</v>
      </c>
    </row>
    <row r="3331" spans="1:14" ht="39.6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8270</v>
      </c>
    </row>
    <row r="3332" spans="1:14" ht="39.6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8270</v>
      </c>
    </row>
    <row r="3333" spans="1:14" ht="39.6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8270</v>
      </c>
    </row>
    <row r="3334" spans="1:14" ht="39.6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8270</v>
      </c>
    </row>
    <row r="3335" spans="1:14" ht="39.6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8270</v>
      </c>
    </row>
    <row r="3336" spans="1:14" ht="26.4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8270</v>
      </c>
    </row>
    <row r="3337" spans="1:14" ht="39.6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8270</v>
      </c>
    </row>
    <row r="3338" spans="1:14" ht="39.6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8270</v>
      </c>
    </row>
    <row r="3339" spans="1:14" ht="39.6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8270</v>
      </c>
    </row>
    <row r="3340" spans="1:14" ht="26.4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8270</v>
      </c>
    </row>
    <row r="3341" spans="1:14" ht="39.6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8270</v>
      </c>
    </row>
    <row r="3342" spans="1:14" ht="39.6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8270</v>
      </c>
    </row>
    <row r="3343" spans="1:14" ht="39.6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8270</v>
      </c>
    </row>
    <row r="3344" spans="1:14" ht="26.4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8270</v>
      </c>
    </row>
    <row r="3345" spans="1:14" ht="39.6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8270</v>
      </c>
    </row>
    <row r="3346" spans="1:14" ht="39.6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8270</v>
      </c>
    </row>
    <row r="3347" spans="1:14" ht="39.6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8270</v>
      </c>
    </row>
    <row r="3348" spans="1:14" ht="39.6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8270</v>
      </c>
    </row>
    <row r="3349" spans="1:14" ht="52.8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8270</v>
      </c>
    </row>
    <row r="3350" spans="1:14" ht="39.6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8270</v>
      </c>
    </row>
    <row r="3351" spans="1:14" ht="39.6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8270</v>
      </c>
    </row>
    <row r="3352" spans="1:14" ht="52.8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8270</v>
      </c>
    </row>
    <row r="3353" spans="1:14" ht="39.6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8270</v>
      </c>
    </row>
    <row r="3354" spans="1:14" ht="52.8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8270</v>
      </c>
    </row>
    <row r="3355" spans="1:14" ht="39.6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8270</v>
      </c>
    </row>
    <row r="3356" spans="1:14" ht="39.6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8270</v>
      </c>
    </row>
    <row r="3357" spans="1:14" ht="39.6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8270</v>
      </c>
    </row>
    <row r="3358" spans="1:14" ht="39.6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8270</v>
      </c>
    </row>
    <row r="3359" spans="1:14" ht="39.6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8270</v>
      </c>
    </row>
    <row r="3360" spans="1:14" ht="39.6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8270</v>
      </c>
    </row>
    <row r="3361" spans="1:14" ht="39.6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8270</v>
      </c>
    </row>
    <row r="3362" spans="1:14" ht="26.4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8270</v>
      </c>
    </row>
    <row r="3363" spans="1:14" ht="52.8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8270</v>
      </c>
    </row>
    <row r="3364" spans="1:14" ht="39.6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8270</v>
      </c>
    </row>
    <row r="3365" spans="1:14" ht="39.6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8270</v>
      </c>
    </row>
    <row r="3366" spans="1:14" ht="39.6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8270</v>
      </c>
    </row>
    <row r="3367" spans="1:14" ht="39.6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8270</v>
      </c>
    </row>
    <row r="3368" spans="1:14" ht="39.6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8270</v>
      </c>
    </row>
    <row r="3369" spans="1:14" ht="39.6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8270</v>
      </c>
    </row>
    <row r="3370" spans="1:14" ht="39.6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8270</v>
      </c>
    </row>
    <row r="3371" spans="1:14" ht="39.6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8270</v>
      </c>
    </row>
    <row r="3372" spans="1:14" ht="26.4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8270</v>
      </c>
    </row>
    <row r="3373" spans="1:14" ht="26.4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8270</v>
      </c>
    </row>
    <row r="3374" spans="1:14" ht="39.6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8270</v>
      </c>
    </row>
    <row r="3375" spans="1:14" ht="39.6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8270</v>
      </c>
    </row>
    <row r="3376" spans="1:14" ht="39.6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8270</v>
      </c>
    </row>
    <row r="3377" spans="1:14" ht="39.6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8270</v>
      </c>
    </row>
    <row r="3378" spans="1:14" ht="39.6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8270</v>
      </c>
    </row>
    <row r="3379" spans="1:14" ht="39.6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8270</v>
      </c>
    </row>
    <row r="3380" spans="1:14" ht="39.6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8270</v>
      </c>
    </row>
    <row r="3381" spans="1:14" ht="52.8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8270</v>
      </c>
    </row>
    <row r="3382" spans="1:14" ht="52.8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8270</v>
      </c>
    </row>
    <row r="3383" spans="1:14" ht="39.6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8270</v>
      </c>
    </row>
    <row r="3384" spans="1:14" ht="52.8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8270</v>
      </c>
    </row>
    <row r="3385" spans="1:14" ht="39.6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8270</v>
      </c>
    </row>
    <row r="3386" spans="1:14" ht="39.6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8270</v>
      </c>
    </row>
    <row r="3387" spans="1:14" ht="39.6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8270</v>
      </c>
    </row>
    <row r="3388" spans="1:14" ht="39.6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8270</v>
      </c>
    </row>
    <row r="3389" spans="1:14" ht="52.8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8270</v>
      </c>
    </row>
    <row r="3390" spans="1:14" ht="52.8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8270</v>
      </c>
    </row>
    <row r="3391" spans="1:14" ht="39.6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8270</v>
      </c>
    </row>
    <row r="3392" spans="1:14" ht="52.8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8270</v>
      </c>
    </row>
    <row r="3393" spans="1:14" ht="39.6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8270</v>
      </c>
    </row>
    <row r="3394" spans="1:14" ht="39.6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8270</v>
      </c>
    </row>
    <row r="3395" spans="1:14" ht="39.6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8270</v>
      </c>
    </row>
    <row r="3396" spans="1:14" ht="39.6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8270</v>
      </c>
    </row>
    <row r="3397" spans="1:14" ht="26.4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8270</v>
      </c>
    </row>
    <row r="3398" spans="1:14" ht="39.6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8270</v>
      </c>
    </row>
    <row r="3399" spans="1:14" ht="26.4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8270</v>
      </c>
    </row>
    <row r="3400" spans="1:14" ht="39.6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8270</v>
      </c>
    </row>
    <row r="3401" spans="1:14" ht="39.6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8270</v>
      </c>
    </row>
    <row r="3402" spans="1:14" ht="39.6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8270</v>
      </c>
    </row>
    <row r="3403" spans="1:14" ht="52.8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8270</v>
      </c>
    </row>
    <row r="3404" spans="1:14" ht="39.6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8270</v>
      </c>
    </row>
    <row r="3405" spans="1:14" ht="39.6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8270</v>
      </c>
    </row>
    <row r="3406" spans="1:14" ht="52.8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8270</v>
      </c>
    </row>
    <row r="3407" spans="1:14" ht="39.6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8270</v>
      </c>
    </row>
    <row r="3408" spans="1:14" ht="39.6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8270</v>
      </c>
    </row>
    <row r="3409" spans="1:14" ht="52.8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8270</v>
      </c>
    </row>
    <row r="3410" spans="1:14" ht="39.6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8270</v>
      </c>
    </row>
    <row r="3411" spans="1:14" ht="39.6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8270</v>
      </c>
    </row>
    <row r="3412" spans="1:14" ht="39.6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8270</v>
      </c>
    </row>
    <row r="3413" spans="1:14" ht="39.6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8270</v>
      </c>
    </row>
    <row r="3414" spans="1:14" ht="39.6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8270</v>
      </c>
    </row>
    <row r="3415" spans="1:14" ht="52.8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8270</v>
      </c>
    </row>
    <row r="3416" spans="1:14" ht="39.6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8270</v>
      </c>
    </row>
    <row r="3417" spans="1:14" ht="39.6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8270</v>
      </c>
    </row>
    <row r="3418" spans="1:14" ht="52.8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8270</v>
      </c>
    </row>
    <row r="3419" spans="1:14" ht="39.6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8270</v>
      </c>
    </row>
    <row r="3420" spans="1:14" ht="39.6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8270</v>
      </c>
    </row>
    <row r="3421" spans="1:14" ht="52.8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8270</v>
      </c>
    </row>
    <row r="3422" spans="1:14" ht="39.6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8270</v>
      </c>
    </row>
    <row r="3423" spans="1:14" ht="39.6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8270</v>
      </c>
    </row>
    <row r="3424" spans="1:14" ht="39.6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8270</v>
      </c>
    </row>
    <row r="3425" spans="1:14" ht="39.6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8270</v>
      </c>
    </row>
    <row r="3426" spans="1:14" ht="39.6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8270</v>
      </c>
    </row>
    <row r="3427" spans="1:14" ht="39.6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8270</v>
      </c>
    </row>
    <row r="3428" spans="1:14" ht="39.6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8270</v>
      </c>
    </row>
    <row r="3429" spans="1:14" ht="39.6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8270</v>
      </c>
    </row>
    <row r="3430" spans="1:14" ht="52.8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8270</v>
      </c>
    </row>
    <row r="3431" spans="1:14" ht="39.6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8270</v>
      </c>
    </row>
    <row r="3432" spans="1:14" ht="39.6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8270</v>
      </c>
    </row>
    <row r="3433" spans="1:14" ht="39.6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8270</v>
      </c>
    </row>
    <row r="3434" spans="1:14" ht="39.6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8270</v>
      </c>
    </row>
    <row r="3435" spans="1:14" ht="39.6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8270</v>
      </c>
    </row>
    <row r="3436" spans="1:14" ht="52.8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8270</v>
      </c>
    </row>
    <row r="3437" spans="1:14" ht="39.6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8270</v>
      </c>
    </row>
    <row r="3438" spans="1:14" ht="39.6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8270</v>
      </c>
    </row>
    <row r="3439" spans="1:14" ht="52.8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8270</v>
      </c>
    </row>
    <row r="3440" spans="1:14" ht="39.6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8270</v>
      </c>
    </row>
    <row r="3441" spans="1:14" ht="26.4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8270</v>
      </c>
    </row>
    <row r="3442" spans="1:14" ht="39.6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8270</v>
      </c>
    </row>
    <row r="3443" spans="1:14" ht="39.6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8270</v>
      </c>
    </row>
    <row r="3444" spans="1:14" ht="39.6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8270</v>
      </c>
    </row>
    <row r="3445" spans="1:14" ht="39.6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8270</v>
      </c>
    </row>
    <row r="3446" spans="1:14" ht="39.6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8270</v>
      </c>
    </row>
    <row r="3447" spans="1:14" ht="39.6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8270</v>
      </c>
    </row>
    <row r="3448" spans="1:14" ht="39.6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8270</v>
      </c>
    </row>
    <row r="3449" spans="1:14" ht="26.4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8270</v>
      </c>
    </row>
    <row r="3450" spans="1:14" ht="39.6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8270</v>
      </c>
    </row>
    <row r="3451" spans="1:14" ht="39.6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8270</v>
      </c>
    </row>
    <row r="3452" spans="1:14" ht="39.6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8270</v>
      </c>
    </row>
    <row r="3453" spans="1:14" ht="39.6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8270</v>
      </c>
    </row>
    <row r="3454" spans="1:14" ht="39.6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8270</v>
      </c>
    </row>
    <row r="3455" spans="1:14" ht="39.6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8270</v>
      </c>
    </row>
    <row r="3456" spans="1:14" ht="52.8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8270</v>
      </c>
    </row>
    <row r="3457" spans="1:14" ht="39.6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8270</v>
      </c>
    </row>
    <row r="3458" spans="1:14" ht="39.6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8270</v>
      </c>
    </row>
    <row r="3459" spans="1:14" ht="26.4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8270</v>
      </c>
    </row>
    <row r="3460" spans="1:14" ht="39.6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8270</v>
      </c>
    </row>
    <row r="3461" spans="1:14" ht="39.6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8270</v>
      </c>
    </row>
    <row r="3462" spans="1:14" ht="39.6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8270</v>
      </c>
    </row>
    <row r="3463" spans="1:14" ht="39.6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8270</v>
      </c>
    </row>
    <row r="3464" spans="1:14" ht="39.6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8270</v>
      </c>
    </row>
    <row r="3465" spans="1:14" ht="39.6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8270</v>
      </c>
    </row>
    <row r="3466" spans="1:14" ht="52.8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8270</v>
      </c>
    </row>
    <row r="3467" spans="1:14" ht="39.6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8270</v>
      </c>
    </row>
    <row r="3468" spans="1:14" ht="26.4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8270</v>
      </c>
    </row>
    <row r="3469" spans="1:14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8270</v>
      </c>
    </row>
    <row r="3470" spans="1:14" ht="39.6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8270</v>
      </c>
    </row>
    <row r="3471" spans="1:14" ht="39.6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8270</v>
      </c>
    </row>
    <row r="3472" spans="1:14" ht="26.4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8270</v>
      </c>
    </row>
    <row r="3473" spans="1:14" ht="39.6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8270</v>
      </c>
    </row>
    <row r="3474" spans="1:14" ht="39.6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8270</v>
      </c>
    </row>
    <row r="3475" spans="1:14" ht="39.6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8270</v>
      </c>
    </row>
    <row r="3476" spans="1:14" ht="39.6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8270</v>
      </c>
    </row>
    <row r="3477" spans="1:14" ht="39.6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8270</v>
      </c>
    </row>
    <row r="3478" spans="1:14" ht="39.6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8270</v>
      </c>
    </row>
    <row r="3479" spans="1:14" ht="39.6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8270</v>
      </c>
    </row>
    <row r="3480" spans="1:14" ht="39.6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8270</v>
      </c>
    </row>
    <row r="3481" spans="1:14" ht="39.6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8270</v>
      </c>
    </row>
    <row r="3482" spans="1:14" ht="39.6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8270</v>
      </c>
    </row>
    <row r="3483" spans="1:14" ht="39.6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8270</v>
      </c>
    </row>
    <row r="3484" spans="1:14" ht="39.6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8270</v>
      </c>
    </row>
    <row r="3485" spans="1:14" ht="39.6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8270</v>
      </c>
    </row>
    <row r="3486" spans="1:14" ht="52.8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8270</v>
      </c>
    </row>
    <row r="3487" spans="1:14" ht="39.6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8270</v>
      </c>
    </row>
    <row r="3488" spans="1:14" ht="39.6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8270</v>
      </c>
    </row>
    <row r="3489" spans="1:14" ht="39.6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8270</v>
      </c>
    </row>
    <row r="3490" spans="1:14" ht="52.8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8270</v>
      </c>
    </row>
    <row r="3491" spans="1:14" ht="39.6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8270</v>
      </c>
    </row>
    <row r="3492" spans="1:14" ht="39.6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8270</v>
      </c>
    </row>
    <row r="3493" spans="1:14" ht="39.6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8270</v>
      </c>
    </row>
    <row r="3494" spans="1:14" ht="39.6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8270</v>
      </c>
    </row>
    <row r="3495" spans="1:14" ht="39.6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8270</v>
      </c>
    </row>
    <row r="3496" spans="1:14" ht="39.6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8270</v>
      </c>
    </row>
    <row r="3497" spans="1:14" ht="39.6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8270</v>
      </c>
    </row>
    <row r="3498" spans="1:14" ht="52.8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8270</v>
      </c>
    </row>
    <row r="3499" spans="1:14" ht="52.8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8270</v>
      </c>
    </row>
    <row r="3500" spans="1:14" ht="39.6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8270</v>
      </c>
    </row>
    <row r="3501" spans="1:14" ht="39.6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8270</v>
      </c>
    </row>
    <row r="3502" spans="1:14" ht="52.8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8270</v>
      </c>
    </row>
    <row r="3503" spans="1:14" ht="39.6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8270</v>
      </c>
    </row>
    <row r="3504" spans="1:14" ht="39.6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8270</v>
      </c>
    </row>
    <row r="3505" spans="1:14" ht="39.6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8270</v>
      </c>
    </row>
    <row r="3506" spans="1:14" ht="39.6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8270</v>
      </c>
    </row>
    <row r="3507" spans="1:14" ht="79.2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8270</v>
      </c>
    </row>
    <row r="3508" spans="1:14" ht="39.6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8270</v>
      </c>
    </row>
    <row r="3509" spans="1:14" ht="39.6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8270</v>
      </c>
    </row>
    <row r="3510" spans="1:14" ht="39.6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8270</v>
      </c>
    </row>
    <row r="3511" spans="1:14" ht="39.6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8270</v>
      </c>
    </row>
    <row r="3512" spans="1:14" ht="52.8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8270</v>
      </c>
    </row>
    <row r="3513" spans="1:14" ht="39.6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8270</v>
      </c>
    </row>
    <row r="3514" spans="1:14" ht="39.6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8270</v>
      </c>
    </row>
    <row r="3515" spans="1:14" ht="39.6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8270</v>
      </c>
    </row>
    <row r="3516" spans="1:14" ht="39.6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8270</v>
      </c>
    </row>
    <row r="3517" spans="1:14" ht="39.6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8270</v>
      </c>
    </row>
    <row r="3518" spans="1:14" ht="39.6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8270</v>
      </c>
    </row>
    <row r="3519" spans="1:14" ht="39.6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8270</v>
      </c>
    </row>
    <row r="3520" spans="1:14" ht="39.6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8270</v>
      </c>
    </row>
    <row r="3521" spans="1:14" ht="39.6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8270</v>
      </c>
    </row>
    <row r="3522" spans="1:14" ht="39.6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8270</v>
      </c>
    </row>
    <row r="3523" spans="1:14" ht="52.8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8270</v>
      </c>
    </row>
    <row r="3524" spans="1:14" ht="39.6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8270</v>
      </c>
    </row>
    <row r="3525" spans="1:14" ht="39.6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8270</v>
      </c>
    </row>
    <row r="3526" spans="1:14" ht="39.6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8270</v>
      </c>
    </row>
    <row r="3527" spans="1:14" ht="39.6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8270</v>
      </c>
    </row>
    <row r="3528" spans="1:14" ht="39.6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8270</v>
      </c>
    </row>
    <row r="3529" spans="1:14" ht="39.6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8270</v>
      </c>
    </row>
    <row r="3530" spans="1:14" ht="39.6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8270</v>
      </c>
    </row>
    <row r="3531" spans="1:14" ht="52.8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8270</v>
      </c>
    </row>
    <row r="3532" spans="1:14" ht="39.6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8270</v>
      </c>
    </row>
    <row r="3533" spans="1:14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8270</v>
      </c>
    </row>
    <row r="3534" spans="1:14" ht="52.8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8270</v>
      </c>
    </row>
    <row r="3535" spans="1:14" ht="52.8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8270</v>
      </c>
    </row>
    <row r="3536" spans="1:14" ht="39.6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8270</v>
      </c>
    </row>
    <row r="3537" spans="1:14" ht="39.6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8270</v>
      </c>
    </row>
    <row r="3538" spans="1:14" ht="39.6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8270</v>
      </c>
    </row>
    <row r="3539" spans="1:14" ht="39.6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8270</v>
      </c>
    </row>
    <row r="3540" spans="1:14" ht="39.6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8270</v>
      </c>
    </row>
    <row r="3541" spans="1:14" ht="39.6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8270</v>
      </c>
    </row>
    <row r="3542" spans="1:14" ht="52.8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8270</v>
      </c>
    </row>
    <row r="3543" spans="1:14" ht="39.6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8270</v>
      </c>
    </row>
    <row r="3544" spans="1:14" ht="39.6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8270</v>
      </c>
    </row>
    <row r="3545" spans="1:14" ht="39.6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8270</v>
      </c>
    </row>
    <row r="3546" spans="1:14" ht="26.4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8270</v>
      </c>
    </row>
    <row r="3547" spans="1:14" ht="39.6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8270</v>
      </c>
    </row>
    <row r="3548" spans="1:14" ht="39.6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8270</v>
      </c>
    </row>
    <row r="3549" spans="1:14" ht="39.6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8270</v>
      </c>
    </row>
    <row r="3550" spans="1:14" ht="39.6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8270</v>
      </c>
    </row>
    <row r="3551" spans="1:14" ht="39.6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8270</v>
      </c>
    </row>
    <row r="3552" spans="1:14" ht="39.6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8270</v>
      </c>
    </row>
    <row r="3553" spans="1:14" ht="39.6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8270</v>
      </c>
    </row>
    <row r="3554" spans="1:14" ht="39.6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8270</v>
      </c>
    </row>
    <row r="3555" spans="1:14" ht="39.6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8270</v>
      </c>
    </row>
    <row r="3556" spans="1:14" ht="39.6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8270</v>
      </c>
    </row>
    <row r="3557" spans="1:14" ht="39.6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8270</v>
      </c>
    </row>
    <row r="3558" spans="1:14" ht="52.8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8270</v>
      </c>
    </row>
    <row r="3559" spans="1:14" ht="52.8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8270</v>
      </c>
    </row>
    <row r="3560" spans="1:14" ht="39.6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8270</v>
      </c>
    </row>
    <row r="3561" spans="1:14" ht="52.8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8270</v>
      </c>
    </row>
    <row r="3562" spans="1:14" ht="39.6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8270</v>
      </c>
    </row>
    <row r="3563" spans="1:14" ht="105.6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8270</v>
      </c>
    </row>
    <row r="3564" spans="1:14" ht="39.6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8270</v>
      </c>
    </row>
    <row r="3565" spans="1:14" ht="39.6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8270</v>
      </c>
    </row>
    <row r="3566" spans="1:14" ht="26.4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8270</v>
      </c>
    </row>
    <row r="3567" spans="1:14" ht="39.6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8270</v>
      </c>
    </row>
    <row r="3568" spans="1:14" ht="39.6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8270</v>
      </c>
    </row>
    <row r="3569" spans="1:14" ht="39.6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8270</v>
      </c>
    </row>
    <row r="3570" spans="1:14" ht="39.6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8270</v>
      </c>
    </row>
    <row r="3571" spans="1:14" ht="39.6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8270</v>
      </c>
    </row>
    <row r="3572" spans="1:14" ht="39.6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8270</v>
      </c>
    </row>
    <row r="3573" spans="1:14" ht="39.6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8270</v>
      </c>
    </row>
    <row r="3574" spans="1:14" ht="26.4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8270</v>
      </c>
    </row>
    <row r="3575" spans="1:14" ht="26.4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8270</v>
      </c>
    </row>
    <row r="3576" spans="1:14" ht="39.6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8270</v>
      </c>
    </row>
    <row r="3577" spans="1:14" ht="39.6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8270</v>
      </c>
    </row>
    <row r="3578" spans="1:14" ht="39.6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8270</v>
      </c>
    </row>
    <row r="3579" spans="1:14" ht="39.6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8270</v>
      </c>
    </row>
    <row r="3580" spans="1:14" ht="39.6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8270</v>
      </c>
    </row>
    <row r="3581" spans="1:14" ht="39.6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8270</v>
      </c>
    </row>
    <row r="3582" spans="1:14" ht="39.6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8270</v>
      </c>
    </row>
    <row r="3583" spans="1:14" ht="39.6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8270</v>
      </c>
    </row>
    <row r="3584" spans="1:14" ht="39.6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8270</v>
      </c>
    </row>
    <row r="3585" spans="1:14" ht="39.6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8270</v>
      </c>
    </row>
    <row r="3586" spans="1:14" ht="79.2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8270</v>
      </c>
    </row>
    <row r="3587" spans="1:14" ht="39.6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8270</v>
      </c>
    </row>
    <row r="3588" spans="1:14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8270</v>
      </c>
    </row>
    <row r="3589" spans="1:14" ht="39.6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8270</v>
      </c>
    </row>
    <row r="3590" spans="1:14" ht="39.6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8270</v>
      </c>
    </row>
    <row r="3591" spans="1:14" ht="39.6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8270</v>
      </c>
    </row>
    <row r="3592" spans="1:14" ht="39.6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8270</v>
      </c>
    </row>
    <row r="3593" spans="1:14" ht="39.6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8270</v>
      </c>
    </row>
    <row r="3594" spans="1:14" ht="39.6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8270</v>
      </c>
    </row>
    <row r="3595" spans="1:14" ht="39.6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8270</v>
      </c>
    </row>
    <row r="3596" spans="1:14" ht="39.6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8270</v>
      </c>
    </row>
    <row r="3597" spans="1:14" ht="26.4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8270</v>
      </c>
    </row>
    <row r="3598" spans="1:14" ht="39.6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8270</v>
      </c>
    </row>
    <row r="3599" spans="1:14" ht="26.4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8270</v>
      </c>
    </row>
    <row r="3600" spans="1:14" ht="39.6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8270</v>
      </c>
    </row>
    <row r="3601" spans="1:14" ht="39.6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8270</v>
      </c>
    </row>
    <row r="3602" spans="1:14" ht="26.4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8270</v>
      </c>
    </row>
    <row r="3603" spans="1:14" ht="39.6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8270</v>
      </c>
    </row>
    <row r="3604" spans="1:14" ht="52.8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8270</v>
      </c>
    </row>
    <row r="3605" spans="1:14" ht="39.6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8270</v>
      </c>
    </row>
    <row r="3606" spans="1:14" ht="52.8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8270</v>
      </c>
    </row>
    <row r="3607" spans="1:14" ht="52.8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8270</v>
      </c>
    </row>
    <row r="3608" spans="1:14" ht="39.6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8270</v>
      </c>
    </row>
    <row r="3609" spans="1:14" ht="26.4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8270</v>
      </c>
    </row>
    <row r="3610" spans="1:14" ht="39.6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8270</v>
      </c>
    </row>
    <row r="3611" spans="1:14" ht="39.6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8270</v>
      </c>
    </row>
    <row r="3612" spans="1:14" ht="39.6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8270</v>
      </c>
    </row>
    <row r="3613" spans="1:14" ht="39.6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8270</v>
      </c>
    </row>
    <row r="3614" spans="1:14" ht="39.6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8270</v>
      </c>
    </row>
    <row r="3615" spans="1:14" ht="39.6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8270</v>
      </c>
    </row>
    <row r="3616" spans="1:14" ht="39.6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8270</v>
      </c>
    </row>
    <row r="3617" spans="1:14" ht="39.6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8270</v>
      </c>
    </row>
    <row r="3618" spans="1:14" ht="39.6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8270</v>
      </c>
    </row>
    <row r="3619" spans="1:14" ht="39.6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8270</v>
      </c>
    </row>
    <row r="3620" spans="1:14" ht="39.6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8270</v>
      </c>
    </row>
    <row r="3621" spans="1:14" ht="39.6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8270</v>
      </c>
    </row>
    <row r="3622" spans="1:14" ht="39.6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8270</v>
      </c>
    </row>
    <row r="3623" spans="1:14" ht="39.6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8270</v>
      </c>
    </row>
    <row r="3624" spans="1:14" ht="26.4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8270</v>
      </c>
    </row>
    <row r="3625" spans="1:14" ht="26.4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8270</v>
      </c>
    </row>
    <row r="3626" spans="1:14" ht="66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8270</v>
      </c>
    </row>
    <row r="3627" spans="1:14" ht="52.8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8270</v>
      </c>
    </row>
    <row r="3628" spans="1:14" ht="39.6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8270</v>
      </c>
    </row>
    <row r="3629" spans="1:14" ht="39.6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8270</v>
      </c>
    </row>
    <row r="3630" spans="1:14" ht="39.6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8304</v>
      </c>
    </row>
    <row r="3631" spans="1:14" ht="52.8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8304</v>
      </c>
    </row>
    <row r="3632" spans="1:14" ht="39.6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8304</v>
      </c>
    </row>
    <row r="3633" spans="1:14" ht="52.8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8304</v>
      </c>
    </row>
    <row r="3634" spans="1:14" ht="39.6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8304</v>
      </c>
    </row>
    <row r="3635" spans="1:14" ht="39.6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8304</v>
      </c>
    </row>
    <row r="3636" spans="1:14" ht="39.6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8304</v>
      </c>
    </row>
    <row r="3637" spans="1:14" ht="26.4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8304</v>
      </c>
    </row>
    <row r="3638" spans="1:14" ht="39.6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8304</v>
      </c>
    </row>
    <row r="3639" spans="1:14" ht="52.8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8304</v>
      </c>
    </row>
    <row r="3640" spans="1:14" ht="26.4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8304</v>
      </c>
    </row>
    <row r="3641" spans="1:14" ht="39.6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8304</v>
      </c>
    </row>
    <row r="3642" spans="1:14" ht="66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8304</v>
      </c>
    </row>
    <row r="3643" spans="1:14" ht="39.6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8304</v>
      </c>
    </row>
    <row r="3644" spans="1:14" ht="52.8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8304</v>
      </c>
    </row>
    <row r="3645" spans="1:14" ht="39.6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8304</v>
      </c>
    </row>
    <row r="3646" spans="1:14" ht="39.6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8304</v>
      </c>
    </row>
    <row r="3647" spans="1:14" ht="39.6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8304</v>
      </c>
    </row>
    <row r="3648" spans="1:14" ht="39.6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8304</v>
      </c>
    </row>
    <row r="3649" spans="1:14" ht="39.6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8304</v>
      </c>
    </row>
    <row r="3650" spans="1:14" ht="26.4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8270</v>
      </c>
    </row>
    <row r="3651" spans="1:14" ht="39.6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8270</v>
      </c>
    </row>
    <row r="3652" spans="1:14" ht="39.6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8270</v>
      </c>
    </row>
    <row r="3653" spans="1:14" ht="39.6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8270</v>
      </c>
    </row>
    <row r="3654" spans="1:14" ht="52.8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8270</v>
      </c>
    </row>
    <row r="3655" spans="1:14" ht="39.6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8270</v>
      </c>
    </row>
    <row r="3656" spans="1:14" ht="52.8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8270</v>
      </c>
    </row>
    <row r="3657" spans="1:14" ht="39.6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8270</v>
      </c>
    </row>
    <row r="3658" spans="1:14" ht="39.6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8270</v>
      </c>
    </row>
    <row r="3659" spans="1:14" ht="39.6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8270</v>
      </c>
    </row>
    <row r="3660" spans="1:14" ht="26.4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8270</v>
      </c>
    </row>
    <row r="3661" spans="1:14" ht="39.6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8270</v>
      </c>
    </row>
    <row r="3662" spans="1:14" ht="52.8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8270</v>
      </c>
    </row>
    <row r="3663" spans="1:14" ht="39.6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8270</v>
      </c>
    </row>
    <row r="3664" spans="1:14" ht="39.6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8270</v>
      </c>
    </row>
    <row r="3665" spans="1:14" ht="39.6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8270</v>
      </c>
    </row>
    <row r="3666" spans="1:14" ht="39.6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8270</v>
      </c>
    </row>
    <row r="3667" spans="1:14" ht="39.6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8270</v>
      </c>
    </row>
    <row r="3668" spans="1:14" ht="26.4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8270</v>
      </c>
    </row>
    <row r="3669" spans="1:14" ht="39.6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8270</v>
      </c>
    </row>
    <row r="3670" spans="1:14" ht="39.6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8270</v>
      </c>
    </row>
    <row r="3671" spans="1:14" ht="39.6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8270</v>
      </c>
    </row>
    <row r="3672" spans="1:14" ht="39.6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8270</v>
      </c>
    </row>
    <row r="3673" spans="1:14" ht="39.6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8270</v>
      </c>
    </row>
    <row r="3674" spans="1:14" ht="52.8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8270</v>
      </c>
    </row>
    <row r="3675" spans="1:14" ht="39.6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8270</v>
      </c>
    </row>
    <row r="3676" spans="1:14" ht="39.6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8270</v>
      </c>
    </row>
    <row r="3677" spans="1:14" ht="39.6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8270</v>
      </c>
    </row>
    <row r="3678" spans="1:14" ht="39.6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8270</v>
      </c>
    </row>
    <row r="3679" spans="1:14" ht="39.6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8270</v>
      </c>
    </row>
    <row r="3680" spans="1:14" ht="39.6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8270</v>
      </c>
    </row>
    <row r="3681" spans="1:14" ht="39.6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8270</v>
      </c>
    </row>
    <row r="3682" spans="1:14" ht="39.6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8270</v>
      </c>
    </row>
    <row r="3683" spans="1:14" ht="52.8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8270</v>
      </c>
    </row>
    <row r="3684" spans="1:14" ht="39.6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8270</v>
      </c>
    </row>
    <row r="3685" spans="1:14" ht="39.6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8270</v>
      </c>
    </row>
    <row r="3686" spans="1:14" ht="39.6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8270</v>
      </c>
    </row>
    <row r="3687" spans="1:14" ht="39.6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8270</v>
      </c>
    </row>
    <row r="3688" spans="1:14" ht="39.6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8270</v>
      </c>
    </row>
    <row r="3689" spans="1:14" ht="39.6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8270</v>
      </c>
    </row>
    <row r="3690" spans="1:14" ht="39.6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8270</v>
      </c>
    </row>
    <row r="3691" spans="1:14" ht="39.6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8270</v>
      </c>
    </row>
    <row r="3692" spans="1:14" ht="39.6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8270</v>
      </c>
    </row>
    <row r="3693" spans="1:14" ht="26.4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8270</v>
      </c>
    </row>
    <row r="3694" spans="1:14" ht="26.4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8270</v>
      </c>
    </row>
    <row r="3695" spans="1:14" ht="39.6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8270</v>
      </c>
    </row>
    <row r="3696" spans="1:14" ht="52.8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8270</v>
      </c>
    </row>
    <row r="3697" spans="1:14" ht="52.8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8270</v>
      </c>
    </row>
    <row r="3698" spans="1:14" ht="39.6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8270</v>
      </c>
    </row>
    <row r="3699" spans="1:14" ht="39.6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8270</v>
      </c>
    </row>
    <row r="3700" spans="1:14" ht="39.6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8270</v>
      </c>
    </row>
    <row r="3701" spans="1:14" ht="39.6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8270</v>
      </c>
    </row>
    <row r="3702" spans="1:14" ht="26.4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8270</v>
      </c>
    </row>
    <row r="3703" spans="1:14" ht="39.6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8270</v>
      </c>
    </row>
    <row r="3704" spans="1:14" ht="52.8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8270</v>
      </c>
    </row>
    <row r="3705" spans="1:14" ht="39.6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8270</v>
      </c>
    </row>
    <row r="3706" spans="1:14" ht="39.6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8270</v>
      </c>
    </row>
    <row r="3707" spans="1:14" ht="39.6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8270</v>
      </c>
    </row>
    <row r="3708" spans="1:14" ht="39.6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8270</v>
      </c>
    </row>
    <row r="3709" spans="1:14" ht="39.6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8270</v>
      </c>
    </row>
    <row r="3710" spans="1:14" ht="52.8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8270</v>
      </c>
    </row>
    <row r="3711" spans="1:14" ht="39.6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8270</v>
      </c>
    </row>
    <row r="3712" spans="1:14" ht="26.4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8270</v>
      </c>
    </row>
    <row r="3713" spans="1:14" ht="26.4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8270</v>
      </c>
    </row>
    <row r="3714" spans="1:14" ht="52.8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8270</v>
      </c>
    </row>
    <row r="3715" spans="1:14" ht="39.6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8270</v>
      </c>
    </row>
    <row r="3716" spans="1:14" ht="39.6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8270</v>
      </c>
    </row>
    <row r="3717" spans="1:14" ht="39.6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8270</v>
      </c>
    </row>
    <row r="3718" spans="1:14" ht="39.6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8270</v>
      </c>
    </row>
    <row r="3719" spans="1:14" ht="39.6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8270</v>
      </c>
    </row>
    <row r="3720" spans="1:14" ht="39.6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8270</v>
      </c>
    </row>
    <row r="3721" spans="1:14" ht="26.4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8270</v>
      </c>
    </row>
    <row r="3722" spans="1:14" ht="26.4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8270</v>
      </c>
    </row>
    <row r="3723" spans="1:14" ht="52.8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8270</v>
      </c>
    </row>
    <row r="3724" spans="1:14" ht="52.8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8270</v>
      </c>
    </row>
    <row r="3725" spans="1:14" ht="26.4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8270</v>
      </c>
    </row>
    <row r="3726" spans="1:14" ht="39.6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8270</v>
      </c>
    </row>
    <row r="3727" spans="1:14" ht="39.6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8270</v>
      </c>
    </row>
    <row r="3728" spans="1:14" ht="39.6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8270</v>
      </c>
    </row>
    <row r="3729" spans="1:14" ht="39.6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8270</v>
      </c>
    </row>
    <row r="3730" spans="1:14" ht="39.6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8270</v>
      </c>
    </row>
    <row r="3731" spans="1:14" ht="39.6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8270</v>
      </c>
    </row>
    <row r="3732" spans="1:14" ht="39.6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8270</v>
      </c>
    </row>
    <row r="3733" spans="1:14" ht="39.6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8270</v>
      </c>
    </row>
    <row r="3734" spans="1:14" ht="39.6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8270</v>
      </c>
    </row>
    <row r="3735" spans="1:14" ht="39.6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8270</v>
      </c>
    </row>
    <row r="3736" spans="1:14" ht="52.8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8270</v>
      </c>
    </row>
    <row r="3737" spans="1:14" ht="26.4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8270</v>
      </c>
    </row>
    <row r="3738" spans="1:14" ht="39.6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8270</v>
      </c>
    </row>
    <row r="3739" spans="1:14" ht="39.6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8270</v>
      </c>
    </row>
    <row r="3740" spans="1:14" ht="26.4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8270</v>
      </c>
    </row>
    <row r="3741" spans="1:14" ht="39.6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8270</v>
      </c>
    </row>
    <row r="3742" spans="1:14" ht="39.6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8270</v>
      </c>
    </row>
    <row r="3743" spans="1:14" ht="39.6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8270</v>
      </c>
    </row>
    <row r="3744" spans="1:14" ht="39.6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8270</v>
      </c>
    </row>
    <row r="3745" spans="1:14" ht="26.4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8270</v>
      </c>
    </row>
    <row r="3746" spans="1:14" ht="52.8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8270</v>
      </c>
    </row>
    <row r="3747" spans="1:14" ht="39.6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8270</v>
      </c>
    </row>
    <row r="3748" spans="1:14" ht="26.4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8270</v>
      </c>
    </row>
    <row r="3749" spans="1:14" ht="26.4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8270</v>
      </c>
    </row>
    <row r="3750" spans="1:14" ht="39.6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8304</v>
      </c>
    </row>
    <row r="3751" spans="1:14" ht="39.6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8304</v>
      </c>
    </row>
    <row r="3752" spans="1:14" ht="79.2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8304</v>
      </c>
    </row>
    <row r="3753" spans="1:14" ht="39.6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8304</v>
      </c>
    </row>
    <row r="3754" spans="1:14" ht="52.8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8304</v>
      </c>
    </row>
    <row r="3755" spans="1:14" ht="39.6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8304</v>
      </c>
    </row>
    <row r="3756" spans="1:14" ht="39.6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8304</v>
      </c>
    </row>
    <row r="3757" spans="1:14" ht="39.6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8304</v>
      </c>
    </row>
    <row r="3758" spans="1:14" ht="39.6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8304</v>
      </c>
    </row>
    <row r="3759" spans="1:14" ht="39.6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8304</v>
      </c>
    </row>
    <row r="3760" spans="1:14" ht="26.4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8304</v>
      </c>
    </row>
    <row r="3761" spans="1:14" ht="26.4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8304</v>
      </c>
    </row>
    <row r="3762" spans="1:14" ht="39.6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8304</v>
      </c>
    </row>
    <row r="3763" spans="1:14" ht="52.8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8304</v>
      </c>
    </row>
    <row r="3764" spans="1:14" ht="39.6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8304</v>
      </c>
    </row>
    <row r="3765" spans="1:14" ht="26.4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8304</v>
      </c>
    </row>
    <row r="3766" spans="1:14" ht="39.6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8304</v>
      </c>
    </row>
    <row r="3767" spans="1:14" ht="39.6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8304</v>
      </c>
    </row>
    <row r="3768" spans="1:14" ht="39.6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8304</v>
      </c>
    </row>
    <row r="3769" spans="1:14" ht="39.6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8304</v>
      </c>
    </row>
    <row r="3770" spans="1:14" ht="39.6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8304</v>
      </c>
    </row>
    <row r="3771" spans="1:14" ht="39.6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8304</v>
      </c>
    </row>
    <row r="3772" spans="1:14" ht="39.6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8304</v>
      </c>
    </row>
    <row r="3773" spans="1:14" ht="26.4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8304</v>
      </c>
    </row>
    <row r="3774" spans="1:14" ht="39.6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8304</v>
      </c>
    </row>
    <row r="3775" spans="1:14" ht="26.4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8304</v>
      </c>
    </row>
    <row r="3776" spans="1:14" ht="39.6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8304</v>
      </c>
    </row>
    <row r="3777" spans="1:14" ht="39.6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8304</v>
      </c>
    </row>
    <row r="3778" spans="1:14" ht="52.8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8304</v>
      </c>
    </row>
    <row r="3779" spans="1:14" ht="39.6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8304</v>
      </c>
    </row>
    <row r="3780" spans="1:14" ht="26.4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8304</v>
      </c>
    </row>
    <row r="3781" spans="1:14" ht="26.4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8304</v>
      </c>
    </row>
    <row r="3782" spans="1:14" ht="39.6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8304</v>
      </c>
    </row>
    <row r="3783" spans="1:14" ht="52.8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8304</v>
      </c>
    </row>
    <row r="3784" spans="1:14" ht="39.6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8304</v>
      </c>
    </row>
    <row r="3785" spans="1:14" ht="39.6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8304</v>
      </c>
    </row>
    <row r="3786" spans="1:14" ht="39.6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8304</v>
      </c>
    </row>
    <row r="3787" spans="1:14" ht="39.6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8304</v>
      </c>
    </row>
    <row r="3788" spans="1:14" ht="39.6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8304</v>
      </c>
    </row>
    <row r="3789" spans="1:14" ht="39.6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8304</v>
      </c>
    </row>
    <row r="3790" spans="1:14" ht="66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8304</v>
      </c>
    </row>
    <row r="3791" spans="1:14" ht="39.6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8304</v>
      </c>
    </row>
    <row r="3792" spans="1:14" ht="39.6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8304</v>
      </c>
    </row>
    <row r="3793" spans="1:14" ht="26.4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8304</v>
      </c>
    </row>
    <row r="3794" spans="1:14" ht="26.4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8304</v>
      </c>
    </row>
    <row r="3795" spans="1:14" ht="39.6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8304</v>
      </c>
    </row>
    <row r="3796" spans="1:14" ht="39.6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8304</v>
      </c>
    </row>
    <row r="3797" spans="1:14" ht="39.6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8304</v>
      </c>
    </row>
    <row r="3798" spans="1:14" ht="39.6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8304</v>
      </c>
    </row>
    <row r="3799" spans="1:14" ht="52.8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8304</v>
      </c>
    </row>
    <row r="3800" spans="1:14" ht="39.6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8304</v>
      </c>
    </row>
    <row r="3801" spans="1:14" ht="39.6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8304</v>
      </c>
    </row>
    <row r="3802" spans="1:14" ht="39.6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8304</v>
      </c>
    </row>
    <row r="3803" spans="1:14" ht="39.6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8304</v>
      </c>
    </row>
    <row r="3804" spans="1:14" ht="39.6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8304</v>
      </c>
    </row>
    <row r="3805" spans="1:14" ht="26.4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8304</v>
      </c>
    </row>
    <row r="3806" spans="1:14" ht="39.6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8304</v>
      </c>
    </row>
    <row r="3807" spans="1:14" ht="39.6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8304</v>
      </c>
    </row>
    <row r="3808" spans="1:14" ht="52.8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8304</v>
      </c>
    </row>
    <row r="3809" spans="1:14" ht="39.6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8304</v>
      </c>
    </row>
    <row r="3810" spans="1:14" ht="39.6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8270</v>
      </c>
    </row>
    <row r="3811" spans="1:14" ht="39.6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8270</v>
      </c>
    </row>
    <row r="3812" spans="1:14" ht="39.6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8270</v>
      </c>
    </row>
    <row r="3813" spans="1:14" ht="39.6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8270</v>
      </c>
    </row>
    <row r="3814" spans="1:14" ht="39.6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8270</v>
      </c>
    </row>
    <row r="3815" spans="1:14" ht="39.6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8270</v>
      </c>
    </row>
    <row r="3816" spans="1:14" ht="39.6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8270</v>
      </c>
    </row>
    <row r="3817" spans="1:14" ht="26.4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8270</v>
      </c>
    </row>
    <row r="3818" spans="1:14" ht="52.8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8270</v>
      </c>
    </row>
    <row r="3819" spans="1:14" ht="39.6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8270</v>
      </c>
    </row>
    <row r="3820" spans="1:14" ht="39.6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8270</v>
      </c>
    </row>
    <row r="3821" spans="1:14" ht="39.6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8270</v>
      </c>
    </row>
    <row r="3822" spans="1:14" ht="39.6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8270</v>
      </c>
    </row>
    <row r="3823" spans="1:14" ht="39.6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8270</v>
      </c>
    </row>
    <row r="3824" spans="1:14" ht="52.8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8270</v>
      </c>
    </row>
    <row r="3825" spans="1:14" ht="39.6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8270</v>
      </c>
    </row>
    <row r="3826" spans="1:14" ht="39.6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8270</v>
      </c>
    </row>
    <row r="3827" spans="1:14" ht="39.6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8270</v>
      </c>
    </row>
    <row r="3828" spans="1:14" ht="26.4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8270</v>
      </c>
    </row>
    <row r="3829" spans="1:14" ht="52.8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8270</v>
      </c>
    </row>
    <row r="3830" spans="1:14" ht="39.6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8270</v>
      </c>
    </row>
    <row r="3831" spans="1:14" ht="39.6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8270</v>
      </c>
    </row>
    <row r="3832" spans="1:14" ht="39.6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8270</v>
      </c>
    </row>
    <row r="3833" spans="1:14" ht="52.8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8270</v>
      </c>
    </row>
    <row r="3834" spans="1:14" ht="39.6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8270</v>
      </c>
    </row>
    <row r="3835" spans="1:14" ht="52.8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8270</v>
      </c>
    </row>
    <row r="3836" spans="1:14" ht="39.6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8270</v>
      </c>
    </row>
    <row r="3837" spans="1:14" ht="39.6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8270</v>
      </c>
    </row>
    <row r="3838" spans="1:14" ht="39.6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8270</v>
      </c>
    </row>
    <row r="3839" spans="1:14" ht="26.4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8270</v>
      </c>
    </row>
    <row r="3840" spans="1:14" ht="52.8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8270</v>
      </c>
    </row>
    <row r="3841" spans="1:14" ht="39.6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8270</v>
      </c>
    </row>
    <row r="3842" spans="1:14" ht="39.6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8270</v>
      </c>
    </row>
    <row r="3843" spans="1:14" ht="39.6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8270</v>
      </c>
    </row>
    <row r="3844" spans="1:14" ht="39.6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8270</v>
      </c>
    </row>
    <row r="3845" spans="1:14" ht="39.6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8270</v>
      </c>
    </row>
    <row r="3846" spans="1:14" ht="39.6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8270</v>
      </c>
    </row>
    <row r="3847" spans="1:14" ht="52.8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8270</v>
      </c>
    </row>
    <row r="3848" spans="1:14" ht="39.6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8270</v>
      </c>
    </row>
    <row r="3849" spans="1:14" ht="39.6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8270</v>
      </c>
    </row>
    <row r="3850" spans="1:14" ht="39.6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8270</v>
      </c>
    </row>
    <row r="3851" spans="1:14" ht="52.8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8270</v>
      </c>
    </row>
    <row r="3852" spans="1:14" ht="26.4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8270</v>
      </c>
    </row>
    <row r="3853" spans="1:14" ht="39.6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8270</v>
      </c>
    </row>
    <row r="3854" spans="1:14" ht="39.6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8270</v>
      </c>
    </row>
    <row r="3855" spans="1:14" ht="26.4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8270</v>
      </c>
    </row>
    <row r="3856" spans="1:14" ht="26.4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8270</v>
      </c>
    </row>
    <row r="3857" spans="1:14" ht="66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8270</v>
      </c>
    </row>
    <row r="3858" spans="1:14" ht="52.8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8270</v>
      </c>
    </row>
    <row r="3859" spans="1:14" ht="39.6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8270</v>
      </c>
    </row>
    <row r="3860" spans="1:14" ht="52.8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8270</v>
      </c>
    </row>
    <row r="3861" spans="1:14" ht="39.6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8270</v>
      </c>
    </row>
    <row r="3862" spans="1:14" ht="39.6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8270</v>
      </c>
    </row>
    <row r="3863" spans="1:14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8270</v>
      </c>
    </row>
    <row r="3864" spans="1:14" ht="26.4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8270</v>
      </c>
    </row>
    <row r="3865" spans="1:14" ht="39.6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8270</v>
      </c>
    </row>
    <row r="3866" spans="1:14" ht="39.6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8270</v>
      </c>
    </row>
    <row r="3867" spans="1:14" ht="39.6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8270</v>
      </c>
    </row>
    <row r="3868" spans="1:14" ht="26.4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8270</v>
      </c>
    </row>
    <row r="3869" spans="1:14" ht="39.6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8270</v>
      </c>
    </row>
    <row r="3870" spans="1:14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8304</v>
      </c>
    </row>
    <row r="3871" spans="1:14" ht="26.4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8304</v>
      </c>
    </row>
    <row r="3872" spans="1:14" ht="39.6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8304</v>
      </c>
    </row>
    <row r="3873" spans="1:14" ht="26.4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8304</v>
      </c>
    </row>
    <row r="3874" spans="1:14" ht="39.6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8304</v>
      </c>
    </row>
    <row r="3875" spans="1:14" ht="39.6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8304</v>
      </c>
    </row>
    <row r="3876" spans="1:14" ht="52.8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8304</v>
      </c>
    </row>
    <row r="3877" spans="1:14" ht="39.6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8304</v>
      </c>
    </row>
    <row r="3878" spans="1:14" ht="52.8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8304</v>
      </c>
    </row>
    <row r="3879" spans="1:14" ht="39.6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8304</v>
      </c>
    </row>
    <row r="3880" spans="1:14" ht="39.6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8304</v>
      </c>
    </row>
    <row r="3881" spans="1:14" ht="39.6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8304</v>
      </c>
    </row>
    <row r="3882" spans="1:14" ht="39.6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8304</v>
      </c>
    </row>
    <row r="3883" spans="1:14" ht="26.4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8304</v>
      </c>
    </row>
    <row r="3884" spans="1:14" ht="39.6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8304</v>
      </c>
    </row>
    <row r="3885" spans="1:14" ht="52.8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8304</v>
      </c>
    </row>
    <row r="3886" spans="1:14" ht="39.6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8304</v>
      </c>
    </row>
    <row r="3887" spans="1:14" ht="39.6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8304</v>
      </c>
    </row>
    <row r="3888" spans="1:14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8304</v>
      </c>
    </row>
    <row r="3889" spans="1:14" ht="39.6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8304</v>
      </c>
    </row>
    <row r="3890" spans="1:14" ht="39.6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8270</v>
      </c>
    </row>
    <row r="3891" spans="1:14" ht="39.6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8270</v>
      </c>
    </row>
    <row r="3892" spans="1:14" ht="39.6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8270</v>
      </c>
    </row>
    <row r="3893" spans="1:14" ht="26.4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8270</v>
      </c>
    </row>
    <row r="3894" spans="1:14" ht="52.8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8270</v>
      </c>
    </row>
    <row r="3895" spans="1:14" ht="39.6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8270</v>
      </c>
    </row>
    <row r="3896" spans="1:14" ht="39.6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8270</v>
      </c>
    </row>
    <row r="3897" spans="1:14" ht="39.6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8270</v>
      </c>
    </row>
    <row r="3898" spans="1:14" ht="39.6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8270</v>
      </c>
    </row>
    <row r="3899" spans="1:14" ht="39.6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8270</v>
      </c>
    </row>
    <row r="3900" spans="1:14" ht="52.8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8270</v>
      </c>
    </row>
    <row r="3901" spans="1:14" ht="39.6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8270</v>
      </c>
    </row>
    <row r="3902" spans="1:14" ht="39.6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8270</v>
      </c>
    </row>
    <row r="3903" spans="1:14" ht="39.6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8270</v>
      </c>
    </row>
    <row r="3904" spans="1:14" ht="39.6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8270</v>
      </c>
    </row>
    <row r="3905" spans="1:14" ht="52.8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8270</v>
      </c>
    </row>
    <row r="3906" spans="1:14" ht="26.4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8270</v>
      </c>
    </row>
    <row r="3907" spans="1:14" ht="39.6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8270</v>
      </c>
    </row>
    <row r="3908" spans="1:14" ht="39.6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8270</v>
      </c>
    </row>
    <row r="3909" spans="1:14" ht="26.4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8270</v>
      </c>
    </row>
    <row r="3910" spans="1:14" ht="52.8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8270</v>
      </c>
    </row>
    <row r="3911" spans="1:14" ht="39.6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8270</v>
      </c>
    </row>
    <row r="3912" spans="1:14" ht="39.6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8270</v>
      </c>
    </row>
    <row r="3913" spans="1:14" ht="39.6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8270</v>
      </c>
    </row>
    <row r="3914" spans="1:14" ht="39.6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8270</v>
      </c>
    </row>
    <row r="3915" spans="1:14" ht="39.6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8270</v>
      </c>
    </row>
    <row r="3916" spans="1:14" ht="39.6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8270</v>
      </c>
    </row>
    <row r="3917" spans="1:14" ht="39.6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8270</v>
      </c>
    </row>
    <row r="3918" spans="1:14" ht="39.6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8270</v>
      </c>
    </row>
    <row r="3919" spans="1:14" ht="39.6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8270</v>
      </c>
    </row>
    <row r="3920" spans="1:14" ht="52.8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8270</v>
      </c>
    </row>
    <row r="3921" spans="1:14" ht="39.6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8270</v>
      </c>
    </row>
    <row r="3922" spans="1:14" ht="39.6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8270</v>
      </c>
    </row>
    <row r="3923" spans="1:14" ht="39.6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8270</v>
      </c>
    </row>
    <row r="3924" spans="1:14" ht="39.6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8270</v>
      </c>
    </row>
    <row r="3925" spans="1:14" ht="39.6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8270</v>
      </c>
    </row>
    <row r="3926" spans="1:14" ht="39.6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8270</v>
      </c>
    </row>
    <row r="3927" spans="1:14" ht="39.6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8270</v>
      </c>
    </row>
    <row r="3928" spans="1:14" ht="26.4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8270</v>
      </c>
    </row>
    <row r="3929" spans="1:14" ht="39.6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8270</v>
      </c>
    </row>
    <row r="3930" spans="1:14" ht="39.6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8270</v>
      </c>
    </row>
    <row r="3931" spans="1:14" ht="39.6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8270</v>
      </c>
    </row>
    <row r="3932" spans="1:14" ht="39.6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8270</v>
      </c>
    </row>
    <row r="3933" spans="1:14" ht="39.6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8270</v>
      </c>
    </row>
    <row r="3934" spans="1:14" ht="39.6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8270</v>
      </c>
    </row>
    <row r="3935" spans="1:14" ht="39.6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8270</v>
      </c>
    </row>
    <row r="3936" spans="1:14" ht="39.6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8270</v>
      </c>
    </row>
    <row r="3937" spans="1:14" ht="52.8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8270</v>
      </c>
    </row>
    <row r="3938" spans="1:14" ht="39.6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8270</v>
      </c>
    </row>
    <row r="3939" spans="1:14" ht="39.6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8270</v>
      </c>
    </row>
    <row r="3940" spans="1:14" ht="39.6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8270</v>
      </c>
    </row>
    <row r="3941" spans="1:14" ht="39.6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8270</v>
      </c>
    </row>
    <row r="3942" spans="1:14" ht="39.6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8270</v>
      </c>
    </row>
    <row r="3943" spans="1:14" ht="66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8270</v>
      </c>
    </row>
    <row r="3944" spans="1:14" ht="39.6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8270</v>
      </c>
    </row>
    <row r="3945" spans="1:14" ht="39.6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8270</v>
      </c>
    </row>
    <row r="3946" spans="1:14" ht="52.8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8270</v>
      </c>
    </row>
    <row r="3947" spans="1:14" ht="39.6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8270</v>
      </c>
    </row>
    <row r="3948" spans="1:14" ht="26.4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8270</v>
      </c>
    </row>
    <row r="3949" spans="1:14" ht="39.6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8270</v>
      </c>
    </row>
    <row r="3950" spans="1:14" ht="39.6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8270</v>
      </c>
    </row>
    <row r="3951" spans="1:14" ht="39.6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8270</v>
      </c>
    </row>
    <row r="3952" spans="1:14" ht="52.8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8270</v>
      </c>
    </row>
    <row r="3953" spans="1:14" ht="39.6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8270</v>
      </c>
    </row>
    <row r="3954" spans="1:14" ht="39.6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8270</v>
      </c>
    </row>
    <row r="3955" spans="1:14" ht="39.6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8270</v>
      </c>
    </row>
    <row r="3956" spans="1:14" ht="52.8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8270</v>
      </c>
    </row>
    <row r="3957" spans="1:14" ht="39.6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8270</v>
      </c>
    </row>
    <row r="3958" spans="1:14" ht="39.6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8270</v>
      </c>
    </row>
    <row r="3959" spans="1:14" ht="39.6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8270</v>
      </c>
    </row>
    <row r="3960" spans="1:14" ht="39.6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8270</v>
      </c>
    </row>
    <row r="3961" spans="1:14" ht="39.6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8270</v>
      </c>
    </row>
    <row r="3962" spans="1:14" ht="39.6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8270</v>
      </c>
    </row>
    <row r="3963" spans="1:14" ht="52.8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8270</v>
      </c>
    </row>
    <row r="3964" spans="1:14" ht="52.8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8270</v>
      </c>
    </row>
    <row r="3965" spans="1:14" ht="39.6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8270</v>
      </c>
    </row>
    <row r="3966" spans="1:14" ht="39.6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8270</v>
      </c>
    </row>
    <row r="3967" spans="1:14" ht="39.6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8270</v>
      </c>
    </row>
    <row r="3968" spans="1:14" ht="52.8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8270</v>
      </c>
    </row>
    <row r="3969" spans="1:14" ht="39.6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8270</v>
      </c>
    </row>
    <row r="3970" spans="1:14" ht="39.6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8270</v>
      </c>
    </row>
    <row r="3971" spans="1:14" ht="39.6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8270</v>
      </c>
    </row>
    <row r="3972" spans="1:14" ht="52.8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8270</v>
      </c>
    </row>
    <row r="3973" spans="1:14" ht="39.6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8270</v>
      </c>
    </row>
    <row r="3974" spans="1:14" ht="39.6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8270</v>
      </c>
    </row>
    <row r="3975" spans="1:14" ht="39.6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8270</v>
      </c>
    </row>
    <row r="3976" spans="1:14" ht="39.6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8270</v>
      </c>
    </row>
    <row r="3977" spans="1:14" ht="39.6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8270</v>
      </c>
    </row>
    <row r="3978" spans="1:14" ht="52.8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8270</v>
      </c>
    </row>
    <row r="3979" spans="1:14" ht="39.6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8270</v>
      </c>
    </row>
    <row r="3980" spans="1:14" ht="39.6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8270</v>
      </c>
    </row>
    <row r="3981" spans="1:14" ht="39.6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8270</v>
      </c>
    </row>
    <row r="3982" spans="1:14" ht="39.6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8270</v>
      </c>
    </row>
    <row r="3983" spans="1:14" ht="39.6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8270</v>
      </c>
    </row>
    <row r="3984" spans="1:14" ht="52.8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8270</v>
      </c>
    </row>
    <row r="3985" spans="1:14" ht="39.6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8270</v>
      </c>
    </row>
    <row r="3986" spans="1:14" ht="39.6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8270</v>
      </c>
    </row>
    <row r="3987" spans="1:14" ht="52.8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8270</v>
      </c>
    </row>
    <row r="3988" spans="1:14" ht="52.8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8270</v>
      </c>
    </row>
    <row r="3989" spans="1:14" ht="39.6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8270</v>
      </c>
    </row>
    <row r="3990" spans="1:14" ht="26.4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8270</v>
      </c>
    </row>
    <row r="3991" spans="1:14" ht="39.6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8270</v>
      </c>
    </row>
    <row r="3992" spans="1:14" ht="39.6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8270</v>
      </c>
    </row>
    <row r="3993" spans="1:14" ht="26.4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8270</v>
      </c>
    </row>
    <row r="3994" spans="1:14" ht="39.6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8270</v>
      </c>
    </row>
    <row r="3995" spans="1:14" ht="39.6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8270</v>
      </c>
    </row>
    <row r="3996" spans="1:14" ht="39.6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8270</v>
      </c>
    </row>
    <row r="3997" spans="1:14" ht="39.6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8270</v>
      </c>
    </row>
    <row r="3998" spans="1:14" ht="39.6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8270</v>
      </c>
    </row>
    <row r="3999" spans="1:14" ht="39.6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8270</v>
      </c>
    </row>
    <row r="4000" spans="1:14" ht="39.6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8270</v>
      </c>
    </row>
    <row r="4001" spans="1:14" ht="39.6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8270</v>
      </c>
    </row>
    <row r="4002" spans="1:14" ht="26.4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8270</v>
      </c>
    </row>
    <row r="4003" spans="1:14" ht="52.8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8270</v>
      </c>
    </row>
    <row r="4004" spans="1:14" ht="52.8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8270</v>
      </c>
    </row>
    <row r="4005" spans="1:14" ht="39.6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8270</v>
      </c>
    </row>
    <row r="4006" spans="1:14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8270</v>
      </c>
    </row>
    <row r="4007" spans="1:14" ht="39.6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8270</v>
      </c>
    </row>
    <row r="4008" spans="1:14" ht="39.6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8270</v>
      </c>
    </row>
    <row r="4009" spans="1:14" ht="39.6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8270</v>
      </c>
    </row>
    <row r="4010" spans="1:14" ht="39.6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8270</v>
      </c>
    </row>
    <row r="4011" spans="1:14" ht="39.6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8270</v>
      </c>
    </row>
    <row r="4012" spans="1:14" ht="39.6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8270</v>
      </c>
    </row>
    <row r="4013" spans="1:14" ht="39.6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8270</v>
      </c>
    </row>
    <row r="4014" spans="1:14" ht="52.8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8270</v>
      </c>
    </row>
    <row r="4015" spans="1:14" ht="52.8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8270</v>
      </c>
    </row>
    <row r="4016" spans="1:14" ht="39.6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8270</v>
      </c>
    </row>
    <row r="4017" spans="1:14" ht="52.8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8270</v>
      </c>
    </row>
    <row r="4018" spans="1:14" ht="39.6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8270</v>
      </c>
    </row>
    <row r="4019" spans="1:14" ht="39.6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8270</v>
      </c>
    </row>
    <row r="4020" spans="1:14" ht="26.4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8270</v>
      </c>
    </row>
    <row r="4021" spans="1:14" ht="39.6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8270</v>
      </c>
    </row>
    <row r="4022" spans="1:14" ht="39.6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8270</v>
      </c>
    </row>
    <row r="4023" spans="1:14" ht="39.6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8270</v>
      </c>
    </row>
    <row r="4024" spans="1:14" ht="26.4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8270</v>
      </c>
    </row>
    <row r="4025" spans="1:14" ht="39.6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8270</v>
      </c>
    </row>
    <row r="4026" spans="1:14" ht="39.6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8270</v>
      </c>
    </row>
    <row r="4027" spans="1:14" ht="52.8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8270</v>
      </c>
    </row>
    <row r="4028" spans="1:14" ht="39.6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8270</v>
      </c>
    </row>
    <row r="4029" spans="1:14" ht="39.6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8270</v>
      </c>
    </row>
    <row r="4030" spans="1:14" ht="39.6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8270</v>
      </c>
    </row>
    <row r="4031" spans="1:14" ht="39.6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8270</v>
      </c>
    </row>
    <row r="4032" spans="1:14" ht="52.8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8270</v>
      </c>
    </row>
    <row r="4033" spans="1:14" ht="39.6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8270</v>
      </c>
    </row>
    <row r="4034" spans="1:14" ht="39.6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8270</v>
      </c>
    </row>
    <row r="4035" spans="1:14" ht="39.6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8270</v>
      </c>
    </row>
    <row r="4036" spans="1:14" ht="39.6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8270</v>
      </c>
    </row>
    <row r="4037" spans="1:14" ht="26.4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8270</v>
      </c>
    </row>
    <row r="4038" spans="1:14" ht="39.6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8270</v>
      </c>
    </row>
    <row r="4039" spans="1:14" ht="52.8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8270</v>
      </c>
    </row>
    <row r="4040" spans="1:14" ht="39.6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8270</v>
      </c>
    </row>
    <row r="4041" spans="1:14" ht="39.6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8270</v>
      </c>
    </row>
    <row r="4042" spans="1:14" ht="39.6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8270</v>
      </c>
    </row>
    <row r="4043" spans="1:14" ht="26.4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8270</v>
      </c>
    </row>
    <row r="4044" spans="1:14" ht="39.6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8270</v>
      </c>
    </row>
    <row r="4045" spans="1:14" ht="39.6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8270</v>
      </c>
    </row>
    <row r="4046" spans="1:14" ht="39.6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8270</v>
      </c>
    </row>
    <row r="4047" spans="1:14" ht="52.8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8270</v>
      </c>
    </row>
    <row r="4048" spans="1:14" ht="52.8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8270</v>
      </c>
    </row>
    <row r="4049" spans="1:14" ht="39.6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8270</v>
      </c>
    </row>
    <row r="4050" spans="1:14" ht="39.6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8270</v>
      </c>
    </row>
    <row r="4051" spans="1:14" ht="39.6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8270</v>
      </c>
    </row>
    <row r="4052" spans="1:14" ht="39.6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8270</v>
      </c>
    </row>
    <row r="4053" spans="1:14" ht="39.6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8270</v>
      </c>
    </row>
    <row r="4054" spans="1:14" ht="52.8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8270</v>
      </c>
    </row>
    <row r="4055" spans="1:14" ht="39.6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8270</v>
      </c>
    </row>
    <row r="4056" spans="1:14" ht="39.6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8270</v>
      </c>
    </row>
    <row r="4057" spans="1:14" ht="39.6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8270</v>
      </c>
    </row>
    <row r="4058" spans="1:14" ht="39.6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8270</v>
      </c>
    </row>
    <row r="4059" spans="1:14" ht="52.8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8270</v>
      </c>
    </row>
    <row r="4060" spans="1:14" ht="39.6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8270</v>
      </c>
    </row>
    <row r="4061" spans="1:14" ht="39.6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8270</v>
      </c>
    </row>
    <row r="4062" spans="1:14" ht="39.6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8270</v>
      </c>
    </row>
    <row r="4063" spans="1:14" ht="39.6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8270</v>
      </c>
    </row>
    <row r="4064" spans="1:14" ht="39.6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8270</v>
      </c>
    </row>
    <row r="4065" spans="1:14" ht="39.6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8270</v>
      </c>
    </row>
    <row r="4066" spans="1:14" ht="39.6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8270</v>
      </c>
    </row>
    <row r="4067" spans="1:14" ht="26.4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8270</v>
      </c>
    </row>
    <row r="4068" spans="1:14" ht="52.8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8270</v>
      </c>
    </row>
    <row r="4069" spans="1:14" ht="39.6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8270</v>
      </c>
    </row>
    <row r="4070" spans="1:14" ht="39.6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8270</v>
      </c>
    </row>
    <row r="4071" spans="1:14" ht="39.6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8270</v>
      </c>
    </row>
    <row r="4072" spans="1:14" ht="39.6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8270</v>
      </c>
    </row>
    <row r="4073" spans="1:14" ht="52.8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8270</v>
      </c>
    </row>
    <row r="4074" spans="1:14" ht="52.8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8270</v>
      </c>
    </row>
    <row r="4075" spans="1:14" ht="39.6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8270</v>
      </c>
    </row>
    <row r="4076" spans="1:14" ht="39.6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8270</v>
      </c>
    </row>
    <row r="4077" spans="1:14" ht="39.6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8270</v>
      </c>
    </row>
    <row r="4078" spans="1:14" ht="39.6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8270</v>
      </c>
    </row>
    <row r="4079" spans="1:14" ht="39.6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8270</v>
      </c>
    </row>
    <row r="4080" spans="1:14" ht="39.6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8270</v>
      </c>
    </row>
    <row r="4081" spans="1:14" ht="39.6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8270</v>
      </c>
    </row>
    <row r="4082" spans="1:14" ht="39.6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8270</v>
      </c>
    </row>
    <row r="4083" spans="1:14" ht="39.6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8270</v>
      </c>
    </row>
    <row r="4084" spans="1:14" ht="39.6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8270</v>
      </c>
    </row>
    <row r="4085" spans="1:14" ht="39.6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8270</v>
      </c>
    </row>
    <row r="4086" spans="1:14" ht="52.8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8270</v>
      </c>
    </row>
    <row r="4087" spans="1:14" ht="39.6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8270</v>
      </c>
    </row>
    <row r="4088" spans="1:14" ht="39.6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8270</v>
      </c>
    </row>
    <row r="4089" spans="1:14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8270</v>
      </c>
    </row>
    <row r="4090" spans="1:14" ht="39.6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8270</v>
      </c>
    </row>
    <row r="4091" spans="1:14" ht="52.8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8270</v>
      </c>
    </row>
    <row r="4092" spans="1:14" ht="39.6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8270</v>
      </c>
    </row>
    <row r="4093" spans="1:14" ht="39.6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8270</v>
      </c>
    </row>
    <row r="4094" spans="1:14" ht="39.6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8270</v>
      </c>
    </row>
    <row r="4095" spans="1:14" ht="39.6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8270</v>
      </c>
    </row>
    <row r="4096" spans="1:14" ht="39.6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8270</v>
      </c>
    </row>
    <row r="4097" spans="1:14" ht="39.6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8270</v>
      </c>
    </row>
    <row r="4098" spans="1:14" ht="39.6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8270</v>
      </c>
    </row>
    <row r="4099" spans="1:14" ht="39.6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8270</v>
      </c>
    </row>
    <row r="4100" spans="1:14" ht="39.6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8270</v>
      </c>
    </row>
    <row r="4101" spans="1:14" ht="52.8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8270</v>
      </c>
    </row>
    <row r="4102" spans="1:14" ht="39.6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8270</v>
      </c>
    </row>
    <row r="4103" spans="1:14" ht="39.6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8270</v>
      </c>
    </row>
    <row r="4104" spans="1:14" ht="39.6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8270</v>
      </c>
    </row>
    <row r="4105" spans="1:14" ht="39.6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8270</v>
      </c>
    </row>
    <row r="4106" spans="1:14" ht="39.6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8270</v>
      </c>
    </row>
    <row r="4107" spans="1:14" ht="52.8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8270</v>
      </c>
    </row>
    <row r="4108" spans="1:14" ht="39.6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8270</v>
      </c>
    </row>
    <row r="4109" spans="1:14" ht="39.6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8270</v>
      </c>
    </row>
    <row r="4110" spans="1:14" ht="39.6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8270</v>
      </c>
    </row>
    <row r="4111" spans="1:14" ht="39.6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8270</v>
      </c>
    </row>
    <row r="4112" spans="1:14" ht="39.6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8270</v>
      </c>
    </row>
    <row r="4113" spans="1:14" ht="39.6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8270</v>
      </c>
    </row>
    <row r="4114" spans="1:14" ht="39.6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8270</v>
      </c>
    </row>
    <row r="4115" spans="1:14" ht="39.6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8270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S4115"/>
  <sheetViews>
    <sheetView topLeftCell="C4103" workbookViewId="0">
      <selection activeCell="D4108" sqref="D4108"/>
    </sheetView>
  </sheetViews>
  <sheetFormatPr defaultColWidth="9.109375" defaultRowHeight="13.2" x14ac:dyDescent="0.3"/>
  <cols>
    <col min="1" max="1" width="5" style="3" bestFit="1" customWidth="1"/>
    <col min="2" max="2" width="38.44140625" style="4" customWidth="1"/>
    <col min="3" max="3" width="40.33203125" style="4" customWidth="1"/>
    <col min="4" max="4" width="10" style="3" bestFit="1" customWidth="1"/>
    <col min="5" max="5" width="11" style="3" bestFit="1" customWidth="1"/>
    <col min="6" max="6" width="9.88671875" style="3" bestFit="1" customWidth="1"/>
    <col min="7" max="7" width="7.6640625" style="3" bestFit="1" customWidth="1"/>
    <col min="8" max="8" width="8.88671875" style="3" bestFit="1" customWidth="1"/>
    <col min="9" max="9" width="11.33203125" style="3" bestFit="1" customWidth="1"/>
    <col min="10" max="10" width="12.109375" style="3" customWidth="1"/>
    <col min="11" max="11" width="9.44140625" style="3" bestFit="1" customWidth="1"/>
    <col min="12" max="12" width="14.109375" style="3" bestFit="1" customWidth="1"/>
    <col min="13" max="13" width="8.6640625" style="3" customWidth="1"/>
    <col min="14" max="14" width="26.5546875" style="3" customWidth="1"/>
    <col min="15" max="15" width="14.88671875" style="13" bestFit="1" customWidth="1"/>
    <col min="16" max="16" width="11.6640625" style="3" bestFit="1" customWidth="1"/>
    <col min="17" max="17" width="25.6640625" style="3" customWidth="1"/>
    <col min="18" max="18" width="18.44140625" style="3" customWidth="1"/>
    <col min="19" max="19" width="17.33203125" style="3" customWidth="1"/>
    <col min="20" max="20" width="13.6640625" style="3" customWidth="1"/>
    <col min="21" max="16384" width="9.109375" style="3"/>
  </cols>
  <sheetData>
    <row r="1" spans="1:19" ht="26.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5" t="s">
        <v>8306</v>
      </c>
      <c r="P1" s="12" t="s">
        <v>8307</v>
      </c>
      <c r="Q1" s="8" t="s">
        <v>8308</v>
      </c>
      <c r="R1" s="8" t="s">
        <v>8309</v>
      </c>
    </row>
    <row r="2" spans="1:19" ht="39.6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8264</v>
      </c>
      <c r="O2" s="13">
        <f>+E2/D2</f>
        <v>1.3685882352941177</v>
      </c>
      <c r="P2" s="7">
        <f>IFERROR(+D2/L2,0)</f>
        <v>46.703296703296701</v>
      </c>
      <c r="Q2" s="3" t="s">
        <v>8313</v>
      </c>
      <c r="R2" s="3" t="s">
        <v>8314</v>
      </c>
      <c r="S2" s="6"/>
    </row>
    <row r="3" spans="1:19" ht="26.4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8264</v>
      </c>
      <c r="O3" s="13">
        <f t="shared" ref="O3:O66" si="0">+E3/D3</f>
        <v>1.4260827250608272</v>
      </c>
      <c r="P3" s="7">
        <f t="shared" ref="P3:P66" si="1">IFERROR(+D3/L3,0)</f>
        <v>130.0632911392405</v>
      </c>
      <c r="Q3" s="3" t="s">
        <v>8313</v>
      </c>
      <c r="R3" s="3" t="s">
        <v>8314</v>
      </c>
    </row>
    <row r="4" spans="1:19" ht="39.6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8264</v>
      </c>
      <c r="O4" s="13">
        <f t="shared" si="0"/>
        <v>1.05</v>
      </c>
      <c r="P4" s="7">
        <f t="shared" si="1"/>
        <v>14.285714285714286</v>
      </c>
      <c r="Q4" s="3" t="s">
        <v>8313</v>
      </c>
      <c r="R4" s="3" t="s">
        <v>8314</v>
      </c>
    </row>
    <row r="5" spans="1:19" ht="26.4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8264</v>
      </c>
      <c r="O5" s="13">
        <f t="shared" si="0"/>
        <v>1.0389999999999999</v>
      </c>
      <c r="P5" s="7">
        <f t="shared" si="1"/>
        <v>66.666666666666671</v>
      </c>
      <c r="Q5" s="3" t="s">
        <v>8313</v>
      </c>
      <c r="R5" s="3" t="s">
        <v>8314</v>
      </c>
    </row>
    <row r="6" spans="1:19" ht="52.8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8264</v>
      </c>
      <c r="O6" s="13">
        <f t="shared" si="0"/>
        <v>1.2299154545454545</v>
      </c>
      <c r="P6" s="7">
        <f t="shared" si="1"/>
        <v>154.92957746478874</v>
      </c>
      <c r="Q6" s="3" t="s">
        <v>8313</v>
      </c>
      <c r="R6" s="3" t="s">
        <v>8314</v>
      </c>
    </row>
    <row r="7" spans="1:19" ht="39.6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8264</v>
      </c>
      <c r="O7" s="13">
        <f t="shared" si="0"/>
        <v>1.0977744436109027</v>
      </c>
      <c r="P7" s="7">
        <f t="shared" si="1"/>
        <v>85.085106382978722</v>
      </c>
      <c r="Q7" s="3" t="s">
        <v>8313</v>
      </c>
      <c r="R7" s="3" t="s">
        <v>8314</v>
      </c>
    </row>
    <row r="8" spans="1:19" ht="39.6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8264</v>
      </c>
      <c r="O8" s="13">
        <f t="shared" si="0"/>
        <v>1.064875</v>
      </c>
      <c r="P8" s="7">
        <f t="shared" si="1"/>
        <v>137.93103448275863</v>
      </c>
      <c r="Q8" s="3" t="s">
        <v>8313</v>
      </c>
      <c r="R8" s="3" t="s">
        <v>8314</v>
      </c>
    </row>
    <row r="9" spans="1:19" ht="52.8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8264</v>
      </c>
      <c r="O9" s="13">
        <f t="shared" si="0"/>
        <v>1.0122222222222221</v>
      </c>
      <c r="P9" s="7">
        <f t="shared" si="1"/>
        <v>157.89473684210526</v>
      </c>
      <c r="Q9" s="3" t="s">
        <v>8313</v>
      </c>
      <c r="R9" s="3" t="s">
        <v>8314</v>
      </c>
    </row>
    <row r="10" spans="1:19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8264</v>
      </c>
      <c r="O10" s="13">
        <f t="shared" si="0"/>
        <v>1.0004342857142856</v>
      </c>
      <c r="P10" s="7">
        <f t="shared" si="1"/>
        <v>291.66666666666669</v>
      </c>
      <c r="Q10" s="3" t="s">
        <v>8313</v>
      </c>
      <c r="R10" s="3" t="s">
        <v>8314</v>
      </c>
    </row>
    <row r="11" spans="1:19" ht="39.6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8264</v>
      </c>
      <c r="O11" s="13">
        <f t="shared" si="0"/>
        <v>1.2599800000000001</v>
      </c>
      <c r="P11" s="7">
        <f t="shared" si="1"/>
        <v>25</v>
      </c>
      <c r="Q11" s="3" t="s">
        <v>8313</v>
      </c>
      <c r="R11" s="3" t="s">
        <v>8314</v>
      </c>
    </row>
    <row r="12" spans="1:19" ht="39.6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8264</v>
      </c>
      <c r="O12" s="13">
        <f t="shared" si="0"/>
        <v>1.0049999999999999</v>
      </c>
      <c r="P12" s="7">
        <f t="shared" si="1"/>
        <v>157.89473684210526</v>
      </c>
      <c r="Q12" s="3" t="s">
        <v>8313</v>
      </c>
      <c r="R12" s="3" t="s">
        <v>8314</v>
      </c>
    </row>
    <row r="13" spans="1:19" ht="52.8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8264</v>
      </c>
      <c r="O13" s="13">
        <f t="shared" si="0"/>
        <v>1.2050000000000001</v>
      </c>
      <c r="P13" s="7">
        <f t="shared" si="1"/>
        <v>66.666666666666671</v>
      </c>
      <c r="Q13" s="3" t="s">
        <v>8313</v>
      </c>
      <c r="R13" s="3" t="s">
        <v>8314</v>
      </c>
    </row>
    <row r="14" spans="1:19" ht="52.8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8264</v>
      </c>
      <c r="O14" s="13">
        <f t="shared" si="0"/>
        <v>1.6529333333333334</v>
      </c>
      <c r="P14" s="7">
        <f t="shared" si="1"/>
        <v>36.27569528415961</v>
      </c>
      <c r="Q14" s="3" t="s">
        <v>8313</v>
      </c>
      <c r="R14" s="3" t="s">
        <v>8314</v>
      </c>
    </row>
    <row r="15" spans="1:19" ht="39.6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8264</v>
      </c>
      <c r="O15" s="13">
        <f t="shared" si="0"/>
        <v>1.5997142857142856</v>
      </c>
      <c r="P15" s="7">
        <f t="shared" si="1"/>
        <v>68.627450980392155</v>
      </c>
      <c r="Q15" s="3" t="s">
        <v>8313</v>
      </c>
      <c r="R15" s="3" t="s">
        <v>8314</v>
      </c>
    </row>
    <row r="16" spans="1:19" ht="26.4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8264</v>
      </c>
      <c r="O16" s="13">
        <f t="shared" si="0"/>
        <v>1.0093333333333334</v>
      </c>
      <c r="P16" s="7">
        <f t="shared" si="1"/>
        <v>146.34146341463415</v>
      </c>
      <c r="Q16" s="3" t="s">
        <v>8313</v>
      </c>
      <c r="R16" s="3" t="s">
        <v>8314</v>
      </c>
    </row>
    <row r="17" spans="1:18" ht="39.6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8264</v>
      </c>
      <c r="O17" s="13">
        <f t="shared" si="0"/>
        <v>1.0660000000000001</v>
      </c>
      <c r="P17" s="7">
        <f t="shared" si="1"/>
        <v>20.408163265306122</v>
      </c>
      <c r="Q17" s="3" t="s">
        <v>8313</v>
      </c>
      <c r="R17" s="3" t="s">
        <v>8314</v>
      </c>
    </row>
    <row r="18" spans="1:18" ht="52.8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8264</v>
      </c>
      <c r="O18" s="13">
        <f t="shared" si="0"/>
        <v>1.0024166666666667</v>
      </c>
      <c r="P18" s="7">
        <f t="shared" si="1"/>
        <v>171.42857142857142</v>
      </c>
      <c r="Q18" s="3" t="s">
        <v>8313</v>
      </c>
      <c r="R18" s="3" t="s">
        <v>8314</v>
      </c>
    </row>
    <row r="19" spans="1:18" ht="39.6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8264</v>
      </c>
      <c r="O19" s="13">
        <f t="shared" si="0"/>
        <v>1.0066666666666666</v>
      </c>
      <c r="P19" s="7">
        <f t="shared" si="1"/>
        <v>41.666666666666664</v>
      </c>
      <c r="Q19" s="3" t="s">
        <v>8313</v>
      </c>
      <c r="R19" s="3" t="s">
        <v>8314</v>
      </c>
    </row>
    <row r="20" spans="1:18" ht="39.6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8264</v>
      </c>
      <c r="O20" s="13">
        <f t="shared" si="0"/>
        <v>1.0632110000000001</v>
      </c>
      <c r="P20" s="7">
        <f t="shared" si="1"/>
        <v>87.719298245614041</v>
      </c>
      <c r="Q20" s="3" t="s">
        <v>8313</v>
      </c>
      <c r="R20" s="3" t="s">
        <v>8314</v>
      </c>
    </row>
    <row r="21" spans="1:18" ht="39.6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8264</v>
      </c>
      <c r="O21" s="13">
        <f t="shared" si="0"/>
        <v>1.4529411764705882</v>
      </c>
      <c r="P21" s="7">
        <f t="shared" si="1"/>
        <v>38.636363636363633</v>
      </c>
      <c r="Q21" s="3" t="s">
        <v>8313</v>
      </c>
      <c r="R21" s="3" t="s">
        <v>8314</v>
      </c>
    </row>
    <row r="22" spans="1:18" ht="39.6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8264</v>
      </c>
      <c r="O22" s="13">
        <f t="shared" si="0"/>
        <v>1.002</v>
      </c>
      <c r="P22" s="7">
        <f t="shared" si="1"/>
        <v>80</v>
      </c>
      <c r="Q22" s="3" t="s">
        <v>8313</v>
      </c>
      <c r="R22" s="3" t="s">
        <v>8314</v>
      </c>
    </row>
    <row r="23" spans="1:18" ht="39.6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8264</v>
      </c>
      <c r="O23" s="13">
        <f t="shared" si="0"/>
        <v>1.0913513513513513</v>
      </c>
      <c r="P23" s="7">
        <f t="shared" si="1"/>
        <v>183.16831683168317</v>
      </c>
      <c r="Q23" s="3" t="s">
        <v>8313</v>
      </c>
      <c r="R23" s="3" t="s">
        <v>8314</v>
      </c>
    </row>
    <row r="24" spans="1:18" ht="26.4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8264</v>
      </c>
      <c r="O24" s="13">
        <f t="shared" si="0"/>
        <v>1.1714285714285715</v>
      </c>
      <c r="P24" s="7">
        <f t="shared" si="1"/>
        <v>43.75</v>
      </c>
      <c r="Q24" s="3" t="s">
        <v>8313</v>
      </c>
      <c r="R24" s="3" t="s">
        <v>8314</v>
      </c>
    </row>
    <row r="25" spans="1:18" ht="39.6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8264</v>
      </c>
      <c r="O25" s="13">
        <f t="shared" si="0"/>
        <v>1.1850000000000001</v>
      </c>
      <c r="P25" s="7">
        <f t="shared" si="1"/>
        <v>86.956521739130437</v>
      </c>
      <c r="Q25" s="3" t="s">
        <v>8313</v>
      </c>
      <c r="R25" s="3" t="s">
        <v>8314</v>
      </c>
    </row>
    <row r="26" spans="1:18" ht="26.4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8264</v>
      </c>
      <c r="O26" s="13">
        <f t="shared" si="0"/>
        <v>1.0880768571428572</v>
      </c>
      <c r="P26" s="7">
        <f t="shared" si="1"/>
        <v>60.975609756097562</v>
      </c>
      <c r="Q26" s="3" t="s">
        <v>8313</v>
      </c>
      <c r="R26" s="3" t="s">
        <v>8314</v>
      </c>
    </row>
    <row r="27" spans="1:18" ht="39.6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8264</v>
      </c>
      <c r="O27" s="13">
        <f t="shared" si="0"/>
        <v>1.3333333333333333</v>
      </c>
      <c r="P27" s="7">
        <f t="shared" si="1"/>
        <v>42.857142857142854</v>
      </c>
      <c r="Q27" s="3" t="s">
        <v>8313</v>
      </c>
      <c r="R27" s="3" t="s">
        <v>8314</v>
      </c>
    </row>
    <row r="28" spans="1:18" ht="39.6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8264</v>
      </c>
      <c r="O28" s="13">
        <f t="shared" si="0"/>
        <v>1.552</v>
      </c>
      <c r="P28" s="7">
        <f t="shared" si="1"/>
        <v>65.78947368421052</v>
      </c>
      <c r="Q28" s="3" t="s">
        <v>8313</v>
      </c>
      <c r="R28" s="3" t="s">
        <v>8314</v>
      </c>
    </row>
    <row r="29" spans="1:18" ht="39.6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8264</v>
      </c>
      <c r="O29" s="13">
        <f t="shared" si="0"/>
        <v>1.1172500000000001</v>
      </c>
      <c r="P29" s="7">
        <f t="shared" si="1"/>
        <v>133.33333333333334</v>
      </c>
      <c r="Q29" s="3" t="s">
        <v>8313</v>
      </c>
      <c r="R29" s="3" t="s">
        <v>8314</v>
      </c>
    </row>
    <row r="30" spans="1:18" ht="26.4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8264</v>
      </c>
      <c r="O30" s="13">
        <f t="shared" si="0"/>
        <v>1.0035000000000001</v>
      </c>
      <c r="P30" s="7">
        <f t="shared" si="1"/>
        <v>169.01408450704224</v>
      </c>
      <c r="Q30" s="3" t="s">
        <v>8313</v>
      </c>
      <c r="R30" s="3" t="s">
        <v>8314</v>
      </c>
    </row>
    <row r="31" spans="1:18" ht="52.8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8264</v>
      </c>
      <c r="O31" s="13">
        <f t="shared" si="0"/>
        <v>1.2333333333333334</v>
      </c>
      <c r="P31" s="7">
        <f t="shared" si="1"/>
        <v>25.641025641025642</v>
      </c>
      <c r="Q31" s="3" t="s">
        <v>8313</v>
      </c>
      <c r="R31" s="3" t="s">
        <v>8314</v>
      </c>
    </row>
    <row r="32" spans="1:18" ht="39.6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8264</v>
      </c>
      <c r="O32" s="13">
        <f t="shared" si="0"/>
        <v>1.0129975</v>
      </c>
      <c r="P32" s="7">
        <f t="shared" si="1"/>
        <v>75.471698113207552</v>
      </c>
      <c r="Q32" s="3" t="s">
        <v>8313</v>
      </c>
      <c r="R32" s="3" t="s">
        <v>8314</v>
      </c>
    </row>
    <row r="33" spans="1:18" ht="39.6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8264</v>
      </c>
      <c r="O33" s="13">
        <f t="shared" si="0"/>
        <v>1</v>
      </c>
      <c r="P33" s="7">
        <f t="shared" si="1"/>
        <v>13</v>
      </c>
      <c r="Q33" s="3" t="s">
        <v>8313</v>
      </c>
      <c r="R33" s="3" t="s">
        <v>8314</v>
      </c>
    </row>
    <row r="34" spans="1:18" ht="52.8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8264</v>
      </c>
      <c r="O34" s="13">
        <f t="shared" si="0"/>
        <v>1.0024604569420035</v>
      </c>
      <c r="P34" s="7">
        <f t="shared" si="1"/>
        <v>319.66292134831463</v>
      </c>
      <c r="Q34" s="3" t="s">
        <v>8313</v>
      </c>
      <c r="R34" s="3" t="s">
        <v>8314</v>
      </c>
    </row>
    <row r="35" spans="1:18" ht="39.6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8264</v>
      </c>
      <c r="O35" s="13">
        <f t="shared" si="0"/>
        <v>1.0209523809523811</v>
      </c>
      <c r="P35" s="7">
        <f t="shared" si="1"/>
        <v>82.03125</v>
      </c>
      <c r="Q35" s="3" t="s">
        <v>8313</v>
      </c>
      <c r="R35" s="3" t="s">
        <v>8314</v>
      </c>
    </row>
    <row r="36" spans="1:18" ht="39.6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8264</v>
      </c>
      <c r="O36" s="13">
        <f t="shared" si="0"/>
        <v>1.3046153846153845</v>
      </c>
      <c r="P36" s="7">
        <f t="shared" si="1"/>
        <v>38.235294117647058</v>
      </c>
      <c r="Q36" s="3" t="s">
        <v>8313</v>
      </c>
      <c r="R36" s="3" t="s">
        <v>8314</v>
      </c>
    </row>
    <row r="37" spans="1:18" ht="39.6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8264</v>
      </c>
      <c r="O37" s="13">
        <f t="shared" si="0"/>
        <v>1.665</v>
      </c>
      <c r="P37" s="7">
        <f t="shared" si="1"/>
        <v>35.714285714285715</v>
      </c>
      <c r="Q37" s="3" t="s">
        <v>8313</v>
      </c>
      <c r="R37" s="3" t="s">
        <v>8314</v>
      </c>
    </row>
    <row r="38" spans="1:18" ht="26.4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8264</v>
      </c>
      <c r="O38" s="13">
        <f t="shared" si="0"/>
        <v>1.4215</v>
      </c>
      <c r="P38" s="7">
        <f t="shared" si="1"/>
        <v>136.36363636363637</v>
      </c>
      <c r="Q38" s="3" t="s">
        <v>8313</v>
      </c>
      <c r="R38" s="3" t="s">
        <v>8314</v>
      </c>
    </row>
    <row r="39" spans="1:18" ht="39.6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8264</v>
      </c>
      <c r="O39" s="13">
        <f t="shared" si="0"/>
        <v>1.8344090909090909</v>
      </c>
      <c r="P39" s="7">
        <f t="shared" si="1"/>
        <v>86.956521739130437</v>
      </c>
      <c r="Q39" s="3" t="s">
        <v>8313</v>
      </c>
      <c r="R39" s="3" t="s">
        <v>8314</v>
      </c>
    </row>
    <row r="40" spans="1:18" ht="39.6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8264</v>
      </c>
      <c r="O40" s="13">
        <f t="shared" si="0"/>
        <v>1.1004</v>
      </c>
      <c r="P40" s="7">
        <f t="shared" si="1"/>
        <v>37.878787878787875</v>
      </c>
      <c r="Q40" s="3" t="s">
        <v>8313</v>
      </c>
      <c r="R40" s="3" t="s">
        <v>8314</v>
      </c>
    </row>
    <row r="41" spans="1:18" ht="52.8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8264</v>
      </c>
      <c r="O41" s="13">
        <f t="shared" si="0"/>
        <v>1.3098000000000001</v>
      </c>
      <c r="P41" s="7">
        <f t="shared" si="1"/>
        <v>115.2073732718894</v>
      </c>
      <c r="Q41" s="3" t="s">
        <v>8313</v>
      </c>
      <c r="R41" s="3" t="s">
        <v>8314</v>
      </c>
    </row>
    <row r="42" spans="1:18" ht="39.6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8264</v>
      </c>
      <c r="O42" s="13">
        <f t="shared" si="0"/>
        <v>1.0135000000000001</v>
      </c>
      <c r="P42" s="7">
        <f t="shared" si="1"/>
        <v>125</v>
      </c>
      <c r="Q42" s="3" t="s">
        <v>8313</v>
      </c>
      <c r="R42" s="3" t="s">
        <v>8314</v>
      </c>
    </row>
    <row r="43" spans="1:18" ht="39.6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8264</v>
      </c>
      <c r="O43" s="13">
        <f t="shared" si="0"/>
        <v>1</v>
      </c>
      <c r="P43" s="7">
        <f t="shared" si="1"/>
        <v>105.26315789473684</v>
      </c>
      <c r="Q43" s="3" t="s">
        <v>8313</v>
      </c>
      <c r="R43" s="3" t="s">
        <v>8314</v>
      </c>
    </row>
    <row r="44" spans="1:18" ht="39.6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8264</v>
      </c>
      <c r="O44" s="13">
        <f t="shared" si="0"/>
        <v>1.4185714285714286</v>
      </c>
      <c r="P44" s="7">
        <f t="shared" si="1"/>
        <v>82.840236686390526</v>
      </c>
      <c r="Q44" s="3" t="s">
        <v>8313</v>
      </c>
      <c r="R44" s="3" t="s">
        <v>8314</v>
      </c>
    </row>
    <row r="45" spans="1:18" ht="39.6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8264</v>
      </c>
      <c r="O45" s="13">
        <f t="shared" si="0"/>
        <v>3.0865999999999998</v>
      </c>
      <c r="P45" s="7">
        <f t="shared" si="1"/>
        <v>38.022813688212928</v>
      </c>
      <c r="Q45" s="3" t="s">
        <v>8313</v>
      </c>
      <c r="R45" s="3" t="s">
        <v>8314</v>
      </c>
    </row>
    <row r="46" spans="1:18" ht="52.8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8264</v>
      </c>
      <c r="O46" s="13">
        <f t="shared" si="0"/>
        <v>1</v>
      </c>
      <c r="P46" s="7">
        <f t="shared" si="1"/>
        <v>133.33333333333334</v>
      </c>
      <c r="Q46" s="3" t="s">
        <v>8313</v>
      </c>
      <c r="R46" s="3" t="s">
        <v>8314</v>
      </c>
    </row>
    <row r="47" spans="1:18" ht="39.6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8264</v>
      </c>
      <c r="O47" s="13">
        <f t="shared" si="0"/>
        <v>1.2</v>
      </c>
      <c r="P47" s="7">
        <f t="shared" si="1"/>
        <v>81.967213114754102</v>
      </c>
      <c r="Q47" s="3" t="s">
        <v>8313</v>
      </c>
      <c r="R47" s="3" t="s">
        <v>8314</v>
      </c>
    </row>
    <row r="48" spans="1:18" ht="39.6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8264</v>
      </c>
      <c r="O48" s="13">
        <f t="shared" si="0"/>
        <v>1.0416666666666667</v>
      </c>
      <c r="P48" s="7">
        <f t="shared" si="1"/>
        <v>186.66666666666666</v>
      </c>
      <c r="Q48" s="3" t="s">
        <v>8313</v>
      </c>
      <c r="R48" s="3" t="s">
        <v>8314</v>
      </c>
    </row>
    <row r="49" spans="1:18" ht="52.8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8264</v>
      </c>
      <c r="O49" s="13">
        <f t="shared" si="0"/>
        <v>1.0761100000000001</v>
      </c>
      <c r="P49" s="7">
        <f t="shared" si="1"/>
        <v>71.428571428571431</v>
      </c>
      <c r="Q49" s="3" t="s">
        <v>8313</v>
      </c>
      <c r="R49" s="3" t="s">
        <v>8314</v>
      </c>
    </row>
    <row r="50" spans="1:18" ht="39.6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8264</v>
      </c>
      <c r="O50" s="13">
        <f t="shared" si="0"/>
        <v>1.0794999999999999</v>
      </c>
      <c r="P50" s="7">
        <f t="shared" si="1"/>
        <v>52.631578947368418</v>
      </c>
      <c r="Q50" s="3" t="s">
        <v>8313</v>
      </c>
      <c r="R50" s="3" t="s">
        <v>8314</v>
      </c>
    </row>
    <row r="51" spans="1:18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8264</v>
      </c>
      <c r="O51" s="13">
        <f t="shared" si="0"/>
        <v>1</v>
      </c>
      <c r="P51" s="7">
        <f t="shared" si="1"/>
        <v>137.93103448275863</v>
      </c>
      <c r="Q51" s="3" t="s">
        <v>8313</v>
      </c>
      <c r="R51" s="3" t="s">
        <v>8314</v>
      </c>
    </row>
    <row r="52" spans="1:18" ht="39.6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8264</v>
      </c>
      <c r="O52" s="13">
        <f t="shared" si="0"/>
        <v>1</v>
      </c>
      <c r="P52" s="7">
        <f t="shared" si="1"/>
        <v>27.272727272727273</v>
      </c>
      <c r="Q52" s="3" t="s">
        <v>8313</v>
      </c>
      <c r="R52" s="3" t="s">
        <v>8314</v>
      </c>
    </row>
    <row r="53" spans="1:18" ht="39.6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8264</v>
      </c>
      <c r="O53" s="13">
        <f t="shared" si="0"/>
        <v>1.2801818181818181</v>
      </c>
      <c r="P53" s="7">
        <f t="shared" si="1"/>
        <v>92.436974789915965</v>
      </c>
      <c r="Q53" s="3" t="s">
        <v>8313</v>
      </c>
      <c r="R53" s="3" t="s">
        <v>8314</v>
      </c>
    </row>
    <row r="54" spans="1:18" ht="39.6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8264</v>
      </c>
      <c r="O54" s="13">
        <f t="shared" si="0"/>
        <v>1.1620999999999999</v>
      </c>
      <c r="P54" s="7">
        <f t="shared" si="1"/>
        <v>192.30769230769232</v>
      </c>
      <c r="Q54" s="3" t="s">
        <v>8313</v>
      </c>
      <c r="R54" s="3" t="s">
        <v>8314</v>
      </c>
    </row>
    <row r="55" spans="1:18" ht="26.4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8264</v>
      </c>
      <c r="O55" s="13">
        <f t="shared" si="0"/>
        <v>1.0963333333333334</v>
      </c>
      <c r="P55" s="7">
        <f t="shared" si="1"/>
        <v>25.641025641025642</v>
      </c>
      <c r="Q55" s="3" t="s">
        <v>8313</v>
      </c>
      <c r="R55" s="3" t="s">
        <v>8314</v>
      </c>
    </row>
    <row r="56" spans="1:18" ht="39.6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8264</v>
      </c>
      <c r="O56" s="13">
        <f t="shared" si="0"/>
        <v>1.01</v>
      </c>
      <c r="P56" s="7">
        <f t="shared" si="1"/>
        <v>192.30769230769232</v>
      </c>
      <c r="Q56" s="3" t="s">
        <v>8313</v>
      </c>
      <c r="R56" s="3" t="s">
        <v>8314</v>
      </c>
    </row>
    <row r="57" spans="1:18" ht="39.6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8264</v>
      </c>
      <c r="O57" s="13">
        <f t="shared" si="0"/>
        <v>1.2895348837209302</v>
      </c>
      <c r="P57" s="7">
        <f t="shared" si="1"/>
        <v>100</v>
      </c>
      <c r="Q57" s="3" t="s">
        <v>8313</v>
      </c>
      <c r="R57" s="3" t="s">
        <v>8314</v>
      </c>
    </row>
    <row r="58" spans="1:18" ht="26.4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8264</v>
      </c>
      <c r="O58" s="13">
        <f t="shared" si="0"/>
        <v>1.0726249999999999</v>
      </c>
      <c r="P58" s="7">
        <f t="shared" si="1"/>
        <v>45.977011494252871</v>
      </c>
      <c r="Q58" s="3" t="s">
        <v>8313</v>
      </c>
      <c r="R58" s="3" t="s">
        <v>8314</v>
      </c>
    </row>
    <row r="59" spans="1:18" ht="39.6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8264</v>
      </c>
      <c r="O59" s="13">
        <f t="shared" si="0"/>
        <v>1.0189999999999999</v>
      </c>
      <c r="P59" s="7">
        <f t="shared" si="1"/>
        <v>217.39130434782609</v>
      </c>
      <c r="Q59" s="3" t="s">
        <v>8313</v>
      </c>
      <c r="R59" s="3" t="s">
        <v>8314</v>
      </c>
    </row>
    <row r="60" spans="1:18" ht="39.6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8264</v>
      </c>
      <c r="O60" s="13">
        <f t="shared" si="0"/>
        <v>1.0290999999999999</v>
      </c>
      <c r="P60" s="7">
        <f t="shared" si="1"/>
        <v>133.33333333333334</v>
      </c>
      <c r="Q60" s="3" t="s">
        <v>8313</v>
      </c>
      <c r="R60" s="3" t="s">
        <v>8314</v>
      </c>
    </row>
    <row r="61" spans="1:18" ht="39.6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8264</v>
      </c>
      <c r="O61" s="13">
        <f t="shared" si="0"/>
        <v>1.0012570000000001</v>
      </c>
      <c r="P61" s="7">
        <f t="shared" si="1"/>
        <v>606.06060606060601</v>
      </c>
      <c r="Q61" s="3" t="s">
        <v>8313</v>
      </c>
      <c r="R61" s="3" t="s">
        <v>8314</v>
      </c>
    </row>
    <row r="62" spans="1:18" ht="39.6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8265</v>
      </c>
      <c r="O62" s="13">
        <f t="shared" si="0"/>
        <v>1.0329622222222221</v>
      </c>
      <c r="P62" s="7">
        <f t="shared" si="1"/>
        <v>41.666666666666664</v>
      </c>
      <c r="Q62" s="3" t="s">
        <v>8313</v>
      </c>
      <c r="R62" s="3" t="s">
        <v>8315</v>
      </c>
    </row>
    <row r="63" spans="1:18" ht="39.6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8265</v>
      </c>
      <c r="O63" s="13">
        <f t="shared" si="0"/>
        <v>1.4830000000000001</v>
      </c>
      <c r="P63" s="7">
        <f t="shared" si="1"/>
        <v>217.39130434782609</v>
      </c>
      <c r="Q63" s="3" t="s">
        <v>8313</v>
      </c>
      <c r="R63" s="3" t="s">
        <v>8315</v>
      </c>
    </row>
    <row r="64" spans="1:18" ht="39.6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8265</v>
      </c>
      <c r="O64" s="13">
        <f t="shared" si="0"/>
        <v>1.5473333333333332</v>
      </c>
      <c r="P64" s="7">
        <f t="shared" si="1"/>
        <v>62.5</v>
      </c>
      <c r="Q64" s="3" t="s">
        <v>8313</v>
      </c>
      <c r="R64" s="3" t="s">
        <v>8315</v>
      </c>
    </row>
    <row r="65" spans="1:18" ht="39.6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8265</v>
      </c>
      <c r="O65" s="13">
        <f t="shared" si="0"/>
        <v>1.1351849999999999</v>
      </c>
      <c r="P65" s="7">
        <f t="shared" si="1"/>
        <v>31.25</v>
      </c>
      <c r="Q65" s="3" t="s">
        <v>8313</v>
      </c>
      <c r="R65" s="3" t="s">
        <v>8315</v>
      </c>
    </row>
    <row r="66" spans="1:18" ht="39.6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8265</v>
      </c>
      <c r="O66" s="13">
        <f t="shared" si="0"/>
        <v>1.7333333333333334</v>
      </c>
      <c r="P66" s="7">
        <f t="shared" si="1"/>
        <v>50</v>
      </c>
      <c r="Q66" s="3" t="s">
        <v>8313</v>
      </c>
      <c r="R66" s="3" t="s">
        <v>8315</v>
      </c>
    </row>
    <row r="67" spans="1:18" ht="39.6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8265</v>
      </c>
      <c r="O67" s="13">
        <f t="shared" ref="O67:O130" si="2">+E67/D67</f>
        <v>1.0752857142857142</v>
      </c>
      <c r="P67" s="7">
        <f t="shared" ref="P67:P130" si="3">IFERROR(+D67/L67,0)</f>
        <v>122.80701754385964</v>
      </c>
      <c r="Q67" s="3" t="s">
        <v>8313</v>
      </c>
      <c r="R67" s="3" t="s">
        <v>8315</v>
      </c>
    </row>
    <row r="68" spans="1:18" ht="26.4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8265</v>
      </c>
      <c r="O68" s="13">
        <f t="shared" si="2"/>
        <v>1.1859999999999999</v>
      </c>
      <c r="P68" s="7">
        <f t="shared" si="3"/>
        <v>76.92307692307692</v>
      </c>
      <c r="Q68" s="3" t="s">
        <v>8313</v>
      </c>
      <c r="R68" s="3" t="s">
        <v>8315</v>
      </c>
    </row>
    <row r="69" spans="1:18" ht="39.6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8265</v>
      </c>
      <c r="O69" s="13">
        <f t="shared" si="2"/>
        <v>1.1625000000000001</v>
      </c>
      <c r="P69" s="7">
        <f t="shared" si="3"/>
        <v>100</v>
      </c>
      <c r="Q69" s="3" t="s">
        <v>8313</v>
      </c>
      <c r="R69" s="3" t="s">
        <v>8315</v>
      </c>
    </row>
    <row r="70" spans="1:18" ht="52.8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8265</v>
      </c>
      <c r="O70" s="13">
        <f t="shared" si="2"/>
        <v>1.2716666666666667</v>
      </c>
      <c r="P70" s="7">
        <f t="shared" si="3"/>
        <v>16.666666666666668</v>
      </c>
      <c r="Q70" s="3" t="s">
        <v>8313</v>
      </c>
      <c r="R70" s="3" t="s">
        <v>8315</v>
      </c>
    </row>
    <row r="71" spans="1:18" ht="39.6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8265</v>
      </c>
      <c r="O71" s="13">
        <f t="shared" si="2"/>
        <v>1.109423</v>
      </c>
      <c r="P71" s="7">
        <f t="shared" si="3"/>
        <v>56.179775280898873</v>
      </c>
      <c r="Q71" s="3" t="s">
        <v>8313</v>
      </c>
      <c r="R71" s="3" t="s">
        <v>8315</v>
      </c>
    </row>
    <row r="72" spans="1:18" ht="39.6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8265</v>
      </c>
      <c r="O72" s="13">
        <f t="shared" si="2"/>
        <v>1.272</v>
      </c>
      <c r="P72" s="7">
        <f t="shared" si="3"/>
        <v>29.411764705882351</v>
      </c>
      <c r="Q72" s="3" t="s">
        <v>8313</v>
      </c>
      <c r="R72" s="3" t="s">
        <v>8315</v>
      </c>
    </row>
    <row r="73" spans="1:18" ht="39.6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8265</v>
      </c>
      <c r="O73" s="13">
        <f t="shared" si="2"/>
        <v>1.2394444444444443</v>
      </c>
      <c r="P73" s="7">
        <f t="shared" si="3"/>
        <v>56.25</v>
      </c>
      <c r="Q73" s="3" t="s">
        <v>8313</v>
      </c>
      <c r="R73" s="3" t="s">
        <v>8315</v>
      </c>
    </row>
    <row r="74" spans="1:18" ht="39.6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8265</v>
      </c>
      <c r="O74" s="13">
        <f t="shared" si="2"/>
        <v>1.084090909090909</v>
      </c>
      <c r="P74" s="7">
        <f t="shared" si="3"/>
        <v>53.658536585365852</v>
      </c>
      <c r="Q74" s="3" t="s">
        <v>8313</v>
      </c>
      <c r="R74" s="3" t="s">
        <v>8315</v>
      </c>
    </row>
    <row r="75" spans="1:18" ht="39.6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8265</v>
      </c>
      <c r="O75" s="13">
        <f t="shared" si="2"/>
        <v>1</v>
      </c>
      <c r="P75" s="7">
        <f t="shared" si="3"/>
        <v>50</v>
      </c>
      <c r="Q75" s="3" t="s">
        <v>8313</v>
      </c>
      <c r="R75" s="3" t="s">
        <v>8315</v>
      </c>
    </row>
    <row r="76" spans="1:18" ht="39.6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8265</v>
      </c>
      <c r="O76" s="13">
        <f t="shared" si="2"/>
        <v>1.1293199999999999</v>
      </c>
      <c r="P76" s="7">
        <f t="shared" si="3"/>
        <v>17.241379310344829</v>
      </c>
      <c r="Q76" s="3" t="s">
        <v>8313</v>
      </c>
      <c r="R76" s="3" t="s">
        <v>8315</v>
      </c>
    </row>
    <row r="77" spans="1:18" ht="39.6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8265</v>
      </c>
      <c r="O77" s="13">
        <f t="shared" si="2"/>
        <v>1.1542857142857144</v>
      </c>
      <c r="P77" s="7">
        <f t="shared" si="3"/>
        <v>74.468085106382972</v>
      </c>
      <c r="Q77" s="3" t="s">
        <v>8313</v>
      </c>
      <c r="R77" s="3" t="s">
        <v>8315</v>
      </c>
    </row>
    <row r="78" spans="1:18" ht="39.6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8265</v>
      </c>
      <c r="O78" s="13">
        <f t="shared" si="2"/>
        <v>1.5333333333333334</v>
      </c>
      <c r="P78" s="7">
        <f t="shared" si="3"/>
        <v>20</v>
      </c>
      <c r="Q78" s="3" t="s">
        <v>8313</v>
      </c>
      <c r="R78" s="3" t="s">
        <v>8315</v>
      </c>
    </row>
    <row r="79" spans="1:18" ht="39.6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8265</v>
      </c>
      <c r="O79" s="13">
        <f t="shared" si="2"/>
        <v>3.9249999999999998</v>
      </c>
      <c r="P79" s="7">
        <f t="shared" si="3"/>
        <v>15.384615384615385</v>
      </c>
      <c r="Q79" s="3" t="s">
        <v>8313</v>
      </c>
      <c r="R79" s="3" t="s">
        <v>8315</v>
      </c>
    </row>
    <row r="80" spans="1:18" ht="79.2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8265</v>
      </c>
      <c r="O80" s="13">
        <f t="shared" si="2"/>
        <v>27.02</v>
      </c>
      <c r="P80" s="7">
        <f t="shared" si="3"/>
        <v>1.4285714285714286</v>
      </c>
      <c r="Q80" s="3" t="s">
        <v>8313</v>
      </c>
      <c r="R80" s="3" t="s">
        <v>8315</v>
      </c>
    </row>
    <row r="81" spans="1:18" ht="39.6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8265</v>
      </c>
      <c r="O81" s="13">
        <f t="shared" si="2"/>
        <v>1.27</v>
      </c>
      <c r="P81" s="7">
        <f t="shared" si="3"/>
        <v>31.707317073170731</v>
      </c>
      <c r="Q81" s="3" t="s">
        <v>8313</v>
      </c>
      <c r="R81" s="3" t="s">
        <v>8315</v>
      </c>
    </row>
    <row r="82" spans="1:18" ht="39.6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8265</v>
      </c>
      <c r="O82" s="13">
        <f t="shared" si="2"/>
        <v>1.0725</v>
      </c>
      <c r="P82" s="7">
        <f t="shared" si="3"/>
        <v>255.31914893617022</v>
      </c>
      <c r="Q82" s="3" t="s">
        <v>8313</v>
      </c>
      <c r="R82" s="3" t="s">
        <v>8315</v>
      </c>
    </row>
    <row r="83" spans="1:18" ht="39.6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8265</v>
      </c>
      <c r="O83" s="13">
        <f t="shared" si="2"/>
        <v>1.98</v>
      </c>
      <c r="P83" s="7">
        <f t="shared" si="3"/>
        <v>26.785714285714285</v>
      </c>
      <c r="Q83" s="3" t="s">
        <v>8313</v>
      </c>
      <c r="R83" s="3" t="s">
        <v>8315</v>
      </c>
    </row>
    <row r="84" spans="1:18" ht="39.6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8265</v>
      </c>
      <c r="O84" s="13">
        <f t="shared" si="2"/>
        <v>1.0001249999999999</v>
      </c>
      <c r="P84" s="7">
        <f t="shared" si="3"/>
        <v>40</v>
      </c>
      <c r="Q84" s="3" t="s">
        <v>8313</v>
      </c>
      <c r="R84" s="3" t="s">
        <v>8315</v>
      </c>
    </row>
    <row r="85" spans="1:18" ht="39.6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8265</v>
      </c>
      <c r="O85" s="13">
        <f t="shared" si="2"/>
        <v>1.0249999999999999</v>
      </c>
      <c r="P85" s="7">
        <f t="shared" si="3"/>
        <v>15.384615384615385</v>
      </c>
      <c r="Q85" s="3" t="s">
        <v>8313</v>
      </c>
      <c r="R85" s="3" t="s">
        <v>8315</v>
      </c>
    </row>
    <row r="86" spans="1:18" ht="39.6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8265</v>
      </c>
      <c r="O86" s="13">
        <f t="shared" si="2"/>
        <v>1</v>
      </c>
      <c r="P86" s="7">
        <f t="shared" si="3"/>
        <v>71.428571428571431</v>
      </c>
      <c r="Q86" s="3" t="s">
        <v>8313</v>
      </c>
      <c r="R86" s="3" t="s">
        <v>8315</v>
      </c>
    </row>
    <row r="87" spans="1:18" ht="39.6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8265</v>
      </c>
      <c r="O87" s="13">
        <f t="shared" si="2"/>
        <v>1.2549999999999999</v>
      </c>
      <c r="P87" s="7">
        <f t="shared" si="3"/>
        <v>57.142857142857146</v>
      </c>
      <c r="Q87" s="3" t="s">
        <v>8313</v>
      </c>
      <c r="R87" s="3" t="s">
        <v>8315</v>
      </c>
    </row>
    <row r="88" spans="1:18" ht="52.8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8265</v>
      </c>
      <c r="O88" s="13">
        <f t="shared" si="2"/>
        <v>1.0646666666666667</v>
      </c>
      <c r="P88" s="7">
        <f t="shared" si="3"/>
        <v>352.94117647058823</v>
      </c>
      <c r="Q88" s="3" t="s">
        <v>8313</v>
      </c>
      <c r="R88" s="3" t="s">
        <v>8315</v>
      </c>
    </row>
    <row r="89" spans="1:18" ht="39.6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8265</v>
      </c>
      <c r="O89" s="13">
        <f t="shared" si="2"/>
        <v>1.046</v>
      </c>
      <c r="P89" s="7">
        <f t="shared" si="3"/>
        <v>100</v>
      </c>
      <c r="Q89" s="3" t="s">
        <v>8313</v>
      </c>
      <c r="R89" s="3" t="s">
        <v>8315</v>
      </c>
    </row>
    <row r="90" spans="1:18" ht="39.6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8265</v>
      </c>
      <c r="O90" s="13">
        <f t="shared" si="2"/>
        <v>1.0285714285714285</v>
      </c>
      <c r="P90" s="7">
        <f t="shared" si="3"/>
        <v>58.333333333333336</v>
      </c>
      <c r="Q90" s="3" t="s">
        <v>8313</v>
      </c>
      <c r="R90" s="3" t="s">
        <v>8315</v>
      </c>
    </row>
    <row r="91" spans="1:18" ht="39.6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8265</v>
      </c>
      <c r="O91" s="13">
        <f t="shared" si="2"/>
        <v>1.1506666666666667</v>
      </c>
      <c r="P91" s="7">
        <f t="shared" si="3"/>
        <v>107.14285714285714</v>
      </c>
      <c r="Q91" s="3" t="s">
        <v>8313</v>
      </c>
      <c r="R91" s="3" t="s">
        <v>8315</v>
      </c>
    </row>
    <row r="92" spans="1:18" ht="26.4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8265</v>
      </c>
      <c r="O92" s="13">
        <f t="shared" si="2"/>
        <v>1.004</v>
      </c>
      <c r="P92" s="7">
        <f t="shared" si="3"/>
        <v>31.25</v>
      </c>
      <c r="Q92" s="3" t="s">
        <v>8313</v>
      </c>
      <c r="R92" s="3" t="s">
        <v>8315</v>
      </c>
    </row>
    <row r="93" spans="1:18" ht="39.6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8265</v>
      </c>
      <c r="O93" s="13">
        <f t="shared" si="2"/>
        <v>1.2</v>
      </c>
      <c r="P93" s="7">
        <f t="shared" si="3"/>
        <v>65.217391304347828</v>
      </c>
      <c r="Q93" s="3" t="s">
        <v>8313</v>
      </c>
      <c r="R93" s="3" t="s">
        <v>8315</v>
      </c>
    </row>
    <row r="94" spans="1:18" ht="39.6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8265</v>
      </c>
      <c r="O94" s="13">
        <f t="shared" si="2"/>
        <v>1.052</v>
      </c>
      <c r="P94" s="7">
        <f t="shared" si="3"/>
        <v>116.27906976744185</v>
      </c>
      <c r="Q94" s="3" t="s">
        <v>8313</v>
      </c>
      <c r="R94" s="3" t="s">
        <v>8315</v>
      </c>
    </row>
    <row r="95" spans="1:18" ht="52.8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8265</v>
      </c>
      <c r="O95" s="13">
        <f t="shared" si="2"/>
        <v>1.1060000000000001</v>
      </c>
      <c r="P95" s="7">
        <f t="shared" si="3"/>
        <v>66.666666666666671</v>
      </c>
      <c r="Q95" s="3" t="s">
        <v>8313</v>
      </c>
      <c r="R95" s="3" t="s">
        <v>8315</v>
      </c>
    </row>
    <row r="96" spans="1:18" ht="39.6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8265</v>
      </c>
      <c r="O96" s="13">
        <f t="shared" si="2"/>
        <v>1.04</v>
      </c>
      <c r="P96" s="7">
        <f t="shared" si="3"/>
        <v>20.833333333333332</v>
      </c>
      <c r="Q96" s="3" t="s">
        <v>8313</v>
      </c>
      <c r="R96" s="3" t="s">
        <v>8315</v>
      </c>
    </row>
    <row r="97" spans="1:18" ht="39.6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8265</v>
      </c>
      <c r="O97" s="13">
        <f t="shared" si="2"/>
        <v>1.3142857142857143</v>
      </c>
      <c r="P97" s="7">
        <f t="shared" si="3"/>
        <v>16.666666666666668</v>
      </c>
      <c r="Q97" s="3" t="s">
        <v>8313</v>
      </c>
      <c r="R97" s="3" t="s">
        <v>8315</v>
      </c>
    </row>
    <row r="98" spans="1:18" ht="52.8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8265</v>
      </c>
      <c r="O98" s="13">
        <f t="shared" si="2"/>
        <v>1.1466666666666667</v>
      </c>
      <c r="P98" s="7">
        <f t="shared" si="3"/>
        <v>44.117647058823529</v>
      </c>
      <c r="Q98" s="3" t="s">
        <v>8313</v>
      </c>
      <c r="R98" s="3" t="s">
        <v>8315</v>
      </c>
    </row>
    <row r="99" spans="1:18" ht="39.6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8265</v>
      </c>
      <c r="O99" s="13">
        <f t="shared" si="2"/>
        <v>1.0625</v>
      </c>
      <c r="P99" s="7">
        <f t="shared" si="3"/>
        <v>50</v>
      </c>
      <c r="Q99" s="3" t="s">
        <v>8313</v>
      </c>
      <c r="R99" s="3" t="s">
        <v>8315</v>
      </c>
    </row>
    <row r="100" spans="1:18" ht="39.6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8265</v>
      </c>
      <c r="O100" s="13">
        <f t="shared" si="2"/>
        <v>1.0625</v>
      </c>
      <c r="P100" s="7">
        <f t="shared" si="3"/>
        <v>53.333333333333336</v>
      </c>
      <c r="Q100" s="3" t="s">
        <v>8313</v>
      </c>
      <c r="R100" s="3" t="s">
        <v>8315</v>
      </c>
    </row>
    <row r="101" spans="1:18" ht="26.4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8265</v>
      </c>
      <c r="O101" s="13">
        <f t="shared" si="2"/>
        <v>1.0601933333333333</v>
      </c>
      <c r="P101" s="7">
        <f t="shared" si="3"/>
        <v>38.46153846153846</v>
      </c>
      <c r="Q101" s="3" t="s">
        <v>8313</v>
      </c>
      <c r="R101" s="3" t="s">
        <v>8315</v>
      </c>
    </row>
    <row r="102" spans="1:18" ht="39.6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8265</v>
      </c>
      <c r="O102" s="13">
        <f t="shared" si="2"/>
        <v>1</v>
      </c>
      <c r="P102" s="7">
        <f t="shared" si="3"/>
        <v>192.30769230769232</v>
      </c>
      <c r="Q102" s="3" t="s">
        <v>8313</v>
      </c>
      <c r="R102" s="3" t="s">
        <v>8315</v>
      </c>
    </row>
    <row r="103" spans="1:18" ht="39.6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8265</v>
      </c>
      <c r="O103" s="13">
        <f t="shared" si="2"/>
        <v>1</v>
      </c>
      <c r="P103" s="7">
        <f t="shared" si="3"/>
        <v>100</v>
      </c>
      <c r="Q103" s="3" t="s">
        <v>8313</v>
      </c>
      <c r="R103" s="3" t="s">
        <v>8315</v>
      </c>
    </row>
    <row r="104" spans="1:18" ht="39.6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8265</v>
      </c>
      <c r="O104" s="13">
        <f t="shared" si="2"/>
        <v>1.2775000000000001</v>
      </c>
      <c r="P104" s="7">
        <f t="shared" si="3"/>
        <v>92.307692307692307</v>
      </c>
      <c r="Q104" s="3" t="s">
        <v>8313</v>
      </c>
      <c r="R104" s="3" t="s">
        <v>8315</v>
      </c>
    </row>
    <row r="105" spans="1:18" ht="39.6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8265</v>
      </c>
      <c r="O105" s="13">
        <f t="shared" si="2"/>
        <v>1.0515384615384615</v>
      </c>
      <c r="P105" s="7">
        <f t="shared" si="3"/>
        <v>26.530612244897959</v>
      </c>
      <c r="Q105" s="3" t="s">
        <v>8313</v>
      </c>
      <c r="R105" s="3" t="s">
        <v>8315</v>
      </c>
    </row>
    <row r="106" spans="1:18" ht="26.4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8265</v>
      </c>
      <c r="O106" s="13">
        <f t="shared" si="2"/>
        <v>1.2</v>
      </c>
      <c r="P106" s="7">
        <f t="shared" si="3"/>
        <v>50</v>
      </c>
      <c r="Q106" s="3" t="s">
        <v>8313</v>
      </c>
      <c r="R106" s="3" t="s">
        <v>8315</v>
      </c>
    </row>
    <row r="107" spans="1:18" ht="39.6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8265</v>
      </c>
      <c r="O107" s="13">
        <f t="shared" si="2"/>
        <v>1.074090909090909</v>
      </c>
      <c r="P107" s="7">
        <f t="shared" si="3"/>
        <v>36.666666666666664</v>
      </c>
      <c r="Q107" s="3" t="s">
        <v>8313</v>
      </c>
      <c r="R107" s="3" t="s">
        <v>8315</v>
      </c>
    </row>
    <row r="108" spans="1:18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8265</v>
      </c>
      <c r="O108" s="13">
        <f t="shared" si="2"/>
        <v>1.0049999999999999</v>
      </c>
      <c r="P108" s="7">
        <f t="shared" si="3"/>
        <v>185.18518518518519</v>
      </c>
      <c r="Q108" s="3" t="s">
        <v>8313</v>
      </c>
      <c r="R108" s="3" t="s">
        <v>8315</v>
      </c>
    </row>
    <row r="109" spans="1:18" ht="39.6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8265</v>
      </c>
      <c r="O109" s="13">
        <f t="shared" si="2"/>
        <v>1.0246666666666666</v>
      </c>
      <c r="P109" s="7">
        <f t="shared" si="3"/>
        <v>108.69565217391305</v>
      </c>
      <c r="Q109" s="3" t="s">
        <v>8313</v>
      </c>
      <c r="R109" s="3" t="s">
        <v>8315</v>
      </c>
    </row>
    <row r="110" spans="1:18" ht="39.6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8265</v>
      </c>
      <c r="O110" s="13">
        <f t="shared" si="2"/>
        <v>2.4666666666666668</v>
      </c>
      <c r="P110" s="7">
        <f t="shared" si="3"/>
        <v>31.914893617021278</v>
      </c>
      <c r="Q110" s="3" t="s">
        <v>8313</v>
      </c>
      <c r="R110" s="3" t="s">
        <v>8315</v>
      </c>
    </row>
    <row r="111" spans="1:18" ht="39.6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8265</v>
      </c>
      <c r="O111" s="13">
        <f t="shared" si="2"/>
        <v>2.1949999999999998</v>
      </c>
      <c r="P111" s="7">
        <f t="shared" si="3"/>
        <v>21.276595744680851</v>
      </c>
      <c r="Q111" s="3" t="s">
        <v>8313</v>
      </c>
      <c r="R111" s="3" t="s">
        <v>8315</v>
      </c>
    </row>
    <row r="112" spans="1:18" ht="39.6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8265</v>
      </c>
      <c r="O112" s="13">
        <f t="shared" si="2"/>
        <v>1.3076923076923077</v>
      </c>
      <c r="P112" s="7">
        <f t="shared" si="3"/>
        <v>50</v>
      </c>
      <c r="Q112" s="3" t="s">
        <v>8313</v>
      </c>
      <c r="R112" s="3" t="s">
        <v>8315</v>
      </c>
    </row>
    <row r="113" spans="1:18" ht="39.6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8265</v>
      </c>
      <c r="O113" s="13">
        <f t="shared" si="2"/>
        <v>1.5457142857142858</v>
      </c>
      <c r="P113" s="7">
        <f t="shared" si="3"/>
        <v>66.037735849056602</v>
      </c>
      <c r="Q113" s="3" t="s">
        <v>8313</v>
      </c>
      <c r="R113" s="3" t="s">
        <v>8315</v>
      </c>
    </row>
    <row r="114" spans="1:18" ht="39.6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8265</v>
      </c>
      <c r="O114" s="13">
        <f t="shared" si="2"/>
        <v>1.04</v>
      </c>
      <c r="P114" s="7">
        <f t="shared" si="3"/>
        <v>61.728395061728392</v>
      </c>
      <c r="Q114" s="3" t="s">
        <v>8313</v>
      </c>
      <c r="R114" s="3" t="s">
        <v>8315</v>
      </c>
    </row>
    <row r="115" spans="1:18" ht="26.4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8265</v>
      </c>
      <c r="O115" s="13">
        <f t="shared" si="2"/>
        <v>1.41</v>
      </c>
      <c r="P115" s="7">
        <f t="shared" si="3"/>
        <v>64.102564102564102</v>
      </c>
      <c r="Q115" s="3" t="s">
        <v>8313</v>
      </c>
      <c r="R115" s="3" t="s">
        <v>8315</v>
      </c>
    </row>
    <row r="116" spans="1:18" ht="39.6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8265</v>
      </c>
      <c r="O116" s="13">
        <f t="shared" si="2"/>
        <v>1.0333333333333334</v>
      </c>
      <c r="P116" s="7">
        <f t="shared" si="3"/>
        <v>85.714285714285708</v>
      </c>
      <c r="Q116" s="3" t="s">
        <v>8313</v>
      </c>
      <c r="R116" s="3" t="s">
        <v>8315</v>
      </c>
    </row>
    <row r="117" spans="1:18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8265</v>
      </c>
      <c r="O117" s="13">
        <f t="shared" si="2"/>
        <v>1.4044444444444444</v>
      </c>
      <c r="P117" s="7">
        <f t="shared" si="3"/>
        <v>20.454545454545453</v>
      </c>
      <c r="Q117" s="3" t="s">
        <v>8313</v>
      </c>
      <c r="R117" s="3" t="s">
        <v>8315</v>
      </c>
    </row>
    <row r="118" spans="1:18" ht="39.6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8265</v>
      </c>
      <c r="O118" s="13">
        <f t="shared" si="2"/>
        <v>1.1365714285714286</v>
      </c>
      <c r="P118" s="7">
        <f t="shared" si="3"/>
        <v>61.403508771929822</v>
      </c>
      <c r="Q118" s="3" t="s">
        <v>8313</v>
      </c>
      <c r="R118" s="3" t="s">
        <v>8315</v>
      </c>
    </row>
    <row r="119" spans="1:18" ht="52.8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8265</v>
      </c>
      <c r="O119" s="13">
        <f t="shared" si="2"/>
        <v>1.0049377777777779</v>
      </c>
      <c r="P119" s="7">
        <f t="shared" si="3"/>
        <v>166.66666666666666</v>
      </c>
      <c r="Q119" s="3" t="s">
        <v>8313</v>
      </c>
      <c r="R119" s="3" t="s">
        <v>8315</v>
      </c>
    </row>
    <row r="120" spans="1:18" ht="26.4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8265</v>
      </c>
      <c r="O120" s="13">
        <f t="shared" si="2"/>
        <v>1.1303159999999999</v>
      </c>
      <c r="P120" s="7">
        <f t="shared" si="3"/>
        <v>128.2051282051282</v>
      </c>
      <c r="Q120" s="3" t="s">
        <v>8313</v>
      </c>
      <c r="R120" s="3" t="s">
        <v>8315</v>
      </c>
    </row>
    <row r="121" spans="1:18" ht="39.6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8265</v>
      </c>
      <c r="O121" s="13">
        <f t="shared" si="2"/>
        <v>1.0455692307692308</v>
      </c>
      <c r="P121" s="7">
        <f t="shared" si="3"/>
        <v>87.837837837837839</v>
      </c>
      <c r="Q121" s="3" t="s">
        <v>8313</v>
      </c>
      <c r="R121" s="3" t="s">
        <v>8315</v>
      </c>
    </row>
    <row r="122" spans="1:18" ht="39.6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8266</v>
      </c>
      <c r="O122" s="13">
        <f t="shared" si="2"/>
        <v>1.4285714285714287E-4</v>
      </c>
      <c r="P122" s="7">
        <f t="shared" si="3"/>
        <v>70000</v>
      </c>
      <c r="Q122" s="3" t="s">
        <v>8313</v>
      </c>
      <c r="R122" s="3" t="s">
        <v>8316</v>
      </c>
    </row>
    <row r="123" spans="1:18" ht="52.8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8266</v>
      </c>
      <c r="O123" s="13">
        <f t="shared" si="2"/>
        <v>3.3333333333333332E-4</v>
      </c>
      <c r="P123" s="7">
        <f t="shared" si="3"/>
        <v>3000</v>
      </c>
      <c r="Q123" s="3" t="s">
        <v>8313</v>
      </c>
      <c r="R123" s="3" t="s">
        <v>8316</v>
      </c>
    </row>
    <row r="124" spans="1:18" ht="26.4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8266</v>
      </c>
      <c r="O124" s="13">
        <f t="shared" si="2"/>
        <v>0</v>
      </c>
      <c r="P124" s="7">
        <f t="shared" si="3"/>
        <v>0</v>
      </c>
      <c r="Q124" s="3" t="s">
        <v>8313</v>
      </c>
      <c r="R124" s="3" t="s">
        <v>8316</v>
      </c>
    </row>
    <row r="125" spans="1:18" ht="39.6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8266</v>
      </c>
      <c r="O125" s="13">
        <f t="shared" si="2"/>
        <v>2.7454545454545453E-3</v>
      </c>
      <c r="P125" s="7">
        <f t="shared" si="3"/>
        <v>9166.6666666666661</v>
      </c>
      <c r="Q125" s="3" t="s">
        <v>8313</v>
      </c>
      <c r="R125" s="3" t="s">
        <v>8316</v>
      </c>
    </row>
    <row r="126" spans="1:18" ht="39.6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8266</v>
      </c>
      <c r="O126" s="13">
        <f t="shared" si="2"/>
        <v>0</v>
      </c>
      <c r="P126" s="7">
        <f t="shared" si="3"/>
        <v>0</v>
      </c>
      <c r="Q126" s="3" t="s">
        <v>8313</v>
      </c>
      <c r="R126" s="3" t="s">
        <v>8316</v>
      </c>
    </row>
    <row r="127" spans="1:18" ht="39.6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8266</v>
      </c>
      <c r="O127" s="13">
        <f t="shared" si="2"/>
        <v>0.14000000000000001</v>
      </c>
      <c r="P127" s="7">
        <f t="shared" si="3"/>
        <v>83.333333333333329</v>
      </c>
      <c r="Q127" s="3" t="s">
        <v>8313</v>
      </c>
      <c r="R127" s="3" t="s">
        <v>8316</v>
      </c>
    </row>
    <row r="128" spans="1:18" ht="39.6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8266</v>
      </c>
      <c r="O128" s="13">
        <f t="shared" si="2"/>
        <v>5.5480000000000002E-2</v>
      </c>
      <c r="P128" s="7">
        <f t="shared" si="3"/>
        <v>1923.0769230769231</v>
      </c>
      <c r="Q128" s="3" t="s">
        <v>8313</v>
      </c>
      <c r="R128" s="3" t="s">
        <v>8316</v>
      </c>
    </row>
    <row r="129" spans="1:18" ht="39.6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8266</v>
      </c>
      <c r="O129" s="13">
        <f t="shared" si="2"/>
        <v>2.375E-2</v>
      </c>
      <c r="P129" s="7">
        <f t="shared" si="3"/>
        <v>2000</v>
      </c>
      <c r="Q129" s="3" t="s">
        <v>8313</v>
      </c>
      <c r="R129" s="3" t="s">
        <v>8316</v>
      </c>
    </row>
    <row r="130" spans="1:18" ht="26.4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8266</v>
      </c>
      <c r="O130" s="13">
        <f t="shared" si="2"/>
        <v>1.8669999999999999E-2</v>
      </c>
      <c r="P130" s="7">
        <f t="shared" si="3"/>
        <v>16666.666666666668</v>
      </c>
      <c r="Q130" s="3" t="s">
        <v>8313</v>
      </c>
      <c r="R130" s="3" t="s">
        <v>8316</v>
      </c>
    </row>
    <row r="131" spans="1:18" ht="52.8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8266</v>
      </c>
      <c r="O131" s="13">
        <f t="shared" ref="O131:O194" si="4">+E131/D131</f>
        <v>0</v>
      </c>
      <c r="P131" s="7">
        <f t="shared" ref="P131:P194" si="5">IFERROR(+D131/L131,0)</f>
        <v>0</v>
      </c>
      <c r="Q131" s="3" t="s">
        <v>8313</v>
      </c>
      <c r="R131" s="3" t="s">
        <v>8316</v>
      </c>
    </row>
    <row r="132" spans="1:18" ht="39.6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8266</v>
      </c>
      <c r="O132" s="13">
        <f t="shared" si="4"/>
        <v>0</v>
      </c>
      <c r="P132" s="7">
        <f t="shared" si="5"/>
        <v>0</v>
      </c>
      <c r="Q132" s="3" t="s">
        <v>8313</v>
      </c>
      <c r="R132" s="3" t="s">
        <v>8316</v>
      </c>
    </row>
    <row r="133" spans="1:18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8266</v>
      </c>
      <c r="O133" s="13">
        <f t="shared" si="4"/>
        <v>0</v>
      </c>
      <c r="P133" s="7">
        <f t="shared" si="5"/>
        <v>0</v>
      </c>
      <c r="Q133" s="3" t="s">
        <v>8313</v>
      </c>
      <c r="R133" s="3" t="s">
        <v>8316</v>
      </c>
    </row>
    <row r="134" spans="1:18" ht="52.8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8266</v>
      </c>
      <c r="O134" s="13">
        <f t="shared" si="4"/>
        <v>9.5687499999999995E-2</v>
      </c>
      <c r="P134" s="7">
        <f t="shared" si="5"/>
        <v>987.65432098765427</v>
      </c>
      <c r="Q134" s="3" t="s">
        <v>8313</v>
      </c>
      <c r="R134" s="3" t="s">
        <v>8316</v>
      </c>
    </row>
    <row r="135" spans="1:18" ht="26.4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8266</v>
      </c>
      <c r="O135" s="13">
        <f t="shared" si="4"/>
        <v>0</v>
      </c>
      <c r="P135" s="7">
        <f t="shared" si="5"/>
        <v>0</v>
      </c>
      <c r="Q135" s="3" t="s">
        <v>8313</v>
      </c>
      <c r="R135" s="3" t="s">
        <v>8316</v>
      </c>
    </row>
    <row r="136" spans="1:18" ht="26.4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8266</v>
      </c>
      <c r="O136" s="13">
        <f t="shared" si="4"/>
        <v>0</v>
      </c>
      <c r="P136" s="7">
        <f t="shared" si="5"/>
        <v>0</v>
      </c>
      <c r="Q136" s="3" t="s">
        <v>8313</v>
      </c>
      <c r="R136" s="3" t="s">
        <v>8316</v>
      </c>
    </row>
    <row r="137" spans="1:18" ht="39.6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8266</v>
      </c>
      <c r="O137" s="13">
        <f t="shared" si="4"/>
        <v>0.13433333333333333</v>
      </c>
      <c r="P137" s="7">
        <f t="shared" si="5"/>
        <v>600</v>
      </c>
      <c r="Q137" s="3" t="s">
        <v>8313</v>
      </c>
      <c r="R137" s="3" t="s">
        <v>8316</v>
      </c>
    </row>
    <row r="138" spans="1:18" ht="52.8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8266</v>
      </c>
      <c r="O138" s="13">
        <f t="shared" si="4"/>
        <v>0</v>
      </c>
      <c r="P138" s="7">
        <f t="shared" si="5"/>
        <v>0</v>
      </c>
      <c r="Q138" s="3" t="s">
        <v>8313</v>
      </c>
      <c r="R138" s="3" t="s">
        <v>8316</v>
      </c>
    </row>
    <row r="139" spans="1:18" ht="39.6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8266</v>
      </c>
      <c r="O139" s="13">
        <f t="shared" si="4"/>
        <v>0</v>
      </c>
      <c r="P139" s="7">
        <f t="shared" si="5"/>
        <v>0</v>
      </c>
      <c r="Q139" s="3" t="s">
        <v>8313</v>
      </c>
      <c r="R139" s="3" t="s">
        <v>8316</v>
      </c>
    </row>
    <row r="140" spans="1:18" ht="39.6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8266</v>
      </c>
      <c r="O140" s="13">
        <f t="shared" si="4"/>
        <v>3.1413333333333335E-2</v>
      </c>
      <c r="P140" s="7">
        <f t="shared" si="5"/>
        <v>2586.2068965517242</v>
      </c>
      <c r="Q140" s="3" t="s">
        <v>8313</v>
      </c>
      <c r="R140" s="3" t="s">
        <v>8316</v>
      </c>
    </row>
    <row r="141" spans="1:18" ht="39.6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8266</v>
      </c>
      <c r="O141" s="13">
        <f t="shared" si="4"/>
        <v>1</v>
      </c>
      <c r="P141" s="7">
        <f t="shared" si="5"/>
        <v>500</v>
      </c>
      <c r="Q141" s="3" t="s">
        <v>8313</v>
      </c>
      <c r="R141" s="3" t="s">
        <v>8316</v>
      </c>
    </row>
    <row r="142" spans="1:18" ht="39.6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8266</v>
      </c>
      <c r="O142" s="13">
        <f t="shared" si="4"/>
        <v>0</v>
      </c>
      <c r="P142" s="7">
        <f t="shared" si="5"/>
        <v>0</v>
      </c>
      <c r="Q142" s="3" t="s">
        <v>8313</v>
      </c>
      <c r="R142" s="3" t="s">
        <v>8316</v>
      </c>
    </row>
    <row r="143" spans="1:18" ht="39.6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8266</v>
      </c>
      <c r="O143" s="13">
        <f t="shared" si="4"/>
        <v>0.10775</v>
      </c>
      <c r="P143" s="7">
        <f t="shared" si="5"/>
        <v>428.57142857142856</v>
      </c>
      <c r="Q143" s="3" t="s">
        <v>8313</v>
      </c>
      <c r="R143" s="3" t="s">
        <v>8316</v>
      </c>
    </row>
    <row r="144" spans="1:18" ht="39.6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8266</v>
      </c>
      <c r="O144" s="13">
        <f t="shared" si="4"/>
        <v>3.3333333333333335E-3</v>
      </c>
      <c r="P144" s="7">
        <f t="shared" si="5"/>
        <v>3000</v>
      </c>
      <c r="Q144" s="3" t="s">
        <v>8313</v>
      </c>
      <c r="R144" s="3" t="s">
        <v>8316</v>
      </c>
    </row>
    <row r="145" spans="1:18" ht="39.6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8266</v>
      </c>
      <c r="O145" s="13">
        <f t="shared" si="4"/>
        <v>0</v>
      </c>
      <c r="P145" s="7">
        <f t="shared" si="5"/>
        <v>0</v>
      </c>
      <c r="Q145" s="3" t="s">
        <v>8313</v>
      </c>
      <c r="R145" s="3" t="s">
        <v>8316</v>
      </c>
    </row>
    <row r="146" spans="1:18" ht="39.6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8266</v>
      </c>
      <c r="O146" s="13">
        <f t="shared" si="4"/>
        <v>0.27600000000000002</v>
      </c>
      <c r="P146" s="7">
        <f t="shared" si="5"/>
        <v>202.70270270270271</v>
      </c>
      <c r="Q146" s="3" t="s">
        <v>8313</v>
      </c>
      <c r="R146" s="3" t="s">
        <v>8316</v>
      </c>
    </row>
    <row r="147" spans="1:18" ht="39.6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8266</v>
      </c>
      <c r="O147" s="13">
        <f t="shared" si="4"/>
        <v>7.5111111111111115E-2</v>
      </c>
      <c r="P147" s="7">
        <f t="shared" si="5"/>
        <v>500</v>
      </c>
      <c r="Q147" s="3" t="s">
        <v>8313</v>
      </c>
      <c r="R147" s="3" t="s">
        <v>8316</v>
      </c>
    </row>
    <row r="148" spans="1:18" ht="39.6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8266</v>
      </c>
      <c r="O148" s="13">
        <f t="shared" si="4"/>
        <v>5.7499999999999999E-3</v>
      </c>
      <c r="P148" s="7">
        <f t="shared" si="5"/>
        <v>6666.666666666667</v>
      </c>
      <c r="Q148" s="3" t="s">
        <v>8313</v>
      </c>
      <c r="R148" s="3" t="s">
        <v>8316</v>
      </c>
    </row>
    <row r="149" spans="1:18" ht="26.4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8266</v>
      </c>
      <c r="O149" s="13">
        <f t="shared" si="4"/>
        <v>0</v>
      </c>
      <c r="P149" s="7">
        <f t="shared" si="5"/>
        <v>0</v>
      </c>
      <c r="Q149" s="3" t="s">
        <v>8313</v>
      </c>
      <c r="R149" s="3" t="s">
        <v>8316</v>
      </c>
    </row>
    <row r="150" spans="1:18" ht="39.6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8266</v>
      </c>
      <c r="O150" s="13">
        <f t="shared" si="4"/>
        <v>8.0000000000000004E-4</v>
      </c>
      <c r="P150" s="7">
        <f t="shared" si="5"/>
        <v>25000</v>
      </c>
      <c r="Q150" s="3" t="s">
        <v>8313</v>
      </c>
      <c r="R150" s="3" t="s">
        <v>8316</v>
      </c>
    </row>
    <row r="151" spans="1:18" ht="39.6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8266</v>
      </c>
      <c r="O151" s="13">
        <f t="shared" si="4"/>
        <v>9.1999999999999998E-3</v>
      </c>
      <c r="P151" s="7">
        <f t="shared" si="5"/>
        <v>1666.6666666666667</v>
      </c>
      <c r="Q151" s="3" t="s">
        <v>8313</v>
      </c>
      <c r="R151" s="3" t="s">
        <v>8316</v>
      </c>
    </row>
    <row r="152" spans="1:18" ht="39.6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8266</v>
      </c>
      <c r="O152" s="13">
        <f t="shared" si="4"/>
        <v>0.23163076923076922</v>
      </c>
      <c r="P152" s="7">
        <f t="shared" si="5"/>
        <v>1940.2985074626865</v>
      </c>
      <c r="Q152" s="3" t="s">
        <v>8313</v>
      </c>
      <c r="R152" s="3" t="s">
        <v>8316</v>
      </c>
    </row>
    <row r="153" spans="1:18" ht="39.6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8266</v>
      </c>
      <c r="O153" s="13">
        <f t="shared" si="4"/>
        <v>5.5999999999999995E-4</v>
      </c>
      <c r="P153" s="7">
        <f t="shared" si="5"/>
        <v>50000</v>
      </c>
      <c r="Q153" s="3" t="s">
        <v>8313</v>
      </c>
      <c r="R153" s="3" t="s">
        <v>8316</v>
      </c>
    </row>
    <row r="154" spans="1:18" ht="26.4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8266</v>
      </c>
      <c r="O154" s="13">
        <f t="shared" si="4"/>
        <v>7.8947368421052633E-5</v>
      </c>
      <c r="P154" s="7">
        <f t="shared" si="5"/>
        <v>190000</v>
      </c>
      <c r="Q154" s="3" t="s">
        <v>8313</v>
      </c>
      <c r="R154" s="3" t="s">
        <v>8316</v>
      </c>
    </row>
    <row r="155" spans="1:18" ht="39.6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8266</v>
      </c>
      <c r="O155" s="13">
        <f t="shared" si="4"/>
        <v>7.1799999999999998E-3</v>
      </c>
      <c r="P155" s="7">
        <f t="shared" si="5"/>
        <v>5000</v>
      </c>
      <c r="Q155" s="3" t="s">
        <v>8313</v>
      </c>
      <c r="R155" s="3" t="s">
        <v>8316</v>
      </c>
    </row>
    <row r="156" spans="1:18" ht="39.6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8266</v>
      </c>
      <c r="O156" s="13">
        <f t="shared" si="4"/>
        <v>2.6666666666666668E-2</v>
      </c>
      <c r="P156" s="7">
        <f t="shared" si="5"/>
        <v>500</v>
      </c>
      <c r="Q156" s="3" t="s">
        <v>8313</v>
      </c>
      <c r="R156" s="3" t="s">
        <v>8316</v>
      </c>
    </row>
    <row r="157" spans="1:18" ht="52.8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8266</v>
      </c>
      <c r="O157" s="13">
        <f t="shared" si="4"/>
        <v>6.0000000000000002E-5</v>
      </c>
      <c r="P157" s="7">
        <f t="shared" si="5"/>
        <v>337500</v>
      </c>
      <c r="Q157" s="3" t="s">
        <v>8313</v>
      </c>
      <c r="R157" s="3" t="s">
        <v>8316</v>
      </c>
    </row>
    <row r="158" spans="1:18" ht="52.8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8266</v>
      </c>
      <c r="O158" s="13">
        <f t="shared" si="4"/>
        <v>5.0999999999999997E-2</v>
      </c>
      <c r="P158" s="7">
        <f t="shared" si="5"/>
        <v>2333.3333333333335</v>
      </c>
      <c r="Q158" s="3" t="s">
        <v>8313</v>
      </c>
      <c r="R158" s="3" t="s">
        <v>8316</v>
      </c>
    </row>
    <row r="159" spans="1:18" ht="39.6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8266</v>
      </c>
      <c r="O159" s="13">
        <f t="shared" si="4"/>
        <v>2.671118530884808E-3</v>
      </c>
      <c r="P159" s="7">
        <f t="shared" si="5"/>
        <v>1497.5</v>
      </c>
      <c r="Q159" s="3" t="s">
        <v>8313</v>
      </c>
      <c r="R159" s="3" t="s">
        <v>8316</v>
      </c>
    </row>
    <row r="160" spans="1:18" ht="39.6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8266</v>
      </c>
      <c r="O160" s="13">
        <f t="shared" si="4"/>
        <v>0</v>
      </c>
      <c r="P160" s="7">
        <f t="shared" si="5"/>
        <v>0</v>
      </c>
      <c r="Q160" s="3" t="s">
        <v>8313</v>
      </c>
      <c r="R160" s="3" t="s">
        <v>8316</v>
      </c>
    </row>
    <row r="161" spans="1:18" ht="39.6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8266</v>
      </c>
      <c r="O161" s="13">
        <f t="shared" si="4"/>
        <v>2.0000000000000002E-5</v>
      </c>
      <c r="P161" s="7">
        <f t="shared" si="5"/>
        <v>500000</v>
      </c>
      <c r="Q161" s="3" t="s">
        <v>8313</v>
      </c>
      <c r="R161" s="3" t="s">
        <v>8316</v>
      </c>
    </row>
    <row r="162" spans="1:18" ht="39.6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8267</v>
      </c>
      <c r="O162" s="13">
        <f t="shared" si="4"/>
        <v>0</v>
      </c>
      <c r="P162" s="7">
        <f t="shared" si="5"/>
        <v>0</v>
      </c>
      <c r="Q162" s="3" t="s">
        <v>8313</v>
      </c>
      <c r="R162" s="3" t="s">
        <v>8317</v>
      </c>
    </row>
    <row r="163" spans="1:18" ht="39.6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8267</v>
      </c>
      <c r="O163" s="13">
        <f t="shared" si="4"/>
        <v>1E-4</v>
      </c>
      <c r="P163" s="7">
        <f t="shared" si="5"/>
        <v>50000</v>
      </c>
      <c r="Q163" s="3" t="s">
        <v>8313</v>
      </c>
      <c r="R163" s="3" t="s">
        <v>8317</v>
      </c>
    </row>
    <row r="164" spans="1:18" ht="39.6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8267</v>
      </c>
      <c r="O164" s="13">
        <f t="shared" si="4"/>
        <v>0.15535714285714286</v>
      </c>
      <c r="P164" s="7">
        <f t="shared" si="5"/>
        <v>280</v>
      </c>
      <c r="Q164" s="3" t="s">
        <v>8313</v>
      </c>
      <c r="R164" s="3" t="s">
        <v>8317</v>
      </c>
    </row>
    <row r="165" spans="1:18" ht="52.8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8267</v>
      </c>
      <c r="O165" s="13">
        <f t="shared" si="4"/>
        <v>0</v>
      </c>
      <c r="P165" s="7">
        <f t="shared" si="5"/>
        <v>0</v>
      </c>
      <c r="Q165" s="3" t="s">
        <v>8313</v>
      </c>
      <c r="R165" s="3" t="s">
        <v>8317</v>
      </c>
    </row>
    <row r="166" spans="1:18" ht="39.6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8267</v>
      </c>
      <c r="O166" s="13">
        <f t="shared" si="4"/>
        <v>5.3333333333333332E-3</v>
      </c>
      <c r="P166" s="7">
        <f t="shared" si="5"/>
        <v>17142.857142857141</v>
      </c>
      <c r="Q166" s="3" t="s">
        <v>8313</v>
      </c>
      <c r="R166" s="3" t="s">
        <v>8317</v>
      </c>
    </row>
    <row r="167" spans="1:18" ht="26.4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8267</v>
      </c>
      <c r="O167" s="13">
        <f t="shared" si="4"/>
        <v>0</v>
      </c>
      <c r="P167" s="7">
        <f t="shared" si="5"/>
        <v>0</v>
      </c>
      <c r="Q167" s="3" t="s">
        <v>8313</v>
      </c>
      <c r="R167" s="3" t="s">
        <v>8317</v>
      </c>
    </row>
    <row r="168" spans="1:18" ht="39.6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8267</v>
      </c>
      <c r="O168" s="13">
        <f t="shared" si="4"/>
        <v>0.6</v>
      </c>
      <c r="P168" s="7">
        <f t="shared" si="5"/>
        <v>5000</v>
      </c>
      <c r="Q168" s="3" t="s">
        <v>8313</v>
      </c>
      <c r="R168" s="3" t="s">
        <v>8317</v>
      </c>
    </row>
    <row r="169" spans="1:18" ht="39.6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8267</v>
      </c>
      <c r="O169" s="13">
        <f t="shared" si="4"/>
        <v>1E-4</v>
      </c>
      <c r="P169" s="7">
        <f t="shared" si="5"/>
        <v>55000</v>
      </c>
      <c r="Q169" s="3" t="s">
        <v>8313</v>
      </c>
      <c r="R169" s="3" t="s">
        <v>8317</v>
      </c>
    </row>
    <row r="170" spans="1:18" ht="39.6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8267</v>
      </c>
      <c r="O170" s="13">
        <f t="shared" si="4"/>
        <v>4.0625000000000001E-2</v>
      </c>
      <c r="P170" s="7">
        <f t="shared" si="5"/>
        <v>2666.6666666666665</v>
      </c>
      <c r="Q170" s="3" t="s">
        <v>8313</v>
      </c>
      <c r="R170" s="3" t="s">
        <v>8317</v>
      </c>
    </row>
    <row r="171" spans="1:18" ht="39.6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8267</v>
      </c>
      <c r="O171" s="13">
        <f t="shared" si="4"/>
        <v>0.224</v>
      </c>
      <c r="P171" s="7">
        <f t="shared" si="5"/>
        <v>250</v>
      </c>
      <c r="Q171" s="3" t="s">
        <v>8313</v>
      </c>
      <c r="R171" s="3" t="s">
        <v>8317</v>
      </c>
    </row>
    <row r="172" spans="1:18" ht="39.6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8267</v>
      </c>
      <c r="O172" s="13">
        <f t="shared" si="4"/>
        <v>3.2500000000000001E-2</v>
      </c>
      <c r="P172" s="7">
        <f t="shared" si="5"/>
        <v>1000</v>
      </c>
      <c r="Q172" s="3" t="s">
        <v>8313</v>
      </c>
      <c r="R172" s="3" t="s">
        <v>8317</v>
      </c>
    </row>
    <row r="173" spans="1:18" ht="39.6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8267</v>
      </c>
      <c r="O173" s="13">
        <f t="shared" si="4"/>
        <v>2.0000000000000002E-5</v>
      </c>
      <c r="P173" s="7">
        <f t="shared" si="5"/>
        <v>50000</v>
      </c>
      <c r="Q173" s="3" t="s">
        <v>8313</v>
      </c>
      <c r="R173" s="3" t="s">
        <v>8317</v>
      </c>
    </row>
    <row r="174" spans="1:18" ht="39.6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8267</v>
      </c>
      <c r="O174" s="13">
        <f t="shared" si="4"/>
        <v>0</v>
      </c>
      <c r="P174" s="7">
        <f t="shared" si="5"/>
        <v>0</v>
      </c>
      <c r="Q174" s="3" t="s">
        <v>8313</v>
      </c>
      <c r="R174" s="3" t="s">
        <v>8317</v>
      </c>
    </row>
    <row r="175" spans="1:18" ht="39.6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8267</v>
      </c>
      <c r="O175" s="13">
        <f t="shared" si="4"/>
        <v>0</v>
      </c>
      <c r="P175" s="7">
        <f t="shared" si="5"/>
        <v>0</v>
      </c>
      <c r="Q175" s="3" t="s">
        <v>8313</v>
      </c>
      <c r="R175" s="3" t="s">
        <v>8317</v>
      </c>
    </row>
    <row r="176" spans="1:18" ht="39.6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8267</v>
      </c>
      <c r="O176" s="13">
        <f t="shared" si="4"/>
        <v>0</v>
      </c>
      <c r="P176" s="7">
        <f t="shared" si="5"/>
        <v>0</v>
      </c>
      <c r="Q176" s="3" t="s">
        <v>8313</v>
      </c>
      <c r="R176" s="3" t="s">
        <v>8317</v>
      </c>
    </row>
    <row r="177" spans="1:18" ht="39.6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8267</v>
      </c>
      <c r="O177" s="13">
        <f t="shared" si="4"/>
        <v>6.4850000000000005E-2</v>
      </c>
      <c r="P177" s="7">
        <f t="shared" si="5"/>
        <v>769.23076923076928</v>
      </c>
      <c r="Q177" s="3" t="s">
        <v>8313</v>
      </c>
      <c r="R177" s="3" t="s">
        <v>8317</v>
      </c>
    </row>
    <row r="178" spans="1:18" ht="39.6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8267</v>
      </c>
      <c r="O178" s="13">
        <f t="shared" si="4"/>
        <v>0</v>
      </c>
      <c r="P178" s="7">
        <f t="shared" si="5"/>
        <v>0</v>
      </c>
      <c r="Q178" s="3" t="s">
        <v>8313</v>
      </c>
      <c r="R178" s="3" t="s">
        <v>8317</v>
      </c>
    </row>
    <row r="179" spans="1:18" ht="26.4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8267</v>
      </c>
      <c r="O179" s="13">
        <f t="shared" si="4"/>
        <v>0.4</v>
      </c>
      <c r="P179" s="7">
        <f t="shared" si="5"/>
        <v>64.285714285714292</v>
      </c>
      <c r="Q179" s="3" t="s">
        <v>8313</v>
      </c>
      <c r="R179" s="3" t="s">
        <v>8317</v>
      </c>
    </row>
    <row r="180" spans="1:18" ht="26.4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8267</v>
      </c>
      <c r="O180" s="13">
        <f t="shared" si="4"/>
        <v>0</v>
      </c>
      <c r="P180" s="7">
        <f t="shared" si="5"/>
        <v>0</v>
      </c>
      <c r="Q180" s="3" t="s">
        <v>8313</v>
      </c>
      <c r="R180" s="3" t="s">
        <v>8317</v>
      </c>
    </row>
    <row r="181" spans="1:18" ht="26.4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8267</v>
      </c>
      <c r="O181" s="13">
        <f t="shared" si="4"/>
        <v>0.2</v>
      </c>
      <c r="P181" s="7">
        <f t="shared" si="5"/>
        <v>500</v>
      </c>
      <c r="Q181" s="3" t="s">
        <v>8313</v>
      </c>
      <c r="R181" s="3" t="s">
        <v>8317</v>
      </c>
    </row>
    <row r="182" spans="1:18" ht="39.6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8267</v>
      </c>
      <c r="O182" s="13">
        <f t="shared" si="4"/>
        <v>0.33416666666666667</v>
      </c>
      <c r="P182" s="7">
        <f t="shared" si="5"/>
        <v>92.307692307692307</v>
      </c>
      <c r="Q182" s="3" t="s">
        <v>8313</v>
      </c>
      <c r="R182" s="3" t="s">
        <v>8317</v>
      </c>
    </row>
    <row r="183" spans="1:18" ht="39.6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8267</v>
      </c>
      <c r="O183" s="13">
        <f t="shared" si="4"/>
        <v>0.21092608822670172</v>
      </c>
      <c r="P183" s="7">
        <f t="shared" si="5"/>
        <v>855.75</v>
      </c>
      <c r="Q183" s="3" t="s">
        <v>8313</v>
      </c>
      <c r="R183" s="3" t="s">
        <v>8317</v>
      </c>
    </row>
    <row r="184" spans="1:18" ht="39.6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8267</v>
      </c>
      <c r="O184" s="13">
        <f t="shared" si="4"/>
        <v>0</v>
      </c>
      <c r="P184" s="7">
        <f t="shared" si="5"/>
        <v>0</v>
      </c>
      <c r="Q184" s="3" t="s">
        <v>8313</v>
      </c>
      <c r="R184" s="3" t="s">
        <v>8317</v>
      </c>
    </row>
    <row r="185" spans="1:18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8267</v>
      </c>
      <c r="O185" s="13">
        <f t="shared" si="4"/>
        <v>0.35855999999999999</v>
      </c>
      <c r="P185" s="7">
        <f t="shared" si="5"/>
        <v>1041.6666666666667</v>
      </c>
      <c r="Q185" s="3" t="s">
        <v>8313</v>
      </c>
      <c r="R185" s="3" t="s">
        <v>8317</v>
      </c>
    </row>
    <row r="186" spans="1:18" ht="39.6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8267</v>
      </c>
      <c r="O186" s="13">
        <f t="shared" si="4"/>
        <v>3.4000000000000002E-2</v>
      </c>
      <c r="P186" s="7">
        <f t="shared" si="5"/>
        <v>750</v>
      </c>
      <c r="Q186" s="3" t="s">
        <v>8313</v>
      </c>
      <c r="R186" s="3" t="s">
        <v>8317</v>
      </c>
    </row>
    <row r="187" spans="1:18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8267</v>
      </c>
      <c r="O187" s="13">
        <f t="shared" si="4"/>
        <v>5.5E-2</v>
      </c>
      <c r="P187" s="7">
        <f t="shared" si="5"/>
        <v>4000</v>
      </c>
      <c r="Q187" s="3" t="s">
        <v>8313</v>
      </c>
      <c r="R187" s="3" t="s">
        <v>8317</v>
      </c>
    </row>
    <row r="188" spans="1:18" ht="39.6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8267</v>
      </c>
      <c r="O188" s="13">
        <f t="shared" si="4"/>
        <v>0</v>
      </c>
      <c r="P188" s="7">
        <f t="shared" si="5"/>
        <v>0</v>
      </c>
      <c r="Q188" s="3" t="s">
        <v>8313</v>
      </c>
      <c r="R188" s="3" t="s">
        <v>8317</v>
      </c>
    </row>
    <row r="189" spans="1:18" ht="39.6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8267</v>
      </c>
      <c r="O189" s="13">
        <f t="shared" si="4"/>
        <v>0.16</v>
      </c>
      <c r="P189" s="7">
        <f t="shared" si="5"/>
        <v>1000</v>
      </c>
      <c r="Q189" s="3" t="s">
        <v>8313</v>
      </c>
      <c r="R189" s="3" t="s">
        <v>8317</v>
      </c>
    </row>
    <row r="190" spans="1:18" ht="52.8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8267</v>
      </c>
      <c r="O190" s="13">
        <f t="shared" si="4"/>
        <v>0</v>
      </c>
      <c r="P190" s="7">
        <f t="shared" si="5"/>
        <v>0</v>
      </c>
      <c r="Q190" s="3" t="s">
        <v>8313</v>
      </c>
      <c r="R190" s="3" t="s">
        <v>8317</v>
      </c>
    </row>
    <row r="191" spans="1:18" ht="39.6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8267</v>
      </c>
      <c r="O191" s="13">
        <f t="shared" si="4"/>
        <v>6.8999999999999997E-4</v>
      </c>
      <c r="P191" s="7">
        <f t="shared" si="5"/>
        <v>100000</v>
      </c>
      <c r="Q191" s="3" t="s">
        <v>8313</v>
      </c>
      <c r="R191" s="3" t="s">
        <v>8317</v>
      </c>
    </row>
    <row r="192" spans="1:18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8267</v>
      </c>
      <c r="O192" s="13">
        <f t="shared" si="4"/>
        <v>4.1666666666666666E-3</v>
      </c>
      <c r="P192" s="7">
        <f t="shared" si="5"/>
        <v>12000</v>
      </c>
      <c r="Q192" s="3" t="s">
        <v>8313</v>
      </c>
      <c r="R192" s="3" t="s">
        <v>8317</v>
      </c>
    </row>
    <row r="193" spans="1:18" ht="39.6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8267</v>
      </c>
      <c r="O193" s="13">
        <f t="shared" si="4"/>
        <v>0.05</v>
      </c>
      <c r="P193" s="7">
        <f t="shared" si="5"/>
        <v>1666.6666666666667</v>
      </c>
      <c r="Q193" s="3" t="s">
        <v>8313</v>
      </c>
      <c r="R193" s="3" t="s">
        <v>8317</v>
      </c>
    </row>
    <row r="194" spans="1:18" ht="52.8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8267</v>
      </c>
      <c r="O194" s="13">
        <f t="shared" si="4"/>
        <v>1.7E-5</v>
      </c>
      <c r="P194" s="7">
        <f t="shared" si="5"/>
        <v>333333.33333333331</v>
      </c>
      <c r="Q194" s="3" t="s">
        <v>8313</v>
      </c>
      <c r="R194" s="3" t="s">
        <v>8317</v>
      </c>
    </row>
    <row r="195" spans="1:18" ht="52.8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8267</v>
      </c>
      <c r="O195" s="13">
        <f t="shared" ref="O195:O258" si="6">+E195/D195</f>
        <v>0</v>
      </c>
      <c r="P195" s="7">
        <f t="shared" ref="P195:P258" si="7">IFERROR(+D195/L195,0)</f>
        <v>0</v>
      </c>
      <c r="Q195" s="3" t="s">
        <v>8313</v>
      </c>
      <c r="R195" s="3" t="s">
        <v>8317</v>
      </c>
    </row>
    <row r="196" spans="1:18" ht="39.6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8267</v>
      </c>
      <c r="O196" s="13">
        <f t="shared" si="6"/>
        <v>1.1999999999999999E-3</v>
      </c>
      <c r="P196" s="7">
        <f t="shared" si="7"/>
        <v>833.33333333333337</v>
      </c>
      <c r="Q196" s="3" t="s">
        <v>8313</v>
      </c>
      <c r="R196" s="3" t="s">
        <v>8317</v>
      </c>
    </row>
    <row r="197" spans="1:18" ht="39.6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8267</v>
      </c>
      <c r="O197" s="13">
        <f t="shared" si="6"/>
        <v>0</v>
      </c>
      <c r="P197" s="7">
        <f t="shared" si="7"/>
        <v>0</v>
      </c>
      <c r="Q197" s="3" t="s">
        <v>8313</v>
      </c>
      <c r="R197" s="3" t="s">
        <v>8317</v>
      </c>
    </row>
    <row r="198" spans="1:18" ht="39.6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8267</v>
      </c>
      <c r="O198" s="13">
        <f t="shared" si="6"/>
        <v>0.41857142857142859</v>
      </c>
      <c r="P198" s="7">
        <f t="shared" si="7"/>
        <v>184.21052631578948</v>
      </c>
      <c r="Q198" s="3" t="s">
        <v>8313</v>
      </c>
      <c r="R198" s="3" t="s">
        <v>8317</v>
      </c>
    </row>
    <row r="199" spans="1:18" ht="39.6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8267</v>
      </c>
      <c r="O199" s="13">
        <f t="shared" si="6"/>
        <v>0.1048</v>
      </c>
      <c r="P199" s="7">
        <f t="shared" si="7"/>
        <v>312.5</v>
      </c>
      <c r="Q199" s="3" t="s">
        <v>8313</v>
      </c>
      <c r="R199" s="3" t="s">
        <v>8317</v>
      </c>
    </row>
    <row r="200" spans="1:18" ht="39.6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8267</v>
      </c>
      <c r="O200" s="13">
        <f t="shared" si="6"/>
        <v>1.116E-2</v>
      </c>
      <c r="P200" s="7">
        <f t="shared" si="7"/>
        <v>4166.666666666667</v>
      </c>
      <c r="Q200" s="3" t="s">
        <v>8313</v>
      </c>
      <c r="R200" s="3" t="s">
        <v>8317</v>
      </c>
    </row>
    <row r="201" spans="1:18" ht="39.6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8267</v>
      </c>
      <c r="O201" s="13">
        <f t="shared" si="6"/>
        <v>0</v>
      </c>
      <c r="P201" s="7">
        <f t="shared" si="7"/>
        <v>0</v>
      </c>
      <c r="Q201" s="3" t="s">
        <v>8313</v>
      </c>
      <c r="R201" s="3" t="s">
        <v>8317</v>
      </c>
    </row>
    <row r="202" spans="1:18" ht="26.4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8267</v>
      </c>
      <c r="O202" s="13">
        <f t="shared" si="6"/>
        <v>0.26192500000000002</v>
      </c>
      <c r="P202" s="7">
        <f t="shared" si="7"/>
        <v>333.33333333333331</v>
      </c>
      <c r="Q202" s="3" t="s">
        <v>8313</v>
      </c>
      <c r="R202" s="3" t="s">
        <v>8317</v>
      </c>
    </row>
    <row r="203" spans="1:18" ht="39.6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8267</v>
      </c>
      <c r="O203" s="13">
        <f t="shared" si="6"/>
        <v>0.58461538461538465</v>
      </c>
      <c r="P203" s="7">
        <f t="shared" si="7"/>
        <v>92.857142857142861</v>
      </c>
      <c r="Q203" s="3" t="s">
        <v>8313</v>
      </c>
      <c r="R203" s="3" t="s">
        <v>8317</v>
      </c>
    </row>
    <row r="204" spans="1:18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8267</v>
      </c>
      <c r="O204" s="13">
        <f t="shared" si="6"/>
        <v>0</v>
      </c>
      <c r="P204" s="7">
        <f t="shared" si="7"/>
        <v>0</v>
      </c>
      <c r="Q204" s="3" t="s">
        <v>8313</v>
      </c>
      <c r="R204" s="3" t="s">
        <v>8317</v>
      </c>
    </row>
    <row r="205" spans="1:18" ht="39.6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8267</v>
      </c>
      <c r="O205" s="13">
        <f t="shared" si="6"/>
        <v>0.2984</v>
      </c>
      <c r="P205" s="7">
        <f t="shared" si="7"/>
        <v>312.5</v>
      </c>
      <c r="Q205" s="3" t="s">
        <v>8313</v>
      </c>
      <c r="R205" s="3" t="s">
        <v>8317</v>
      </c>
    </row>
    <row r="206" spans="1:18" ht="39.6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8267</v>
      </c>
      <c r="O206" s="13">
        <f t="shared" si="6"/>
        <v>0.50721666666666665</v>
      </c>
      <c r="P206" s="7">
        <f t="shared" si="7"/>
        <v>232.01856148491879</v>
      </c>
      <c r="Q206" s="3" t="s">
        <v>8313</v>
      </c>
      <c r="R206" s="3" t="s">
        <v>8317</v>
      </c>
    </row>
    <row r="207" spans="1:18" ht="39.6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8267</v>
      </c>
      <c r="O207" s="13">
        <f t="shared" si="6"/>
        <v>0.16250000000000001</v>
      </c>
      <c r="P207" s="7">
        <f t="shared" si="7"/>
        <v>470.58823529411762</v>
      </c>
      <c r="Q207" s="3" t="s">
        <v>8313</v>
      </c>
      <c r="R207" s="3" t="s">
        <v>8317</v>
      </c>
    </row>
    <row r="208" spans="1:18" ht="39.6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8267</v>
      </c>
      <c r="O208" s="13">
        <f t="shared" si="6"/>
        <v>0</v>
      </c>
      <c r="P208" s="7">
        <f t="shared" si="7"/>
        <v>0</v>
      </c>
      <c r="Q208" s="3" t="s">
        <v>8313</v>
      </c>
      <c r="R208" s="3" t="s">
        <v>8317</v>
      </c>
    </row>
    <row r="209" spans="1:18" ht="39.6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8267</v>
      </c>
      <c r="O209" s="13">
        <f t="shared" si="6"/>
        <v>0.15214285714285714</v>
      </c>
      <c r="P209" s="7">
        <f t="shared" si="7"/>
        <v>1076.9230769230769</v>
      </c>
      <c r="Q209" s="3" t="s">
        <v>8313</v>
      </c>
      <c r="R209" s="3" t="s">
        <v>8317</v>
      </c>
    </row>
    <row r="210" spans="1:18" ht="52.8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8267</v>
      </c>
      <c r="O210" s="13">
        <f t="shared" si="6"/>
        <v>0</v>
      </c>
      <c r="P210" s="7">
        <f t="shared" si="7"/>
        <v>0</v>
      </c>
      <c r="Q210" s="3" t="s">
        <v>8313</v>
      </c>
      <c r="R210" s="3" t="s">
        <v>8317</v>
      </c>
    </row>
    <row r="211" spans="1:18" ht="39.6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8267</v>
      </c>
      <c r="O211" s="13">
        <f t="shared" si="6"/>
        <v>0</v>
      </c>
      <c r="P211" s="7">
        <f t="shared" si="7"/>
        <v>0</v>
      </c>
      <c r="Q211" s="3" t="s">
        <v>8313</v>
      </c>
      <c r="R211" s="3" t="s">
        <v>8317</v>
      </c>
    </row>
    <row r="212" spans="1:18" ht="39.6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8267</v>
      </c>
      <c r="O212" s="13">
        <f t="shared" si="6"/>
        <v>0.2525</v>
      </c>
      <c r="P212" s="7">
        <f t="shared" si="7"/>
        <v>363.63636363636363</v>
      </c>
      <c r="Q212" s="3" t="s">
        <v>8313</v>
      </c>
      <c r="R212" s="3" t="s">
        <v>8317</v>
      </c>
    </row>
    <row r="213" spans="1:18" ht="39.6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8267</v>
      </c>
      <c r="O213" s="13">
        <f t="shared" si="6"/>
        <v>0.44600000000000001</v>
      </c>
      <c r="P213" s="7">
        <f t="shared" si="7"/>
        <v>416.66666666666669</v>
      </c>
      <c r="Q213" s="3" t="s">
        <v>8313</v>
      </c>
      <c r="R213" s="3" t="s">
        <v>8317</v>
      </c>
    </row>
    <row r="214" spans="1:18" ht="26.4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8267</v>
      </c>
      <c r="O214" s="13">
        <f t="shared" si="6"/>
        <v>1.5873015873015873E-4</v>
      </c>
      <c r="P214" s="7">
        <f t="shared" si="7"/>
        <v>6300</v>
      </c>
      <c r="Q214" s="3" t="s">
        <v>8313</v>
      </c>
      <c r="R214" s="3" t="s">
        <v>8317</v>
      </c>
    </row>
    <row r="215" spans="1:18" ht="39.6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8267</v>
      </c>
      <c r="O215" s="13">
        <f t="shared" si="6"/>
        <v>4.0000000000000002E-4</v>
      </c>
      <c r="P215" s="7">
        <f t="shared" si="7"/>
        <v>50000</v>
      </c>
      <c r="Q215" s="3" t="s">
        <v>8313</v>
      </c>
      <c r="R215" s="3" t="s">
        <v>8317</v>
      </c>
    </row>
    <row r="216" spans="1:18" ht="39.6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8267</v>
      </c>
      <c r="O216" s="13">
        <f t="shared" si="6"/>
        <v>8.0000000000000007E-5</v>
      </c>
      <c r="P216" s="7">
        <f t="shared" si="7"/>
        <v>12500</v>
      </c>
      <c r="Q216" s="3" t="s">
        <v>8313</v>
      </c>
      <c r="R216" s="3" t="s">
        <v>8317</v>
      </c>
    </row>
    <row r="217" spans="1:18" ht="39.6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8267</v>
      </c>
      <c r="O217" s="13">
        <f t="shared" si="6"/>
        <v>2.2727272727272726E-3</v>
      </c>
      <c r="P217" s="7">
        <f t="shared" si="7"/>
        <v>4400</v>
      </c>
      <c r="Q217" s="3" t="s">
        <v>8313</v>
      </c>
      <c r="R217" s="3" t="s">
        <v>8317</v>
      </c>
    </row>
    <row r="218" spans="1:18" ht="39.6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8267</v>
      </c>
      <c r="O218" s="13">
        <f t="shared" si="6"/>
        <v>0.55698440000000005</v>
      </c>
      <c r="P218" s="7">
        <f t="shared" si="7"/>
        <v>595.23809523809518</v>
      </c>
      <c r="Q218" s="3" t="s">
        <v>8313</v>
      </c>
      <c r="R218" s="3" t="s">
        <v>8317</v>
      </c>
    </row>
    <row r="219" spans="1:18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8267</v>
      </c>
      <c r="O219" s="13">
        <f t="shared" si="6"/>
        <v>0.11942999999999999</v>
      </c>
      <c r="P219" s="7">
        <f t="shared" si="7"/>
        <v>2631.5789473684213</v>
      </c>
      <c r="Q219" s="3" t="s">
        <v>8313</v>
      </c>
      <c r="R219" s="3" t="s">
        <v>8317</v>
      </c>
    </row>
    <row r="220" spans="1:18" ht="39.6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8267</v>
      </c>
      <c r="O220" s="13">
        <f t="shared" si="6"/>
        <v>0.02</v>
      </c>
      <c r="P220" s="7">
        <f t="shared" si="7"/>
        <v>5000</v>
      </c>
      <c r="Q220" s="3" t="s">
        <v>8313</v>
      </c>
      <c r="R220" s="3" t="s">
        <v>8317</v>
      </c>
    </row>
    <row r="221" spans="1:18" ht="26.4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8267</v>
      </c>
      <c r="O221" s="13">
        <f t="shared" si="6"/>
        <v>0.17630000000000001</v>
      </c>
      <c r="P221" s="7">
        <f t="shared" si="7"/>
        <v>657.89473684210532</v>
      </c>
      <c r="Q221" s="3" t="s">
        <v>8313</v>
      </c>
      <c r="R221" s="3" t="s">
        <v>8317</v>
      </c>
    </row>
    <row r="222" spans="1:18" ht="39.6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8267</v>
      </c>
      <c r="O222" s="13">
        <f t="shared" si="6"/>
        <v>7.1999999999999998E-3</v>
      </c>
      <c r="P222" s="7">
        <f t="shared" si="7"/>
        <v>16666.666666666668</v>
      </c>
      <c r="Q222" s="3" t="s">
        <v>8313</v>
      </c>
      <c r="R222" s="3" t="s">
        <v>8317</v>
      </c>
    </row>
    <row r="223" spans="1:18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8267</v>
      </c>
      <c r="O223" s="13">
        <f t="shared" si="6"/>
        <v>0</v>
      </c>
      <c r="P223" s="7">
        <f t="shared" si="7"/>
        <v>0</v>
      </c>
      <c r="Q223" s="3" t="s">
        <v>8313</v>
      </c>
      <c r="R223" s="3" t="s">
        <v>8317</v>
      </c>
    </row>
    <row r="224" spans="1:18" ht="39.6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8267</v>
      </c>
      <c r="O224" s="13">
        <f t="shared" si="6"/>
        <v>0.13</v>
      </c>
      <c r="P224" s="7">
        <f t="shared" si="7"/>
        <v>500</v>
      </c>
      <c r="Q224" s="3" t="s">
        <v>8313</v>
      </c>
      <c r="R224" s="3" t="s">
        <v>8317</v>
      </c>
    </row>
    <row r="225" spans="1:18" ht="39.6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8267</v>
      </c>
      <c r="O225" s="13">
        <f t="shared" si="6"/>
        <v>0</v>
      </c>
      <c r="P225" s="7">
        <f t="shared" si="7"/>
        <v>0</v>
      </c>
      <c r="Q225" s="3" t="s">
        <v>8313</v>
      </c>
      <c r="R225" s="3" t="s">
        <v>8317</v>
      </c>
    </row>
    <row r="226" spans="1:18" ht="52.8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8267</v>
      </c>
      <c r="O226" s="13">
        <f t="shared" si="6"/>
        <v>0</v>
      </c>
      <c r="P226" s="7">
        <f t="shared" si="7"/>
        <v>0</v>
      </c>
      <c r="Q226" s="3" t="s">
        <v>8313</v>
      </c>
      <c r="R226" s="3" t="s">
        <v>8317</v>
      </c>
    </row>
    <row r="227" spans="1:18" ht="39.6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8267</v>
      </c>
      <c r="O227" s="13">
        <f t="shared" si="6"/>
        <v>0</v>
      </c>
      <c r="P227" s="7">
        <f t="shared" si="7"/>
        <v>0</v>
      </c>
      <c r="Q227" s="3" t="s">
        <v>8313</v>
      </c>
      <c r="R227" s="3" t="s">
        <v>8317</v>
      </c>
    </row>
    <row r="228" spans="1:18" ht="39.6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8267</v>
      </c>
      <c r="O228" s="13">
        <f t="shared" si="6"/>
        <v>8.6206896551724137E-3</v>
      </c>
      <c r="P228" s="7">
        <f t="shared" si="7"/>
        <v>14500</v>
      </c>
      <c r="Q228" s="3" t="s">
        <v>8313</v>
      </c>
      <c r="R228" s="3" t="s">
        <v>8317</v>
      </c>
    </row>
    <row r="229" spans="1:18" ht="39.6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8267</v>
      </c>
      <c r="O229" s="13">
        <f t="shared" si="6"/>
        <v>0</v>
      </c>
      <c r="P229" s="7">
        <f t="shared" si="7"/>
        <v>0</v>
      </c>
      <c r="Q229" s="3" t="s">
        <v>8313</v>
      </c>
      <c r="R229" s="3" t="s">
        <v>8317</v>
      </c>
    </row>
    <row r="230" spans="1:18" ht="26.4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8267</v>
      </c>
      <c r="O230" s="13">
        <f t="shared" si="6"/>
        <v>0</v>
      </c>
      <c r="P230" s="7">
        <f t="shared" si="7"/>
        <v>0</v>
      </c>
      <c r="Q230" s="3" t="s">
        <v>8313</v>
      </c>
      <c r="R230" s="3" t="s">
        <v>8317</v>
      </c>
    </row>
    <row r="231" spans="1:18" ht="52.8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8267</v>
      </c>
      <c r="O231" s="13">
        <f t="shared" si="6"/>
        <v>0</v>
      </c>
      <c r="P231" s="7">
        <f t="shared" si="7"/>
        <v>0</v>
      </c>
      <c r="Q231" s="3" t="s">
        <v>8313</v>
      </c>
      <c r="R231" s="3" t="s">
        <v>8317</v>
      </c>
    </row>
    <row r="232" spans="1:18" ht="39.6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8267</v>
      </c>
      <c r="O232" s="13">
        <f t="shared" si="6"/>
        <v>4.0000000000000001E-3</v>
      </c>
      <c r="P232" s="7">
        <f t="shared" si="7"/>
        <v>7500</v>
      </c>
      <c r="Q232" s="3" t="s">
        <v>8313</v>
      </c>
      <c r="R232" s="3" t="s">
        <v>8317</v>
      </c>
    </row>
    <row r="233" spans="1:18" ht="39.6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8267</v>
      </c>
      <c r="O233" s="13">
        <f t="shared" si="6"/>
        <v>0</v>
      </c>
      <c r="P233" s="7">
        <f t="shared" si="7"/>
        <v>0</v>
      </c>
      <c r="Q233" s="3" t="s">
        <v>8313</v>
      </c>
      <c r="R233" s="3" t="s">
        <v>8317</v>
      </c>
    </row>
    <row r="234" spans="1:18" ht="39.6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8267</v>
      </c>
      <c r="O234" s="13">
        <f t="shared" si="6"/>
        <v>2.75E-2</v>
      </c>
      <c r="P234" s="7">
        <f t="shared" si="7"/>
        <v>571.42857142857144</v>
      </c>
      <c r="Q234" s="3" t="s">
        <v>8313</v>
      </c>
      <c r="R234" s="3" t="s">
        <v>8317</v>
      </c>
    </row>
    <row r="235" spans="1:18" ht="39.6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8267</v>
      </c>
      <c r="O235" s="13">
        <f t="shared" si="6"/>
        <v>0</v>
      </c>
      <c r="P235" s="7">
        <f t="shared" si="7"/>
        <v>0</v>
      </c>
      <c r="Q235" s="3" t="s">
        <v>8313</v>
      </c>
      <c r="R235" s="3" t="s">
        <v>8317</v>
      </c>
    </row>
    <row r="236" spans="1:18" ht="52.8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8267</v>
      </c>
      <c r="O236" s="13">
        <f t="shared" si="6"/>
        <v>0.40100000000000002</v>
      </c>
      <c r="P236" s="7">
        <f t="shared" si="7"/>
        <v>200</v>
      </c>
      <c r="Q236" s="3" t="s">
        <v>8313</v>
      </c>
      <c r="R236" s="3" t="s">
        <v>8317</v>
      </c>
    </row>
    <row r="237" spans="1:18" ht="39.6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8267</v>
      </c>
      <c r="O237" s="13">
        <f t="shared" si="6"/>
        <v>0</v>
      </c>
      <c r="P237" s="7">
        <f t="shared" si="7"/>
        <v>0</v>
      </c>
      <c r="Q237" s="3" t="s">
        <v>8313</v>
      </c>
      <c r="R237" s="3" t="s">
        <v>8317</v>
      </c>
    </row>
    <row r="238" spans="1:18" ht="39.6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8267</v>
      </c>
      <c r="O238" s="13">
        <f t="shared" si="6"/>
        <v>0</v>
      </c>
      <c r="P238" s="7">
        <f t="shared" si="7"/>
        <v>0</v>
      </c>
      <c r="Q238" s="3" t="s">
        <v>8313</v>
      </c>
      <c r="R238" s="3" t="s">
        <v>8317</v>
      </c>
    </row>
    <row r="239" spans="1:18" ht="26.4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8267</v>
      </c>
      <c r="O239" s="13">
        <f t="shared" si="6"/>
        <v>3.3333333333333335E-3</v>
      </c>
      <c r="P239" s="7">
        <f t="shared" si="7"/>
        <v>15000</v>
      </c>
      <c r="Q239" s="3" t="s">
        <v>8313</v>
      </c>
      <c r="R239" s="3" t="s">
        <v>8317</v>
      </c>
    </row>
    <row r="240" spans="1:18" ht="39.6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8267</v>
      </c>
      <c r="O240" s="13">
        <f t="shared" si="6"/>
        <v>0</v>
      </c>
      <c r="P240" s="7">
        <f t="shared" si="7"/>
        <v>0</v>
      </c>
      <c r="Q240" s="3" t="s">
        <v>8313</v>
      </c>
      <c r="R240" s="3" t="s">
        <v>8317</v>
      </c>
    </row>
    <row r="241" spans="1:18" ht="39.6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8267</v>
      </c>
      <c r="O241" s="13">
        <f t="shared" si="6"/>
        <v>0.25</v>
      </c>
      <c r="P241" s="7">
        <f t="shared" si="7"/>
        <v>200</v>
      </c>
      <c r="Q241" s="3" t="s">
        <v>8313</v>
      </c>
      <c r="R241" s="3" t="s">
        <v>8317</v>
      </c>
    </row>
    <row r="242" spans="1:18" ht="52.8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8268</v>
      </c>
      <c r="O242" s="13">
        <f t="shared" si="6"/>
        <v>1.0763413333333334</v>
      </c>
      <c r="P242" s="7">
        <f t="shared" si="7"/>
        <v>109.48905109489051</v>
      </c>
      <c r="Q242" s="3" t="s">
        <v>8313</v>
      </c>
      <c r="R242" s="3" t="s">
        <v>8318</v>
      </c>
    </row>
    <row r="243" spans="1:18" ht="39.6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8268</v>
      </c>
      <c r="O243" s="13">
        <f t="shared" si="6"/>
        <v>1.1263736263736264</v>
      </c>
      <c r="P243" s="7">
        <f t="shared" si="7"/>
        <v>96.808510638297875</v>
      </c>
      <c r="Q243" s="3" t="s">
        <v>8313</v>
      </c>
      <c r="R243" s="3" t="s">
        <v>8318</v>
      </c>
    </row>
    <row r="244" spans="1:18" ht="39.6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8268</v>
      </c>
      <c r="O244" s="13">
        <f t="shared" si="6"/>
        <v>1.1346153846153846</v>
      </c>
      <c r="P244" s="7">
        <f t="shared" si="7"/>
        <v>64.356435643564353</v>
      </c>
      <c r="Q244" s="3" t="s">
        <v>8313</v>
      </c>
      <c r="R244" s="3" t="s">
        <v>8318</v>
      </c>
    </row>
    <row r="245" spans="1:18" ht="39.6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8268</v>
      </c>
      <c r="O245" s="13">
        <f t="shared" si="6"/>
        <v>1.0259199999999999</v>
      </c>
      <c r="P245" s="7">
        <f t="shared" si="7"/>
        <v>76.219512195121951</v>
      </c>
      <c r="Q245" s="3" t="s">
        <v>8313</v>
      </c>
      <c r="R245" s="3" t="s">
        <v>8318</v>
      </c>
    </row>
    <row r="246" spans="1:18" ht="52.8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8268</v>
      </c>
      <c r="O246" s="13">
        <f t="shared" si="6"/>
        <v>1.1375714285714287</v>
      </c>
      <c r="P246" s="7">
        <f t="shared" si="7"/>
        <v>41.666666666666664</v>
      </c>
      <c r="Q246" s="3" t="s">
        <v>8313</v>
      </c>
      <c r="R246" s="3" t="s">
        <v>8318</v>
      </c>
    </row>
    <row r="247" spans="1:18" ht="39.6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8268</v>
      </c>
      <c r="O247" s="13">
        <f t="shared" si="6"/>
        <v>1.0371999999999999</v>
      </c>
      <c r="P247" s="7">
        <f t="shared" si="7"/>
        <v>52.083333333333336</v>
      </c>
      <c r="Q247" s="3" t="s">
        <v>8313</v>
      </c>
      <c r="R247" s="3" t="s">
        <v>8318</v>
      </c>
    </row>
    <row r="248" spans="1:18" ht="39.6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8268</v>
      </c>
      <c r="O248" s="13">
        <f t="shared" si="6"/>
        <v>3.0546000000000002</v>
      </c>
      <c r="P248" s="7">
        <f t="shared" si="7"/>
        <v>22.421524663677129</v>
      </c>
      <c r="Q248" s="3" t="s">
        <v>8313</v>
      </c>
      <c r="R248" s="3" t="s">
        <v>8318</v>
      </c>
    </row>
    <row r="249" spans="1:18" ht="52.8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8268</v>
      </c>
      <c r="O249" s="13">
        <f t="shared" si="6"/>
        <v>1.341</v>
      </c>
      <c r="P249" s="7">
        <f t="shared" si="7"/>
        <v>80.645161290322577</v>
      </c>
      <c r="Q249" s="3" t="s">
        <v>8313</v>
      </c>
      <c r="R249" s="3" t="s">
        <v>8318</v>
      </c>
    </row>
    <row r="250" spans="1:18" ht="39.6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8268</v>
      </c>
      <c r="O250" s="13">
        <f t="shared" si="6"/>
        <v>1.0133294117647058</v>
      </c>
      <c r="P250" s="7">
        <f t="shared" si="7"/>
        <v>582.19178082191786</v>
      </c>
      <c r="Q250" s="3" t="s">
        <v>8313</v>
      </c>
      <c r="R250" s="3" t="s">
        <v>8318</v>
      </c>
    </row>
    <row r="251" spans="1:18" ht="52.8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8268</v>
      </c>
      <c r="O251" s="13">
        <f t="shared" si="6"/>
        <v>1.1292</v>
      </c>
      <c r="P251" s="7">
        <f t="shared" si="7"/>
        <v>42.553191489361701</v>
      </c>
      <c r="Q251" s="3" t="s">
        <v>8313</v>
      </c>
      <c r="R251" s="3" t="s">
        <v>8318</v>
      </c>
    </row>
    <row r="252" spans="1:18" ht="39.6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8268</v>
      </c>
      <c r="O252" s="13">
        <f t="shared" si="6"/>
        <v>1.0558333333333334</v>
      </c>
      <c r="P252" s="7">
        <f t="shared" si="7"/>
        <v>68.649885583524025</v>
      </c>
      <c r="Q252" s="3" t="s">
        <v>8313</v>
      </c>
      <c r="R252" s="3" t="s">
        <v>8318</v>
      </c>
    </row>
    <row r="253" spans="1:18" ht="39.6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8268</v>
      </c>
      <c r="O253" s="13">
        <f t="shared" si="6"/>
        <v>1.2557142857142858</v>
      </c>
      <c r="P253" s="7">
        <f t="shared" si="7"/>
        <v>45.454545454545453</v>
      </c>
      <c r="Q253" s="3" t="s">
        <v>8313</v>
      </c>
      <c r="R253" s="3" t="s">
        <v>8318</v>
      </c>
    </row>
    <row r="254" spans="1:18" ht="39.6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8268</v>
      </c>
      <c r="O254" s="13">
        <f t="shared" si="6"/>
        <v>1.8455999999999999</v>
      </c>
      <c r="P254" s="7">
        <f t="shared" si="7"/>
        <v>46.296296296296298</v>
      </c>
      <c r="Q254" s="3" t="s">
        <v>8313</v>
      </c>
      <c r="R254" s="3" t="s">
        <v>8318</v>
      </c>
    </row>
    <row r="255" spans="1:18" ht="52.8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8268</v>
      </c>
      <c r="O255" s="13">
        <f t="shared" si="6"/>
        <v>1.0073333333333334</v>
      </c>
      <c r="P255" s="7">
        <f t="shared" si="7"/>
        <v>214.28571428571428</v>
      </c>
      <c r="Q255" s="3" t="s">
        <v>8313</v>
      </c>
      <c r="R255" s="3" t="s">
        <v>8318</v>
      </c>
    </row>
    <row r="256" spans="1:18" ht="39.6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8268</v>
      </c>
      <c r="O256" s="13">
        <f t="shared" si="6"/>
        <v>1.1694724999999999</v>
      </c>
      <c r="P256" s="7">
        <f t="shared" si="7"/>
        <v>76.433121019108285</v>
      </c>
      <c r="Q256" s="3" t="s">
        <v>8313</v>
      </c>
      <c r="R256" s="3" t="s">
        <v>8318</v>
      </c>
    </row>
    <row r="257" spans="1:18" ht="26.4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8268</v>
      </c>
      <c r="O257" s="13">
        <f t="shared" si="6"/>
        <v>1.0673325</v>
      </c>
      <c r="P257" s="7">
        <f t="shared" si="7"/>
        <v>42.553191489361701</v>
      </c>
      <c r="Q257" s="3" t="s">
        <v>8313</v>
      </c>
      <c r="R257" s="3" t="s">
        <v>8318</v>
      </c>
    </row>
    <row r="258" spans="1:18" ht="39.6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8268</v>
      </c>
      <c r="O258" s="13">
        <f t="shared" si="6"/>
        <v>1.391</v>
      </c>
      <c r="P258" s="7">
        <f t="shared" si="7"/>
        <v>47.272727272727273</v>
      </c>
      <c r="Q258" s="3" t="s">
        <v>8313</v>
      </c>
      <c r="R258" s="3" t="s">
        <v>8318</v>
      </c>
    </row>
    <row r="259" spans="1:18" ht="39.6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8268</v>
      </c>
      <c r="O259" s="13">
        <f t="shared" ref="O259:O322" si="8">+E259/D259</f>
        <v>1.0672648571428571</v>
      </c>
      <c r="P259" s="7">
        <f t="shared" ref="P259:P322" si="9">IFERROR(+D259/L259,0)</f>
        <v>62.5</v>
      </c>
      <c r="Q259" s="3" t="s">
        <v>8313</v>
      </c>
      <c r="R259" s="3" t="s">
        <v>8318</v>
      </c>
    </row>
    <row r="260" spans="1:18" ht="39.6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8268</v>
      </c>
      <c r="O260" s="13">
        <f t="shared" si="8"/>
        <v>1.9114</v>
      </c>
      <c r="P260" s="7">
        <f t="shared" si="9"/>
        <v>43.604651162790695</v>
      </c>
      <c r="Q260" s="3" t="s">
        <v>8313</v>
      </c>
      <c r="R260" s="3" t="s">
        <v>8318</v>
      </c>
    </row>
    <row r="261" spans="1:18" ht="52.8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8268</v>
      </c>
      <c r="O261" s="13">
        <f t="shared" si="8"/>
        <v>1.3193789333333332</v>
      </c>
      <c r="P261" s="7">
        <f t="shared" si="9"/>
        <v>79.617834394904463</v>
      </c>
      <c r="Q261" s="3" t="s">
        <v>8313</v>
      </c>
      <c r="R261" s="3" t="s">
        <v>8318</v>
      </c>
    </row>
    <row r="262" spans="1:18" ht="39.6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8268</v>
      </c>
      <c r="O262" s="13">
        <f t="shared" si="8"/>
        <v>1.0640000000000001</v>
      </c>
      <c r="P262" s="7">
        <f t="shared" si="9"/>
        <v>113.63636363636364</v>
      </c>
      <c r="Q262" s="3" t="s">
        <v>8313</v>
      </c>
      <c r="R262" s="3" t="s">
        <v>8318</v>
      </c>
    </row>
    <row r="263" spans="1:18" ht="26.4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8268</v>
      </c>
      <c r="O263" s="13">
        <f t="shared" si="8"/>
        <v>1.0740000000000001</v>
      </c>
      <c r="P263" s="7">
        <f t="shared" si="9"/>
        <v>90.909090909090907</v>
      </c>
      <c r="Q263" s="3" t="s">
        <v>8313</v>
      </c>
      <c r="R263" s="3" t="s">
        <v>8318</v>
      </c>
    </row>
    <row r="264" spans="1:18" ht="26.4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8268</v>
      </c>
      <c r="O264" s="13">
        <f t="shared" si="8"/>
        <v>2.4</v>
      </c>
      <c r="P264" s="7">
        <f t="shared" si="9"/>
        <v>17.241379310344829</v>
      </c>
      <c r="Q264" s="3" t="s">
        <v>8313</v>
      </c>
      <c r="R264" s="3" t="s">
        <v>8318</v>
      </c>
    </row>
    <row r="265" spans="1:18" ht="52.8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8268</v>
      </c>
      <c r="O265" s="13">
        <f t="shared" si="8"/>
        <v>1.1808107999999999</v>
      </c>
      <c r="P265" s="7">
        <f t="shared" si="9"/>
        <v>25.960539979231569</v>
      </c>
      <c r="Q265" s="3" t="s">
        <v>8313</v>
      </c>
      <c r="R265" s="3" t="s">
        <v>8318</v>
      </c>
    </row>
    <row r="266" spans="1:18" ht="52.8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8268</v>
      </c>
      <c r="O266" s="13">
        <f t="shared" si="8"/>
        <v>1.1819999999999999</v>
      </c>
      <c r="P266" s="7">
        <f t="shared" si="9"/>
        <v>54.945054945054942</v>
      </c>
      <c r="Q266" s="3" t="s">
        <v>8313</v>
      </c>
      <c r="R266" s="3" t="s">
        <v>8318</v>
      </c>
    </row>
    <row r="267" spans="1:18" ht="52.8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8268</v>
      </c>
      <c r="O267" s="13">
        <f t="shared" si="8"/>
        <v>1.111</v>
      </c>
      <c r="P267" s="7">
        <f t="shared" si="9"/>
        <v>86.206896551724142</v>
      </c>
      <c r="Q267" s="3" t="s">
        <v>8313</v>
      </c>
      <c r="R267" s="3" t="s">
        <v>8318</v>
      </c>
    </row>
    <row r="268" spans="1:18" ht="52.8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8268</v>
      </c>
      <c r="O268" s="13">
        <f t="shared" si="8"/>
        <v>1.4550000000000001</v>
      </c>
      <c r="P268" s="7">
        <f t="shared" si="9"/>
        <v>27.777777777777779</v>
      </c>
      <c r="Q268" s="3" t="s">
        <v>8313</v>
      </c>
      <c r="R268" s="3" t="s">
        <v>8318</v>
      </c>
    </row>
    <row r="269" spans="1:18" ht="39.6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8268</v>
      </c>
      <c r="O269" s="13">
        <f t="shared" si="8"/>
        <v>1.3162883248730965</v>
      </c>
      <c r="P269" s="7">
        <f t="shared" si="9"/>
        <v>59.696969696969695</v>
      </c>
      <c r="Q269" s="3" t="s">
        <v>8313</v>
      </c>
      <c r="R269" s="3" t="s">
        <v>8318</v>
      </c>
    </row>
    <row r="270" spans="1:18" ht="39.6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8268</v>
      </c>
      <c r="O270" s="13">
        <f t="shared" si="8"/>
        <v>1.1140000000000001</v>
      </c>
      <c r="P270" s="7">
        <f t="shared" si="9"/>
        <v>45.045045045045043</v>
      </c>
      <c r="Q270" s="3" t="s">
        <v>8313</v>
      </c>
      <c r="R270" s="3" t="s">
        <v>8318</v>
      </c>
    </row>
    <row r="271" spans="1:18" ht="39.6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8268</v>
      </c>
      <c r="O271" s="13">
        <f t="shared" si="8"/>
        <v>1.4723377</v>
      </c>
      <c r="P271" s="7">
        <f t="shared" si="9"/>
        <v>62.656641604010026</v>
      </c>
      <c r="Q271" s="3" t="s">
        <v>8313</v>
      </c>
      <c r="R271" s="3" t="s">
        <v>8318</v>
      </c>
    </row>
    <row r="272" spans="1:18" ht="39.6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8268</v>
      </c>
      <c r="O272" s="13">
        <f t="shared" si="8"/>
        <v>1.5260869565217392</v>
      </c>
      <c r="P272" s="7">
        <f t="shared" si="9"/>
        <v>37.704918032786885</v>
      </c>
      <c r="Q272" s="3" t="s">
        <v>8313</v>
      </c>
      <c r="R272" s="3" t="s">
        <v>8318</v>
      </c>
    </row>
    <row r="273" spans="1:18" ht="39.6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8268</v>
      </c>
      <c r="O273" s="13">
        <f t="shared" si="8"/>
        <v>1.0468</v>
      </c>
      <c r="P273" s="7">
        <f t="shared" si="9"/>
        <v>104.52961672473867</v>
      </c>
      <c r="Q273" s="3" t="s">
        <v>8313</v>
      </c>
      <c r="R273" s="3" t="s">
        <v>8318</v>
      </c>
    </row>
    <row r="274" spans="1:18" ht="39.6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8268</v>
      </c>
      <c r="O274" s="13">
        <f t="shared" si="8"/>
        <v>1.7743366666666667</v>
      </c>
      <c r="P274" s="7">
        <f t="shared" si="9"/>
        <v>46.153846153846153</v>
      </c>
      <c r="Q274" s="3" t="s">
        <v>8313</v>
      </c>
      <c r="R274" s="3" t="s">
        <v>8318</v>
      </c>
    </row>
    <row r="275" spans="1:18" ht="39.6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8268</v>
      </c>
      <c r="O275" s="13">
        <f t="shared" si="8"/>
        <v>1.077758</v>
      </c>
      <c r="P275" s="7">
        <f t="shared" si="9"/>
        <v>42.372881355932201</v>
      </c>
      <c r="Q275" s="3" t="s">
        <v>8313</v>
      </c>
      <c r="R275" s="3" t="s">
        <v>8318</v>
      </c>
    </row>
    <row r="276" spans="1:18" ht="39.6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8268</v>
      </c>
      <c r="O276" s="13">
        <f t="shared" si="8"/>
        <v>1.56</v>
      </c>
      <c r="P276" s="7">
        <f t="shared" si="9"/>
        <v>35.398230088495573</v>
      </c>
      <c r="Q276" s="3" t="s">
        <v>8313</v>
      </c>
      <c r="R276" s="3" t="s">
        <v>8318</v>
      </c>
    </row>
    <row r="277" spans="1:18" ht="39.6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8268</v>
      </c>
      <c r="O277" s="13">
        <f t="shared" si="8"/>
        <v>1.08395</v>
      </c>
      <c r="P277" s="7">
        <f t="shared" si="9"/>
        <v>60.24096385542169</v>
      </c>
      <c r="Q277" s="3" t="s">
        <v>8313</v>
      </c>
      <c r="R277" s="3" t="s">
        <v>8318</v>
      </c>
    </row>
    <row r="278" spans="1:18" ht="39.6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8268</v>
      </c>
      <c r="O278" s="13">
        <f t="shared" si="8"/>
        <v>1.476</v>
      </c>
      <c r="P278" s="7">
        <f t="shared" si="9"/>
        <v>64.516129032258064</v>
      </c>
      <c r="Q278" s="3" t="s">
        <v>8313</v>
      </c>
      <c r="R278" s="3" t="s">
        <v>8318</v>
      </c>
    </row>
    <row r="279" spans="1:18" ht="39.6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8268</v>
      </c>
      <c r="O279" s="13">
        <f t="shared" si="8"/>
        <v>1.1038153846153846</v>
      </c>
      <c r="P279" s="7">
        <f t="shared" si="9"/>
        <v>68.349106203995788</v>
      </c>
      <c r="Q279" s="3" t="s">
        <v>8313</v>
      </c>
      <c r="R279" s="3" t="s">
        <v>8318</v>
      </c>
    </row>
    <row r="280" spans="1:18" ht="26.4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8268</v>
      </c>
      <c r="O280" s="13">
        <f t="shared" si="8"/>
        <v>1.5034814814814814</v>
      </c>
      <c r="P280" s="7">
        <f t="shared" si="9"/>
        <v>65.060240963855421</v>
      </c>
      <c r="Q280" s="3" t="s">
        <v>8313</v>
      </c>
      <c r="R280" s="3" t="s">
        <v>8318</v>
      </c>
    </row>
    <row r="281" spans="1:18" ht="39.6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8268</v>
      </c>
      <c r="O281" s="13">
        <f t="shared" si="8"/>
        <v>1.5731829411764706</v>
      </c>
      <c r="P281" s="7">
        <f t="shared" si="9"/>
        <v>55.73770491803279</v>
      </c>
      <c r="Q281" s="3" t="s">
        <v>8313</v>
      </c>
      <c r="R281" s="3" t="s">
        <v>8318</v>
      </c>
    </row>
    <row r="282" spans="1:18" ht="39.6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8268</v>
      </c>
      <c r="O282" s="13">
        <f t="shared" si="8"/>
        <v>1.5614399999999999</v>
      </c>
      <c r="P282" s="7">
        <f t="shared" si="9"/>
        <v>35.06311360448808</v>
      </c>
      <c r="Q282" s="3" t="s">
        <v>8313</v>
      </c>
      <c r="R282" s="3" t="s">
        <v>8318</v>
      </c>
    </row>
    <row r="283" spans="1:18" ht="39.6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8268</v>
      </c>
      <c r="O283" s="13">
        <f t="shared" si="8"/>
        <v>1.2058763636363636</v>
      </c>
      <c r="P283" s="7">
        <f t="shared" si="9"/>
        <v>69.620253164556956</v>
      </c>
      <c r="Q283" s="3" t="s">
        <v>8313</v>
      </c>
      <c r="R283" s="3" t="s">
        <v>8318</v>
      </c>
    </row>
    <row r="284" spans="1:18" ht="39.6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8268</v>
      </c>
      <c r="O284" s="13">
        <f t="shared" si="8"/>
        <v>1.0118888888888888</v>
      </c>
      <c r="P284" s="7">
        <f t="shared" si="9"/>
        <v>251.39664804469274</v>
      </c>
      <c r="Q284" s="3" t="s">
        <v>8313</v>
      </c>
      <c r="R284" s="3" t="s">
        <v>8318</v>
      </c>
    </row>
    <row r="285" spans="1:18" ht="26.4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8268</v>
      </c>
      <c r="O285" s="13">
        <f t="shared" si="8"/>
        <v>1.142725</v>
      </c>
      <c r="P285" s="7">
        <f t="shared" si="9"/>
        <v>89.10891089108911</v>
      </c>
      <c r="Q285" s="3" t="s">
        <v>8313</v>
      </c>
      <c r="R285" s="3" t="s">
        <v>8318</v>
      </c>
    </row>
    <row r="286" spans="1:18" ht="39.6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8268</v>
      </c>
      <c r="O286" s="13">
        <f t="shared" si="8"/>
        <v>1.0462615</v>
      </c>
      <c r="P286" s="7">
        <f t="shared" si="9"/>
        <v>52.631578947368418</v>
      </c>
      <c r="Q286" s="3" t="s">
        <v>8313</v>
      </c>
      <c r="R286" s="3" t="s">
        <v>8318</v>
      </c>
    </row>
    <row r="287" spans="1:18" ht="39.6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8268</v>
      </c>
      <c r="O287" s="13">
        <f t="shared" si="8"/>
        <v>2.2882507142857142</v>
      </c>
      <c r="P287" s="7">
        <f t="shared" si="9"/>
        <v>24.866785079928952</v>
      </c>
      <c r="Q287" s="3" t="s">
        <v>8313</v>
      </c>
      <c r="R287" s="3" t="s">
        <v>8318</v>
      </c>
    </row>
    <row r="288" spans="1:18" ht="39.6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8268</v>
      </c>
      <c r="O288" s="13">
        <f t="shared" si="8"/>
        <v>1.0915333333333332</v>
      </c>
      <c r="P288" s="7">
        <f t="shared" si="9"/>
        <v>111.11111111111111</v>
      </c>
      <c r="Q288" s="3" t="s">
        <v>8313</v>
      </c>
      <c r="R288" s="3" t="s">
        <v>8318</v>
      </c>
    </row>
    <row r="289" spans="1:18" ht="26.4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8268</v>
      </c>
      <c r="O289" s="13">
        <f t="shared" si="8"/>
        <v>1.7629999999999999</v>
      </c>
      <c r="P289" s="7">
        <f t="shared" si="9"/>
        <v>51.724137931034484</v>
      </c>
      <c r="Q289" s="3" t="s">
        <v>8313</v>
      </c>
      <c r="R289" s="3" t="s">
        <v>8318</v>
      </c>
    </row>
    <row r="290" spans="1:18" ht="52.8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8268</v>
      </c>
      <c r="O290" s="13">
        <f t="shared" si="8"/>
        <v>1.0321061999999999</v>
      </c>
      <c r="P290" s="7">
        <f t="shared" si="9"/>
        <v>111.85682326621924</v>
      </c>
      <c r="Q290" s="3" t="s">
        <v>8313</v>
      </c>
      <c r="R290" s="3" t="s">
        <v>8318</v>
      </c>
    </row>
    <row r="291" spans="1:18" ht="39.6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8268</v>
      </c>
      <c r="O291" s="13">
        <f t="shared" si="8"/>
        <v>1.0482</v>
      </c>
      <c r="P291" s="7">
        <f t="shared" si="9"/>
        <v>64.65517241379311</v>
      </c>
      <c r="Q291" s="3" t="s">
        <v>8313</v>
      </c>
      <c r="R291" s="3" t="s">
        <v>8318</v>
      </c>
    </row>
    <row r="292" spans="1:18" ht="39.6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8268</v>
      </c>
      <c r="O292" s="13">
        <f t="shared" si="8"/>
        <v>1.0668444444444445</v>
      </c>
      <c r="P292" s="7">
        <f t="shared" si="9"/>
        <v>26.785714285714285</v>
      </c>
      <c r="Q292" s="3" t="s">
        <v>8313</v>
      </c>
      <c r="R292" s="3" t="s">
        <v>8318</v>
      </c>
    </row>
    <row r="293" spans="1:18" ht="39.6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8268</v>
      </c>
      <c r="O293" s="13">
        <f t="shared" si="8"/>
        <v>1.2001999999999999</v>
      </c>
      <c r="P293" s="7">
        <f t="shared" si="9"/>
        <v>39.0625</v>
      </c>
      <c r="Q293" s="3" t="s">
        <v>8313</v>
      </c>
      <c r="R293" s="3" t="s">
        <v>8318</v>
      </c>
    </row>
    <row r="294" spans="1:18" ht="52.8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8268</v>
      </c>
      <c r="O294" s="13">
        <f t="shared" si="8"/>
        <v>1.0150693333333334</v>
      </c>
      <c r="P294" s="7">
        <f t="shared" si="9"/>
        <v>152.12981744421907</v>
      </c>
      <c r="Q294" s="3" t="s">
        <v>8313</v>
      </c>
      <c r="R294" s="3" t="s">
        <v>8318</v>
      </c>
    </row>
    <row r="295" spans="1:18" ht="39.6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8268</v>
      </c>
      <c r="O295" s="13">
        <f t="shared" si="8"/>
        <v>1.0138461538461538</v>
      </c>
      <c r="P295" s="7">
        <f t="shared" si="9"/>
        <v>198.47328244274809</v>
      </c>
      <c r="Q295" s="3" t="s">
        <v>8313</v>
      </c>
      <c r="R295" s="3" t="s">
        <v>8318</v>
      </c>
    </row>
    <row r="296" spans="1:18" ht="66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8268</v>
      </c>
      <c r="O296" s="13">
        <f t="shared" si="8"/>
        <v>1</v>
      </c>
      <c r="P296" s="7">
        <f t="shared" si="9"/>
        <v>100</v>
      </c>
      <c r="Q296" s="3" t="s">
        <v>8313</v>
      </c>
      <c r="R296" s="3" t="s">
        <v>8318</v>
      </c>
    </row>
    <row r="297" spans="1:18" ht="39.6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8268</v>
      </c>
      <c r="O297" s="13">
        <f t="shared" si="8"/>
        <v>1.3310911999999999</v>
      </c>
      <c r="P297" s="7">
        <f t="shared" si="9"/>
        <v>75.187969924812023</v>
      </c>
      <c r="Q297" s="3" t="s">
        <v>8313</v>
      </c>
      <c r="R297" s="3" t="s">
        <v>8318</v>
      </c>
    </row>
    <row r="298" spans="1:18" ht="39.6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8268</v>
      </c>
      <c r="O298" s="13">
        <f t="shared" si="8"/>
        <v>1.187262</v>
      </c>
      <c r="P298" s="7">
        <f t="shared" si="9"/>
        <v>193.79844961240309</v>
      </c>
      <c r="Q298" s="3" t="s">
        <v>8313</v>
      </c>
      <c r="R298" s="3" t="s">
        <v>8318</v>
      </c>
    </row>
    <row r="299" spans="1:18" ht="39.6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8268</v>
      </c>
      <c r="O299" s="13">
        <f t="shared" si="8"/>
        <v>1.0064</v>
      </c>
      <c r="P299" s="7">
        <f t="shared" si="9"/>
        <v>140.8450704225352</v>
      </c>
      <c r="Q299" s="3" t="s">
        <v>8313</v>
      </c>
      <c r="R299" s="3" t="s">
        <v>8318</v>
      </c>
    </row>
    <row r="300" spans="1:18" ht="26.4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8268</v>
      </c>
      <c r="O300" s="13">
        <f t="shared" si="8"/>
        <v>1.089324126984127</v>
      </c>
      <c r="P300" s="7">
        <f t="shared" si="9"/>
        <v>51.724137931034484</v>
      </c>
      <c r="Q300" s="3" t="s">
        <v>8313</v>
      </c>
      <c r="R300" s="3" t="s">
        <v>8318</v>
      </c>
    </row>
    <row r="301" spans="1:18" ht="52.8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8268</v>
      </c>
      <c r="O301" s="13">
        <f t="shared" si="8"/>
        <v>1.789525</v>
      </c>
      <c r="P301" s="7">
        <f t="shared" si="9"/>
        <v>40.983606557377051</v>
      </c>
      <c r="Q301" s="3" t="s">
        <v>8313</v>
      </c>
      <c r="R301" s="3" t="s">
        <v>8318</v>
      </c>
    </row>
    <row r="302" spans="1:18" ht="39.6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8268</v>
      </c>
      <c r="O302" s="13">
        <f t="shared" si="8"/>
        <v>1.0172264</v>
      </c>
      <c r="P302" s="7">
        <f t="shared" si="9"/>
        <v>83.892617449664428</v>
      </c>
      <c r="Q302" s="3" t="s">
        <v>8313</v>
      </c>
      <c r="R302" s="3" t="s">
        <v>8318</v>
      </c>
    </row>
    <row r="303" spans="1:18" ht="39.6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8268</v>
      </c>
      <c r="O303" s="13">
        <f t="shared" si="8"/>
        <v>1.1873499999999999</v>
      </c>
      <c r="P303" s="7">
        <f t="shared" si="9"/>
        <v>51.792828685258961</v>
      </c>
      <c r="Q303" s="3" t="s">
        <v>8313</v>
      </c>
      <c r="R303" s="3" t="s">
        <v>8318</v>
      </c>
    </row>
    <row r="304" spans="1:18" ht="52.8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8268</v>
      </c>
      <c r="O304" s="13">
        <f t="shared" si="8"/>
        <v>1.0045999999999999</v>
      </c>
      <c r="P304" s="7">
        <f t="shared" si="9"/>
        <v>92.592592592592595</v>
      </c>
      <c r="Q304" s="3" t="s">
        <v>8313</v>
      </c>
      <c r="R304" s="3" t="s">
        <v>8318</v>
      </c>
    </row>
    <row r="305" spans="1:18" ht="39.6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8268</v>
      </c>
      <c r="O305" s="13">
        <f t="shared" si="8"/>
        <v>1.3746666666666667</v>
      </c>
      <c r="P305" s="7">
        <f t="shared" si="9"/>
        <v>36.585365853658537</v>
      </c>
      <c r="Q305" s="3" t="s">
        <v>8313</v>
      </c>
      <c r="R305" s="3" t="s">
        <v>8318</v>
      </c>
    </row>
    <row r="306" spans="1:18" ht="26.4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8268</v>
      </c>
      <c r="O306" s="13">
        <f t="shared" si="8"/>
        <v>2.3164705882352941</v>
      </c>
      <c r="P306" s="7">
        <f t="shared" si="9"/>
        <v>45.945945945945944</v>
      </c>
      <c r="Q306" s="3" t="s">
        <v>8313</v>
      </c>
      <c r="R306" s="3" t="s">
        <v>8318</v>
      </c>
    </row>
    <row r="307" spans="1:18" ht="39.6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8268</v>
      </c>
      <c r="O307" s="13">
        <f t="shared" si="8"/>
        <v>1.3033333333333332</v>
      </c>
      <c r="P307" s="7">
        <f t="shared" si="9"/>
        <v>39.682539682539684</v>
      </c>
      <c r="Q307" s="3" t="s">
        <v>8313</v>
      </c>
      <c r="R307" s="3" t="s">
        <v>8318</v>
      </c>
    </row>
    <row r="308" spans="1:18" ht="26.4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8268</v>
      </c>
      <c r="O308" s="13">
        <f t="shared" si="8"/>
        <v>2.9289999999999998</v>
      </c>
      <c r="P308" s="7">
        <f t="shared" si="9"/>
        <v>12.5</v>
      </c>
      <c r="Q308" s="3" t="s">
        <v>8313</v>
      </c>
      <c r="R308" s="3" t="s">
        <v>8318</v>
      </c>
    </row>
    <row r="309" spans="1:18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8268</v>
      </c>
      <c r="O309" s="13">
        <f t="shared" si="8"/>
        <v>1.1131818181818183</v>
      </c>
      <c r="P309" s="7">
        <f t="shared" si="9"/>
        <v>38.194444444444443</v>
      </c>
      <c r="Q309" s="3" t="s">
        <v>8313</v>
      </c>
      <c r="R309" s="3" t="s">
        <v>8318</v>
      </c>
    </row>
    <row r="310" spans="1:18" ht="39.6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8268</v>
      </c>
      <c r="O310" s="13">
        <f t="shared" si="8"/>
        <v>1.0556666666666668</v>
      </c>
      <c r="P310" s="7">
        <f t="shared" si="9"/>
        <v>59.405940594059409</v>
      </c>
      <c r="Q310" s="3" t="s">
        <v>8313</v>
      </c>
      <c r="R310" s="3" t="s">
        <v>8318</v>
      </c>
    </row>
    <row r="311" spans="1:18" ht="39.6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8268</v>
      </c>
      <c r="O311" s="13">
        <f t="shared" si="8"/>
        <v>1.1894444444444445</v>
      </c>
      <c r="P311" s="7">
        <f t="shared" si="9"/>
        <v>75.630252100840337</v>
      </c>
      <c r="Q311" s="3" t="s">
        <v>8313</v>
      </c>
      <c r="R311" s="3" t="s">
        <v>8318</v>
      </c>
    </row>
    <row r="312" spans="1:18" ht="39.6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8268</v>
      </c>
      <c r="O312" s="13">
        <f t="shared" si="8"/>
        <v>1.04129</v>
      </c>
      <c r="P312" s="7">
        <f t="shared" si="9"/>
        <v>27.777777777777779</v>
      </c>
      <c r="Q312" s="3" t="s">
        <v>8313</v>
      </c>
      <c r="R312" s="3" t="s">
        <v>8318</v>
      </c>
    </row>
    <row r="313" spans="1:18" ht="39.6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8268</v>
      </c>
      <c r="O313" s="13">
        <f t="shared" si="8"/>
        <v>1.0410165</v>
      </c>
      <c r="P313" s="7">
        <f t="shared" si="9"/>
        <v>133.33333333333334</v>
      </c>
      <c r="Q313" s="3" t="s">
        <v>8313</v>
      </c>
      <c r="R313" s="3" t="s">
        <v>8318</v>
      </c>
    </row>
    <row r="314" spans="1:18" ht="52.8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8268</v>
      </c>
      <c r="O314" s="13">
        <f t="shared" si="8"/>
        <v>1.1187499999999999</v>
      </c>
      <c r="P314" s="7">
        <f t="shared" si="9"/>
        <v>54.794520547945204</v>
      </c>
      <c r="Q314" s="3" t="s">
        <v>8313</v>
      </c>
      <c r="R314" s="3" t="s">
        <v>8318</v>
      </c>
    </row>
    <row r="315" spans="1:18" ht="52.8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8268</v>
      </c>
      <c r="O315" s="13">
        <f t="shared" si="8"/>
        <v>1.0473529411764706</v>
      </c>
      <c r="P315" s="7">
        <f t="shared" si="9"/>
        <v>76.576576576576571</v>
      </c>
      <c r="Q315" s="3" t="s">
        <v>8313</v>
      </c>
      <c r="R315" s="3" t="s">
        <v>8318</v>
      </c>
    </row>
    <row r="316" spans="1:18" ht="39.6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8268</v>
      </c>
      <c r="O316" s="13">
        <f t="shared" si="8"/>
        <v>3.8515000000000001</v>
      </c>
      <c r="P316" s="7">
        <f t="shared" si="9"/>
        <v>8.3333333333333339</v>
      </c>
      <c r="Q316" s="3" t="s">
        <v>8313</v>
      </c>
      <c r="R316" s="3" t="s">
        <v>8318</v>
      </c>
    </row>
    <row r="317" spans="1:18" ht="39.6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8268</v>
      </c>
      <c r="O317" s="13">
        <f t="shared" si="8"/>
        <v>1.01248</v>
      </c>
      <c r="P317" s="7">
        <f t="shared" si="9"/>
        <v>198.4126984126984</v>
      </c>
      <c r="Q317" s="3" t="s">
        <v>8313</v>
      </c>
      <c r="R317" s="3" t="s">
        <v>8318</v>
      </c>
    </row>
    <row r="318" spans="1:18" ht="26.4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8268</v>
      </c>
      <c r="O318" s="13">
        <f t="shared" si="8"/>
        <v>1.1377333333333333</v>
      </c>
      <c r="P318" s="7">
        <f t="shared" si="9"/>
        <v>94.936708860759495</v>
      </c>
      <c r="Q318" s="3" t="s">
        <v>8313</v>
      </c>
      <c r="R318" s="3" t="s">
        <v>8318</v>
      </c>
    </row>
    <row r="319" spans="1:18" ht="39.6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8268</v>
      </c>
      <c r="O319" s="13">
        <f t="shared" si="8"/>
        <v>1.0080333333333333</v>
      </c>
      <c r="P319" s="7">
        <f t="shared" si="9"/>
        <v>94.936708860759495</v>
      </c>
      <c r="Q319" s="3" t="s">
        <v>8313</v>
      </c>
      <c r="R319" s="3" t="s">
        <v>8318</v>
      </c>
    </row>
    <row r="320" spans="1:18" ht="39.6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8268</v>
      </c>
      <c r="O320" s="13">
        <f t="shared" si="8"/>
        <v>2.8332000000000002</v>
      </c>
      <c r="P320" s="7">
        <f t="shared" si="9"/>
        <v>17.6056338028169</v>
      </c>
      <c r="Q320" s="3" t="s">
        <v>8313</v>
      </c>
      <c r="R320" s="3" t="s">
        <v>8318</v>
      </c>
    </row>
    <row r="321" spans="1:18" ht="52.8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8268</v>
      </c>
      <c r="O321" s="13">
        <f t="shared" si="8"/>
        <v>1.1268</v>
      </c>
      <c r="P321" s="7">
        <f t="shared" si="9"/>
        <v>98.039215686274517</v>
      </c>
      <c r="Q321" s="3" t="s">
        <v>8313</v>
      </c>
      <c r="R321" s="3" t="s">
        <v>8318</v>
      </c>
    </row>
    <row r="322" spans="1:18" ht="39.6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8268</v>
      </c>
      <c r="O322" s="13">
        <f t="shared" si="8"/>
        <v>1.0658000000000001</v>
      </c>
      <c r="P322" s="7">
        <f t="shared" si="9"/>
        <v>126.58227848101266</v>
      </c>
      <c r="Q322" s="3" t="s">
        <v>8313</v>
      </c>
      <c r="R322" s="3" t="s">
        <v>8318</v>
      </c>
    </row>
    <row r="323" spans="1:18" ht="39.6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8268</v>
      </c>
      <c r="O323" s="13">
        <f t="shared" ref="O323:O386" si="10">+E323/D323</f>
        <v>1.0266285714285714</v>
      </c>
      <c r="P323" s="7">
        <f t="shared" ref="P323:P386" si="11">IFERROR(+D323/L323,0)</f>
        <v>103.85756676557864</v>
      </c>
      <c r="Q323" s="3" t="s">
        <v>8313</v>
      </c>
      <c r="R323" s="3" t="s">
        <v>8318</v>
      </c>
    </row>
    <row r="324" spans="1:18" ht="39.6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8268</v>
      </c>
      <c r="O324" s="13">
        <f t="shared" si="10"/>
        <v>1.0791200000000001</v>
      </c>
      <c r="P324" s="7">
        <f t="shared" si="11"/>
        <v>134.40860215053763</v>
      </c>
      <c r="Q324" s="3" t="s">
        <v>8313</v>
      </c>
      <c r="R324" s="3" t="s">
        <v>8318</v>
      </c>
    </row>
    <row r="325" spans="1:18" ht="39.6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8268</v>
      </c>
      <c r="O325" s="13">
        <f t="shared" si="10"/>
        <v>1.2307407407407407</v>
      </c>
      <c r="P325" s="7">
        <f t="shared" si="11"/>
        <v>93.103448275862064</v>
      </c>
      <c r="Q325" s="3" t="s">
        <v>8313</v>
      </c>
      <c r="R325" s="3" t="s">
        <v>8318</v>
      </c>
    </row>
    <row r="326" spans="1:18" ht="39.6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8268</v>
      </c>
      <c r="O326" s="13">
        <f t="shared" si="10"/>
        <v>1.016</v>
      </c>
      <c r="P326" s="7">
        <f t="shared" si="11"/>
        <v>103.65853658536585</v>
      </c>
      <c r="Q326" s="3" t="s">
        <v>8313</v>
      </c>
      <c r="R326" s="3" t="s">
        <v>8318</v>
      </c>
    </row>
    <row r="327" spans="1:18" ht="39.6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8268</v>
      </c>
      <c r="O327" s="13">
        <f t="shared" si="10"/>
        <v>1.04396</v>
      </c>
      <c r="P327" s="7">
        <f t="shared" si="11"/>
        <v>67.934782608695656</v>
      </c>
      <c r="Q327" s="3" t="s">
        <v>8313</v>
      </c>
      <c r="R327" s="3" t="s">
        <v>8318</v>
      </c>
    </row>
    <row r="328" spans="1:18" ht="39.6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8268</v>
      </c>
      <c r="O328" s="13">
        <f t="shared" si="10"/>
        <v>1.1292973333333334</v>
      </c>
      <c r="P328" s="7">
        <f t="shared" si="11"/>
        <v>130.32145960034754</v>
      </c>
      <c r="Q328" s="3" t="s">
        <v>8313</v>
      </c>
      <c r="R328" s="3" t="s">
        <v>8318</v>
      </c>
    </row>
    <row r="329" spans="1:18" ht="39.6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8268</v>
      </c>
      <c r="O329" s="13">
        <f t="shared" si="10"/>
        <v>1.3640000000000001</v>
      </c>
      <c r="P329" s="7">
        <f t="shared" si="11"/>
        <v>117.64705882352941</v>
      </c>
      <c r="Q329" s="3" t="s">
        <v>8313</v>
      </c>
      <c r="R329" s="3" t="s">
        <v>8318</v>
      </c>
    </row>
    <row r="330" spans="1:18" ht="39.6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8268</v>
      </c>
      <c r="O330" s="13">
        <f t="shared" si="10"/>
        <v>1.036144</v>
      </c>
      <c r="P330" s="7">
        <f t="shared" si="11"/>
        <v>150.60240963855421</v>
      </c>
      <c r="Q330" s="3" t="s">
        <v>8313</v>
      </c>
      <c r="R330" s="3" t="s">
        <v>8318</v>
      </c>
    </row>
    <row r="331" spans="1:18" ht="39.6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8268</v>
      </c>
      <c r="O331" s="13">
        <f t="shared" si="10"/>
        <v>1.0549999999999999</v>
      </c>
      <c r="P331" s="7">
        <f t="shared" si="11"/>
        <v>59.880239520958085</v>
      </c>
      <c r="Q331" s="3" t="s">
        <v>8313</v>
      </c>
      <c r="R331" s="3" t="s">
        <v>8318</v>
      </c>
    </row>
    <row r="332" spans="1:18" ht="39.6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8268</v>
      </c>
      <c r="O332" s="13">
        <f t="shared" si="10"/>
        <v>1.0182857142857142</v>
      </c>
      <c r="P332" s="7">
        <f t="shared" si="11"/>
        <v>102.94117647058823</v>
      </c>
      <c r="Q332" s="3" t="s">
        <v>8313</v>
      </c>
      <c r="R332" s="3" t="s">
        <v>8318</v>
      </c>
    </row>
    <row r="333" spans="1:18" ht="39.6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8268</v>
      </c>
      <c r="O333" s="13">
        <f t="shared" si="10"/>
        <v>1.0660499999999999</v>
      </c>
      <c r="P333" s="7">
        <f t="shared" si="11"/>
        <v>91.324200913242009</v>
      </c>
      <c r="Q333" s="3" t="s">
        <v>8313</v>
      </c>
      <c r="R333" s="3" t="s">
        <v>8318</v>
      </c>
    </row>
    <row r="334" spans="1:18" ht="39.6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8268</v>
      </c>
      <c r="O334" s="13">
        <f t="shared" si="10"/>
        <v>1.13015</v>
      </c>
      <c r="P334" s="7">
        <f t="shared" si="11"/>
        <v>180.18018018018017</v>
      </c>
      <c r="Q334" s="3" t="s">
        <v>8313</v>
      </c>
      <c r="R334" s="3" t="s">
        <v>8318</v>
      </c>
    </row>
    <row r="335" spans="1:18" ht="39.6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8268</v>
      </c>
      <c r="O335" s="13">
        <f t="shared" si="10"/>
        <v>1.252275</v>
      </c>
      <c r="P335" s="7">
        <f t="shared" si="11"/>
        <v>150.37593984962405</v>
      </c>
      <c r="Q335" s="3" t="s">
        <v>8313</v>
      </c>
      <c r="R335" s="3" t="s">
        <v>8318</v>
      </c>
    </row>
    <row r="336" spans="1:18" ht="52.8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8268</v>
      </c>
      <c r="O336" s="13">
        <f t="shared" si="10"/>
        <v>1.0119</v>
      </c>
      <c r="P336" s="7">
        <f t="shared" si="11"/>
        <v>144.92753623188406</v>
      </c>
      <c r="Q336" s="3" t="s">
        <v>8313</v>
      </c>
      <c r="R336" s="3" t="s">
        <v>8318</v>
      </c>
    </row>
    <row r="337" spans="1:18" ht="39.6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8268</v>
      </c>
      <c r="O337" s="13">
        <f t="shared" si="10"/>
        <v>1.0276470588235294</v>
      </c>
      <c r="P337" s="7">
        <f t="shared" si="11"/>
        <v>106.25</v>
      </c>
      <c r="Q337" s="3" t="s">
        <v>8313</v>
      </c>
      <c r="R337" s="3" t="s">
        <v>8318</v>
      </c>
    </row>
    <row r="338" spans="1:18" ht="39.6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8268</v>
      </c>
      <c r="O338" s="13">
        <f t="shared" si="10"/>
        <v>1.1683911999999999</v>
      </c>
      <c r="P338" s="7">
        <f t="shared" si="11"/>
        <v>50.709939148073019</v>
      </c>
      <c r="Q338" s="3" t="s">
        <v>8313</v>
      </c>
      <c r="R338" s="3" t="s">
        <v>8318</v>
      </c>
    </row>
    <row r="339" spans="1:18" ht="39.6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8268</v>
      </c>
      <c r="O339" s="13">
        <f t="shared" si="10"/>
        <v>1.0116833333333335</v>
      </c>
      <c r="P339" s="7">
        <f t="shared" si="11"/>
        <v>96.774193548387103</v>
      </c>
      <c r="Q339" s="3" t="s">
        <v>8313</v>
      </c>
      <c r="R339" s="3" t="s">
        <v>8318</v>
      </c>
    </row>
    <row r="340" spans="1:18" ht="52.8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8268</v>
      </c>
      <c r="O340" s="13">
        <f t="shared" si="10"/>
        <v>1.1013360000000001</v>
      </c>
      <c r="P340" s="7">
        <f t="shared" si="11"/>
        <v>63.559322033898304</v>
      </c>
      <c r="Q340" s="3" t="s">
        <v>8313</v>
      </c>
      <c r="R340" s="3" t="s">
        <v>8318</v>
      </c>
    </row>
    <row r="341" spans="1:18" ht="39.6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8268</v>
      </c>
      <c r="O341" s="13">
        <f t="shared" si="10"/>
        <v>1.0808333333333333</v>
      </c>
      <c r="P341" s="7">
        <f t="shared" si="11"/>
        <v>67.415730337078656</v>
      </c>
      <c r="Q341" s="3" t="s">
        <v>8313</v>
      </c>
      <c r="R341" s="3" t="s">
        <v>8318</v>
      </c>
    </row>
    <row r="342" spans="1:18" ht="39.6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8268</v>
      </c>
      <c r="O342" s="13">
        <f t="shared" si="10"/>
        <v>1.2502285714285715</v>
      </c>
      <c r="P342" s="7">
        <f t="shared" si="11"/>
        <v>117.05685618729098</v>
      </c>
      <c r="Q342" s="3" t="s">
        <v>8313</v>
      </c>
      <c r="R342" s="3" t="s">
        <v>8318</v>
      </c>
    </row>
    <row r="343" spans="1:18" ht="39.6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8268</v>
      </c>
      <c r="O343" s="13">
        <f t="shared" si="10"/>
        <v>1.0671428571428572</v>
      </c>
      <c r="P343" s="7">
        <f t="shared" si="11"/>
        <v>63.636363636363633</v>
      </c>
      <c r="Q343" s="3" t="s">
        <v>8313</v>
      </c>
      <c r="R343" s="3" t="s">
        <v>8318</v>
      </c>
    </row>
    <row r="344" spans="1:18" ht="26.4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8268</v>
      </c>
      <c r="O344" s="13">
        <f t="shared" si="10"/>
        <v>1.0036639999999999</v>
      </c>
      <c r="P344" s="7">
        <f t="shared" si="11"/>
        <v>169.23076923076923</v>
      </c>
      <c r="Q344" s="3" t="s">
        <v>8313</v>
      </c>
      <c r="R344" s="3" t="s">
        <v>8318</v>
      </c>
    </row>
    <row r="345" spans="1:18" ht="39.6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8268</v>
      </c>
      <c r="O345" s="13">
        <f t="shared" si="10"/>
        <v>1.0202863333333334</v>
      </c>
      <c r="P345" s="7">
        <f t="shared" si="11"/>
        <v>57.251908396946568</v>
      </c>
      <c r="Q345" s="3" t="s">
        <v>8313</v>
      </c>
      <c r="R345" s="3" t="s">
        <v>8318</v>
      </c>
    </row>
    <row r="346" spans="1:18" ht="39.6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8268</v>
      </c>
      <c r="O346" s="13">
        <f t="shared" si="10"/>
        <v>1.0208358208955224</v>
      </c>
      <c r="P346" s="7">
        <f t="shared" si="11"/>
        <v>117.54385964912281</v>
      </c>
      <c r="Q346" s="3" t="s">
        <v>8313</v>
      </c>
      <c r="R346" s="3" t="s">
        <v>8318</v>
      </c>
    </row>
    <row r="347" spans="1:18" ht="39.6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8268</v>
      </c>
      <c r="O347" s="13">
        <f t="shared" si="10"/>
        <v>1.2327586206896552</v>
      </c>
      <c r="P347" s="7">
        <f t="shared" si="11"/>
        <v>81.005586592178773</v>
      </c>
      <c r="Q347" s="3" t="s">
        <v>8313</v>
      </c>
      <c r="R347" s="3" t="s">
        <v>8318</v>
      </c>
    </row>
    <row r="348" spans="1:18" ht="39.6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8268</v>
      </c>
      <c r="O348" s="13">
        <f t="shared" si="10"/>
        <v>1.7028880000000002</v>
      </c>
      <c r="P348" s="7">
        <f t="shared" si="11"/>
        <v>53.191489361702125</v>
      </c>
      <c r="Q348" s="3" t="s">
        <v>8313</v>
      </c>
      <c r="R348" s="3" t="s">
        <v>8318</v>
      </c>
    </row>
    <row r="349" spans="1:18" ht="39.6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8268</v>
      </c>
      <c r="O349" s="13">
        <f t="shared" si="10"/>
        <v>1.1159049999999999</v>
      </c>
      <c r="P349" s="7">
        <f t="shared" si="11"/>
        <v>105.54089709762533</v>
      </c>
      <c r="Q349" s="3" t="s">
        <v>8313</v>
      </c>
      <c r="R349" s="3" t="s">
        <v>8318</v>
      </c>
    </row>
    <row r="350" spans="1:18" ht="39.6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8268</v>
      </c>
      <c r="O350" s="13">
        <f t="shared" si="10"/>
        <v>1.03</v>
      </c>
      <c r="P350" s="7">
        <f t="shared" si="11"/>
        <v>84.033613445378151</v>
      </c>
      <c r="Q350" s="3" t="s">
        <v>8313</v>
      </c>
      <c r="R350" s="3" t="s">
        <v>8318</v>
      </c>
    </row>
    <row r="351" spans="1:18" ht="39.6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8268</v>
      </c>
      <c r="O351" s="13">
        <f t="shared" si="10"/>
        <v>1.0663570159857905</v>
      </c>
      <c r="P351" s="7">
        <f t="shared" si="11"/>
        <v>67.425149700598809</v>
      </c>
      <c r="Q351" s="3" t="s">
        <v>8313</v>
      </c>
      <c r="R351" s="3" t="s">
        <v>8318</v>
      </c>
    </row>
    <row r="352" spans="1:18" ht="39.6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8268</v>
      </c>
      <c r="O352" s="13">
        <f t="shared" si="10"/>
        <v>1.1476</v>
      </c>
      <c r="P352" s="7">
        <f t="shared" si="11"/>
        <v>113.12217194570135</v>
      </c>
      <c r="Q352" s="3" t="s">
        <v>8313</v>
      </c>
      <c r="R352" s="3" t="s">
        <v>8318</v>
      </c>
    </row>
    <row r="353" spans="1:18" ht="39.6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8268</v>
      </c>
      <c r="O353" s="13">
        <f t="shared" si="10"/>
        <v>1.2734117647058822</v>
      </c>
      <c r="P353" s="7">
        <f t="shared" si="11"/>
        <v>35.269709543568467</v>
      </c>
      <c r="Q353" s="3" t="s">
        <v>8313</v>
      </c>
      <c r="R353" s="3" t="s">
        <v>8318</v>
      </c>
    </row>
    <row r="354" spans="1:18" ht="39.6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8268</v>
      </c>
      <c r="O354" s="13">
        <f t="shared" si="10"/>
        <v>1.1656</v>
      </c>
      <c r="P354" s="7">
        <f t="shared" si="11"/>
        <v>34.965034965034967</v>
      </c>
      <c r="Q354" s="3" t="s">
        <v>8313</v>
      </c>
      <c r="R354" s="3" t="s">
        <v>8318</v>
      </c>
    </row>
    <row r="355" spans="1:18" ht="39.6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8268</v>
      </c>
      <c r="O355" s="13">
        <f t="shared" si="10"/>
        <v>1.0861819426615318</v>
      </c>
      <c r="P355" s="7">
        <f t="shared" si="11"/>
        <v>95.309951060358884</v>
      </c>
      <c r="Q355" s="3" t="s">
        <v>8313</v>
      </c>
      <c r="R355" s="3" t="s">
        <v>8318</v>
      </c>
    </row>
    <row r="356" spans="1:18" ht="39.6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8268</v>
      </c>
      <c r="O356" s="13">
        <f t="shared" si="10"/>
        <v>1.0394285714285714</v>
      </c>
      <c r="P356" s="7">
        <f t="shared" si="11"/>
        <v>120.68965517241379</v>
      </c>
      <c r="Q356" s="3" t="s">
        <v>8313</v>
      </c>
      <c r="R356" s="3" t="s">
        <v>8318</v>
      </c>
    </row>
    <row r="357" spans="1:18" ht="39.6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8268</v>
      </c>
      <c r="O357" s="13">
        <f t="shared" si="10"/>
        <v>1.1625714285714286</v>
      </c>
      <c r="P357" s="7">
        <f t="shared" si="11"/>
        <v>212.12121212121212</v>
      </c>
      <c r="Q357" s="3" t="s">
        <v>8313</v>
      </c>
      <c r="R357" s="3" t="s">
        <v>8318</v>
      </c>
    </row>
    <row r="358" spans="1:18" ht="39.6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8268</v>
      </c>
      <c r="O358" s="13">
        <f t="shared" si="10"/>
        <v>1.0269239999999999</v>
      </c>
      <c r="P358" s="7">
        <f t="shared" si="11"/>
        <v>77.319587628865975</v>
      </c>
      <c r="Q358" s="3" t="s">
        <v>8313</v>
      </c>
      <c r="R358" s="3" t="s">
        <v>8318</v>
      </c>
    </row>
    <row r="359" spans="1:18" ht="39.6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8268</v>
      </c>
      <c r="O359" s="13">
        <f t="shared" si="10"/>
        <v>1.74</v>
      </c>
      <c r="P359" s="7">
        <f t="shared" si="11"/>
        <v>49.504950495049506</v>
      </c>
      <c r="Q359" s="3" t="s">
        <v>8313</v>
      </c>
      <c r="R359" s="3" t="s">
        <v>8318</v>
      </c>
    </row>
    <row r="360" spans="1:18" ht="39.6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8268</v>
      </c>
      <c r="O360" s="13">
        <f t="shared" si="10"/>
        <v>1.03088</v>
      </c>
      <c r="P360" s="7">
        <f t="shared" si="11"/>
        <v>187.26591760299627</v>
      </c>
      <c r="Q360" s="3" t="s">
        <v>8313</v>
      </c>
      <c r="R360" s="3" t="s">
        <v>8318</v>
      </c>
    </row>
    <row r="361" spans="1:18" ht="39.6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8268</v>
      </c>
      <c r="O361" s="13">
        <f t="shared" si="10"/>
        <v>1.0485537190082646</v>
      </c>
      <c r="P361" s="7">
        <f t="shared" si="11"/>
        <v>80.132450331125824</v>
      </c>
      <c r="Q361" s="3" t="s">
        <v>8313</v>
      </c>
      <c r="R361" s="3" t="s">
        <v>8318</v>
      </c>
    </row>
    <row r="362" spans="1:18" ht="39.6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8268</v>
      </c>
      <c r="O362" s="13">
        <f t="shared" si="10"/>
        <v>1.0137499999999999</v>
      </c>
      <c r="P362" s="7">
        <f t="shared" si="11"/>
        <v>137.93103448275863</v>
      </c>
      <c r="Q362" s="3" t="s">
        <v>8313</v>
      </c>
      <c r="R362" s="3" t="s">
        <v>8318</v>
      </c>
    </row>
    <row r="363" spans="1:18" ht="39.6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8268</v>
      </c>
      <c r="O363" s="13">
        <f t="shared" si="10"/>
        <v>1.1107699999999998</v>
      </c>
      <c r="P363" s="7">
        <f t="shared" si="11"/>
        <v>98.870056497175142</v>
      </c>
      <c r="Q363" s="3" t="s">
        <v>8313</v>
      </c>
      <c r="R363" s="3" t="s">
        <v>8318</v>
      </c>
    </row>
    <row r="364" spans="1:18" ht="52.8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8268</v>
      </c>
      <c r="O364" s="13">
        <f t="shared" si="10"/>
        <v>1.2415933781686497</v>
      </c>
      <c r="P364" s="7">
        <f t="shared" si="11"/>
        <v>112.38372093023256</v>
      </c>
      <c r="Q364" s="3" t="s">
        <v>8313</v>
      </c>
      <c r="R364" s="3" t="s">
        <v>8318</v>
      </c>
    </row>
    <row r="365" spans="1:18" ht="52.8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8268</v>
      </c>
      <c r="O365" s="13">
        <f t="shared" si="10"/>
        <v>1.0133333333333334</v>
      </c>
      <c r="P365" s="7">
        <f t="shared" si="11"/>
        <v>343.26923076923077</v>
      </c>
      <c r="Q365" s="3" t="s">
        <v>8313</v>
      </c>
      <c r="R365" s="3" t="s">
        <v>8318</v>
      </c>
    </row>
    <row r="366" spans="1:18" ht="39.6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8268</v>
      </c>
      <c r="O366" s="13">
        <f t="shared" si="10"/>
        <v>1.1016142857142857</v>
      </c>
      <c r="P366" s="7">
        <f t="shared" si="11"/>
        <v>61.946902654867259</v>
      </c>
      <c r="Q366" s="3" t="s">
        <v>8313</v>
      </c>
      <c r="R366" s="3" t="s">
        <v>8318</v>
      </c>
    </row>
    <row r="367" spans="1:18" ht="39.6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8268</v>
      </c>
      <c r="O367" s="13">
        <f t="shared" si="10"/>
        <v>1.0397333333333334</v>
      </c>
      <c r="P367" s="7">
        <f t="shared" si="11"/>
        <v>230.76923076923077</v>
      </c>
      <c r="Q367" s="3" t="s">
        <v>8313</v>
      </c>
      <c r="R367" s="3" t="s">
        <v>8318</v>
      </c>
    </row>
    <row r="368" spans="1:18" ht="39.6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8268</v>
      </c>
      <c r="O368" s="13">
        <f t="shared" si="10"/>
        <v>1.013157894736842</v>
      </c>
      <c r="P368" s="7">
        <f t="shared" si="11"/>
        <v>283.58208955223881</v>
      </c>
      <c r="Q368" s="3" t="s">
        <v>8313</v>
      </c>
      <c r="R368" s="3" t="s">
        <v>8318</v>
      </c>
    </row>
    <row r="369" spans="1:18" ht="39.6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8268</v>
      </c>
      <c r="O369" s="13">
        <f t="shared" si="10"/>
        <v>1.033501</v>
      </c>
      <c r="P369" s="7">
        <f t="shared" si="11"/>
        <v>84.033613445378151</v>
      </c>
      <c r="Q369" s="3" t="s">
        <v>8313</v>
      </c>
      <c r="R369" s="3" t="s">
        <v>8318</v>
      </c>
    </row>
    <row r="370" spans="1:18" ht="39.6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8268</v>
      </c>
      <c r="O370" s="13">
        <f t="shared" si="10"/>
        <v>1.04112</v>
      </c>
      <c r="P370" s="7">
        <f t="shared" si="11"/>
        <v>78.616352201257868</v>
      </c>
      <c r="Q370" s="3" t="s">
        <v>8313</v>
      </c>
      <c r="R370" s="3" t="s">
        <v>8318</v>
      </c>
    </row>
    <row r="371" spans="1:18" ht="39.6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8268</v>
      </c>
      <c r="O371" s="13">
        <f t="shared" si="10"/>
        <v>1.1015569230769231</v>
      </c>
      <c r="P371" s="7">
        <f t="shared" si="11"/>
        <v>38.922155688622752</v>
      </c>
      <c r="Q371" s="3" t="s">
        <v>8313</v>
      </c>
      <c r="R371" s="3" t="s">
        <v>8318</v>
      </c>
    </row>
    <row r="372" spans="1:18" ht="39.6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8268</v>
      </c>
      <c r="O372" s="13">
        <f t="shared" si="10"/>
        <v>1.2202</v>
      </c>
      <c r="P372" s="7">
        <f t="shared" si="11"/>
        <v>581.39534883720933</v>
      </c>
      <c r="Q372" s="3" t="s">
        <v>8313</v>
      </c>
      <c r="R372" s="3" t="s">
        <v>8318</v>
      </c>
    </row>
    <row r="373" spans="1:18" ht="39.6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8268</v>
      </c>
      <c r="O373" s="13">
        <f t="shared" si="10"/>
        <v>1.1416866666666667</v>
      </c>
      <c r="P373" s="7">
        <f t="shared" si="11"/>
        <v>141.24293785310735</v>
      </c>
      <c r="Q373" s="3" t="s">
        <v>8313</v>
      </c>
      <c r="R373" s="3" t="s">
        <v>8318</v>
      </c>
    </row>
    <row r="374" spans="1:18" ht="26.4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8268</v>
      </c>
      <c r="O374" s="13">
        <f t="shared" si="10"/>
        <v>1.2533333333333334</v>
      </c>
      <c r="P374" s="7">
        <f t="shared" si="11"/>
        <v>33.333333333333336</v>
      </c>
      <c r="Q374" s="3" t="s">
        <v>8313</v>
      </c>
      <c r="R374" s="3" t="s">
        <v>8318</v>
      </c>
    </row>
    <row r="375" spans="1:18" ht="39.6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8268</v>
      </c>
      <c r="O375" s="13">
        <f t="shared" si="10"/>
        <v>1.0666666666666667</v>
      </c>
      <c r="P375" s="7">
        <f t="shared" si="11"/>
        <v>84.269662921348313</v>
      </c>
      <c r="Q375" s="3" t="s">
        <v>8313</v>
      </c>
      <c r="R375" s="3" t="s">
        <v>8318</v>
      </c>
    </row>
    <row r="376" spans="1:18" ht="39.6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8268</v>
      </c>
      <c r="O376" s="13">
        <f t="shared" si="10"/>
        <v>1.3065</v>
      </c>
      <c r="P376" s="7">
        <f t="shared" si="11"/>
        <v>34.482758620689658</v>
      </c>
      <c r="Q376" s="3" t="s">
        <v>8313</v>
      </c>
      <c r="R376" s="3" t="s">
        <v>8318</v>
      </c>
    </row>
    <row r="377" spans="1:18" ht="39.6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8268</v>
      </c>
      <c r="O377" s="13">
        <f t="shared" si="10"/>
        <v>1.2</v>
      </c>
      <c r="P377" s="7">
        <f t="shared" si="11"/>
        <v>35.714285714285715</v>
      </c>
      <c r="Q377" s="3" t="s">
        <v>8313</v>
      </c>
      <c r="R377" s="3" t="s">
        <v>8318</v>
      </c>
    </row>
    <row r="378" spans="1:18" ht="39.6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8268</v>
      </c>
      <c r="O378" s="13">
        <f t="shared" si="10"/>
        <v>1.0595918367346939</v>
      </c>
      <c r="P378" s="7">
        <f t="shared" si="11"/>
        <v>51.041666666666664</v>
      </c>
      <c r="Q378" s="3" t="s">
        <v>8313</v>
      </c>
      <c r="R378" s="3" t="s">
        <v>8318</v>
      </c>
    </row>
    <row r="379" spans="1:18" ht="39.6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8268</v>
      </c>
      <c r="O379" s="13">
        <f t="shared" si="10"/>
        <v>1.1439999999999999</v>
      </c>
      <c r="P379" s="7">
        <f t="shared" si="11"/>
        <v>90.225563909774436</v>
      </c>
      <c r="Q379" s="3" t="s">
        <v>8313</v>
      </c>
      <c r="R379" s="3" t="s">
        <v>8318</v>
      </c>
    </row>
    <row r="380" spans="1:18" ht="52.8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8268</v>
      </c>
      <c r="O380" s="13">
        <f t="shared" si="10"/>
        <v>1.1176666666666666</v>
      </c>
      <c r="P380" s="7">
        <f t="shared" si="11"/>
        <v>36.144578313253014</v>
      </c>
      <c r="Q380" s="3" t="s">
        <v>8313</v>
      </c>
      <c r="R380" s="3" t="s">
        <v>8318</v>
      </c>
    </row>
    <row r="381" spans="1:18" ht="39.6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8268</v>
      </c>
      <c r="O381" s="13">
        <f t="shared" si="10"/>
        <v>1.1608000000000001</v>
      </c>
      <c r="P381" s="7">
        <f t="shared" si="11"/>
        <v>100.67114093959732</v>
      </c>
      <c r="Q381" s="3" t="s">
        <v>8313</v>
      </c>
      <c r="R381" s="3" t="s">
        <v>8318</v>
      </c>
    </row>
    <row r="382" spans="1:18" ht="52.8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8268</v>
      </c>
      <c r="O382" s="13">
        <f t="shared" si="10"/>
        <v>1.415</v>
      </c>
      <c r="P382" s="7">
        <f t="shared" si="11"/>
        <v>81.632653061224488</v>
      </c>
      <c r="Q382" s="3" t="s">
        <v>8313</v>
      </c>
      <c r="R382" s="3" t="s">
        <v>8318</v>
      </c>
    </row>
    <row r="383" spans="1:18" ht="39.6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8268</v>
      </c>
      <c r="O383" s="13">
        <f t="shared" si="10"/>
        <v>1.0472999999999999</v>
      </c>
      <c r="P383" s="7">
        <f t="shared" si="11"/>
        <v>99.601593625498012</v>
      </c>
      <c r="Q383" s="3" t="s">
        <v>8313</v>
      </c>
      <c r="R383" s="3" t="s">
        <v>8318</v>
      </c>
    </row>
    <row r="384" spans="1:18" ht="52.8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8268</v>
      </c>
      <c r="O384" s="13">
        <f t="shared" si="10"/>
        <v>2.5583333333333331</v>
      </c>
      <c r="P384" s="7">
        <f t="shared" si="11"/>
        <v>27.272727272727273</v>
      </c>
      <c r="Q384" s="3" t="s">
        <v>8313</v>
      </c>
      <c r="R384" s="3" t="s">
        <v>8318</v>
      </c>
    </row>
    <row r="385" spans="1:18" ht="39.6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8268</v>
      </c>
      <c r="O385" s="13">
        <f t="shared" si="10"/>
        <v>2.0670670670670672</v>
      </c>
      <c r="P385" s="7">
        <f t="shared" si="11"/>
        <v>20.8125</v>
      </c>
      <c r="Q385" s="3" t="s">
        <v>8313</v>
      </c>
      <c r="R385" s="3" t="s">
        <v>8318</v>
      </c>
    </row>
    <row r="386" spans="1:18" ht="39.6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8268</v>
      </c>
      <c r="O386" s="13">
        <f t="shared" si="10"/>
        <v>1.1210500000000001</v>
      </c>
      <c r="P386" s="7">
        <f t="shared" si="11"/>
        <v>52.219321148825067</v>
      </c>
      <c r="Q386" s="3" t="s">
        <v>8313</v>
      </c>
      <c r="R386" s="3" t="s">
        <v>8318</v>
      </c>
    </row>
    <row r="387" spans="1:18" ht="39.6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8268</v>
      </c>
      <c r="O387" s="13">
        <f t="shared" ref="O387:O450" si="12">+E387/D387</f>
        <v>1.05982</v>
      </c>
      <c r="P387" s="7">
        <f t="shared" ref="P387:P450" si="13">IFERROR(+D387/L387,0)</f>
        <v>105.48523206751055</v>
      </c>
      <c r="Q387" s="3" t="s">
        <v>8313</v>
      </c>
      <c r="R387" s="3" t="s">
        <v>8318</v>
      </c>
    </row>
    <row r="388" spans="1:18" ht="39.6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8268</v>
      </c>
      <c r="O388" s="13">
        <f t="shared" si="12"/>
        <v>1.0016666666666667</v>
      </c>
      <c r="P388" s="7">
        <f t="shared" si="13"/>
        <v>46.153846153846153</v>
      </c>
      <c r="Q388" s="3" t="s">
        <v>8313</v>
      </c>
      <c r="R388" s="3" t="s">
        <v>8318</v>
      </c>
    </row>
    <row r="389" spans="1:18" ht="52.8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8268</v>
      </c>
      <c r="O389" s="13">
        <f t="shared" si="12"/>
        <v>2.1398947368421051</v>
      </c>
      <c r="P389" s="7">
        <f t="shared" si="13"/>
        <v>67.615658362989322</v>
      </c>
      <c r="Q389" s="3" t="s">
        <v>8313</v>
      </c>
      <c r="R389" s="3" t="s">
        <v>8318</v>
      </c>
    </row>
    <row r="390" spans="1:18" ht="39.6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8268</v>
      </c>
      <c r="O390" s="13">
        <f t="shared" si="12"/>
        <v>1.2616000000000001</v>
      </c>
      <c r="P390" s="7">
        <f t="shared" si="13"/>
        <v>70.422535211267601</v>
      </c>
      <c r="Q390" s="3" t="s">
        <v>8313</v>
      </c>
      <c r="R390" s="3" t="s">
        <v>8318</v>
      </c>
    </row>
    <row r="391" spans="1:18" ht="52.8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8268</v>
      </c>
      <c r="O391" s="13">
        <f t="shared" si="12"/>
        <v>1.8153547058823529</v>
      </c>
      <c r="P391" s="7">
        <f t="shared" si="13"/>
        <v>45.033112582781456</v>
      </c>
      <c r="Q391" s="3" t="s">
        <v>8313</v>
      </c>
      <c r="R391" s="3" t="s">
        <v>8318</v>
      </c>
    </row>
    <row r="392" spans="1:18" ht="39.6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8268</v>
      </c>
      <c r="O392" s="13">
        <f t="shared" si="12"/>
        <v>1</v>
      </c>
      <c r="P392" s="7">
        <f t="shared" si="13"/>
        <v>71.428571428571431</v>
      </c>
      <c r="Q392" s="3" t="s">
        <v>8313</v>
      </c>
      <c r="R392" s="3" t="s">
        <v>8318</v>
      </c>
    </row>
    <row r="393" spans="1:18" ht="39.6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8268</v>
      </c>
      <c r="O393" s="13">
        <f t="shared" si="12"/>
        <v>1.0061</v>
      </c>
      <c r="P393" s="7">
        <f t="shared" si="13"/>
        <v>103.62694300518135</v>
      </c>
      <c r="Q393" s="3" t="s">
        <v>8313</v>
      </c>
      <c r="R393" s="3" t="s">
        <v>8318</v>
      </c>
    </row>
    <row r="394" spans="1:18" ht="39.6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8268</v>
      </c>
      <c r="O394" s="13">
        <f t="shared" si="12"/>
        <v>1.009027027027027</v>
      </c>
      <c r="P394" s="7">
        <f t="shared" si="13"/>
        <v>89.805825242718441</v>
      </c>
      <c r="Q394" s="3" t="s">
        <v>8313</v>
      </c>
      <c r="R394" s="3" t="s">
        <v>8318</v>
      </c>
    </row>
    <row r="395" spans="1:18" ht="39.6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8268</v>
      </c>
      <c r="O395" s="13">
        <f t="shared" si="12"/>
        <v>1.10446</v>
      </c>
      <c r="P395" s="7">
        <f t="shared" si="13"/>
        <v>142.45014245014244</v>
      </c>
      <c r="Q395" s="3" t="s">
        <v>8313</v>
      </c>
      <c r="R395" s="3" t="s">
        <v>8318</v>
      </c>
    </row>
    <row r="396" spans="1:18" ht="39.6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8268</v>
      </c>
      <c r="O396" s="13">
        <f t="shared" si="12"/>
        <v>1.118936170212766</v>
      </c>
      <c r="P396" s="7">
        <f t="shared" si="13"/>
        <v>94</v>
      </c>
      <c r="Q396" s="3" t="s">
        <v>8313</v>
      </c>
      <c r="R396" s="3" t="s">
        <v>8318</v>
      </c>
    </row>
    <row r="397" spans="1:18" ht="39.6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8268</v>
      </c>
      <c r="O397" s="13">
        <f t="shared" si="12"/>
        <v>1.0804450000000001</v>
      </c>
      <c r="P397" s="7">
        <f t="shared" si="13"/>
        <v>54.347826086956523</v>
      </c>
      <c r="Q397" s="3" t="s">
        <v>8313</v>
      </c>
      <c r="R397" s="3" t="s">
        <v>8318</v>
      </c>
    </row>
    <row r="398" spans="1:18" ht="39.6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8268</v>
      </c>
      <c r="O398" s="13">
        <f t="shared" si="12"/>
        <v>1.0666666666666667</v>
      </c>
      <c r="P398" s="7">
        <f t="shared" si="13"/>
        <v>76.530612244897952</v>
      </c>
      <c r="Q398" s="3" t="s">
        <v>8313</v>
      </c>
      <c r="R398" s="3" t="s">
        <v>8318</v>
      </c>
    </row>
    <row r="399" spans="1:18" ht="52.8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8268</v>
      </c>
      <c r="O399" s="13">
        <f t="shared" si="12"/>
        <v>1.0390027322404372</v>
      </c>
      <c r="P399" s="7">
        <f t="shared" si="13"/>
        <v>54.340611353711793</v>
      </c>
      <c r="Q399" s="3" t="s">
        <v>8313</v>
      </c>
      <c r="R399" s="3" t="s">
        <v>8318</v>
      </c>
    </row>
    <row r="400" spans="1:18" ht="39.6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8268</v>
      </c>
      <c r="O400" s="13">
        <f t="shared" si="12"/>
        <v>1.2516</v>
      </c>
      <c r="P400" s="7">
        <f t="shared" si="13"/>
        <v>111.94029850746269</v>
      </c>
      <c r="Q400" s="3" t="s">
        <v>8313</v>
      </c>
      <c r="R400" s="3" t="s">
        <v>8318</v>
      </c>
    </row>
    <row r="401" spans="1:18" ht="39.6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8268</v>
      </c>
      <c r="O401" s="13">
        <f t="shared" si="12"/>
        <v>1.0680499999999999</v>
      </c>
      <c r="P401" s="7">
        <f t="shared" si="13"/>
        <v>210.52631578947367</v>
      </c>
      <c r="Q401" s="3" t="s">
        <v>8313</v>
      </c>
      <c r="R401" s="3" t="s">
        <v>8318</v>
      </c>
    </row>
    <row r="402" spans="1:18" ht="39.6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8268</v>
      </c>
      <c r="O402" s="13">
        <f t="shared" si="12"/>
        <v>1.1230249999999999</v>
      </c>
      <c r="P402" s="7">
        <f t="shared" si="13"/>
        <v>161.29032258064515</v>
      </c>
      <c r="Q402" s="3" t="s">
        <v>8313</v>
      </c>
      <c r="R402" s="3" t="s">
        <v>8318</v>
      </c>
    </row>
    <row r="403" spans="1:18" ht="39.6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8268</v>
      </c>
      <c r="O403" s="13">
        <f t="shared" si="12"/>
        <v>1.0381199999999999</v>
      </c>
      <c r="P403" s="7">
        <f t="shared" si="13"/>
        <v>684.93150684931504</v>
      </c>
      <c r="Q403" s="3" t="s">
        <v>8313</v>
      </c>
      <c r="R403" s="3" t="s">
        <v>8318</v>
      </c>
    </row>
    <row r="404" spans="1:18" ht="39.6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8268</v>
      </c>
      <c r="O404" s="13">
        <f t="shared" si="12"/>
        <v>1.4165000000000001</v>
      </c>
      <c r="P404" s="7">
        <f t="shared" si="13"/>
        <v>46.511627906976742</v>
      </c>
      <c r="Q404" s="3" t="s">
        <v>8313</v>
      </c>
      <c r="R404" s="3" t="s">
        <v>8318</v>
      </c>
    </row>
    <row r="405" spans="1:18" ht="39.6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8268</v>
      </c>
      <c r="O405" s="13">
        <f t="shared" si="12"/>
        <v>1.0526</v>
      </c>
      <c r="P405" s="7">
        <f t="shared" si="13"/>
        <v>71.428571428571431</v>
      </c>
      <c r="Q405" s="3" t="s">
        <v>8313</v>
      </c>
      <c r="R405" s="3" t="s">
        <v>8318</v>
      </c>
    </row>
    <row r="406" spans="1:18" ht="39.6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8268</v>
      </c>
      <c r="O406" s="13">
        <f t="shared" si="12"/>
        <v>1.0309142857142857</v>
      </c>
      <c r="P406" s="7">
        <f t="shared" si="13"/>
        <v>129.15129151291512</v>
      </c>
      <c r="Q406" s="3" t="s">
        <v>8313</v>
      </c>
      <c r="R406" s="3" t="s">
        <v>8318</v>
      </c>
    </row>
    <row r="407" spans="1:18" ht="26.4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8268</v>
      </c>
      <c r="O407" s="13">
        <f t="shared" si="12"/>
        <v>1.0765957446808512</v>
      </c>
      <c r="P407" s="7">
        <f t="shared" si="13"/>
        <v>51.272727272727273</v>
      </c>
      <c r="Q407" s="3" t="s">
        <v>8313</v>
      </c>
      <c r="R407" s="3" t="s">
        <v>8318</v>
      </c>
    </row>
    <row r="408" spans="1:18" ht="39.6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8268</v>
      </c>
      <c r="O408" s="13">
        <f t="shared" si="12"/>
        <v>1.0770464285714285</v>
      </c>
      <c r="P408" s="7">
        <f t="shared" si="13"/>
        <v>80</v>
      </c>
      <c r="Q408" s="3" t="s">
        <v>8313</v>
      </c>
      <c r="R408" s="3" t="s">
        <v>8318</v>
      </c>
    </row>
    <row r="409" spans="1:18" ht="39.6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8268</v>
      </c>
      <c r="O409" s="13">
        <f t="shared" si="12"/>
        <v>1.0155000000000001</v>
      </c>
      <c r="P409" s="7">
        <f t="shared" si="13"/>
        <v>90.909090909090907</v>
      </c>
      <c r="Q409" s="3" t="s">
        <v>8313</v>
      </c>
      <c r="R409" s="3" t="s">
        <v>8318</v>
      </c>
    </row>
    <row r="410" spans="1:18" ht="39.6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8268</v>
      </c>
      <c r="O410" s="13">
        <f t="shared" si="12"/>
        <v>1.0143766666666667</v>
      </c>
      <c r="P410" s="7">
        <f t="shared" si="13"/>
        <v>157.89473684210526</v>
      </c>
      <c r="Q410" s="3" t="s">
        <v>8313</v>
      </c>
      <c r="R410" s="3" t="s">
        <v>8318</v>
      </c>
    </row>
    <row r="411" spans="1:18" ht="39.6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8268</v>
      </c>
      <c r="O411" s="13">
        <f t="shared" si="12"/>
        <v>1.3680000000000001</v>
      </c>
      <c r="P411" s="7">
        <f t="shared" si="13"/>
        <v>33.333333333333336</v>
      </c>
      <c r="Q411" s="3" t="s">
        <v>8313</v>
      </c>
      <c r="R411" s="3" t="s">
        <v>8318</v>
      </c>
    </row>
    <row r="412" spans="1:18" ht="39.6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8268</v>
      </c>
      <c r="O412" s="13">
        <f t="shared" si="12"/>
        <v>1.2829999999999999</v>
      </c>
      <c r="P412" s="7">
        <f t="shared" si="13"/>
        <v>142.85714285714286</v>
      </c>
      <c r="Q412" s="3" t="s">
        <v>8313</v>
      </c>
      <c r="R412" s="3" t="s">
        <v>8318</v>
      </c>
    </row>
    <row r="413" spans="1:18" ht="39.6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8268</v>
      </c>
      <c r="O413" s="13">
        <f t="shared" si="12"/>
        <v>1.0105</v>
      </c>
      <c r="P413" s="7">
        <f t="shared" si="13"/>
        <v>124.48132780082987</v>
      </c>
      <c r="Q413" s="3" t="s">
        <v>8313</v>
      </c>
      <c r="R413" s="3" t="s">
        <v>8318</v>
      </c>
    </row>
    <row r="414" spans="1:18" ht="39.6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8268</v>
      </c>
      <c r="O414" s="13">
        <f t="shared" si="12"/>
        <v>1.2684</v>
      </c>
      <c r="P414" s="7">
        <f t="shared" si="13"/>
        <v>45.454545454545453</v>
      </c>
      <c r="Q414" s="3" t="s">
        <v>8313</v>
      </c>
      <c r="R414" s="3" t="s">
        <v>8318</v>
      </c>
    </row>
    <row r="415" spans="1:18" ht="39.6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8268</v>
      </c>
      <c r="O415" s="13">
        <f t="shared" si="12"/>
        <v>1.0508593749999999</v>
      </c>
      <c r="P415" s="7">
        <f t="shared" si="13"/>
        <v>74.853801169590639</v>
      </c>
      <c r="Q415" s="3" t="s">
        <v>8313</v>
      </c>
      <c r="R415" s="3" t="s">
        <v>8318</v>
      </c>
    </row>
    <row r="416" spans="1:18" ht="39.6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8268</v>
      </c>
      <c r="O416" s="13">
        <f t="shared" si="12"/>
        <v>1.0285405405405406</v>
      </c>
      <c r="P416" s="7">
        <f t="shared" si="13"/>
        <v>88.942307692307693</v>
      </c>
      <c r="Q416" s="3" t="s">
        <v>8313</v>
      </c>
      <c r="R416" s="3" t="s">
        <v>8318</v>
      </c>
    </row>
    <row r="417" spans="1:18" ht="52.8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8268</v>
      </c>
      <c r="O417" s="13">
        <f t="shared" si="12"/>
        <v>1.0214714285714286</v>
      </c>
      <c r="P417" s="7">
        <f t="shared" si="13"/>
        <v>66.666666666666671</v>
      </c>
      <c r="Q417" s="3" t="s">
        <v>8313</v>
      </c>
      <c r="R417" s="3" t="s">
        <v>8318</v>
      </c>
    </row>
    <row r="418" spans="1:18" ht="39.6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8268</v>
      </c>
      <c r="O418" s="13">
        <f t="shared" si="12"/>
        <v>1.2021700000000002</v>
      </c>
      <c r="P418" s="7">
        <f t="shared" si="13"/>
        <v>40</v>
      </c>
      <c r="Q418" s="3" t="s">
        <v>8313</v>
      </c>
      <c r="R418" s="3" t="s">
        <v>8318</v>
      </c>
    </row>
    <row r="419" spans="1:18" ht="39.6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8268</v>
      </c>
      <c r="O419" s="13">
        <f t="shared" si="12"/>
        <v>1.0024761904761905</v>
      </c>
      <c r="P419" s="7">
        <f t="shared" si="13"/>
        <v>201.92307692307693</v>
      </c>
      <c r="Q419" s="3" t="s">
        <v>8313</v>
      </c>
      <c r="R419" s="3" t="s">
        <v>8318</v>
      </c>
    </row>
    <row r="420" spans="1:18" ht="39.6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8268</v>
      </c>
      <c r="O420" s="13">
        <f t="shared" si="12"/>
        <v>1.0063392857142857</v>
      </c>
      <c r="P420" s="7">
        <f t="shared" si="13"/>
        <v>215.38461538461539</v>
      </c>
      <c r="Q420" s="3" t="s">
        <v>8313</v>
      </c>
      <c r="R420" s="3" t="s">
        <v>8318</v>
      </c>
    </row>
    <row r="421" spans="1:18" ht="39.6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8268</v>
      </c>
      <c r="O421" s="13">
        <f t="shared" si="12"/>
        <v>1.004375</v>
      </c>
      <c r="P421" s="7">
        <f t="shared" si="13"/>
        <v>109.58904109589041</v>
      </c>
      <c r="Q421" s="3" t="s">
        <v>8313</v>
      </c>
      <c r="R421" s="3" t="s">
        <v>8318</v>
      </c>
    </row>
    <row r="422" spans="1:18" ht="39.6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8269</v>
      </c>
      <c r="O422" s="13">
        <f t="shared" si="12"/>
        <v>4.3939393939393936E-3</v>
      </c>
      <c r="P422" s="7">
        <f t="shared" si="13"/>
        <v>1100</v>
      </c>
      <c r="Q422" s="3" t="s">
        <v>8313</v>
      </c>
      <c r="R422" s="3" t="s">
        <v>8319</v>
      </c>
    </row>
    <row r="423" spans="1:18" ht="39.6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8269</v>
      </c>
      <c r="O423" s="13">
        <f t="shared" si="12"/>
        <v>2.0066666666666667E-2</v>
      </c>
      <c r="P423" s="7">
        <f t="shared" si="13"/>
        <v>2500</v>
      </c>
      <c r="Q423" s="3" t="s">
        <v>8313</v>
      </c>
      <c r="R423" s="3" t="s">
        <v>8319</v>
      </c>
    </row>
    <row r="424" spans="1:18" ht="39.6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8269</v>
      </c>
      <c r="O424" s="13">
        <f t="shared" si="12"/>
        <v>1.0749999999999999E-2</v>
      </c>
      <c r="P424" s="7">
        <f t="shared" si="13"/>
        <v>3333.3333333333335</v>
      </c>
      <c r="Q424" s="3" t="s">
        <v>8313</v>
      </c>
      <c r="R424" s="3" t="s">
        <v>8319</v>
      </c>
    </row>
    <row r="425" spans="1:18" ht="39.6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8269</v>
      </c>
      <c r="O425" s="13">
        <f t="shared" si="12"/>
        <v>7.6499999999999997E-3</v>
      </c>
      <c r="P425" s="7">
        <f t="shared" si="13"/>
        <v>1538.4615384615386</v>
      </c>
      <c r="Q425" s="3" t="s">
        <v>8313</v>
      </c>
      <c r="R425" s="3" t="s">
        <v>8319</v>
      </c>
    </row>
    <row r="426" spans="1:18" ht="39.6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8269</v>
      </c>
      <c r="O426" s="13">
        <f t="shared" si="12"/>
        <v>6.7966666666666675E-2</v>
      </c>
      <c r="P426" s="7">
        <f t="shared" si="13"/>
        <v>600</v>
      </c>
      <c r="Q426" s="3" t="s">
        <v>8313</v>
      </c>
      <c r="R426" s="3" t="s">
        <v>8319</v>
      </c>
    </row>
    <row r="427" spans="1:18" ht="39.6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8269</v>
      </c>
      <c r="O427" s="13">
        <f t="shared" si="12"/>
        <v>1.2E-4</v>
      </c>
      <c r="P427" s="7">
        <f t="shared" si="13"/>
        <v>25000</v>
      </c>
      <c r="Q427" s="3" t="s">
        <v>8313</v>
      </c>
      <c r="R427" s="3" t="s">
        <v>8319</v>
      </c>
    </row>
    <row r="428" spans="1:18" ht="39.6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8269</v>
      </c>
      <c r="O428" s="13">
        <f t="shared" si="12"/>
        <v>1.3299999999999999E-2</v>
      </c>
      <c r="P428" s="7">
        <f t="shared" si="13"/>
        <v>1250</v>
      </c>
      <c r="Q428" s="3" t="s">
        <v>8313</v>
      </c>
      <c r="R428" s="3" t="s">
        <v>8319</v>
      </c>
    </row>
    <row r="429" spans="1:18" ht="39.6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8269</v>
      </c>
      <c r="O429" s="13">
        <f t="shared" si="12"/>
        <v>0</v>
      </c>
      <c r="P429" s="7">
        <f t="shared" si="13"/>
        <v>0</v>
      </c>
      <c r="Q429" s="3" t="s">
        <v>8313</v>
      </c>
      <c r="R429" s="3" t="s">
        <v>8319</v>
      </c>
    </row>
    <row r="430" spans="1:18" ht="26.4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8269</v>
      </c>
      <c r="O430" s="13">
        <f t="shared" si="12"/>
        <v>5.6333333333333332E-2</v>
      </c>
      <c r="P430" s="7">
        <f t="shared" si="13"/>
        <v>923.07692307692309</v>
      </c>
      <c r="Q430" s="3" t="s">
        <v>8313</v>
      </c>
      <c r="R430" s="3" t="s">
        <v>8319</v>
      </c>
    </row>
    <row r="431" spans="1:18" ht="52.8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8269</v>
      </c>
      <c r="O431" s="13">
        <f t="shared" si="12"/>
        <v>0</v>
      </c>
      <c r="P431" s="7">
        <f t="shared" si="13"/>
        <v>0</v>
      </c>
      <c r="Q431" s="3" t="s">
        <v>8313</v>
      </c>
      <c r="R431" s="3" t="s">
        <v>8319</v>
      </c>
    </row>
    <row r="432" spans="1:18" ht="39.6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8269</v>
      </c>
      <c r="O432" s="13">
        <f t="shared" si="12"/>
        <v>2.4E-2</v>
      </c>
      <c r="P432" s="7">
        <f t="shared" si="13"/>
        <v>200</v>
      </c>
      <c r="Q432" s="3" t="s">
        <v>8313</v>
      </c>
      <c r="R432" s="3" t="s">
        <v>8319</v>
      </c>
    </row>
    <row r="433" spans="1:18" ht="39.6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8269</v>
      </c>
      <c r="O433" s="13">
        <f t="shared" si="12"/>
        <v>0.13833333333333334</v>
      </c>
      <c r="P433" s="7">
        <f t="shared" si="13"/>
        <v>375</v>
      </c>
      <c r="Q433" s="3" t="s">
        <v>8313</v>
      </c>
      <c r="R433" s="3" t="s">
        <v>8319</v>
      </c>
    </row>
    <row r="434" spans="1:18" ht="52.8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8269</v>
      </c>
      <c r="O434" s="13">
        <f t="shared" si="12"/>
        <v>9.5000000000000001E-2</v>
      </c>
      <c r="P434" s="7">
        <f t="shared" si="13"/>
        <v>750</v>
      </c>
      <c r="Q434" s="3" t="s">
        <v>8313</v>
      </c>
      <c r="R434" s="3" t="s">
        <v>8319</v>
      </c>
    </row>
    <row r="435" spans="1:18" ht="52.8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8269</v>
      </c>
      <c r="O435" s="13">
        <f t="shared" si="12"/>
        <v>0</v>
      </c>
      <c r="P435" s="7">
        <f t="shared" si="13"/>
        <v>0</v>
      </c>
      <c r="Q435" s="3" t="s">
        <v>8313</v>
      </c>
      <c r="R435" s="3" t="s">
        <v>8319</v>
      </c>
    </row>
    <row r="436" spans="1:18" ht="52.8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8269</v>
      </c>
      <c r="O436" s="13">
        <f t="shared" si="12"/>
        <v>0.05</v>
      </c>
      <c r="P436" s="7">
        <f t="shared" si="13"/>
        <v>1250</v>
      </c>
      <c r="Q436" s="3" t="s">
        <v>8313</v>
      </c>
      <c r="R436" s="3" t="s">
        <v>8319</v>
      </c>
    </row>
    <row r="437" spans="1:18" ht="52.8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8269</v>
      </c>
      <c r="O437" s="13">
        <f t="shared" si="12"/>
        <v>2.7272727272727273E-5</v>
      </c>
      <c r="P437" s="7">
        <f t="shared" si="13"/>
        <v>36666.666666666664</v>
      </c>
      <c r="Q437" s="3" t="s">
        <v>8313</v>
      </c>
      <c r="R437" s="3" t="s">
        <v>8319</v>
      </c>
    </row>
    <row r="438" spans="1:18" ht="39.6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8269</v>
      </c>
      <c r="O438" s="13">
        <f t="shared" si="12"/>
        <v>0</v>
      </c>
      <c r="P438" s="7">
        <f t="shared" si="13"/>
        <v>0</v>
      </c>
      <c r="Q438" s="3" t="s">
        <v>8313</v>
      </c>
      <c r="R438" s="3" t="s">
        <v>8319</v>
      </c>
    </row>
    <row r="439" spans="1:18" ht="39.6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8269</v>
      </c>
      <c r="O439" s="13">
        <f t="shared" si="12"/>
        <v>0</v>
      </c>
      <c r="P439" s="7">
        <f t="shared" si="13"/>
        <v>0</v>
      </c>
      <c r="Q439" s="3" t="s">
        <v>8313</v>
      </c>
      <c r="R439" s="3" t="s">
        <v>8319</v>
      </c>
    </row>
    <row r="440" spans="1:18" ht="39.6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8269</v>
      </c>
      <c r="O440" s="13">
        <f t="shared" si="12"/>
        <v>9.3799999999999994E-2</v>
      </c>
      <c r="P440" s="7">
        <f t="shared" si="13"/>
        <v>1818.1818181818182</v>
      </c>
      <c r="Q440" s="3" t="s">
        <v>8313</v>
      </c>
      <c r="R440" s="3" t="s">
        <v>8319</v>
      </c>
    </row>
    <row r="441" spans="1:18" ht="39.6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8269</v>
      </c>
      <c r="O441" s="13">
        <f t="shared" si="12"/>
        <v>0</v>
      </c>
      <c r="P441" s="7">
        <f t="shared" si="13"/>
        <v>0</v>
      </c>
      <c r="Q441" s="3" t="s">
        <v>8313</v>
      </c>
      <c r="R441" s="3" t="s">
        <v>8319</v>
      </c>
    </row>
    <row r="442" spans="1:18" ht="39.6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8269</v>
      </c>
      <c r="O442" s="13">
        <f t="shared" si="12"/>
        <v>1E-3</v>
      </c>
      <c r="P442" s="7">
        <f t="shared" si="13"/>
        <v>5000</v>
      </c>
      <c r="Q442" s="3" t="s">
        <v>8313</v>
      </c>
      <c r="R442" s="3" t="s">
        <v>8319</v>
      </c>
    </row>
    <row r="443" spans="1:18" ht="39.6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8269</v>
      </c>
      <c r="O443" s="13">
        <f t="shared" si="12"/>
        <v>0</v>
      </c>
      <c r="P443" s="7">
        <f t="shared" si="13"/>
        <v>0</v>
      </c>
      <c r="Q443" s="3" t="s">
        <v>8313</v>
      </c>
      <c r="R443" s="3" t="s">
        <v>8319</v>
      </c>
    </row>
    <row r="444" spans="1:18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8269</v>
      </c>
      <c r="O444" s="13">
        <f t="shared" si="12"/>
        <v>0.39358823529411763</v>
      </c>
      <c r="P444" s="7">
        <f t="shared" si="13"/>
        <v>1000</v>
      </c>
      <c r="Q444" s="3" t="s">
        <v>8313</v>
      </c>
      <c r="R444" s="3" t="s">
        <v>8319</v>
      </c>
    </row>
    <row r="445" spans="1:18" ht="39.6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8269</v>
      </c>
      <c r="O445" s="13">
        <f t="shared" si="12"/>
        <v>1E-3</v>
      </c>
      <c r="P445" s="7">
        <f t="shared" si="13"/>
        <v>5000</v>
      </c>
      <c r="Q445" s="3" t="s">
        <v>8313</v>
      </c>
      <c r="R445" s="3" t="s">
        <v>8319</v>
      </c>
    </row>
    <row r="446" spans="1:18" ht="39.6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8269</v>
      </c>
      <c r="O446" s="13">
        <f t="shared" si="12"/>
        <v>0.05</v>
      </c>
      <c r="P446" s="7">
        <f t="shared" si="13"/>
        <v>1000</v>
      </c>
      <c r="Q446" s="3" t="s">
        <v>8313</v>
      </c>
      <c r="R446" s="3" t="s">
        <v>8319</v>
      </c>
    </row>
    <row r="447" spans="1:18" ht="39.6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8269</v>
      </c>
      <c r="O447" s="13">
        <f t="shared" si="12"/>
        <v>3.3333333333333335E-5</v>
      </c>
      <c r="P447" s="7">
        <f t="shared" si="13"/>
        <v>30000</v>
      </c>
      <c r="Q447" s="3" t="s">
        <v>8313</v>
      </c>
      <c r="R447" s="3" t="s">
        <v>8319</v>
      </c>
    </row>
    <row r="448" spans="1:18" ht="39.6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8269</v>
      </c>
      <c r="O448" s="13">
        <f t="shared" si="12"/>
        <v>7.2952380952380949E-2</v>
      </c>
      <c r="P448" s="7">
        <f t="shared" si="13"/>
        <v>656.25</v>
      </c>
      <c r="Q448" s="3" t="s">
        <v>8313</v>
      </c>
      <c r="R448" s="3" t="s">
        <v>8319</v>
      </c>
    </row>
    <row r="449" spans="1:18" ht="52.8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8269</v>
      </c>
      <c r="O449" s="13">
        <f t="shared" si="12"/>
        <v>1.6666666666666666E-4</v>
      </c>
      <c r="P449" s="7">
        <f t="shared" si="13"/>
        <v>30000</v>
      </c>
      <c r="Q449" s="3" t="s">
        <v>8313</v>
      </c>
      <c r="R449" s="3" t="s">
        <v>8319</v>
      </c>
    </row>
    <row r="450" spans="1:18" ht="39.6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8269</v>
      </c>
      <c r="O450" s="13">
        <f t="shared" si="12"/>
        <v>3.2804E-2</v>
      </c>
      <c r="P450" s="7">
        <f t="shared" si="13"/>
        <v>625</v>
      </c>
      <c r="Q450" s="3" t="s">
        <v>8313</v>
      </c>
      <c r="R450" s="3" t="s">
        <v>8319</v>
      </c>
    </row>
    <row r="451" spans="1:18" ht="39.6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8269</v>
      </c>
      <c r="O451" s="13">
        <f t="shared" ref="O451:O514" si="14">+E451/D451</f>
        <v>2.2499999999999999E-2</v>
      </c>
      <c r="P451" s="7">
        <f t="shared" ref="P451:P514" si="15">IFERROR(+D451/L451,0)</f>
        <v>400</v>
      </c>
      <c r="Q451" s="3" t="s">
        <v>8313</v>
      </c>
      <c r="R451" s="3" t="s">
        <v>8319</v>
      </c>
    </row>
    <row r="452" spans="1:18" ht="39.6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8269</v>
      </c>
      <c r="O452" s="13">
        <f t="shared" si="14"/>
        <v>7.92E-3</v>
      </c>
      <c r="P452" s="7">
        <f t="shared" si="15"/>
        <v>7142.8571428571431</v>
      </c>
      <c r="Q452" s="3" t="s">
        <v>8313</v>
      </c>
      <c r="R452" s="3" t="s">
        <v>8319</v>
      </c>
    </row>
    <row r="453" spans="1:18" ht="39.6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8269</v>
      </c>
      <c r="O453" s="13">
        <f t="shared" si="14"/>
        <v>0</v>
      </c>
      <c r="P453" s="7">
        <f t="shared" si="15"/>
        <v>0</v>
      </c>
      <c r="Q453" s="3" t="s">
        <v>8313</v>
      </c>
      <c r="R453" s="3" t="s">
        <v>8319</v>
      </c>
    </row>
    <row r="454" spans="1:18" ht="26.4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8269</v>
      </c>
      <c r="O454" s="13">
        <f t="shared" si="14"/>
        <v>0.64</v>
      </c>
      <c r="P454" s="7">
        <f t="shared" si="15"/>
        <v>62.5</v>
      </c>
      <c r="Q454" s="3" t="s">
        <v>8313</v>
      </c>
      <c r="R454" s="3" t="s">
        <v>8319</v>
      </c>
    </row>
    <row r="455" spans="1:18" ht="39.6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8269</v>
      </c>
      <c r="O455" s="13">
        <f t="shared" si="14"/>
        <v>2.740447957839262E-4</v>
      </c>
      <c r="P455" s="7">
        <f t="shared" si="15"/>
        <v>47437.5</v>
      </c>
      <c r="Q455" s="3" t="s">
        <v>8313</v>
      </c>
      <c r="R455" s="3" t="s">
        <v>8319</v>
      </c>
    </row>
    <row r="456" spans="1:18" ht="39.6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8269</v>
      </c>
      <c r="O456" s="13">
        <f t="shared" si="14"/>
        <v>8.2000000000000007E-3</v>
      </c>
      <c r="P456" s="7">
        <f t="shared" si="15"/>
        <v>2000</v>
      </c>
      <c r="Q456" s="3" t="s">
        <v>8313</v>
      </c>
      <c r="R456" s="3" t="s">
        <v>8319</v>
      </c>
    </row>
    <row r="457" spans="1:18" ht="39.6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8269</v>
      </c>
      <c r="O457" s="13">
        <f t="shared" si="14"/>
        <v>6.9230769230769226E-4</v>
      </c>
      <c r="P457" s="7">
        <f t="shared" si="15"/>
        <v>32500</v>
      </c>
      <c r="Q457" s="3" t="s">
        <v>8313</v>
      </c>
      <c r="R457" s="3" t="s">
        <v>8319</v>
      </c>
    </row>
    <row r="458" spans="1:18" ht="52.8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8269</v>
      </c>
      <c r="O458" s="13">
        <f t="shared" si="14"/>
        <v>6.8631863186318634E-3</v>
      </c>
      <c r="P458" s="7">
        <f t="shared" si="15"/>
        <v>2962.6666666666665</v>
      </c>
      <c r="Q458" s="3" t="s">
        <v>8313</v>
      </c>
      <c r="R458" s="3" t="s">
        <v>8319</v>
      </c>
    </row>
    <row r="459" spans="1:18" ht="39.6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8269</v>
      </c>
      <c r="O459" s="13">
        <f t="shared" si="14"/>
        <v>0</v>
      </c>
      <c r="P459" s="7">
        <f t="shared" si="15"/>
        <v>0</v>
      </c>
      <c r="Q459" s="3" t="s">
        <v>8313</v>
      </c>
      <c r="R459" s="3" t="s">
        <v>8319</v>
      </c>
    </row>
    <row r="460" spans="1:18" ht="39.6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8269</v>
      </c>
      <c r="O460" s="13">
        <f t="shared" si="14"/>
        <v>8.2100000000000006E-2</v>
      </c>
      <c r="P460" s="7">
        <f t="shared" si="15"/>
        <v>204.08163265306123</v>
      </c>
      <c r="Q460" s="3" t="s">
        <v>8313</v>
      </c>
      <c r="R460" s="3" t="s">
        <v>8319</v>
      </c>
    </row>
    <row r="461" spans="1:18" ht="39.6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8269</v>
      </c>
      <c r="O461" s="13">
        <f t="shared" si="14"/>
        <v>6.4102564102564103E-4</v>
      </c>
      <c r="P461" s="7">
        <f t="shared" si="15"/>
        <v>39000</v>
      </c>
      <c r="Q461" s="3" t="s">
        <v>8313</v>
      </c>
      <c r="R461" s="3" t="s">
        <v>8319</v>
      </c>
    </row>
    <row r="462" spans="1:18" ht="26.4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8269</v>
      </c>
      <c r="O462" s="13">
        <f t="shared" si="14"/>
        <v>2.9411764705882353E-3</v>
      </c>
      <c r="P462" s="7">
        <f t="shared" si="15"/>
        <v>4250</v>
      </c>
      <c r="Q462" s="3" t="s">
        <v>8313</v>
      </c>
      <c r="R462" s="3" t="s">
        <v>8319</v>
      </c>
    </row>
    <row r="463" spans="1:18" ht="39.6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8269</v>
      </c>
      <c r="O463" s="13">
        <f t="shared" si="14"/>
        <v>0</v>
      </c>
      <c r="P463" s="7">
        <f t="shared" si="15"/>
        <v>0</v>
      </c>
      <c r="Q463" s="3" t="s">
        <v>8313</v>
      </c>
      <c r="R463" s="3" t="s">
        <v>8319</v>
      </c>
    </row>
    <row r="464" spans="1:18" ht="39.6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8269</v>
      </c>
      <c r="O464" s="13">
        <f t="shared" si="14"/>
        <v>0</v>
      </c>
      <c r="P464" s="7">
        <f t="shared" si="15"/>
        <v>0</v>
      </c>
      <c r="Q464" s="3" t="s">
        <v>8313</v>
      </c>
      <c r="R464" s="3" t="s">
        <v>8319</v>
      </c>
    </row>
    <row r="465" spans="1:18" ht="39.6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8269</v>
      </c>
      <c r="O465" s="13">
        <f t="shared" si="14"/>
        <v>2.2727272727272728E-2</v>
      </c>
      <c r="P465" s="7">
        <f t="shared" si="15"/>
        <v>5000</v>
      </c>
      <c r="Q465" s="3" t="s">
        <v>8313</v>
      </c>
      <c r="R465" s="3" t="s">
        <v>8319</v>
      </c>
    </row>
    <row r="466" spans="1:18" ht="26.4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8269</v>
      </c>
      <c r="O466" s="13">
        <f t="shared" si="14"/>
        <v>9.9009900990099011E-4</v>
      </c>
      <c r="P466" s="7">
        <f t="shared" si="15"/>
        <v>1010</v>
      </c>
      <c r="Q466" s="3" t="s">
        <v>8313</v>
      </c>
      <c r="R466" s="3" t="s">
        <v>8319</v>
      </c>
    </row>
    <row r="467" spans="1:18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8269</v>
      </c>
      <c r="O467" s="13">
        <f t="shared" si="14"/>
        <v>0.26953125</v>
      </c>
      <c r="P467" s="7">
        <f t="shared" si="15"/>
        <v>64</v>
      </c>
      <c r="Q467" s="3" t="s">
        <v>8313</v>
      </c>
      <c r="R467" s="3" t="s">
        <v>8319</v>
      </c>
    </row>
    <row r="468" spans="1:18" ht="39.6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8269</v>
      </c>
      <c r="O468" s="13">
        <f t="shared" si="14"/>
        <v>7.6E-3</v>
      </c>
      <c r="P468" s="7">
        <f t="shared" si="15"/>
        <v>2000</v>
      </c>
      <c r="Q468" s="3" t="s">
        <v>8313</v>
      </c>
      <c r="R468" s="3" t="s">
        <v>8319</v>
      </c>
    </row>
    <row r="469" spans="1:18" ht="39.6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8269</v>
      </c>
      <c r="O469" s="13">
        <f t="shared" si="14"/>
        <v>0.21575</v>
      </c>
      <c r="P469" s="7">
        <f t="shared" si="15"/>
        <v>512.82051282051282</v>
      </c>
      <c r="Q469" s="3" t="s">
        <v>8313</v>
      </c>
      <c r="R469" s="3" t="s">
        <v>8319</v>
      </c>
    </row>
    <row r="470" spans="1:18" ht="39.6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8269</v>
      </c>
      <c r="O470" s="13">
        <f t="shared" si="14"/>
        <v>0</v>
      </c>
      <c r="P470" s="7">
        <f t="shared" si="15"/>
        <v>0</v>
      </c>
      <c r="Q470" s="3" t="s">
        <v>8313</v>
      </c>
      <c r="R470" s="3" t="s">
        <v>8319</v>
      </c>
    </row>
    <row r="471" spans="1:18" ht="26.4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8269</v>
      </c>
      <c r="O471" s="13">
        <f t="shared" si="14"/>
        <v>0</v>
      </c>
      <c r="P471" s="7">
        <f t="shared" si="15"/>
        <v>0</v>
      </c>
      <c r="Q471" s="3" t="s">
        <v>8313</v>
      </c>
      <c r="R471" s="3" t="s">
        <v>8319</v>
      </c>
    </row>
    <row r="472" spans="1:18" ht="39.6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8269</v>
      </c>
      <c r="O472" s="13">
        <f t="shared" si="14"/>
        <v>1.0200000000000001E-2</v>
      </c>
      <c r="P472" s="7">
        <f t="shared" si="15"/>
        <v>2500</v>
      </c>
      <c r="Q472" s="3" t="s">
        <v>8313</v>
      </c>
      <c r="R472" s="3" t="s">
        <v>8319</v>
      </c>
    </row>
    <row r="473" spans="1:18" ht="52.8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8269</v>
      </c>
      <c r="O473" s="13">
        <f t="shared" si="14"/>
        <v>0.11892727272727273</v>
      </c>
      <c r="P473" s="7">
        <f t="shared" si="15"/>
        <v>323.52941176470586</v>
      </c>
      <c r="Q473" s="3" t="s">
        <v>8313</v>
      </c>
      <c r="R473" s="3" t="s">
        <v>8319</v>
      </c>
    </row>
    <row r="474" spans="1:18" ht="39.6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8269</v>
      </c>
      <c r="O474" s="13">
        <f t="shared" si="14"/>
        <v>0.17624999999999999</v>
      </c>
      <c r="P474" s="7">
        <f t="shared" si="15"/>
        <v>160</v>
      </c>
      <c r="Q474" s="3" t="s">
        <v>8313</v>
      </c>
      <c r="R474" s="3" t="s">
        <v>8319</v>
      </c>
    </row>
    <row r="475" spans="1:18" ht="39.6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8269</v>
      </c>
      <c r="O475" s="13">
        <f t="shared" si="14"/>
        <v>2.87E-2</v>
      </c>
      <c r="P475" s="7">
        <f t="shared" si="15"/>
        <v>2142.8571428571427</v>
      </c>
      <c r="Q475" s="3" t="s">
        <v>8313</v>
      </c>
      <c r="R475" s="3" t="s">
        <v>8319</v>
      </c>
    </row>
    <row r="476" spans="1:18" ht="39.6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8269</v>
      </c>
      <c r="O476" s="13">
        <f t="shared" si="14"/>
        <v>3.0303030303030303E-4</v>
      </c>
      <c r="P476" s="7">
        <f t="shared" si="15"/>
        <v>3300</v>
      </c>
      <c r="Q476" s="3" t="s">
        <v>8313</v>
      </c>
      <c r="R476" s="3" t="s">
        <v>8319</v>
      </c>
    </row>
    <row r="477" spans="1:18" ht="52.8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8269</v>
      </c>
      <c r="O477" s="13">
        <f t="shared" si="14"/>
        <v>0</v>
      </c>
      <c r="P477" s="7">
        <f t="shared" si="15"/>
        <v>0</v>
      </c>
      <c r="Q477" s="3" t="s">
        <v>8313</v>
      </c>
      <c r="R477" s="3" t="s">
        <v>8319</v>
      </c>
    </row>
    <row r="478" spans="1:18" ht="26.4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8269</v>
      </c>
      <c r="O478" s="13">
        <f t="shared" si="14"/>
        <v>2.2302681818181819E-2</v>
      </c>
      <c r="P478" s="7">
        <f t="shared" si="15"/>
        <v>1774.1935483870968</v>
      </c>
      <c r="Q478" s="3" t="s">
        <v>8313</v>
      </c>
      <c r="R478" s="3" t="s">
        <v>8319</v>
      </c>
    </row>
    <row r="479" spans="1:18" ht="52.8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8269</v>
      </c>
      <c r="O479" s="13">
        <f t="shared" si="14"/>
        <v>0</v>
      </c>
      <c r="P479" s="7">
        <f t="shared" si="15"/>
        <v>0</v>
      </c>
      <c r="Q479" s="3" t="s">
        <v>8313</v>
      </c>
      <c r="R479" s="3" t="s">
        <v>8319</v>
      </c>
    </row>
    <row r="480" spans="1:18" ht="39.6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8269</v>
      </c>
      <c r="O480" s="13">
        <f t="shared" si="14"/>
        <v>0</v>
      </c>
      <c r="P480" s="7">
        <f t="shared" si="15"/>
        <v>0</v>
      </c>
      <c r="Q480" s="3" t="s">
        <v>8313</v>
      </c>
      <c r="R480" s="3" t="s">
        <v>8319</v>
      </c>
    </row>
    <row r="481" spans="1:18" ht="39.6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8269</v>
      </c>
      <c r="O481" s="13">
        <f t="shared" si="14"/>
        <v>0.3256</v>
      </c>
      <c r="P481" s="7">
        <f t="shared" si="15"/>
        <v>272.72727272727275</v>
      </c>
      <c r="Q481" s="3" t="s">
        <v>8313</v>
      </c>
      <c r="R481" s="3" t="s">
        <v>8319</v>
      </c>
    </row>
    <row r="482" spans="1:18" ht="39.6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8269</v>
      </c>
      <c r="O482" s="13">
        <f t="shared" si="14"/>
        <v>0.19409999999999999</v>
      </c>
      <c r="P482" s="7">
        <f t="shared" si="15"/>
        <v>285.71428571428572</v>
      </c>
      <c r="Q482" s="3" t="s">
        <v>8313</v>
      </c>
      <c r="R482" s="3" t="s">
        <v>8319</v>
      </c>
    </row>
    <row r="483" spans="1:18" ht="39.6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8269</v>
      </c>
      <c r="O483" s="13">
        <f t="shared" si="14"/>
        <v>6.0999999999999999E-2</v>
      </c>
      <c r="P483" s="7">
        <f t="shared" si="15"/>
        <v>1428.5714285714287</v>
      </c>
      <c r="Q483" s="3" t="s">
        <v>8313</v>
      </c>
      <c r="R483" s="3" t="s">
        <v>8319</v>
      </c>
    </row>
    <row r="484" spans="1:18" ht="39.6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8269</v>
      </c>
      <c r="O484" s="13">
        <f t="shared" si="14"/>
        <v>1E-3</v>
      </c>
      <c r="P484" s="7">
        <f t="shared" si="15"/>
        <v>10000</v>
      </c>
      <c r="Q484" s="3" t="s">
        <v>8313</v>
      </c>
      <c r="R484" s="3" t="s">
        <v>8319</v>
      </c>
    </row>
    <row r="485" spans="1:18" ht="52.8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8269</v>
      </c>
      <c r="O485" s="13">
        <f t="shared" si="14"/>
        <v>0.502</v>
      </c>
      <c r="P485" s="7">
        <f t="shared" si="15"/>
        <v>102.04081632653062</v>
      </c>
      <c r="Q485" s="3" t="s">
        <v>8313</v>
      </c>
      <c r="R485" s="3" t="s">
        <v>8319</v>
      </c>
    </row>
    <row r="486" spans="1:18" ht="52.8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8269</v>
      </c>
      <c r="O486" s="13">
        <f t="shared" si="14"/>
        <v>1.8625E-3</v>
      </c>
      <c r="P486" s="7">
        <f t="shared" si="15"/>
        <v>7272.727272727273</v>
      </c>
      <c r="Q486" s="3" t="s">
        <v>8313</v>
      </c>
      <c r="R486" s="3" t="s">
        <v>8319</v>
      </c>
    </row>
    <row r="487" spans="1:18" ht="39.6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8269</v>
      </c>
      <c r="O487" s="13">
        <f t="shared" si="14"/>
        <v>0.21906971229845085</v>
      </c>
      <c r="P487" s="7">
        <f t="shared" si="15"/>
        <v>303.64800000000002</v>
      </c>
      <c r="Q487" s="3" t="s">
        <v>8313</v>
      </c>
      <c r="R487" s="3" t="s">
        <v>8319</v>
      </c>
    </row>
    <row r="488" spans="1:18" ht="39.6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8269</v>
      </c>
      <c r="O488" s="13">
        <f t="shared" si="14"/>
        <v>9.0909090909090904E-5</v>
      </c>
      <c r="P488" s="7">
        <f t="shared" si="15"/>
        <v>550000</v>
      </c>
      <c r="Q488" s="3" t="s">
        <v>8313</v>
      </c>
      <c r="R488" s="3" t="s">
        <v>8319</v>
      </c>
    </row>
    <row r="489" spans="1:18" ht="39.6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8269</v>
      </c>
      <c r="O489" s="13">
        <f t="shared" si="14"/>
        <v>0</v>
      </c>
      <c r="P489" s="7">
        <f t="shared" si="15"/>
        <v>0</v>
      </c>
      <c r="Q489" s="3" t="s">
        <v>8313</v>
      </c>
      <c r="R489" s="3" t="s">
        <v>8319</v>
      </c>
    </row>
    <row r="490" spans="1:18" ht="39.6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8269</v>
      </c>
      <c r="O490" s="13">
        <f t="shared" si="14"/>
        <v>0</v>
      </c>
      <c r="P490" s="7">
        <f t="shared" si="15"/>
        <v>0</v>
      </c>
      <c r="Q490" s="3" t="s">
        <v>8313</v>
      </c>
      <c r="R490" s="3" t="s">
        <v>8319</v>
      </c>
    </row>
    <row r="491" spans="1:18" ht="39.6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8269</v>
      </c>
      <c r="O491" s="13">
        <f t="shared" si="14"/>
        <v>2.8667813379201833E-3</v>
      </c>
      <c r="P491" s="7">
        <f t="shared" si="15"/>
        <v>24999</v>
      </c>
      <c r="Q491" s="3" t="s">
        <v>8313</v>
      </c>
      <c r="R491" s="3" t="s">
        <v>8319</v>
      </c>
    </row>
    <row r="492" spans="1:18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8269</v>
      </c>
      <c r="O492" s="13">
        <f t="shared" si="14"/>
        <v>0</v>
      </c>
      <c r="P492" s="7">
        <f t="shared" si="15"/>
        <v>0</v>
      </c>
      <c r="Q492" s="3" t="s">
        <v>8313</v>
      </c>
      <c r="R492" s="3" t="s">
        <v>8319</v>
      </c>
    </row>
    <row r="493" spans="1:18" ht="39.6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8269</v>
      </c>
      <c r="O493" s="13">
        <f t="shared" si="14"/>
        <v>0</v>
      </c>
      <c r="P493" s="7">
        <f t="shared" si="15"/>
        <v>0</v>
      </c>
      <c r="Q493" s="3" t="s">
        <v>8313</v>
      </c>
      <c r="R493" s="3" t="s">
        <v>8319</v>
      </c>
    </row>
    <row r="494" spans="1:18" ht="39.6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8269</v>
      </c>
      <c r="O494" s="13">
        <f t="shared" si="14"/>
        <v>0</v>
      </c>
      <c r="P494" s="7">
        <f t="shared" si="15"/>
        <v>0</v>
      </c>
      <c r="Q494" s="3" t="s">
        <v>8313</v>
      </c>
      <c r="R494" s="3" t="s">
        <v>8319</v>
      </c>
    </row>
    <row r="495" spans="1:18" ht="39.6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8269</v>
      </c>
      <c r="O495" s="13">
        <f t="shared" si="14"/>
        <v>0</v>
      </c>
      <c r="P495" s="7">
        <f t="shared" si="15"/>
        <v>0</v>
      </c>
      <c r="Q495" s="3" t="s">
        <v>8313</v>
      </c>
      <c r="R495" s="3" t="s">
        <v>8319</v>
      </c>
    </row>
    <row r="496" spans="1:18" ht="52.8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8269</v>
      </c>
      <c r="O496" s="13">
        <f t="shared" si="14"/>
        <v>1.5499999999999999E-3</v>
      </c>
      <c r="P496" s="7">
        <f t="shared" si="15"/>
        <v>6666.666666666667</v>
      </c>
      <c r="Q496" s="3" t="s">
        <v>8313</v>
      </c>
      <c r="R496" s="3" t="s">
        <v>8319</v>
      </c>
    </row>
    <row r="497" spans="1:18" ht="39.6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8269</v>
      </c>
      <c r="O497" s="13">
        <f t="shared" si="14"/>
        <v>0</v>
      </c>
      <c r="P497" s="7">
        <f t="shared" si="15"/>
        <v>0</v>
      </c>
      <c r="Q497" s="3" t="s">
        <v>8313</v>
      </c>
      <c r="R497" s="3" t="s">
        <v>8319</v>
      </c>
    </row>
    <row r="498" spans="1:18" ht="26.4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8269</v>
      </c>
      <c r="O498" s="13">
        <f t="shared" si="14"/>
        <v>1.6666666666666667E-5</v>
      </c>
      <c r="P498" s="7">
        <f t="shared" si="15"/>
        <v>60000</v>
      </c>
      <c r="Q498" s="3" t="s">
        <v>8313</v>
      </c>
      <c r="R498" s="3" t="s">
        <v>8319</v>
      </c>
    </row>
    <row r="499" spans="1:18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8269</v>
      </c>
      <c r="O499" s="13">
        <f t="shared" si="14"/>
        <v>6.6964285714285711E-3</v>
      </c>
      <c r="P499" s="7">
        <f t="shared" si="15"/>
        <v>1493.3333333333333</v>
      </c>
      <c r="Q499" s="3" t="s">
        <v>8313</v>
      </c>
      <c r="R499" s="3" t="s">
        <v>8319</v>
      </c>
    </row>
    <row r="500" spans="1:18" ht="39.6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8269</v>
      </c>
      <c r="O500" s="13">
        <f t="shared" si="14"/>
        <v>4.5985132395404561E-2</v>
      </c>
      <c r="P500" s="7">
        <f t="shared" si="15"/>
        <v>2959.4545454545455</v>
      </c>
      <c r="Q500" s="3" t="s">
        <v>8313</v>
      </c>
      <c r="R500" s="3" t="s">
        <v>8319</v>
      </c>
    </row>
    <row r="501" spans="1:18" ht="52.8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8269</v>
      </c>
      <c r="O501" s="13">
        <f t="shared" si="14"/>
        <v>9.5500000000000002E-2</v>
      </c>
      <c r="P501" s="7">
        <f t="shared" si="15"/>
        <v>769.23076923076928</v>
      </c>
      <c r="Q501" s="3" t="s">
        <v>8313</v>
      </c>
      <c r="R501" s="3" t="s">
        <v>8319</v>
      </c>
    </row>
    <row r="502" spans="1:18" ht="52.8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8269</v>
      </c>
      <c r="O502" s="13">
        <f t="shared" si="14"/>
        <v>3.307692307692308E-2</v>
      </c>
      <c r="P502" s="7">
        <f t="shared" si="15"/>
        <v>1625</v>
      </c>
      <c r="Q502" s="3" t="s">
        <v>8313</v>
      </c>
      <c r="R502" s="3" t="s">
        <v>8319</v>
      </c>
    </row>
    <row r="503" spans="1:18" ht="39.6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8269</v>
      </c>
      <c r="O503" s="13">
        <f t="shared" si="14"/>
        <v>0</v>
      </c>
      <c r="P503" s="7">
        <f t="shared" si="15"/>
        <v>0</v>
      </c>
      <c r="Q503" s="3" t="s">
        <v>8313</v>
      </c>
      <c r="R503" s="3" t="s">
        <v>8319</v>
      </c>
    </row>
    <row r="504" spans="1:18" ht="52.8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8269</v>
      </c>
      <c r="O504" s="13">
        <f t="shared" si="14"/>
        <v>1.15E-2</v>
      </c>
      <c r="P504" s="7">
        <f t="shared" si="15"/>
        <v>5000</v>
      </c>
      <c r="Q504" s="3" t="s">
        <v>8313</v>
      </c>
      <c r="R504" s="3" t="s">
        <v>8319</v>
      </c>
    </row>
    <row r="505" spans="1:18" ht="39.6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8269</v>
      </c>
      <c r="O505" s="13">
        <f t="shared" si="14"/>
        <v>1.7538461538461537E-2</v>
      </c>
      <c r="P505" s="7">
        <f t="shared" si="15"/>
        <v>722.22222222222217</v>
      </c>
      <c r="Q505" s="3" t="s">
        <v>8313</v>
      </c>
      <c r="R505" s="3" t="s">
        <v>8319</v>
      </c>
    </row>
    <row r="506" spans="1:18" ht="39.6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8269</v>
      </c>
      <c r="O506" s="13">
        <f t="shared" si="14"/>
        <v>1.3673469387755101E-2</v>
      </c>
      <c r="P506" s="7">
        <f t="shared" si="15"/>
        <v>4900</v>
      </c>
      <c r="Q506" s="3" t="s">
        <v>8313</v>
      </c>
      <c r="R506" s="3" t="s">
        <v>8319</v>
      </c>
    </row>
    <row r="507" spans="1:18" ht="39.6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8269</v>
      </c>
      <c r="O507" s="13">
        <f t="shared" si="14"/>
        <v>4.3333333333333331E-3</v>
      </c>
      <c r="P507" s="7">
        <f t="shared" si="15"/>
        <v>857.14285714285711</v>
      </c>
      <c r="Q507" s="3" t="s">
        <v>8313</v>
      </c>
      <c r="R507" s="3" t="s">
        <v>8319</v>
      </c>
    </row>
    <row r="508" spans="1:18" ht="39.6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8269</v>
      </c>
      <c r="O508" s="13">
        <f t="shared" si="14"/>
        <v>1.25E-3</v>
      </c>
      <c r="P508" s="7">
        <f t="shared" si="15"/>
        <v>200000</v>
      </c>
      <c r="Q508" s="3" t="s">
        <v>8313</v>
      </c>
      <c r="R508" s="3" t="s">
        <v>8319</v>
      </c>
    </row>
    <row r="509" spans="1:18" ht="39.6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8269</v>
      </c>
      <c r="O509" s="13">
        <f t="shared" si="14"/>
        <v>3.2000000000000001E-2</v>
      </c>
      <c r="P509" s="7">
        <f t="shared" si="15"/>
        <v>2000</v>
      </c>
      <c r="Q509" s="3" t="s">
        <v>8313</v>
      </c>
      <c r="R509" s="3" t="s">
        <v>8319</v>
      </c>
    </row>
    <row r="510" spans="1:18" ht="52.8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8269</v>
      </c>
      <c r="O510" s="13">
        <f t="shared" si="14"/>
        <v>8.0000000000000002E-3</v>
      </c>
      <c r="P510" s="7">
        <f t="shared" si="15"/>
        <v>16666.666666666668</v>
      </c>
      <c r="Q510" s="3" t="s">
        <v>8313</v>
      </c>
      <c r="R510" s="3" t="s">
        <v>8319</v>
      </c>
    </row>
    <row r="511" spans="1:18" ht="39.6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8269</v>
      </c>
      <c r="O511" s="13">
        <f t="shared" si="14"/>
        <v>2E-3</v>
      </c>
      <c r="P511" s="7">
        <f t="shared" si="15"/>
        <v>5000</v>
      </c>
      <c r="Q511" s="3" t="s">
        <v>8313</v>
      </c>
      <c r="R511" s="3" t="s">
        <v>8319</v>
      </c>
    </row>
    <row r="512" spans="1:18" ht="39.6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8269</v>
      </c>
      <c r="O512" s="13">
        <f t="shared" si="14"/>
        <v>0</v>
      </c>
      <c r="P512" s="7">
        <f t="shared" si="15"/>
        <v>0</v>
      </c>
      <c r="Q512" s="3" t="s">
        <v>8313</v>
      </c>
      <c r="R512" s="3" t="s">
        <v>8319</v>
      </c>
    </row>
    <row r="513" spans="1:18" ht="39.6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8269</v>
      </c>
      <c r="O513" s="13">
        <f t="shared" si="14"/>
        <v>0.03</v>
      </c>
      <c r="P513" s="7">
        <f t="shared" si="15"/>
        <v>1000</v>
      </c>
      <c r="Q513" s="3" t="s">
        <v>8313</v>
      </c>
      <c r="R513" s="3" t="s">
        <v>8319</v>
      </c>
    </row>
    <row r="514" spans="1:18" ht="39.6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8269</v>
      </c>
      <c r="O514" s="13">
        <f t="shared" si="14"/>
        <v>1.3749999999999999E-3</v>
      </c>
      <c r="P514" s="7">
        <f t="shared" si="15"/>
        <v>4000</v>
      </c>
      <c r="Q514" s="3" t="s">
        <v>8313</v>
      </c>
      <c r="R514" s="3" t="s">
        <v>8319</v>
      </c>
    </row>
    <row r="515" spans="1:18" ht="26.4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8269</v>
      </c>
      <c r="O515" s="13">
        <f t="shared" ref="O515:O578" si="16">+E515/D515</f>
        <v>0.13924</v>
      </c>
      <c r="P515" s="7">
        <f t="shared" ref="P515:P578" si="17">IFERROR(+D515/L515,0)</f>
        <v>735.29411764705878</v>
      </c>
      <c r="Q515" s="3" t="s">
        <v>8313</v>
      </c>
      <c r="R515" s="3" t="s">
        <v>8319</v>
      </c>
    </row>
    <row r="516" spans="1:18" ht="39.6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8269</v>
      </c>
      <c r="O516" s="13">
        <f t="shared" si="16"/>
        <v>3.3333333333333333E-2</v>
      </c>
      <c r="P516" s="7">
        <f t="shared" si="17"/>
        <v>500</v>
      </c>
      <c r="Q516" s="3" t="s">
        <v>8313</v>
      </c>
      <c r="R516" s="3" t="s">
        <v>8319</v>
      </c>
    </row>
    <row r="517" spans="1:18" ht="39.6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8269</v>
      </c>
      <c r="O517" s="13">
        <f t="shared" si="16"/>
        <v>0.25413402061855672</v>
      </c>
      <c r="P517" s="7">
        <f t="shared" si="17"/>
        <v>2852.9411764705883</v>
      </c>
      <c r="Q517" s="3" t="s">
        <v>8313</v>
      </c>
      <c r="R517" s="3" t="s">
        <v>8319</v>
      </c>
    </row>
    <row r="518" spans="1:18" ht="26.4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8269</v>
      </c>
      <c r="O518" s="13">
        <f t="shared" si="16"/>
        <v>0</v>
      </c>
      <c r="P518" s="7">
        <f t="shared" si="17"/>
        <v>0</v>
      </c>
      <c r="Q518" s="3" t="s">
        <v>8313</v>
      </c>
      <c r="R518" s="3" t="s">
        <v>8319</v>
      </c>
    </row>
    <row r="519" spans="1:18" ht="39.6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8269</v>
      </c>
      <c r="O519" s="13">
        <f t="shared" si="16"/>
        <v>1.3666666666666667E-2</v>
      </c>
      <c r="P519" s="7">
        <f t="shared" si="17"/>
        <v>5000</v>
      </c>
      <c r="Q519" s="3" t="s">
        <v>8313</v>
      </c>
      <c r="R519" s="3" t="s">
        <v>8319</v>
      </c>
    </row>
    <row r="520" spans="1:18" ht="39.6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8269</v>
      </c>
      <c r="O520" s="13">
        <f t="shared" si="16"/>
        <v>0</v>
      </c>
      <c r="P520" s="7">
        <f t="shared" si="17"/>
        <v>0</v>
      </c>
      <c r="Q520" s="3" t="s">
        <v>8313</v>
      </c>
      <c r="R520" s="3" t="s">
        <v>8319</v>
      </c>
    </row>
    <row r="521" spans="1:18" ht="39.6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8269</v>
      </c>
      <c r="O521" s="13">
        <f t="shared" si="16"/>
        <v>0.22881426547787684</v>
      </c>
      <c r="P521" s="7">
        <f t="shared" si="17"/>
        <v>171.44285714285715</v>
      </c>
      <c r="Q521" s="3" t="s">
        <v>8313</v>
      </c>
      <c r="R521" s="3" t="s">
        <v>8319</v>
      </c>
    </row>
    <row r="522" spans="1:18" ht="39.6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8270</v>
      </c>
      <c r="O522" s="13">
        <f t="shared" si="16"/>
        <v>1.0209999999999999</v>
      </c>
      <c r="P522" s="7">
        <f t="shared" si="17"/>
        <v>147.05882352941177</v>
      </c>
      <c r="Q522" s="3" t="s">
        <v>8320</v>
      </c>
      <c r="R522" s="3" t="s">
        <v>8321</v>
      </c>
    </row>
    <row r="523" spans="1:18" ht="39.6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8270</v>
      </c>
      <c r="O523" s="13">
        <f t="shared" si="16"/>
        <v>1.0464</v>
      </c>
      <c r="P523" s="7">
        <f t="shared" si="17"/>
        <v>89.285714285714292</v>
      </c>
      <c r="Q523" s="3" t="s">
        <v>8320</v>
      </c>
      <c r="R523" s="3" t="s">
        <v>8321</v>
      </c>
    </row>
    <row r="524" spans="1:18" ht="39.6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8270</v>
      </c>
      <c r="O524" s="13">
        <f t="shared" si="16"/>
        <v>1.1466666666666667</v>
      </c>
      <c r="P524" s="7">
        <f t="shared" si="17"/>
        <v>96.774193548387103</v>
      </c>
      <c r="Q524" s="3" t="s">
        <v>8320</v>
      </c>
      <c r="R524" s="3" t="s">
        <v>8321</v>
      </c>
    </row>
    <row r="525" spans="1:18" ht="39.6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8270</v>
      </c>
      <c r="O525" s="13">
        <f t="shared" si="16"/>
        <v>1.206</v>
      </c>
      <c r="P525" s="7">
        <f t="shared" si="17"/>
        <v>59.523809523809526</v>
      </c>
      <c r="Q525" s="3" t="s">
        <v>8320</v>
      </c>
      <c r="R525" s="3" t="s">
        <v>8321</v>
      </c>
    </row>
    <row r="526" spans="1:18" ht="39.6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8270</v>
      </c>
      <c r="O526" s="13">
        <f t="shared" si="16"/>
        <v>1.0867285714285715</v>
      </c>
      <c r="P526" s="7">
        <f t="shared" si="17"/>
        <v>26.923076923076923</v>
      </c>
      <c r="Q526" s="3" t="s">
        <v>8320</v>
      </c>
      <c r="R526" s="3" t="s">
        <v>8321</v>
      </c>
    </row>
    <row r="527" spans="1:18" ht="52.8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8270</v>
      </c>
      <c r="O527" s="13">
        <f t="shared" si="16"/>
        <v>1</v>
      </c>
      <c r="P527" s="7">
        <f t="shared" si="17"/>
        <v>1000</v>
      </c>
      <c r="Q527" s="3" t="s">
        <v>8320</v>
      </c>
      <c r="R527" s="3" t="s">
        <v>8321</v>
      </c>
    </row>
    <row r="528" spans="1:18" ht="39.6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8270</v>
      </c>
      <c r="O528" s="13">
        <f t="shared" si="16"/>
        <v>1.1399999999999999</v>
      </c>
      <c r="P528" s="7">
        <f t="shared" si="17"/>
        <v>65.217391304347828</v>
      </c>
      <c r="Q528" s="3" t="s">
        <v>8320</v>
      </c>
      <c r="R528" s="3" t="s">
        <v>8321</v>
      </c>
    </row>
    <row r="529" spans="1:18" ht="52.8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8270</v>
      </c>
      <c r="O529" s="13">
        <f t="shared" si="16"/>
        <v>1.0085</v>
      </c>
      <c r="P529" s="7">
        <f t="shared" si="17"/>
        <v>63.291139240506332</v>
      </c>
      <c r="Q529" s="3" t="s">
        <v>8320</v>
      </c>
      <c r="R529" s="3" t="s">
        <v>8321</v>
      </c>
    </row>
    <row r="530" spans="1:18" ht="26.4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8270</v>
      </c>
      <c r="O530" s="13">
        <f t="shared" si="16"/>
        <v>1.1565217391304348</v>
      </c>
      <c r="P530" s="7">
        <f t="shared" si="17"/>
        <v>38.333333333333336</v>
      </c>
      <c r="Q530" s="3" t="s">
        <v>8320</v>
      </c>
      <c r="R530" s="3" t="s">
        <v>8321</v>
      </c>
    </row>
    <row r="531" spans="1:18" ht="39.6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8270</v>
      </c>
      <c r="O531" s="13">
        <f t="shared" si="16"/>
        <v>1.3041666666666667</v>
      </c>
      <c r="P531" s="7">
        <f t="shared" si="17"/>
        <v>66.666666666666671</v>
      </c>
      <c r="Q531" s="3" t="s">
        <v>8320</v>
      </c>
      <c r="R531" s="3" t="s">
        <v>8321</v>
      </c>
    </row>
    <row r="532" spans="1:18" ht="39.6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8270</v>
      </c>
      <c r="O532" s="13">
        <f t="shared" si="16"/>
        <v>1.0778267254038179</v>
      </c>
      <c r="P532" s="7">
        <f t="shared" si="17"/>
        <v>117.41379310344827</v>
      </c>
      <c r="Q532" s="3" t="s">
        <v>8320</v>
      </c>
      <c r="R532" s="3" t="s">
        <v>8321</v>
      </c>
    </row>
    <row r="533" spans="1:18" ht="52.8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8270</v>
      </c>
      <c r="O533" s="13">
        <f t="shared" si="16"/>
        <v>1</v>
      </c>
      <c r="P533" s="7">
        <f t="shared" si="17"/>
        <v>129.03225806451613</v>
      </c>
      <c r="Q533" s="3" t="s">
        <v>8320</v>
      </c>
      <c r="R533" s="3" t="s">
        <v>8321</v>
      </c>
    </row>
    <row r="534" spans="1:18" ht="39.6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8270</v>
      </c>
      <c r="O534" s="13">
        <f t="shared" si="16"/>
        <v>1.2324999999999999</v>
      </c>
      <c r="P534" s="7">
        <f t="shared" si="17"/>
        <v>57.803468208092482</v>
      </c>
      <c r="Q534" s="3" t="s">
        <v>8320</v>
      </c>
      <c r="R534" s="3" t="s">
        <v>8321</v>
      </c>
    </row>
    <row r="535" spans="1:18" ht="39.6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8270</v>
      </c>
      <c r="O535" s="13">
        <f t="shared" si="16"/>
        <v>1.002</v>
      </c>
      <c r="P535" s="7">
        <f t="shared" si="17"/>
        <v>117.64705882352941</v>
      </c>
      <c r="Q535" s="3" t="s">
        <v>8320</v>
      </c>
      <c r="R535" s="3" t="s">
        <v>8321</v>
      </c>
    </row>
    <row r="536" spans="1:18" ht="39.6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8270</v>
      </c>
      <c r="O536" s="13">
        <f t="shared" si="16"/>
        <v>1.0466666666666666</v>
      </c>
      <c r="P536" s="7">
        <f t="shared" si="17"/>
        <v>312.5</v>
      </c>
      <c r="Q536" s="3" t="s">
        <v>8320</v>
      </c>
      <c r="R536" s="3" t="s">
        <v>8321</v>
      </c>
    </row>
    <row r="537" spans="1:18" ht="39.6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8270</v>
      </c>
      <c r="O537" s="13">
        <f t="shared" si="16"/>
        <v>1.0249999999999999</v>
      </c>
      <c r="P537" s="7">
        <f t="shared" si="17"/>
        <v>33.898305084745765</v>
      </c>
      <c r="Q537" s="3" t="s">
        <v>8320</v>
      </c>
      <c r="R537" s="3" t="s">
        <v>8321</v>
      </c>
    </row>
    <row r="538" spans="1:18" ht="52.8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8270</v>
      </c>
      <c r="O538" s="13">
        <f t="shared" si="16"/>
        <v>1.1825757575757576</v>
      </c>
      <c r="P538" s="7">
        <f t="shared" si="17"/>
        <v>84.615384615384613</v>
      </c>
      <c r="Q538" s="3" t="s">
        <v>8320</v>
      </c>
      <c r="R538" s="3" t="s">
        <v>8321</v>
      </c>
    </row>
    <row r="539" spans="1:18" ht="39.6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8270</v>
      </c>
      <c r="O539" s="13">
        <f t="shared" si="16"/>
        <v>1.2050000000000001</v>
      </c>
      <c r="P539" s="7">
        <f t="shared" si="17"/>
        <v>33.898305084745765</v>
      </c>
      <c r="Q539" s="3" t="s">
        <v>8320</v>
      </c>
      <c r="R539" s="3" t="s">
        <v>8321</v>
      </c>
    </row>
    <row r="540" spans="1:18" ht="39.6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8270</v>
      </c>
      <c r="O540" s="13">
        <f t="shared" si="16"/>
        <v>3.0242</v>
      </c>
      <c r="P540" s="7">
        <f t="shared" si="17"/>
        <v>83.333333333333329</v>
      </c>
      <c r="Q540" s="3" t="s">
        <v>8320</v>
      </c>
      <c r="R540" s="3" t="s">
        <v>8321</v>
      </c>
    </row>
    <row r="541" spans="1:18" ht="39.6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8270</v>
      </c>
      <c r="O541" s="13">
        <f t="shared" si="16"/>
        <v>1.00644</v>
      </c>
      <c r="P541" s="7">
        <f t="shared" si="17"/>
        <v>25</v>
      </c>
      <c r="Q541" s="3" t="s">
        <v>8320</v>
      </c>
      <c r="R541" s="3" t="s">
        <v>8321</v>
      </c>
    </row>
    <row r="542" spans="1:18" ht="52.8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8271</v>
      </c>
      <c r="O542" s="13">
        <f t="shared" si="16"/>
        <v>6.666666666666667E-5</v>
      </c>
      <c r="P542" s="7">
        <f t="shared" si="17"/>
        <v>15000</v>
      </c>
      <c r="Q542" s="3" t="s">
        <v>8322</v>
      </c>
      <c r="R542" s="3" t="s">
        <v>8323</v>
      </c>
    </row>
    <row r="543" spans="1:18" ht="39.6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8271</v>
      </c>
      <c r="O543" s="13">
        <f t="shared" si="16"/>
        <v>5.5555555555555558E-3</v>
      </c>
      <c r="P543" s="7">
        <f t="shared" si="17"/>
        <v>4500</v>
      </c>
      <c r="Q543" s="3" t="s">
        <v>8322</v>
      </c>
      <c r="R543" s="3" t="s">
        <v>8323</v>
      </c>
    </row>
    <row r="544" spans="1:18" ht="39.6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8271</v>
      </c>
      <c r="O544" s="13">
        <f t="shared" si="16"/>
        <v>3.9999999999999998E-6</v>
      </c>
      <c r="P544" s="7">
        <f t="shared" si="17"/>
        <v>250000</v>
      </c>
      <c r="Q544" s="3" t="s">
        <v>8322</v>
      </c>
      <c r="R544" s="3" t="s">
        <v>8323</v>
      </c>
    </row>
    <row r="545" spans="1:18" ht="39.6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8271</v>
      </c>
      <c r="O545" s="13">
        <f t="shared" si="16"/>
        <v>3.1818181818181819E-3</v>
      </c>
      <c r="P545" s="7">
        <f t="shared" si="17"/>
        <v>11000</v>
      </c>
      <c r="Q545" s="3" t="s">
        <v>8322</v>
      </c>
      <c r="R545" s="3" t="s">
        <v>8323</v>
      </c>
    </row>
    <row r="546" spans="1:18" ht="39.6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8271</v>
      </c>
      <c r="O546" s="13">
        <f t="shared" si="16"/>
        <v>1.2E-2</v>
      </c>
      <c r="P546" s="7">
        <f t="shared" si="17"/>
        <v>250</v>
      </c>
      <c r="Q546" s="3" t="s">
        <v>8322</v>
      </c>
      <c r="R546" s="3" t="s">
        <v>8323</v>
      </c>
    </row>
    <row r="547" spans="1:18" ht="39.6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8271</v>
      </c>
      <c r="O547" s="13">
        <f t="shared" si="16"/>
        <v>0.27383999999999997</v>
      </c>
      <c r="P547" s="7">
        <f t="shared" si="17"/>
        <v>1470.5882352941176</v>
      </c>
      <c r="Q547" s="3" t="s">
        <v>8322</v>
      </c>
      <c r="R547" s="3" t="s">
        <v>8323</v>
      </c>
    </row>
    <row r="548" spans="1:18" ht="39.6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8271</v>
      </c>
      <c r="O548" s="13">
        <f t="shared" si="16"/>
        <v>8.6666666666666663E-4</v>
      </c>
      <c r="P548" s="7">
        <f t="shared" si="17"/>
        <v>30000</v>
      </c>
      <c r="Q548" s="3" t="s">
        <v>8322</v>
      </c>
      <c r="R548" s="3" t="s">
        <v>8323</v>
      </c>
    </row>
    <row r="549" spans="1:18" ht="39.6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8271</v>
      </c>
      <c r="O549" s="13">
        <f t="shared" si="16"/>
        <v>0</v>
      </c>
      <c r="P549" s="7">
        <f t="shared" si="17"/>
        <v>0</v>
      </c>
      <c r="Q549" s="3" t="s">
        <v>8322</v>
      </c>
      <c r="R549" s="3" t="s">
        <v>8323</v>
      </c>
    </row>
    <row r="550" spans="1:18" ht="39.6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8271</v>
      </c>
      <c r="O550" s="13">
        <f t="shared" si="16"/>
        <v>8.9999999999999998E-4</v>
      </c>
      <c r="P550" s="7">
        <f t="shared" si="17"/>
        <v>10000</v>
      </c>
      <c r="Q550" s="3" t="s">
        <v>8322</v>
      </c>
      <c r="R550" s="3" t="s">
        <v>8323</v>
      </c>
    </row>
    <row r="551" spans="1:18" ht="52.8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8271</v>
      </c>
      <c r="O551" s="13">
        <f t="shared" si="16"/>
        <v>2.7199999999999998E-2</v>
      </c>
      <c r="P551" s="7">
        <f t="shared" si="17"/>
        <v>312.5</v>
      </c>
      <c r="Q551" s="3" t="s">
        <v>8322</v>
      </c>
      <c r="R551" s="3" t="s">
        <v>8323</v>
      </c>
    </row>
    <row r="552" spans="1:18" ht="39.6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8271</v>
      </c>
      <c r="O552" s="13">
        <f t="shared" si="16"/>
        <v>7.0000000000000001E-3</v>
      </c>
      <c r="P552" s="7">
        <f t="shared" si="17"/>
        <v>1250</v>
      </c>
      <c r="Q552" s="3" t="s">
        <v>8322</v>
      </c>
      <c r="R552" s="3" t="s">
        <v>8323</v>
      </c>
    </row>
    <row r="553" spans="1:18" ht="39.6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8271</v>
      </c>
      <c r="O553" s="13">
        <f t="shared" si="16"/>
        <v>5.0413333333333331E-2</v>
      </c>
      <c r="P553" s="7">
        <f t="shared" si="17"/>
        <v>2678.5714285714284</v>
      </c>
      <c r="Q553" s="3" t="s">
        <v>8322</v>
      </c>
      <c r="R553" s="3" t="s">
        <v>8323</v>
      </c>
    </row>
    <row r="554" spans="1:18" ht="39.6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8271</v>
      </c>
      <c r="O554" s="13">
        <f t="shared" si="16"/>
        <v>0</v>
      </c>
      <c r="P554" s="7">
        <f t="shared" si="17"/>
        <v>0</v>
      </c>
      <c r="Q554" s="3" t="s">
        <v>8322</v>
      </c>
      <c r="R554" s="3" t="s">
        <v>8323</v>
      </c>
    </row>
    <row r="555" spans="1:18" ht="39.6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8271</v>
      </c>
      <c r="O555" s="13">
        <f t="shared" si="16"/>
        <v>4.9199999999999999E-3</v>
      </c>
      <c r="P555" s="7">
        <f t="shared" si="17"/>
        <v>4166.666666666667</v>
      </c>
      <c r="Q555" s="3" t="s">
        <v>8322</v>
      </c>
      <c r="R555" s="3" t="s">
        <v>8323</v>
      </c>
    </row>
    <row r="556" spans="1:18" ht="39.6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8271</v>
      </c>
      <c r="O556" s="13">
        <f t="shared" si="16"/>
        <v>0.36589147286821705</v>
      </c>
      <c r="P556" s="7">
        <f t="shared" si="17"/>
        <v>175.90909090909091</v>
      </c>
      <c r="Q556" s="3" t="s">
        <v>8322</v>
      </c>
      <c r="R556" s="3" t="s">
        <v>8323</v>
      </c>
    </row>
    <row r="557" spans="1:18" ht="39.6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8271</v>
      </c>
      <c r="O557" s="13">
        <f t="shared" si="16"/>
        <v>0</v>
      </c>
      <c r="P557" s="7">
        <f t="shared" si="17"/>
        <v>0</v>
      </c>
      <c r="Q557" s="3" t="s">
        <v>8322</v>
      </c>
      <c r="R557" s="3" t="s">
        <v>8323</v>
      </c>
    </row>
    <row r="558" spans="1:18" ht="26.4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8271</v>
      </c>
      <c r="O558" s="13">
        <f t="shared" si="16"/>
        <v>2.5000000000000001E-2</v>
      </c>
      <c r="P558" s="7">
        <f t="shared" si="17"/>
        <v>8000</v>
      </c>
      <c r="Q558" s="3" t="s">
        <v>8322</v>
      </c>
      <c r="R558" s="3" t="s">
        <v>8323</v>
      </c>
    </row>
    <row r="559" spans="1:18" ht="39.6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8271</v>
      </c>
      <c r="O559" s="13">
        <f t="shared" si="16"/>
        <v>9.1066666666666674E-3</v>
      </c>
      <c r="P559" s="7">
        <f t="shared" si="17"/>
        <v>7500</v>
      </c>
      <c r="Q559" s="3" t="s">
        <v>8322</v>
      </c>
      <c r="R559" s="3" t="s">
        <v>8323</v>
      </c>
    </row>
    <row r="560" spans="1:18" ht="39.6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8271</v>
      </c>
      <c r="O560" s="13">
        <f t="shared" si="16"/>
        <v>0</v>
      </c>
      <c r="P560" s="7">
        <f t="shared" si="17"/>
        <v>0</v>
      </c>
      <c r="Q560" s="3" t="s">
        <v>8322</v>
      </c>
      <c r="R560" s="3" t="s">
        <v>8323</v>
      </c>
    </row>
    <row r="561" spans="1:18" ht="39.6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8271</v>
      </c>
      <c r="O561" s="13">
        <f t="shared" si="16"/>
        <v>2.0833333333333335E-4</v>
      </c>
      <c r="P561" s="7">
        <f t="shared" si="17"/>
        <v>240000</v>
      </c>
      <c r="Q561" s="3" t="s">
        <v>8322</v>
      </c>
      <c r="R561" s="3" t="s">
        <v>8323</v>
      </c>
    </row>
    <row r="562" spans="1:18" ht="39.6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8271</v>
      </c>
      <c r="O562" s="13">
        <f t="shared" si="16"/>
        <v>1.2E-4</v>
      </c>
      <c r="P562" s="7">
        <f t="shared" si="17"/>
        <v>33333.333333333336</v>
      </c>
      <c r="Q562" s="3" t="s">
        <v>8322</v>
      </c>
      <c r="R562" s="3" t="s">
        <v>8323</v>
      </c>
    </row>
    <row r="563" spans="1:18" ht="39.6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8271</v>
      </c>
      <c r="O563" s="13">
        <f t="shared" si="16"/>
        <v>3.6666666666666666E-3</v>
      </c>
      <c r="P563" s="7">
        <f t="shared" si="17"/>
        <v>7500</v>
      </c>
      <c r="Q563" s="3" t="s">
        <v>8322</v>
      </c>
      <c r="R563" s="3" t="s">
        <v>8323</v>
      </c>
    </row>
    <row r="564" spans="1:18" ht="39.6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8271</v>
      </c>
      <c r="O564" s="13">
        <f t="shared" si="16"/>
        <v>0</v>
      </c>
      <c r="P564" s="7">
        <f t="shared" si="17"/>
        <v>0</v>
      </c>
      <c r="Q564" s="3" t="s">
        <v>8322</v>
      </c>
      <c r="R564" s="3" t="s">
        <v>8323</v>
      </c>
    </row>
    <row r="565" spans="1:18" ht="39.6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8271</v>
      </c>
      <c r="O565" s="13">
        <f t="shared" si="16"/>
        <v>9.0666666666666662E-4</v>
      </c>
      <c r="P565" s="7">
        <f t="shared" si="17"/>
        <v>37500</v>
      </c>
      <c r="Q565" s="3" t="s">
        <v>8322</v>
      </c>
      <c r="R565" s="3" t="s">
        <v>8323</v>
      </c>
    </row>
    <row r="566" spans="1:18" ht="52.8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8271</v>
      </c>
      <c r="O566" s="13">
        <f t="shared" si="16"/>
        <v>5.5555555555555558E-5</v>
      </c>
      <c r="P566" s="7">
        <f t="shared" si="17"/>
        <v>18000</v>
      </c>
      <c r="Q566" s="3" t="s">
        <v>8322</v>
      </c>
      <c r="R566" s="3" t="s">
        <v>8323</v>
      </c>
    </row>
    <row r="567" spans="1:18" ht="39.6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8271</v>
      </c>
      <c r="O567" s="13">
        <f t="shared" si="16"/>
        <v>0</v>
      </c>
      <c r="P567" s="7">
        <f t="shared" si="17"/>
        <v>0</v>
      </c>
      <c r="Q567" s="3" t="s">
        <v>8322</v>
      </c>
      <c r="R567" s="3" t="s">
        <v>8323</v>
      </c>
    </row>
    <row r="568" spans="1:18" ht="39.6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8271</v>
      </c>
      <c r="O568" s="13">
        <f t="shared" si="16"/>
        <v>2.0000000000000001E-4</v>
      </c>
      <c r="P568" s="7">
        <f t="shared" si="17"/>
        <v>5000</v>
      </c>
      <c r="Q568" s="3" t="s">
        <v>8322</v>
      </c>
      <c r="R568" s="3" t="s">
        <v>8323</v>
      </c>
    </row>
    <row r="569" spans="1:18" ht="39.6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8271</v>
      </c>
      <c r="O569" s="13">
        <f t="shared" si="16"/>
        <v>0</v>
      </c>
      <c r="P569" s="7">
        <f t="shared" si="17"/>
        <v>0</v>
      </c>
      <c r="Q569" s="3" t="s">
        <v>8322</v>
      </c>
      <c r="R569" s="3" t="s">
        <v>8323</v>
      </c>
    </row>
    <row r="570" spans="1:18" ht="52.8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8271</v>
      </c>
      <c r="O570" s="13">
        <f t="shared" si="16"/>
        <v>0.01</v>
      </c>
      <c r="P570" s="7">
        <f t="shared" si="17"/>
        <v>4900</v>
      </c>
      <c r="Q570" s="3" t="s">
        <v>8322</v>
      </c>
      <c r="R570" s="3" t="s">
        <v>8323</v>
      </c>
    </row>
    <row r="571" spans="1:18" ht="39.6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8271</v>
      </c>
      <c r="O571" s="13">
        <f t="shared" si="16"/>
        <v>8.0000000000000002E-3</v>
      </c>
      <c r="P571" s="7">
        <f t="shared" si="17"/>
        <v>2500</v>
      </c>
      <c r="Q571" s="3" t="s">
        <v>8322</v>
      </c>
      <c r="R571" s="3" t="s">
        <v>8323</v>
      </c>
    </row>
    <row r="572" spans="1:18" ht="26.4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8271</v>
      </c>
      <c r="O572" s="13">
        <f t="shared" si="16"/>
        <v>1.6705882352941177E-3</v>
      </c>
      <c r="P572" s="7">
        <f t="shared" si="17"/>
        <v>85000</v>
      </c>
      <c r="Q572" s="3" t="s">
        <v>8322</v>
      </c>
      <c r="R572" s="3" t="s">
        <v>8323</v>
      </c>
    </row>
    <row r="573" spans="1:18" ht="39.6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8271</v>
      </c>
      <c r="O573" s="13">
        <f t="shared" si="16"/>
        <v>4.2399999999999998E-3</v>
      </c>
      <c r="P573" s="7">
        <f t="shared" si="17"/>
        <v>12500</v>
      </c>
      <c r="Q573" s="3" t="s">
        <v>8322</v>
      </c>
      <c r="R573" s="3" t="s">
        <v>8323</v>
      </c>
    </row>
    <row r="574" spans="1:18" ht="39.6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8271</v>
      </c>
      <c r="O574" s="13">
        <f t="shared" si="16"/>
        <v>0</v>
      </c>
      <c r="P574" s="7">
        <f t="shared" si="17"/>
        <v>0</v>
      </c>
      <c r="Q574" s="3" t="s">
        <v>8322</v>
      </c>
      <c r="R574" s="3" t="s">
        <v>8323</v>
      </c>
    </row>
    <row r="575" spans="1:18" ht="52.8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8271</v>
      </c>
      <c r="O575" s="13">
        <f t="shared" si="16"/>
        <v>3.892538925389254E-3</v>
      </c>
      <c r="P575" s="7">
        <f t="shared" si="17"/>
        <v>9876.4444444444453</v>
      </c>
      <c r="Q575" s="3" t="s">
        <v>8322</v>
      </c>
      <c r="R575" s="3" t="s">
        <v>8323</v>
      </c>
    </row>
    <row r="576" spans="1:18" ht="39.6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8271</v>
      </c>
      <c r="O576" s="13">
        <f t="shared" si="16"/>
        <v>7.1556350626118068E-3</v>
      </c>
      <c r="P576" s="7">
        <f t="shared" si="17"/>
        <v>2795</v>
      </c>
      <c r="Q576" s="3" t="s">
        <v>8322</v>
      </c>
      <c r="R576" s="3" t="s">
        <v>8323</v>
      </c>
    </row>
    <row r="577" spans="1:18" ht="52.8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8271</v>
      </c>
      <c r="O577" s="13">
        <f t="shared" si="16"/>
        <v>4.3166666666666666E-3</v>
      </c>
      <c r="P577" s="7">
        <f t="shared" si="17"/>
        <v>15000</v>
      </c>
      <c r="Q577" s="3" t="s">
        <v>8322</v>
      </c>
      <c r="R577" s="3" t="s">
        <v>8323</v>
      </c>
    </row>
    <row r="578" spans="1:18" ht="39.6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8271</v>
      </c>
      <c r="O578" s="13">
        <f t="shared" si="16"/>
        <v>1.2500000000000001E-5</v>
      </c>
      <c r="P578" s="7">
        <f t="shared" si="17"/>
        <v>80000</v>
      </c>
      <c r="Q578" s="3" t="s">
        <v>8322</v>
      </c>
      <c r="R578" s="3" t="s">
        <v>8323</v>
      </c>
    </row>
    <row r="579" spans="1:18" ht="39.6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8271</v>
      </c>
      <c r="O579" s="13">
        <f t="shared" ref="O579:O642" si="18">+E579/D579</f>
        <v>2E-3</v>
      </c>
      <c r="P579" s="7">
        <f t="shared" ref="P579:P642" si="19">IFERROR(+D579/L579,0)</f>
        <v>5000</v>
      </c>
      <c r="Q579" s="3" t="s">
        <v>8322</v>
      </c>
      <c r="R579" s="3" t="s">
        <v>8323</v>
      </c>
    </row>
    <row r="580" spans="1:18" ht="26.4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8271</v>
      </c>
      <c r="O580" s="13">
        <f t="shared" si="18"/>
        <v>1.12E-4</v>
      </c>
      <c r="P580" s="7">
        <f t="shared" si="19"/>
        <v>17857.142857142859</v>
      </c>
      <c r="Q580" s="3" t="s">
        <v>8322</v>
      </c>
      <c r="R580" s="3" t="s">
        <v>8323</v>
      </c>
    </row>
    <row r="581" spans="1:18" ht="26.4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8271</v>
      </c>
      <c r="O581" s="13">
        <f t="shared" si="18"/>
        <v>1.4583333333333334E-2</v>
      </c>
      <c r="P581" s="7">
        <f t="shared" si="19"/>
        <v>2400</v>
      </c>
      <c r="Q581" s="3" t="s">
        <v>8322</v>
      </c>
      <c r="R581" s="3" t="s">
        <v>8323</v>
      </c>
    </row>
    <row r="582" spans="1:18" ht="39.6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8271</v>
      </c>
      <c r="O582" s="13">
        <f t="shared" si="18"/>
        <v>3.3333333333333332E-4</v>
      </c>
      <c r="P582" s="7">
        <f t="shared" si="19"/>
        <v>3000</v>
      </c>
      <c r="Q582" s="3" t="s">
        <v>8322</v>
      </c>
      <c r="R582" s="3" t="s">
        <v>8323</v>
      </c>
    </row>
    <row r="583" spans="1:18" ht="39.6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8271</v>
      </c>
      <c r="O583" s="13">
        <f t="shared" si="18"/>
        <v>0</v>
      </c>
      <c r="P583" s="7">
        <f t="shared" si="19"/>
        <v>0</v>
      </c>
      <c r="Q583" s="3" t="s">
        <v>8322</v>
      </c>
      <c r="R583" s="3" t="s">
        <v>8323</v>
      </c>
    </row>
    <row r="584" spans="1:18" ht="52.8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8271</v>
      </c>
      <c r="O584" s="13">
        <f t="shared" si="18"/>
        <v>0</v>
      </c>
      <c r="P584" s="7">
        <f t="shared" si="19"/>
        <v>0</v>
      </c>
      <c r="Q584" s="3" t="s">
        <v>8322</v>
      </c>
      <c r="R584" s="3" t="s">
        <v>8323</v>
      </c>
    </row>
    <row r="585" spans="1:18" ht="39.6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8271</v>
      </c>
      <c r="O585" s="13">
        <f t="shared" si="18"/>
        <v>1.1111111111111112E-4</v>
      </c>
      <c r="P585" s="7">
        <f t="shared" si="19"/>
        <v>9000</v>
      </c>
      <c r="Q585" s="3" t="s">
        <v>8322</v>
      </c>
      <c r="R585" s="3" t="s">
        <v>8323</v>
      </c>
    </row>
    <row r="586" spans="1:18" ht="26.4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8271</v>
      </c>
      <c r="O586" s="13">
        <f t="shared" si="18"/>
        <v>0.01</v>
      </c>
      <c r="P586" s="7">
        <f t="shared" si="19"/>
        <v>500</v>
      </c>
      <c r="Q586" s="3" t="s">
        <v>8322</v>
      </c>
      <c r="R586" s="3" t="s">
        <v>8323</v>
      </c>
    </row>
    <row r="587" spans="1:18" ht="39.6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8271</v>
      </c>
      <c r="O587" s="13">
        <f t="shared" si="18"/>
        <v>0</v>
      </c>
      <c r="P587" s="7">
        <f t="shared" si="19"/>
        <v>0</v>
      </c>
      <c r="Q587" s="3" t="s">
        <v>8322</v>
      </c>
      <c r="R587" s="3" t="s">
        <v>8323</v>
      </c>
    </row>
    <row r="588" spans="1:18" ht="39.6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8271</v>
      </c>
      <c r="O588" s="13">
        <f t="shared" si="18"/>
        <v>5.5999999999999999E-3</v>
      </c>
      <c r="P588" s="7">
        <f t="shared" si="19"/>
        <v>2500</v>
      </c>
      <c r="Q588" s="3" t="s">
        <v>8322</v>
      </c>
      <c r="R588" s="3" t="s">
        <v>8323</v>
      </c>
    </row>
    <row r="589" spans="1:18" ht="66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8271</v>
      </c>
      <c r="O589" s="13">
        <f t="shared" si="18"/>
        <v>9.0833333333333335E-2</v>
      </c>
      <c r="P589" s="7">
        <f t="shared" si="19"/>
        <v>4285.7142857142853</v>
      </c>
      <c r="Q589" s="3" t="s">
        <v>8322</v>
      </c>
      <c r="R589" s="3" t="s">
        <v>8323</v>
      </c>
    </row>
    <row r="590" spans="1:18" ht="39.6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8271</v>
      </c>
      <c r="O590" s="13">
        <f t="shared" si="18"/>
        <v>3.3444444444444443E-2</v>
      </c>
      <c r="P590" s="7">
        <f t="shared" si="19"/>
        <v>4500</v>
      </c>
      <c r="Q590" s="3" t="s">
        <v>8322</v>
      </c>
      <c r="R590" s="3" t="s">
        <v>8323</v>
      </c>
    </row>
    <row r="591" spans="1:18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8271</v>
      </c>
      <c r="O591" s="13">
        <f t="shared" si="18"/>
        <v>1.3333333333333334E-4</v>
      </c>
      <c r="P591" s="7">
        <f t="shared" si="19"/>
        <v>7500</v>
      </c>
      <c r="Q591" s="3" t="s">
        <v>8322</v>
      </c>
      <c r="R591" s="3" t="s">
        <v>8323</v>
      </c>
    </row>
    <row r="592" spans="1:18" ht="52.8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8271</v>
      </c>
      <c r="O592" s="13">
        <f t="shared" si="18"/>
        <v>4.4600000000000001E-2</v>
      </c>
      <c r="P592" s="7">
        <f t="shared" si="19"/>
        <v>555.55555555555554</v>
      </c>
      <c r="Q592" s="3" t="s">
        <v>8322</v>
      </c>
      <c r="R592" s="3" t="s">
        <v>8323</v>
      </c>
    </row>
    <row r="593" spans="1:18" ht="39.6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8271</v>
      </c>
      <c r="O593" s="13">
        <f t="shared" si="18"/>
        <v>6.0999999999999997E-4</v>
      </c>
      <c r="P593" s="7">
        <f t="shared" si="19"/>
        <v>50000</v>
      </c>
      <c r="Q593" s="3" t="s">
        <v>8322</v>
      </c>
      <c r="R593" s="3" t="s">
        <v>8323</v>
      </c>
    </row>
    <row r="594" spans="1:18" ht="39.6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8271</v>
      </c>
      <c r="O594" s="13">
        <f t="shared" si="18"/>
        <v>3.3333333333333333E-2</v>
      </c>
      <c r="P594" s="7">
        <f t="shared" si="19"/>
        <v>7500</v>
      </c>
      <c r="Q594" s="3" t="s">
        <v>8322</v>
      </c>
      <c r="R594" s="3" t="s">
        <v>8323</v>
      </c>
    </row>
    <row r="595" spans="1:18" ht="52.8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8271</v>
      </c>
      <c r="O595" s="13">
        <f t="shared" si="18"/>
        <v>0.23</v>
      </c>
      <c r="P595" s="7">
        <f t="shared" si="19"/>
        <v>71.428571428571431</v>
      </c>
      <c r="Q595" s="3" t="s">
        <v>8322</v>
      </c>
      <c r="R595" s="3" t="s">
        <v>8323</v>
      </c>
    </row>
    <row r="596" spans="1:18" ht="26.4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8271</v>
      </c>
      <c r="O596" s="13">
        <f t="shared" si="18"/>
        <v>1.0399999999999999E-3</v>
      </c>
      <c r="P596" s="7">
        <f t="shared" si="19"/>
        <v>12500</v>
      </c>
      <c r="Q596" s="3" t="s">
        <v>8322</v>
      </c>
      <c r="R596" s="3" t="s">
        <v>8323</v>
      </c>
    </row>
    <row r="597" spans="1:18" ht="39.6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8271</v>
      </c>
      <c r="O597" s="13">
        <f t="shared" si="18"/>
        <v>4.2599999999999999E-3</v>
      </c>
      <c r="P597" s="7">
        <f t="shared" si="19"/>
        <v>12500</v>
      </c>
      <c r="Q597" s="3" t="s">
        <v>8322</v>
      </c>
      <c r="R597" s="3" t="s">
        <v>8323</v>
      </c>
    </row>
    <row r="598" spans="1:18" ht="26.4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8271</v>
      </c>
      <c r="O598" s="13">
        <f t="shared" si="18"/>
        <v>2.9999999999999997E-4</v>
      </c>
      <c r="P598" s="7">
        <f t="shared" si="19"/>
        <v>10000</v>
      </c>
      <c r="Q598" s="3" t="s">
        <v>8322</v>
      </c>
      <c r="R598" s="3" t="s">
        <v>8323</v>
      </c>
    </row>
    <row r="599" spans="1:18" ht="39.6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8271</v>
      </c>
      <c r="O599" s="13">
        <f t="shared" si="18"/>
        <v>2.6666666666666666E-3</v>
      </c>
      <c r="P599" s="7">
        <f t="shared" si="19"/>
        <v>3750</v>
      </c>
      <c r="Q599" s="3" t="s">
        <v>8322</v>
      </c>
      <c r="R599" s="3" t="s">
        <v>8323</v>
      </c>
    </row>
    <row r="600" spans="1:18" ht="26.4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8271</v>
      </c>
      <c r="O600" s="13">
        <f t="shared" si="18"/>
        <v>0.34</v>
      </c>
      <c r="P600" s="7">
        <f t="shared" si="19"/>
        <v>357.14285714285717</v>
      </c>
      <c r="Q600" s="3" t="s">
        <v>8322</v>
      </c>
      <c r="R600" s="3" t="s">
        <v>8323</v>
      </c>
    </row>
    <row r="601" spans="1:18" ht="39.6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8271</v>
      </c>
      <c r="O601" s="13">
        <f t="shared" si="18"/>
        <v>6.2E-4</v>
      </c>
      <c r="P601" s="7">
        <f t="shared" si="19"/>
        <v>25000</v>
      </c>
      <c r="Q601" s="3" t="s">
        <v>8322</v>
      </c>
      <c r="R601" s="3" t="s">
        <v>8323</v>
      </c>
    </row>
    <row r="602" spans="1:18" ht="26.4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8271</v>
      </c>
      <c r="O602" s="13">
        <f t="shared" si="18"/>
        <v>0.02</v>
      </c>
      <c r="P602" s="7">
        <f t="shared" si="19"/>
        <v>5000</v>
      </c>
      <c r="Q602" s="3" t="s">
        <v>8322</v>
      </c>
      <c r="R602" s="3" t="s">
        <v>8323</v>
      </c>
    </row>
    <row r="603" spans="1:18" ht="39.6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8271</v>
      </c>
      <c r="O603" s="13">
        <f t="shared" si="18"/>
        <v>1.4E-2</v>
      </c>
      <c r="P603" s="7">
        <f t="shared" si="19"/>
        <v>1666.6666666666667</v>
      </c>
      <c r="Q603" s="3" t="s">
        <v>8322</v>
      </c>
      <c r="R603" s="3" t="s">
        <v>8323</v>
      </c>
    </row>
    <row r="604" spans="1:18" ht="39.6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8271</v>
      </c>
      <c r="O604" s="13">
        <f t="shared" si="18"/>
        <v>0</v>
      </c>
      <c r="P604" s="7">
        <f t="shared" si="19"/>
        <v>0</v>
      </c>
      <c r="Q604" s="3" t="s">
        <v>8322</v>
      </c>
      <c r="R604" s="3" t="s">
        <v>8323</v>
      </c>
    </row>
    <row r="605" spans="1:18" ht="39.6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8271</v>
      </c>
      <c r="O605" s="13">
        <f t="shared" si="18"/>
        <v>3.9334666666666664E-2</v>
      </c>
      <c r="P605" s="7">
        <f t="shared" si="19"/>
        <v>1153.8461538461538</v>
      </c>
      <c r="Q605" s="3" t="s">
        <v>8322</v>
      </c>
      <c r="R605" s="3" t="s">
        <v>8323</v>
      </c>
    </row>
    <row r="606" spans="1:18" ht="39.6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8271</v>
      </c>
      <c r="O606" s="13">
        <f t="shared" si="18"/>
        <v>0</v>
      </c>
      <c r="P606" s="7">
        <f t="shared" si="19"/>
        <v>0</v>
      </c>
      <c r="Q606" s="3" t="s">
        <v>8322</v>
      </c>
      <c r="R606" s="3" t="s">
        <v>8323</v>
      </c>
    </row>
    <row r="607" spans="1:18" ht="26.4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8271</v>
      </c>
      <c r="O607" s="13">
        <f t="shared" si="18"/>
        <v>2.6200000000000001E-2</v>
      </c>
      <c r="P607" s="7">
        <f t="shared" si="19"/>
        <v>625</v>
      </c>
      <c r="Q607" s="3" t="s">
        <v>8322</v>
      </c>
      <c r="R607" s="3" t="s">
        <v>8323</v>
      </c>
    </row>
    <row r="608" spans="1:18" ht="52.8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8271</v>
      </c>
      <c r="O608" s="13">
        <f t="shared" si="18"/>
        <v>2E-3</v>
      </c>
      <c r="P608" s="7">
        <f t="shared" si="19"/>
        <v>5000</v>
      </c>
      <c r="Q608" s="3" t="s">
        <v>8322</v>
      </c>
      <c r="R608" s="3" t="s">
        <v>8323</v>
      </c>
    </row>
    <row r="609" spans="1:18" ht="39.6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8271</v>
      </c>
      <c r="O609" s="13">
        <f t="shared" si="18"/>
        <v>0</v>
      </c>
      <c r="P609" s="7">
        <f t="shared" si="19"/>
        <v>0</v>
      </c>
      <c r="Q609" s="3" t="s">
        <v>8322</v>
      </c>
      <c r="R609" s="3" t="s">
        <v>8323</v>
      </c>
    </row>
    <row r="610" spans="1:18" ht="39.6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8271</v>
      </c>
      <c r="O610" s="13">
        <f t="shared" si="18"/>
        <v>9.7400000000000004E-3</v>
      </c>
      <c r="P610" s="7">
        <f t="shared" si="19"/>
        <v>30000</v>
      </c>
      <c r="Q610" s="3" t="s">
        <v>8322</v>
      </c>
      <c r="R610" s="3" t="s">
        <v>8323</v>
      </c>
    </row>
    <row r="611" spans="1:18" ht="39.6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8271</v>
      </c>
      <c r="O611" s="13">
        <f t="shared" si="18"/>
        <v>6.41025641025641E-3</v>
      </c>
      <c r="P611" s="7">
        <f t="shared" si="19"/>
        <v>780</v>
      </c>
      <c r="Q611" s="3" t="s">
        <v>8322</v>
      </c>
      <c r="R611" s="3" t="s">
        <v>8323</v>
      </c>
    </row>
    <row r="612" spans="1:18" ht="39.6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8271</v>
      </c>
      <c r="O612" s="13">
        <f t="shared" si="18"/>
        <v>0</v>
      </c>
      <c r="P612" s="7">
        <f t="shared" si="19"/>
        <v>0</v>
      </c>
      <c r="Q612" s="3" t="s">
        <v>8322</v>
      </c>
      <c r="R612" s="3" t="s">
        <v>8323</v>
      </c>
    </row>
    <row r="613" spans="1:18" ht="39.6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8271</v>
      </c>
      <c r="O613" s="13">
        <f t="shared" si="18"/>
        <v>0</v>
      </c>
      <c r="P613" s="7">
        <f t="shared" si="19"/>
        <v>0</v>
      </c>
      <c r="Q613" s="3" t="s">
        <v>8322</v>
      </c>
      <c r="R613" s="3" t="s">
        <v>8323</v>
      </c>
    </row>
    <row r="614" spans="1:18" ht="26.4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8271</v>
      </c>
      <c r="O614" s="13">
        <f t="shared" si="18"/>
        <v>0</v>
      </c>
      <c r="P614" s="7">
        <f t="shared" si="19"/>
        <v>0</v>
      </c>
      <c r="Q614" s="3" t="s">
        <v>8322</v>
      </c>
      <c r="R614" s="3" t="s">
        <v>8323</v>
      </c>
    </row>
    <row r="615" spans="1:18" ht="39.6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8271</v>
      </c>
      <c r="O615" s="13">
        <f t="shared" si="18"/>
        <v>0.21363333333333334</v>
      </c>
      <c r="P615" s="7">
        <f t="shared" si="19"/>
        <v>495.8677685950413</v>
      </c>
      <c r="Q615" s="3" t="s">
        <v>8322</v>
      </c>
      <c r="R615" s="3" t="s">
        <v>8323</v>
      </c>
    </row>
    <row r="616" spans="1:18" ht="39.6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8271</v>
      </c>
      <c r="O616" s="13">
        <f t="shared" si="18"/>
        <v>0</v>
      </c>
      <c r="P616" s="7">
        <f t="shared" si="19"/>
        <v>0</v>
      </c>
      <c r="Q616" s="3" t="s">
        <v>8322</v>
      </c>
      <c r="R616" s="3" t="s">
        <v>8323</v>
      </c>
    </row>
    <row r="617" spans="1:18" ht="39.6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8271</v>
      </c>
      <c r="O617" s="13">
        <f t="shared" si="18"/>
        <v>0</v>
      </c>
      <c r="P617" s="7">
        <f t="shared" si="19"/>
        <v>0</v>
      </c>
      <c r="Q617" s="3" t="s">
        <v>8322</v>
      </c>
      <c r="R617" s="3" t="s">
        <v>8323</v>
      </c>
    </row>
    <row r="618" spans="1:18" ht="39.6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8271</v>
      </c>
      <c r="O618" s="13">
        <f t="shared" si="18"/>
        <v>0</v>
      </c>
      <c r="P618" s="7">
        <f t="shared" si="19"/>
        <v>0</v>
      </c>
      <c r="Q618" s="3" t="s">
        <v>8322</v>
      </c>
      <c r="R618" s="3" t="s">
        <v>8323</v>
      </c>
    </row>
    <row r="619" spans="1:18" ht="52.8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8271</v>
      </c>
      <c r="O619" s="13">
        <f t="shared" si="18"/>
        <v>0.03</v>
      </c>
      <c r="P619" s="7">
        <f t="shared" si="19"/>
        <v>666.66666666666663</v>
      </c>
      <c r="Q619" s="3" t="s">
        <v>8322</v>
      </c>
      <c r="R619" s="3" t="s">
        <v>8323</v>
      </c>
    </row>
    <row r="620" spans="1:18" ht="39.6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8271</v>
      </c>
      <c r="O620" s="13">
        <f t="shared" si="18"/>
        <v>0</v>
      </c>
      <c r="P620" s="7">
        <f t="shared" si="19"/>
        <v>0</v>
      </c>
      <c r="Q620" s="3" t="s">
        <v>8322</v>
      </c>
      <c r="R620" s="3" t="s">
        <v>8323</v>
      </c>
    </row>
    <row r="621" spans="1:18" ht="26.4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8271</v>
      </c>
      <c r="O621" s="13">
        <f t="shared" si="18"/>
        <v>3.9999999999999998E-7</v>
      </c>
      <c r="P621" s="7">
        <f t="shared" si="19"/>
        <v>2500000</v>
      </c>
      <c r="Q621" s="3" t="s">
        <v>8322</v>
      </c>
      <c r="R621" s="3" t="s">
        <v>8323</v>
      </c>
    </row>
    <row r="622" spans="1:18" ht="39.6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8271</v>
      </c>
      <c r="O622" s="13">
        <f t="shared" si="18"/>
        <v>0.01</v>
      </c>
      <c r="P622" s="7">
        <f t="shared" si="19"/>
        <v>30000</v>
      </c>
      <c r="Q622" s="3" t="s">
        <v>8322</v>
      </c>
      <c r="R622" s="3" t="s">
        <v>8323</v>
      </c>
    </row>
    <row r="623" spans="1:18" ht="39.6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8271</v>
      </c>
      <c r="O623" s="13">
        <f t="shared" si="18"/>
        <v>1.044E-2</v>
      </c>
      <c r="P623" s="7">
        <f t="shared" si="19"/>
        <v>8333.3333333333339</v>
      </c>
      <c r="Q623" s="3" t="s">
        <v>8322</v>
      </c>
      <c r="R623" s="3" t="s">
        <v>8323</v>
      </c>
    </row>
    <row r="624" spans="1:18" ht="39.6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8271</v>
      </c>
      <c r="O624" s="13">
        <f t="shared" si="18"/>
        <v>5.6833333333333333E-2</v>
      </c>
      <c r="P624" s="7">
        <f t="shared" si="19"/>
        <v>666.66666666666663</v>
      </c>
      <c r="Q624" s="3" t="s">
        <v>8322</v>
      </c>
      <c r="R624" s="3" t="s">
        <v>8323</v>
      </c>
    </row>
    <row r="625" spans="1:18" ht="52.8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8271</v>
      </c>
      <c r="O625" s="13">
        <f t="shared" si="18"/>
        <v>0</v>
      </c>
      <c r="P625" s="7">
        <f t="shared" si="19"/>
        <v>0</v>
      </c>
      <c r="Q625" s="3" t="s">
        <v>8322</v>
      </c>
      <c r="R625" s="3" t="s">
        <v>8323</v>
      </c>
    </row>
    <row r="626" spans="1:18" ht="39.6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8271</v>
      </c>
      <c r="O626" s="13">
        <f t="shared" si="18"/>
        <v>0</v>
      </c>
      <c r="P626" s="7">
        <f t="shared" si="19"/>
        <v>0</v>
      </c>
      <c r="Q626" s="3" t="s">
        <v>8322</v>
      </c>
      <c r="R626" s="3" t="s">
        <v>8323</v>
      </c>
    </row>
    <row r="627" spans="1:18" ht="39.6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8271</v>
      </c>
      <c r="O627" s="13">
        <f t="shared" si="18"/>
        <v>0</v>
      </c>
      <c r="P627" s="7">
        <f t="shared" si="19"/>
        <v>0</v>
      </c>
      <c r="Q627" s="3" t="s">
        <v>8322</v>
      </c>
      <c r="R627" s="3" t="s">
        <v>8323</v>
      </c>
    </row>
    <row r="628" spans="1:18" ht="39.6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8271</v>
      </c>
      <c r="O628" s="13">
        <f t="shared" si="18"/>
        <v>0.17380000000000001</v>
      </c>
      <c r="P628" s="7">
        <f t="shared" si="19"/>
        <v>641.02564102564099</v>
      </c>
      <c r="Q628" s="3" t="s">
        <v>8322</v>
      </c>
      <c r="R628" s="3" t="s">
        <v>8323</v>
      </c>
    </row>
    <row r="629" spans="1:18" ht="39.6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8271</v>
      </c>
      <c r="O629" s="13">
        <f t="shared" si="18"/>
        <v>2.0000000000000001E-4</v>
      </c>
      <c r="P629" s="7">
        <f t="shared" si="19"/>
        <v>450000</v>
      </c>
      <c r="Q629" s="3" t="s">
        <v>8322</v>
      </c>
      <c r="R629" s="3" t="s">
        <v>8323</v>
      </c>
    </row>
    <row r="630" spans="1:18" ht="39.6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8271</v>
      </c>
      <c r="O630" s="13">
        <f t="shared" si="18"/>
        <v>0</v>
      </c>
      <c r="P630" s="7">
        <f t="shared" si="19"/>
        <v>0</v>
      </c>
      <c r="Q630" s="3" t="s">
        <v>8322</v>
      </c>
      <c r="R630" s="3" t="s">
        <v>8323</v>
      </c>
    </row>
    <row r="631" spans="1:18" ht="39.6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8271</v>
      </c>
      <c r="O631" s="13">
        <f t="shared" si="18"/>
        <v>1.75E-3</v>
      </c>
      <c r="P631" s="7">
        <f t="shared" si="19"/>
        <v>66666.666666666672</v>
      </c>
      <c r="Q631" s="3" t="s">
        <v>8322</v>
      </c>
      <c r="R631" s="3" t="s">
        <v>8323</v>
      </c>
    </row>
    <row r="632" spans="1:18" ht="52.8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8271</v>
      </c>
      <c r="O632" s="13">
        <f t="shared" si="18"/>
        <v>8.3340278356529708E-4</v>
      </c>
      <c r="P632" s="7">
        <f t="shared" si="19"/>
        <v>11999</v>
      </c>
      <c r="Q632" s="3" t="s">
        <v>8322</v>
      </c>
      <c r="R632" s="3" t="s">
        <v>8323</v>
      </c>
    </row>
    <row r="633" spans="1:18" ht="26.4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8271</v>
      </c>
      <c r="O633" s="13">
        <f t="shared" si="18"/>
        <v>1.38E-2</v>
      </c>
      <c r="P633" s="7">
        <f t="shared" si="19"/>
        <v>5555.5555555555557</v>
      </c>
      <c r="Q633" s="3" t="s">
        <v>8322</v>
      </c>
      <c r="R633" s="3" t="s">
        <v>8323</v>
      </c>
    </row>
    <row r="634" spans="1:18" ht="26.4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8271</v>
      </c>
      <c r="O634" s="13">
        <f t="shared" si="18"/>
        <v>0</v>
      </c>
      <c r="P634" s="7">
        <f t="shared" si="19"/>
        <v>0</v>
      </c>
      <c r="Q634" s="3" t="s">
        <v>8322</v>
      </c>
      <c r="R634" s="3" t="s">
        <v>8323</v>
      </c>
    </row>
    <row r="635" spans="1:18" ht="39.6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8271</v>
      </c>
      <c r="O635" s="13">
        <f t="shared" si="18"/>
        <v>0.1245</v>
      </c>
      <c r="P635" s="7">
        <f t="shared" si="19"/>
        <v>400</v>
      </c>
      <c r="Q635" s="3" t="s">
        <v>8322</v>
      </c>
      <c r="R635" s="3" t="s">
        <v>8323</v>
      </c>
    </row>
    <row r="636" spans="1:18" ht="26.4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8271</v>
      </c>
      <c r="O636" s="13">
        <f t="shared" si="18"/>
        <v>2.0000000000000001E-4</v>
      </c>
      <c r="P636" s="7">
        <f t="shared" si="19"/>
        <v>5000</v>
      </c>
      <c r="Q636" s="3" t="s">
        <v>8322</v>
      </c>
      <c r="R636" s="3" t="s">
        <v>8323</v>
      </c>
    </row>
    <row r="637" spans="1:18" ht="26.4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8271</v>
      </c>
      <c r="O637" s="13">
        <f t="shared" si="18"/>
        <v>8.0000000000000007E-5</v>
      </c>
      <c r="P637" s="7">
        <f t="shared" si="19"/>
        <v>25000</v>
      </c>
      <c r="Q637" s="3" t="s">
        <v>8322</v>
      </c>
      <c r="R637" s="3" t="s">
        <v>8323</v>
      </c>
    </row>
    <row r="638" spans="1:18" ht="39.6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8271</v>
      </c>
      <c r="O638" s="13">
        <f t="shared" si="18"/>
        <v>2E-3</v>
      </c>
      <c r="P638" s="7">
        <f t="shared" si="19"/>
        <v>2000</v>
      </c>
      <c r="Q638" s="3" t="s">
        <v>8322</v>
      </c>
      <c r="R638" s="3" t="s">
        <v>8323</v>
      </c>
    </row>
    <row r="639" spans="1:18" ht="39.6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8271</v>
      </c>
      <c r="O639" s="13">
        <f t="shared" si="18"/>
        <v>0</v>
      </c>
      <c r="P639" s="7">
        <f t="shared" si="19"/>
        <v>0</v>
      </c>
      <c r="Q639" s="3" t="s">
        <v>8322</v>
      </c>
      <c r="R639" s="3" t="s">
        <v>8323</v>
      </c>
    </row>
    <row r="640" spans="1:18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8271</v>
      </c>
      <c r="O640" s="13">
        <f t="shared" si="18"/>
        <v>9.0000000000000006E-5</v>
      </c>
      <c r="P640" s="7">
        <f t="shared" si="19"/>
        <v>33333.333333333336</v>
      </c>
      <c r="Q640" s="3" t="s">
        <v>8322</v>
      </c>
      <c r="R640" s="3" t="s">
        <v>8323</v>
      </c>
    </row>
    <row r="641" spans="1:18" ht="26.4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8271</v>
      </c>
      <c r="O641" s="13">
        <f t="shared" si="18"/>
        <v>9.9999999999999995E-7</v>
      </c>
      <c r="P641" s="7">
        <f t="shared" si="19"/>
        <v>1000000</v>
      </c>
      <c r="Q641" s="3" t="s">
        <v>8322</v>
      </c>
      <c r="R641" s="3" t="s">
        <v>8323</v>
      </c>
    </row>
    <row r="642" spans="1:18" ht="39.6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8272</v>
      </c>
      <c r="O642" s="13">
        <f t="shared" si="18"/>
        <v>1.4428571428571428</v>
      </c>
      <c r="P642" s="7">
        <f t="shared" si="19"/>
        <v>35</v>
      </c>
      <c r="Q642" s="3" t="s">
        <v>8322</v>
      </c>
      <c r="R642" s="3" t="s">
        <v>8324</v>
      </c>
    </row>
    <row r="643" spans="1:18" ht="39.6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8272</v>
      </c>
      <c r="O643" s="13">
        <f t="shared" ref="O643:O706" si="20">+E643/D643</f>
        <v>1.1916249999999999</v>
      </c>
      <c r="P643" s="7">
        <f t="shared" ref="P643:P706" si="21">IFERROR(+D643/L643,0)</f>
        <v>126.98412698412699</v>
      </c>
      <c r="Q643" s="3" t="s">
        <v>8322</v>
      </c>
      <c r="R643" s="3" t="s">
        <v>8324</v>
      </c>
    </row>
    <row r="644" spans="1:18" ht="39.6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8272</v>
      </c>
      <c r="O644" s="13">
        <f t="shared" si="20"/>
        <v>14.604850000000001</v>
      </c>
      <c r="P644" s="7">
        <f t="shared" si="21"/>
        <v>9.1996320147194108</v>
      </c>
      <c r="Q644" s="3" t="s">
        <v>8322</v>
      </c>
      <c r="R644" s="3" t="s">
        <v>8324</v>
      </c>
    </row>
    <row r="645" spans="1:18" ht="39.6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8272</v>
      </c>
      <c r="O645" s="13">
        <f t="shared" si="20"/>
        <v>1.0580799999999999</v>
      </c>
      <c r="P645" s="7">
        <f t="shared" si="21"/>
        <v>164.47368421052633</v>
      </c>
      <c r="Q645" s="3" t="s">
        <v>8322</v>
      </c>
      <c r="R645" s="3" t="s">
        <v>8324</v>
      </c>
    </row>
    <row r="646" spans="1:18" ht="39.6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8272</v>
      </c>
      <c r="O646" s="13">
        <f t="shared" si="20"/>
        <v>3.0011791999999997</v>
      </c>
      <c r="P646" s="7">
        <f t="shared" si="21"/>
        <v>24.485798237022529</v>
      </c>
      <c r="Q646" s="3" t="s">
        <v>8322</v>
      </c>
      <c r="R646" s="3" t="s">
        <v>8324</v>
      </c>
    </row>
    <row r="647" spans="1:18" ht="26.4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8272</v>
      </c>
      <c r="O647" s="13">
        <f t="shared" si="20"/>
        <v>2.7869999999999999</v>
      </c>
      <c r="P647" s="7">
        <f t="shared" si="21"/>
        <v>8.4388185654008439</v>
      </c>
      <c r="Q647" s="3" t="s">
        <v>8322</v>
      </c>
      <c r="R647" s="3" t="s">
        <v>8324</v>
      </c>
    </row>
    <row r="648" spans="1:18" ht="39.6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8272</v>
      </c>
      <c r="O648" s="13">
        <f t="shared" si="20"/>
        <v>1.3187625000000001</v>
      </c>
      <c r="P648" s="7">
        <f t="shared" si="21"/>
        <v>29.62962962962963</v>
      </c>
      <c r="Q648" s="3" t="s">
        <v>8322</v>
      </c>
      <c r="R648" s="3" t="s">
        <v>8324</v>
      </c>
    </row>
    <row r="649" spans="1:18" ht="39.6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8272</v>
      </c>
      <c r="O649" s="13">
        <f t="shared" si="20"/>
        <v>1.0705</v>
      </c>
      <c r="P649" s="7">
        <f t="shared" si="21"/>
        <v>117.64705882352941</v>
      </c>
      <c r="Q649" s="3" t="s">
        <v>8322</v>
      </c>
      <c r="R649" s="3" t="s">
        <v>8324</v>
      </c>
    </row>
    <row r="650" spans="1:18" ht="26.4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8272</v>
      </c>
      <c r="O650" s="13">
        <f t="shared" si="20"/>
        <v>1.2682285714285715</v>
      </c>
      <c r="P650" s="7">
        <f t="shared" si="21"/>
        <v>1296.2962962962963</v>
      </c>
      <c r="Q650" s="3" t="s">
        <v>8322</v>
      </c>
      <c r="R650" s="3" t="s">
        <v>8324</v>
      </c>
    </row>
    <row r="651" spans="1:18" ht="39.6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8272</v>
      </c>
      <c r="O651" s="13">
        <f t="shared" si="20"/>
        <v>1.3996</v>
      </c>
      <c r="P651" s="7">
        <f t="shared" si="21"/>
        <v>30.487804878048781</v>
      </c>
      <c r="Q651" s="3" t="s">
        <v>8322</v>
      </c>
      <c r="R651" s="3" t="s">
        <v>8324</v>
      </c>
    </row>
    <row r="652" spans="1:18" ht="39.6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8272</v>
      </c>
      <c r="O652" s="13">
        <f t="shared" si="20"/>
        <v>1.1240000000000001</v>
      </c>
      <c r="P652" s="7">
        <f t="shared" si="21"/>
        <v>31.25</v>
      </c>
      <c r="Q652" s="3" t="s">
        <v>8322</v>
      </c>
      <c r="R652" s="3" t="s">
        <v>8324</v>
      </c>
    </row>
    <row r="653" spans="1:18" ht="39.6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8272</v>
      </c>
      <c r="O653" s="13">
        <f t="shared" si="20"/>
        <v>1.00528</v>
      </c>
      <c r="P653" s="7">
        <f t="shared" si="21"/>
        <v>238.0952380952381</v>
      </c>
      <c r="Q653" s="3" t="s">
        <v>8322</v>
      </c>
      <c r="R653" s="3" t="s">
        <v>8324</v>
      </c>
    </row>
    <row r="654" spans="1:18" ht="52.8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8272</v>
      </c>
      <c r="O654" s="13">
        <f t="shared" si="20"/>
        <v>1.0046666666666666</v>
      </c>
      <c r="P654" s="7">
        <f t="shared" si="21"/>
        <v>107.14285714285714</v>
      </c>
      <c r="Q654" s="3" t="s">
        <v>8322</v>
      </c>
      <c r="R654" s="3" t="s">
        <v>8324</v>
      </c>
    </row>
    <row r="655" spans="1:18" ht="52.8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8272</v>
      </c>
      <c r="O655" s="13">
        <f t="shared" si="20"/>
        <v>1.4144600000000001</v>
      </c>
      <c r="P655" s="7">
        <f t="shared" si="21"/>
        <v>67.750677506775062</v>
      </c>
      <c r="Q655" s="3" t="s">
        <v>8322</v>
      </c>
      <c r="R655" s="3" t="s">
        <v>8324</v>
      </c>
    </row>
    <row r="656" spans="1:18" ht="39.6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8272</v>
      </c>
      <c r="O656" s="13">
        <f t="shared" si="20"/>
        <v>2.6729166666666666</v>
      </c>
      <c r="P656" s="7">
        <f t="shared" si="21"/>
        <v>11.846001974333662</v>
      </c>
      <c r="Q656" s="3" t="s">
        <v>8322</v>
      </c>
      <c r="R656" s="3" t="s">
        <v>8324</v>
      </c>
    </row>
    <row r="657" spans="1:18" ht="39.6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8272</v>
      </c>
      <c r="O657" s="13">
        <f t="shared" si="20"/>
        <v>1.4688749999999999</v>
      </c>
      <c r="P657" s="7">
        <f t="shared" si="21"/>
        <v>29.197080291970803</v>
      </c>
      <c r="Q657" s="3" t="s">
        <v>8322</v>
      </c>
      <c r="R657" s="3" t="s">
        <v>8324</v>
      </c>
    </row>
    <row r="658" spans="1:18" ht="39.6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8272</v>
      </c>
      <c r="O658" s="13">
        <f t="shared" si="20"/>
        <v>2.1356000000000002</v>
      </c>
      <c r="P658" s="7">
        <f t="shared" si="21"/>
        <v>57.47126436781609</v>
      </c>
      <c r="Q658" s="3" t="s">
        <v>8322</v>
      </c>
      <c r="R658" s="3" t="s">
        <v>8324</v>
      </c>
    </row>
    <row r="659" spans="1:18" ht="39.6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8272</v>
      </c>
      <c r="O659" s="13">
        <f t="shared" si="20"/>
        <v>1.2569999999999999</v>
      </c>
      <c r="P659" s="7">
        <f t="shared" si="21"/>
        <v>151.5151515151515</v>
      </c>
      <c r="Q659" s="3" t="s">
        <v>8322</v>
      </c>
      <c r="R659" s="3" t="s">
        <v>8324</v>
      </c>
    </row>
    <row r="660" spans="1:18" ht="39.6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8272</v>
      </c>
      <c r="O660" s="13">
        <f t="shared" si="20"/>
        <v>1.0446206037108834</v>
      </c>
      <c r="P660" s="7">
        <f t="shared" si="21"/>
        <v>104.66666666666667</v>
      </c>
      <c r="Q660" s="3" t="s">
        <v>8322</v>
      </c>
      <c r="R660" s="3" t="s">
        <v>8324</v>
      </c>
    </row>
    <row r="661" spans="1:18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8272</v>
      </c>
      <c r="O661" s="13">
        <f t="shared" si="20"/>
        <v>1.0056666666666667</v>
      </c>
      <c r="P661" s="7">
        <f t="shared" si="21"/>
        <v>142.85714285714286</v>
      </c>
      <c r="Q661" s="3" t="s">
        <v>8322</v>
      </c>
      <c r="R661" s="3" t="s">
        <v>8324</v>
      </c>
    </row>
    <row r="662" spans="1:18" ht="39.6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8272</v>
      </c>
      <c r="O662" s="13">
        <f t="shared" si="20"/>
        <v>3.058E-2</v>
      </c>
      <c r="P662" s="7">
        <f t="shared" si="21"/>
        <v>2777.7777777777778</v>
      </c>
      <c r="Q662" s="3" t="s">
        <v>8322</v>
      </c>
      <c r="R662" s="3" t="s">
        <v>8324</v>
      </c>
    </row>
    <row r="663" spans="1:18" ht="39.6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8272</v>
      </c>
      <c r="O663" s="13">
        <f t="shared" si="20"/>
        <v>9.4999999999999998E-3</v>
      </c>
      <c r="P663" s="7">
        <f t="shared" si="21"/>
        <v>1111.1111111111111</v>
      </c>
      <c r="Q663" s="3" t="s">
        <v>8322</v>
      </c>
      <c r="R663" s="3" t="s">
        <v>8324</v>
      </c>
    </row>
    <row r="664" spans="1:18" ht="39.6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8272</v>
      </c>
      <c r="O664" s="13">
        <f t="shared" si="20"/>
        <v>4.0000000000000001E-3</v>
      </c>
      <c r="P664" s="7">
        <f t="shared" si="21"/>
        <v>9750</v>
      </c>
      <c r="Q664" s="3" t="s">
        <v>8322</v>
      </c>
      <c r="R664" s="3" t="s">
        <v>8324</v>
      </c>
    </row>
    <row r="665" spans="1:18" ht="39.6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8272</v>
      </c>
      <c r="O665" s="13">
        <f t="shared" si="20"/>
        <v>3.5000000000000001E-3</v>
      </c>
      <c r="P665" s="7">
        <f t="shared" si="21"/>
        <v>28571.428571428572</v>
      </c>
      <c r="Q665" s="3" t="s">
        <v>8322</v>
      </c>
      <c r="R665" s="3" t="s">
        <v>8324</v>
      </c>
    </row>
    <row r="666" spans="1:18" ht="39.6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8272</v>
      </c>
      <c r="O666" s="13">
        <f t="shared" si="20"/>
        <v>7.5333333333333335E-2</v>
      </c>
      <c r="P666" s="7">
        <f t="shared" si="21"/>
        <v>413.79310344827587</v>
      </c>
      <c r="Q666" s="3" t="s">
        <v>8322</v>
      </c>
      <c r="R666" s="3" t="s">
        <v>8324</v>
      </c>
    </row>
    <row r="667" spans="1:18" ht="39.6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8272</v>
      </c>
      <c r="O667" s="13">
        <f t="shared" si="20"/>
        <v>0.18640000000000001</v>
      </c>
      <c r="P667" s="7">
        <f t="shared" si="21"/>
        <v>833.33333333333337</v>
      </c>
      <c r="Q667" s="3" t="s">
        <v>8322</v>
      </c>
      <c r="R667" s="3" t="s">
        <v>8324</v>
      </c>
    </row>
    <row r="668" spans="1:18" ht="39.6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8272</v>
      </c>
      <c r="O668" s="13">
        <f t="shared" si="20"/>
        <v>4.0000000000000003E-5</v>
      </c>
      <c r="P668" s="7">
        <f t="shared" si="21"/>
        <v>50000</v>
      </c>
      <c r="Q668" s="3" t="s">
        <v>8322</v>
      </c>
      <c r="R668" s="3" t="s">
        <v>8324</v>
      </c>
    </row>
    <row r="669" spans="1:18" ht="39.6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8272</v>
      </c>
      <c r="O669" s="13">
        <f t="shared" si="20"/>
        <v>0.1002</v>
      </c>
      <c r="P669" s="7">
        <f t="shared" si="21"/>
        <v>1785.7142857142858</v>
      </c>
      <c r="Q669" s="3" t="s">
        <v>8322</v>
      </c>
      <c r="R669" s="3" t="s">
        <v>8324</v>
      </c>
    </row>
    <row r="670" spans="1:18" ht="39.6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8272</v>
      </c>
      <c r="O670" s="13">
        <f t="shared" si="20"/>
        <v>4.5600000000000002E-2</v>
      </c>
      <c r="P670" s="7">
        <f t="shared" si="21"/>
        <v>600</v>
      </c>
      <c r="Q670" s="3" t="s">
        <v>8322</v>
      </c>
      <c r="R670" s="3" t="s">
        <v>8324</v>
      </c>
    </row>
    <row r="671" spans="1:18" ht="52.8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8272</v>
      </c>
      <c r="O671" s="13">
        <f t="shared" si="20"/>
        <v>0.21507499999999999</v>
      </c>
      <c r="P671" s="7">
        <f t="shared" si="21"/>
        <v>7142.8571428571431</v>
      </c>
      <c r="Q671" s="3" t="s">
        <v>8322</v>
      </c>
      <c r="R671" s="3" t="s">
        <v>8324</v>
      </c>
    </row>
    <row r="672" spans="1:18" ht="52.8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8272</v>
      </c>
      <c r="O672" s="13">
        <f t="shared" si="20"/>
        <v>0.29276666666666668</v>
      </c>
      <c r="P672" s="7">
        <f t="shared" si="21"/>
        <v>290.32258064516128</v>
      </c>
      <c r="Q672" s="3" t="s">
        <v>8322</v>
      </c>
      <c r="R672" s="3" t="s">
        <v>8324</v>
      </c>
    </row>
    <row r="673" spans="1:18" ht="52.8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8272</v>
      </c>
      <c r="O673" s="13">
        <f t="shared" si="20"/>
        <v>0.39426666666666665</v>
      </c>
      <c r="P673" s="7">
        <f t="shared" si="21"/>
        <v>2000</v>
      </c>
      <c r="Q673" s="3" t="s">
        <v>8322</v>
      </c>
      <c r="R673" s="3" t="s">
        <v>8324</v>
      </c>
    </row>
    <row r="674" spans="1:18" ht="39.6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8272</v>
      </c>
      <c r="O674" s="13">
        <f t="shared" si="20"/>
        <v>0.21628</v>
      </c>
      <c r="P674" s="7">
        <f t="shared" si="21"/>
        <v>232.55813953488371</v>
      </c>
      <c r="Q674" s="3" t="s">
        <v>8322</v>
      </c>
      <c r="R674" s="3" t="s">
        <v>8324</v>
      </c>
    </row>
    <row r="675" spans="1:18" ht="52.8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8272</v>
      </c>
      <c r="O675" s="13">
        <f t="shared" si="20"/>
        <v>2.0500000000000002E-3</v>
      </c>
      <c r="P675" s="7">
        <f t="shared" si="21"/>
        <v>33333.333333333336</v>
      </c>
      <c r="Q675" s="3" t="s">
        <v>8322</v>
      </c>
      <c r="R675" s="3" t="s">
        <v>8324</v>
      </c>
    </row>
    <row r="676" spans="1:18" ht="26.4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8272</v>
      </c>
      <c r="O676" s="13">
        <f t="shared" si="20"/>
        <v>2.9999999999999997E-4</v>
      </c>
      <c r="P676" s="7">
        <f t="shared" si="21"/>
        <v>25000</v>
      </c>
      <c r="Q676" s="3" t="s">
        <v>8322</v>
      </c>
      <c r="R676" s="3" t="s">
        <v>8324</v>
      </c>
    </row>
    <row r="677" spans="1:18" ht="39.6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8272</v>
      </c>
      <c r="O677" s="13">
        <f t="shared" si="20"/>
        <v>0.14849999999999999</v>
      </c>
      <c r="P677" s="7">
        <f t="shared" si="21"/>
        <v>230.76923076923077</v>
      </c>
      <c r="Q677" s="3" t="s">
        <v>8322</v>
      </c>
      <c r="R677" s="3" t="s">
        <v>8324</v>
      </c>
    </row>
    <row r="678" spans="1:18" ht="52.8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8272</v>
      </c>
      <c r="O678" s="13">
        <f t="shared" si="20"/>
        <v>1.4710000000000001E-2</v>
      </c>
      <c r="P678" s="7">
        <f t="shared" si="21"/>
        <v>4166.666666666667</v>
      </c>
      <c r="Q678" s="3" t="s">
        <v>8322</v>
      </c>
      <c r="R678" s="3" t="s">
        <v>8324</v>
      </c>
    </row>
    <row r="679" spans="1:18" ht="52.8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8272</v>
      </c>
      <c r="O679" s="13">
        <f t="shared" si="20"/>
        <v>0.25584000000000001</v>
      </c>
      <c r="P679" s="7">
        <f t="shared" si="21"/>
        <v>520.83333333333337</v>
      </c>
      <c r="Q679" s="3" t="s">
        <v>8322</v>
      </c>
      <c r="R679" s="3" t="s">
        <v>8324</v>
      </c>
    </row>
    <row r="680" spans="1:18" ht="39.6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8272</v>
      </c>
      <c r="O680" s="13">
        <f t="shared" si="20"/>
        <v>3.8206896551724136E-2</v>
      </c>
      <c r="P680" s="7">
        <f t="shared" si="21"/>
        <v>1705.8823529411766</v>
      </c>
      <c r="Q680" s="3" t="s">
        <v>8322</v>
      </c>
      <c r="R680" s="3" t="s">
        <v>8324</v>
      </c>
    </row>
    <row r="681" spans="1:18" ht="39.6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8272</v>
      </c>
      <c r="O681" s="13">
        <f t="shared" si="20"/>
        <v>0.15485964912280703</v>
      </c>
      <c r="P681" s="7">
        <f t="shared" si="21"/>
        <v>606.38297872340422</v>
      </c>
      <c r="Q681" s="3" t="s">
        <v>8322</v>
      </c>
      <c r="R681" s="3" t="s">
        <v>8324</v>
      </c>
    </row>
    <row r="682" spans="1:18" ht="39.6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8272</v>
      </c>
      <c r="O682" s="13">
        <f t="shared" si="20"/>
        <v>0.25912000000000002</v>
      </c>
      <c r="P682" s="7">
        <f t="shared" si="21"/>
        <v>581.39534883720933</v>
      </c>
      <c r="Q682" s="3" t="s">
        <v>8322</v>
      </c>
      <c r="R682" s="3" t="s">
        <v>8324</v>
      </c>
    </row>
    <row r="683" spans="1:18" ht="39.6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8272</v>
      </c>
      <c r="O683" s="13">
        <f t="shared" si="20"/>
        <v>4.0000000000000002E-4</v>
      </c>
      <c r="P683" s="7">
        <f t="shared" si="21"/>
        <v>2500</v>
      </c>
      <c r="Q683" s="3" t="s">
        <v>8322</v>
      </c>
      <c r="R683" s="3" t="s">
        <v>8324</v>
      </c>
    </row>
    <row r="684" spans="1:18" ht="39.6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8272</v>
      </c>
      <c r="O684" s="13">
        <f t="shared" si="20"/>
        <v>1.06E-3</v>
      </c>
      <c r="P684" s="7">
        <f t="shared" si="21"/>
        <v>12500</v>
      </c>
      <c r="Q684" s="3" t="s">
        <v>8322</v>
      </c>
      <c r="R684" s="3" t="s">
        <v>8324</v>
      </c>
    </row>
    <row r="685" spans="1:18" ht="39.6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8272</v>
      </c>
      <c r="O685" s="13">
        <f t="shared" si="20"/>
        <v>8.5142857142857138E-3</v>
      </c>
      <c r="P685" s="7">
        <f t="shared" si="21"/>
        <v>11666.666666666666</v>
      </c>
      <c r="Q685" s="3" t="s">
        <v>8322</v>
      </c>
      <c r="R685" s="3" t="s">
        <v>8324</v>
      </c>
    </row>
    <row r="686" spans="1:18" ht="26.4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8272</v>
      </c>
      <c r="O686" s="13">
        <f t="shared" si="20"/>
        <v>7.4837500000000001E-2</v>
      </c>
      <c r="P686" s="7">
        <f t="shared" si="21"/>
        <v>2370.3703703703704</v>
      </c>
      <c r="Q686" s="3" t="s">
        <v>8322</v>
      </c>
      <c r="R686" s="3" t="s">
        <v>8324</v>
      </c>
    </row>
    <row r="687" spans="1:18" ht="39.6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8272</v>
      </c>
      <c r="O687" s="13">
        <f t="shared" si="20"/>
        <v>0.27650000000000002</v>
      </c>
      <c r="P687" s="7">
        <f t="shared" si="21"/>
        <v>200</v>
      </c>
      <c r="Q687" s="3" t="s">
        <v>8322</v>
      </c>
      <c r="R687" s="3" t="s">
        <v>8324</v>
      </c>
    </row>
    <row r="688" spans="1:18" ht="52.8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8272</v>
      </c>
      <c r="O688" s="13">
        <f t="shared" si="20"/>
        <v>0</v>
      </c>
      <c r="P688" s="7">
        <f t="shared" si="21"/>
        <v>0</v>
      </c>
      <c r="Q688" s="3" t="s">
        <v>8322</v>
      </c>
      <c r="R688" s="3" t="s">
        <v>8324</v>
      </c>
    </row>
    <row r="689" spans="1:18" ht="39.6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8272</v>
      </c>
      <c r="O689" s="13">
        <f t="shared" si="20"/>
        <v>3.5499999999999997E-2</v>
      </c>
      <c r="P689" s="7">
        <f t="shared" si="21"/>
        <v>16666.666666666668</v>
      </c>
      <c r="Q689" s="3" t="s">
        <v>8322</v>
      </c>
      <c r="R689" s="3" t="s">
        <v>8324</v>
      </c>
    </row>
    <row r="690" spans="1:18" ht="52.8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8272</v>
      </c>
      <c r="O690" s="13">
        <f t="shared" si="20"/>
        <v>0.72989999999999999</v>
      </c>
      <c r="P690" s="7">
        <f t="shared" si="21"/>
        <v>555.55555555555554</v>
      </c>
      <c r="Q690" s="3" t="s">
        <v>8322</v>
      </c>
      <c r="R690" s="3" t="s">
        <v>8324</v>
      </c>
    </row>
    <row r="691" spans="1:18" ht="39.6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8272</v>
      </c>
      <c r="O691" s="13">
        <f t="shared" si="20"/>
        <v>0.57648750000000004</v>
      </c>
      <c r="P691" s="7">
        <f t="shared" si="21"/>
        <v>595.23809523809518</v>
      </c>
      <c r="Q691" s="3" t="s">
        <v>8322</v>
      </c>
      <c r="R691" s="3" t="s">
        <v>8324</v>
      </c>
    </row>
    <row r="692" spans="1:18" ht="26.4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8272</v>
      </c>
      <c r="O692" s="13">
        <f t="shared" si="20"/>
        <v>0.1234</v>
      </c>
      <c r="P692" s="7">
        <f t="shared" si="21"/>
        <v>588.23529411764707</v>
      </c>
      <c r="Q692" s="3" t="s">
        <v>8322</v>
      </c>
      <c r="R692" s="3" t="s">
        <v>8324</v>
      </c>
    </row>
    <row r="693" spans="1:18" ht="39.6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8272</v>
      </c>
      <c r="O693" s="13">
        <f t="shared" si="20"/>
        <v>5.1999999999999998E-3</v>
      </c>
      <c r="P693" s="7">
        <f t="shared" si="21"/>
        <v>5000</v>
      </c>
      <c r="Q693" s="3" t="s">
        <v>8322</v>
      </c>
      <c r="R693" s="3" t="s">
        <v>8324</v>
      </c>
    </row>
    <row r="694" spans="1:18" ht="39.6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8272</v>
      </c>
      <c r="O694" s="13">
        <f t="shared" si="20"/>
        <v>6.5299999999999997E-2</v>
      </c>
      <c r="P694" s="7">
        <f t="shared" si="21"/>
        <v>99.50248756218906</v>
      </c>
      <c r="Q694" s="3" t="s">
        <v>8322</v>
      </c>
      <c r="R694" s="3" t="s">
        <v>8324</v>
      </c>
    </row>
    <row r="695" spans="1:18" ht="39.6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8272</v>
      </c>
      <c r="O695" s="13">
        <f t="shared" si="20"/>
        <v>0.35338000000000003</v>
      </c>
      <c r="P695" s="7">
        <f t="shared" si="21"/>
        <v>337.83783783783781</v>
      </c>
      <c r="Q695" s="3" t="s">
        <v>8322</v>
      </c>
      <c r="R695" s="3" t="s">
        <v>8324</v>
      </c>
    </row>
    <row r="696" spans="1:18" ht="39.6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8272</v>
      </c>
      <c r="O696" s="13">
        <f t="shared" si="20"/>
        <v>3.933333333333333E-3</v>
      </c>
      <c r="P696" s="7">
        <f t="shared" si="21"/>
        <v>21428.571428571428</v>
      </c>
      <c r="Q696" s="3" t="s">
        <v>8322</v>
      </c>
      <c r="R696" s="3" t="s">
        <v>8324</v>
      </c>
    </row>
    <row r="697" spans="1:18" ht="39.6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8272</v>
      </c>
      <c r="O697" s="13">
        <f t="shared" si="20"/>
        <v>1.06E-2</v>
      </c>
      <c r="P697" s="7">
        <f t="shared" si="21"/>
        <v>8571.4285714285706</v>
      </c>
      <c r="Q697" s="3" t="s">
        <v>8322</v>
      </c>
      <c r="R697" s="3" t="s">
        <v>8324</v>
      </c>
    </row>
    <row r="698" spans="1:18" ht="26.4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8272</v>
      </c>
      <c r="O698" s="13">
        <f t="shared" si="20"/>
        <v>5.7142857142857145E-6</v>
      </c>
      <c r="P698" s="7">
        <f t="shared" si="21"/>
        <v>175000</v>
      </c>
      <c r="Q698" s="3" t="s">
        <v>8322</v>
      </c>
      <c r="R698" s="3" t="s">
        <v>8324</v>
      </c>
    </row>
    <row r="699" spans="1:18" ht="39.6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8272</v>
      </c>
      <c r="O699" s="13">
        <f t="shared" si="20"/>
        <v>0.46379999999999999</v>
      </c>
      <c r="P699" s="7">
        <f t="shared" si="21"/>
        <v>43.859649122807021</v>
      </c>
      <c r="Q699" s="3" t="s">
        <v>8322</v>
      </c>
      <c r="R699" s="3" t="s">
        <v>8324</v>
      </c>
    </row>
    <row r="700" spans="1:18" ht="39.6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8272</v>
      </c>
      <c r="O700" s="13">
        <f t="shared" si="20"/>
        <v>0.15390000000000001</v>
      </c>
      <c r="P700" s="7">
        <f t="shared" si="21"/>
        <v>3448.2758620689656</v>
      </c>
      <c r="Q700" s="3" t="s">
        <v>8322</v>
      </c>
      <c r="R700" s="3" t="s">
        <v>8324</v>
      </c>
    </row>
    <row r="701" spans="1:18" ht="39.6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8272</v>
      </c>
      <c r="O701" s="13">
        <f t="shared" si="20"/>
        <v>0.824221076923077</v>
      </c>
      <c r="P701" s="7">
        <f t="shared" si="21"/>
        <v>146.06741573033707</v>
      </c>
      <c r="Q701" s="3" t="s">
        <v>8322</v>
      </c>
      <c r="R701" s="3" t="s">
        <v>8324</v>
      </c>
    </row>
    <row r="702" spans="1:18" ht="39.6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8272</v>
      </c>
      <c r="O702" s="13">
        <f t="shared" si="20"/>
        <v>2.6866666666666667E-2</v>
      </c>
      <c r="P702" s="7">
        <f t="shared" si="21"/>
        <v>483.87096774193549</v>
      </c>
      <c r="Q702" s="3" t="s">
        <v>8322</v>
      </c>
      <c r="R702" s="3" t="s">
        <v>8324</v>
      </c>
    </row>
    <row r="703" spans="1:18" ht="39.6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8272</v>
      </c>
      <c r="O703" s="13">
        <f t="shared" si="20"/>
        <v>0.26600000000000001</v>
      </c>
      <c r="P703" s="7">
        <f t="shared" si="21"/>
        <v>1095.2380952380952</v>
      </c>
      <c r="Q703" s="3" t="s">
        <v>8322</v>
      </c>
      <c r="R703" s="3" t="s">
        <v>8324</v>
      </c>
    </row>
    <row r="704" spans="1:18" ht="39.6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8272</v>
      </c>
      <c r="O704" s="13">
        <f t="shared" si="20"/>
        <v>0.30813400000000002</v>
      </c>
      <c r="P704" s="7">
        <f t="shared" si="21"/>
        <v>405.40540540540542</v>
      </c>
      <c r="Q704" s="3" t="s">
        <v>8322</v>
      </c>
      <c r="R704" s="3" t="s">
        <v>8324</v>
      </c>
    </row>
    <row r="705" spans="1:18" ht="39.6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8272</v>
      </c>
      <c r="O705" s="13">
        <f t="shared" si="20"/>
        <v>5.5800000000000002E-2</v>
      </c>
      <c r="P705" s="7">
        <f t="shared" si="21"/>
        <v>2142.8571428571427</v>
      </c>
      <c r="Q705" s="3" t="s">
        <v>8322</v>
      </c>
      <c r="R705" s="3" t="s">
        <v>8324</v>
      </c>
    </row>
    <row r="706" spans="1:18" ht="39.6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8272</v>
      </c>
      <c r="O706" s="13">
        <f t="shared" si="20"/>
        <v>8.7454545454545458E-3</v>
      </c>
      <c r="P706" s="7">
        <f t="shared" si="21"/>
        <v>13750</v>
      </c>
      <c r="Q706" s="3" t="s">
        <v>8322</v>
      </c>
      <c r="R706" s="3" t="s">
        <v>8324</v>
      </c>
    </row>
    <row r="707" spans="1:18" ht="26.4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8272</v>
      </c>
      <c r="O707" s="13">
        <f t="shared" ref="O707:O770" si="22">+E707/D707</f>
        <v>9.7699999999999992E-3</v>
      </c>
      <c r="P707" s="7">
        <f t="shared" ref="P707:P770" si="23">IFERROR(+D707/L707,0)</f>
        <v>20000</v>
      </c>
      <c r="Q707" s="3" t="s">
        <v>8322</v>
      </c>
      <c r="R707" s="3" t="s">
        <v>8324</v>
      </c>
    </row>
    <row r="708" spans="1:18" ht="39.6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8272</v>
      </c>
      <c r="O708" s="13">
        <f t="shared" si="22"/>
        <v>0</v>
      </c>
      <c r="P708" s="7">
        <f t="shared" si="23"/>
        <v>0</v>
      </c>
      <c r="Q708" s="3" t="s">
        <v>8322</v>
      </c>
      <c r="R708" s="3" t="s">
        <v>8324</v>
      </c>
    </row>
    <row r="709" spans="1:18" ht="39.6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8272</v>
      </c>
      <c r="O709" s="13">
        <f t="shared" si="22"/>
        <v>0.78927352941176465</v>
      </c>
      <c r="P709" s="7">
        <f t="shared" si="23"/>
        <v>149.12280701754386</v>
      </c>
      <c r="Q709" s="3" t="s">
        <v>8322</v>
      </c>
      <c r="R709" s="3" t="s">
        <v>8324</v>
      </c>
    </row>
    <row r="710" spans="1:18" ht="39.6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8272</v>
      </c>
      <c r="O710" s="13">
        <f t="shared" si="22"/>
        <v>0.22092500000000001</v>
      </c>
      <c r="P710" s="7">
        <f t="shared" si="23"/>
        <v>108.40108401084011</v>
      </c>
      <c r="Q710" s="3" t="s">
        <v>8322</v>
      </c>
      <c r="R710" s="3" t="s">
        <v>8324</v>
      </c>
    </row>
    <row r="711" spans="1:18" ht="26.4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8272</v>
      </c>
      <c r="O711" s="13">
        <f t="shared" si="22"/>
        <v>4.0666666666666663E-3</v>
      </c>
      <c r="P711" s="7">
        <f t="shared" si="23"/>
        <v>7500</v>
      </c>
      <c r="Q711" s="3" t="s">
        <v>8322</v>
      </c>
      <c r="R711" s="3" t="s">
        <v>8324</v>
      </c>
    </row>
    <row r="712" spans="1:18" ht="26.4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8272</v>
      </c>
      <c r="O712" s="13">
        <f t="shared" si="22"/>
        <v>0</v>
      </c>
      <c r="P712" s="7">
        <f t="shared" si="23"/>
        <v>0</v>
      </c>
      <c r="Q712" s="3" t="s">
        <v>8322</v>
      </c>
      <c r="R712" s="3" t="s">
        <v>8324</v>
      </c>
    </row>
    <row r="713" spans="1:18" ht="39.6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8272</v>
      </c>
      <c r="O713" s="13">
        <f t="shared" si="22"/>
        <v>0.33790999999999999</v>
      </c>
      <c r="P713" s="7">
        <f t="shared" si="23"/>
        <v>295.85798816568047</v>
      </c>
      <c r="Q713" s="3" t="s">
        <v>8322</v>
      </c>
      <c r="R713" s="3" t="s">
        <v>8324</v>
      </c>
    </row>
    <row r="714" spans="1:18" ht="39.6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8272</v>
      </c>
      <c r="O714" s="13">
        <f t="shared" si="22"/>
        <v>2.1649484536082476E-3</v>
      </c>
      <c r="P714" s="7">
        <f t="shared" si="23"/>
        <v>12125</v>
      </c>
      <c r="Q714" s="3" t="s">
        <v>8322</v>
      </c>
      <c r="R714" s="3" t="s">
        <v>8324</v>
      </c>
    </row>
    <row r="715" spans="1:18" ht="39.6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8272</v>
      </c>
      <c r="O715" s="13">
        <f t="shared" si="22"/>
        <v>7.9600000000000001E-3</v>
      </c>
      <c r="P715" s="7">
        <f t="shared" si="23"/>
        <v>25000</v>
      </c>
      <c r="Q715" s="3" t="s">
        <v>8322</v>
      </c>
      <c r="R715" s="3" t="s">
        <v>8324</v>
      </c>
    </row>
    <row r="716" spans="1:18" ht="39.6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8272</v>
      </c>
      <c r="O716" s="13">
        <f t="shared" si="22"/>
        <v>0.14993333333333334</v>
      </c>
      <c r="P716" s="7">
        <f t="shared" si="23"/>
        <v>535.71428571428567</v>
      </c>
      <c r="Q716" s="3" t="s">
        <v>8322</v>
      </c>
      <c r="R716" s="3" t="s">
        <v>8324</v>
      </c>
    </row>
    <row r="717" spans="1:18" ht="52.8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8272</v>
      </c>
      <c r="O717" s="13">
        <f t="shared" si="22"/>
        <v>5.0509090909090906E-2</v>
      </c>
      <c r="P717" s="7">
        <f t="shared" si="23"/>
        <v>2291.6666666666665</v>
      </c>
      <c r="Q717" s="3" t="s">
        <v>8322</v>
      </c>
      <c r="R717" s="3" t="s">
        <v>8324</v>
      </c>
    </row>
    <row r="718" spans="1:18" ht="39.6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8272</v>
      </c>
      <c r="O718" s="13">
        <f t="shared" si="22"/>
        <v>0.10214285714285715</v>
      </c>
      <c r="P718" s="7">
        <f t="shared" si="23"/>
        <v>437.5</v>
      </c>
      <c r="Q718" s="3" t="s">
        <v>8322</v>
      </c>
      <c r="R718" s="3" t="s">
        <v>8324</v>
      </c>
    </row>
    <row r="719" spans="1:18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8272</v>
      </c>
      <c r="O719" s="13">
        <f t="shared" si="22"/>
        <v>3.0500000000000002E-3</v>
      </c>
      <c r="P719" s="7">
        <f t="shared" si="23"/>
        <v>25000</v>
      </c>
      <c r="Q719" s="3" t="s">
        <v>8322</v>
      </c>
      <c r="R719" s="3" t="s">
        <v>8324</v>
      </c>
    </row>
    <row r="720" spans="1:18" ht="39.6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8272</v>
      </c>
      <c r="O720" s="13">
        <f t="shared" si="22"/>
        <v>7.4999999999999997E-3</v>
      </c>
      <c r="P720" s="7">
        <f t="shared" si="23"/>
        <v>3000</v>
      </c>
      <c r="Q720" s="3" t="s">
        <v>8322</v>
      </c>
      <c r="R720" s="3" t="s">
        <v>8324</v>
      </c>
    </row>
    <row r="721" spans="1:18" ht="39.6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8272</v>
      </c>
      <c r="O721" s="13">
        <f t="shared" si="22"/>
        <v>1.2933333333333333E-2</v>
      </c>
      <c r="P721" s="7">
        <f t="shared" si="23"/>
        <v>1500</v>
      </c>
      <c r="Q721" s="3" t="s">
        <v>8322</v>
      </c>
      <c r="R721" s="3" t="s">
        <v>8324</v>
      </c>
    </row>
    <row r="722" spans="1:18" ht="39.6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8273</v>
      </c>
      <c r="O722" s="13">
        <f t="shared" si="22"/>
        <v>1.4394736842105262</v>
      </c>
      <c r="P722" s="7">
        <f t="shared" si="23"/>
        <v>46.341463414634148</v>
      </c>
      <c r="Q722" s="3" t="s">
        <v>8325</v>
      </c>
      <c r="R722" s="3" t="s">
        <v>8326</v>
      </c>
    </row>
    <row r="723" spans="1:18" ht="52.8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8273</v>
      </c>
      <c r="O723" s="13">
        <f t="shared" si="22"/>
        <v>1.2210975609756098</v>
      </c>
      <c r="P723" s="7">
        <f t="shared" si="23"/>
        <v>68.907563025210081</v>
      </c>
      <c r="Q723" s="3" t="s">
        <v>8325</v>
      </c>
      <c r="R723" s="3" t="s">
        <v>8326</v>
      </c>
    </row>
    <row r="724" spans="1:18" ht="39.6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8273</v>
      </c>
      <c r="O724" s="13">
        <f t="shared" si="22"/>
        <v>1.3202400000000001</v>
      </c>
      <c r="P724" s="7">
        <f t="shared" si="23"/>
        <v>163.3986928104575</v>
      </c>
      <c r="Q724" s="3" t="s">
        <v>8325</v>
      </c>
      <c r="R724" s="3" t="s">
        <v>8326</v>
      </c>
    </row>
    <row r="725" spans="1:18" ht="26.4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8273</v>
      </c>
      <c r="O725" s="13">
        <f t="shared" si="22"/>
        <v>1.0938000000000001</v>
      </c>
      <c r="P725" s="7">
        <f t="shared" si="23"/>
        <v>50</v>
      </c>
      <c r="Q725" s="3" t="s">
        <v>8325</v>
      </c>
      <c r="R725" s="3" t="s">
        <v>8326</v>
      </c>
    </row>
    <row r="726" spans="1:18" ht="39.6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8273</v>
      </c>
      <c r="O726" s="13">
        <f t="shared" si="22"/>
        <v>1.0547157142857144</v>
      </c>
      <c r="P726" s="7">
        <f t="shared" si="23"/>
        <v>48.951048951048953</v>
      </c>
      <c r="Q726" s="3" t="s">
        <v>8325</v>
      </c>
      <c r="R726" s="3" t="s">
        <v>8326</v>
      </c>
    </row>
    <row r="727" spans="1:18" ht="39.6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8273</v>
      </c>
      <c r="O727" s="13">
        <f t="shared" si="22"/>
        <v>1.0035000000000001</v>
      </c>
      <c r="P727" s="7">
        <f t="shared" si="23"/>
        <v>142.85714285714286</v>
      </c>
      <c r="Q727" s="3" t="s">
        <v>8325</v>
      </c>
      <c r="R727" s="3" t="s">
        <v>8326</v>
      </c>
    </row>
    <row r="728" spans="1:18" ht="39.6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8273</v>
      </c>
      <c r="O728" s="13">
        <f t="shared" si="22"/>
        <v>1.014</v>
      </c>
      <c r="P728" s="7">
        <f t="shared" si="23"/>
        <v>71.428571428571431</v>
      </c>
      <c r="Q728" s="3" t="s">
        <v>8325</v>
      </c>
      <c r="R728" s="3" t="s">
        <v>8326</v>
      </c>
    </row>
    <row r="729" spans="1:18" ht="39.6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8273</v>
      </c>
      <c r="O729" s="13">
        <f t="shared" si="22"/>
        <v>1.5551428571428572</v>
      </c>
      <c r="P729" s="7">
        <f t="shared" si="23"/>
        <v>23.48993288590604</v>
      </c>
      <c r="Q729" s="3" t="s">
        <v>8325</v>
      </c>
      <c r="R729" s="3" t="s">
        <v>8326</v>
      </c>
    </row>
    <row r="730" spans="1:18" ht="39.6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8273</v>
      </c>
      <c r="O730" s="13">
        <f t="shared" si="22"/>
        <v>1.05566</v>
      </c>
      <c r="P730" s="7">
        <f t="shared" si="23"/>
        <v>57.692307692307693</v>
      </c>
      <c r="Q730" s="3" t="s">
        <v>8325</v>
      </c>
      <c r="R730" s="3" t="s">
        <v>8326</v>
      </c>
    </row>
    <row r="731" spans="1:18" ht="39.6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8273</v>
      </c>
      <c r="O731" s="13">
        <f t="shared" si="22"/>
        <v>1.3065</v>
      </c>
      <c r="P731" s="7">
        <f t="shared" si="23"/>
        <v>33.333333333333336</v>
      </c>
      <c r="Q731" s="3" t="s">
        <v>8325</v>
      </c>
      <c r="R731" s="3" t="s">
        <v>8326</v>
      </c>
    </row>
    <row r="732" spans="1:18" ht="26.4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8273</v>
      </c>
      <c r="O732" s="13">
        <f t="shared" si="22"/>
        <v>1.3219000000000001</v>
      </c>
      <c r="P732" s="7">
        <f t="shared" si="23"/>
        <v>75.471698113207552</v>
      </c>
      <c r="Q732" s="3" t="s">
        <v>8325</v>
      </c>
      <c r="R732" s="3" t="s">
        <v>8326</v>
      </c>
    </row>
    <row r="733" spans="1:18" ht="39.6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8273</v>
      </c>
      <c r="O733" s="13">
        <f t="shared" si="22"/>
        <v>1.26</v>
      </c>
      <c r="P733" s="7">
        <f t="shared" si="23"/>
        <v>70.422535211267601</v>
      </c>
      <c r="Q733" s="3" t="s">
        <v>8325</v>
      </c>
      <c r="R733" s="3" t="s">
        <v>8326</v>
      </c>
    </row>
    <row r="734" spans="1:18" ht="39.6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8273</v>
      </c>
      <c r="O734" s="13">
        <f t="shared" si="22"/>
        <v>1.6</v>
      </c>
      <c r="P734" s="7">
        <f t="shared" si="23"/>
        <v>3.0769230769230771</v>
      </c>
      <c r="Q734" s="3" t="s">
        <v>8325</v>
      </c>
      <c r="R734" s="3" t="s">
        <v>8326</v>
      </c>
    </row>
    <row r="735" spans="1:18" ht="52.8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8273</v>
      </c>
      <c r="O735" s="13">
        <f t="shared" si="22"/>
        <v>1.2048000000000001</v>
      </c>
      <c r="P735" s="7">
        <f t="shared" si="23"/>
        <v>14.792899408284024</v>
      </c>
      <c r="Q735" s="3" t="s">
        <v>8325</v>
      </c>
      <c r="R735" s="3" t="s">
        <v>8326</v>
      </c>
    </row>
    <row r="736" spans="1:18" ht="39.6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8273</v>
      </c>
      <c r="O736" s="13">
        <f t="shared" si="22"/>
        <v>1.2552941176470589</v>
      </c>
      <c r="P736" s="7">
        <f t="shared" si="23"/>
        <v>149.12280701754386</v>
      </c>
      <c r="Q736" s="3" t="s">
        <v>8325</v>
      </c>
      <c r="R736" s="3" t="s">
        <v>8326</v>
      </c>
    </row>
    <row r="737" spans="1:18" ht="39.6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8273</v>
      </c>
      <c r="O737" s="13">
        <f t="shared" si="22"/>
        <v>1.1440638297872341</v>
      </c>
      <c r="P737" s="7">
        <f t="shared" si="23"/>
        <v>205.24017467248908</v>
      </c>
      <c r="Q737" s="3" t="s">
        <v>8325</v>
      </c>
      <c r="R737" s="3" t="s">
        <v>8326</v>
      </c>
    </row>
    <row r="738" spans="1:18" ht="39.6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8273</v>
      </c>
      <c r="O738" s="13">
        <f t="shared" si="22"/>
        <v>3.151388888888889</v>
      </c>
      <c r="P738" s="7">
        <f t="shared" si="23"/>
        <v>33.333333333333336</v>
      </c>
      <c r="Q738" s="3" t="s">
        <v>8325</v>
      </c>
      <c r="R738" s="3" t="s">
        <v>8326</v>
      </c>
    </row>
    <row r="739" spans="1:18" ht="39.6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8273</v>
      </c>
      <c r="O739" s="13">
        <f t="shared" si="22"/>
        <v>1.224</v>
      </c>
      <c r="P739" s="7">
        <f t="shared" si="23"/>
        <v>46.296296296296298</v>
      </c>
      <c r="Q739" s="3" t="s">
        <v>8325</v>
      </c>
      <c r="R739" s="3" t="s">
        <v>8326</v>
      </c>
    </row>
    <row r="740" spans="1:18" ht="26.4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8273</v>
      </c>
      <c r="O740" s="13">
        <f t="shared" si="22"/>
        <v>1.0673333333333332</v>
      </c>
      <c r="P740" s="7">
        <f t="shared" si="23"/>
        <v>36.585365853658537</v>
      </c>
      <c r="Q740" s="3" t="s">
        <v>8325</v>
      </c>
      <c r="R740" s="3" t="s">
        <v>8326</v>
      </c>
    </row>
    <row r="741" spans="1:18" ht="39.6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8273</v>
      </c>
      <c r="O741" s="13">
        <f t="shared" si="22"/>
        <v>1.5833333333333333</v>
      </c>
      <c r="P741" s="7">
        <f t="shared" si="23"/>
        <v>43.165467625899282</v>
      </c>
      <c r="Q741" s="3" t="s">
        <v>8325</v>
      </c>
      <c r="R741" s="3" t="s">
        <v>8326</v>
      </c>
    </row>
    <row r="742" spans="1:18" ht="52.8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8273</v>
      </c>
      <c r="O742" s="13">
        <f t="shared" si="22"/>
        <v>1.0740000000000001</v>
      </c>
      <c r="P742" s="7">
        <f t="shared" si="23"/>
        <v>157.89473684210526</v>
      </c>
      <c r="Q742" s="3" t="s">
        <v>8325</v>
      </c>
      <c r="R742" s="3" t="s">
        <v>8326</v>
      </c>
    </row>
    <row r="743" spans="1:18" ht="26.4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8273</v>
      </c>
      <c r="O743" s="13">
        <f t="shared" si="22"/>
        <v>1.0226</v>
      </c>
      <c r="P743" s="7">
        <f t="shared" si="23"/>
        <v>138.29787234042553</v>
      </c>
      <c r="Q743" s="3" t="s">
        <v>8325</v>
      </c>
      <c r="R743" s="3" t="s">
        <v>8326</v>
      </c>
    </row>
    <row r="744" spans="1:18" ht="52.8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8273</v>
      </c>
      <c r="O744" s="13">
        <f t="shared" si="22"/>
        <v>1.1071428571428572</v>
      </c>
      <c r="P744" s="7">
        <f t="shared" si="23"/>
        <v>60.869565217391305</v>
      </c>
      <c r="Q744" s="3" t="s">
        <v>8325</v>
      </c>
      <c r="R744" s="3" t="s">
        <v>8326</v>
      </c>
    </row>
    <row r="745" spans="1:18" ht="39.6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8273</v>
      </c>
      <c r="O745" s="13">
        <f t="shared" si="22"/>
        <v>1.48</v>
      </c>
      <c r="P745" s="7">
        <f t="shared" si="23"/>
        <v>36.666666666666664</v>
      </c>
      <c r="Q745" s="3" t="s">
        <v>8325</v>
      </c>
      <c r="R745" s="3" t="s">
        <v>8326</v>
      </c>
    </row>
    <row r="746" spans="1:18" ht="39.6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8273</v>
      </c>
      <c r="O746" s="13">
        <f t="shared" si="22"/>
        <v>1.0232000000000001</v>
      </c>
      <c r="P746" s="7">
        <f t="shared" si="23"/>
        <v>80.645161290322577</v>
      </c>
      <c r="Q746" s="3" t="s">
        <v>8325</v>
      </c>
      <c r="R746" s="3" t="s">
        <v>8326</v>
      </c>
    </row>
    <row r="747" spans="1:18" ht="39.6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8273</v>
      </c>
      <c r="O747" s="13">
        <f t="shared" si="22"/>
        <v>1.7909909909909909</v>
      </c>
      <c r="P747" s="7">
        <f t="shared" si="23"/>
        <v>30</v>
      </c>
      <c r="Q747" s="3" t="s">
        <v>8325</v>
      </c>
      <c r="R747" s="3" t="s">
        <v>8326</v>
      </c>
    </row>
    <row r="748" spans="1:18" ht="26.4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8273</v>
      </c>
      <c r="O748" s="13">
        <f t="shared" si="22"/>
        <v>1.1108135252761968</v>
      </c>
      <c r="P748" s="7">
        <f t="shared" si="23"/>
        <v>30.793814432989691</v>
      </c>
      <c r="Q748" s="3" t="s">
        <v>8325</v>
      </c>
      <c r="R748" s="3" t="s">
        <v>8326</v>
      </c>
    </row>
    <row r="749" spans="1:18" ht="39.6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8273</v>
      </c>
      <c r="O749" s="13">
        <f t="shared" si="22"/>
        <v>1.0004285714285714</v>
      </c>
      <c r="P749" s="7">
        <f t="shared" si="23"/>
        <v>127.27272727272727</v>
      </c>
      <c r="Q749" s="3" t="s">
        <v>8325</v>
      </c>
      <c r="R749" s="3" t="s">
        <v>8326</v>
      </c>
    </row>
    <row r="750" spans="1:18" ht="39.6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8273</v>
      </c>
      <c r="O750" s="13">
        <f t="shared" si="22"/>
        <v>1.0024999999999999</v>
      </c>
      <c r="P750" s="7">
        <f t="shared" si="23"/>
        <v>45.454545454545453</v>
      </c>
      <c r="Q750" s="3" t="s">
        <v>8325</v>
      </c>
      <c r="R750" s="3" t="s">
        <v>8326</v>
      </c>
    </row>
    <row r="751" spans="1:18" ht="39.6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8273</v>
      </c>
      <c r="O751" s="13">
        <f t="shared" si="22"/>
        <v>1.0556000000000001</v>
      </c>
      <c r="P751" s="7">
        <f t="shared" si="23"/>
        <v>90.909090909090907</v>
      </c>
      <c r="Q751" s="3" t="s">
        <v>8325</v>
      </c>
      <c r="R751" s="3" t="s">
        <v>8326</v>
      </c>
    </row>
    <row r="752" spans="1:18" ht="39.6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8273</v>
      </c>
      <c r="O752" s="13">
        <f t="shared" si="22"/>
        <v>1.0258775877587758</v>
      </c>
      <c r="P752" s="7">
        <f t="shared" si="23"/>
        <v>75.322033898305079</v>
      </c>
      <c r="Q752" s="3" t="s">
        <v>8325</v>
      </c>
      <c r="R752" s="3" t="s">
        <v>8326</v>
      </c>
    </row>
    <row r="753" spans="1:18" ht="39.6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8273</v>
      </c>
      <c r="O753" s="13">
        <f t="shared" si="22"/>
        <v>1.1850000000000001</v>
      </c>
      <c r="P753" s="7">
        <f t="shared" si="23"/>
        <v>48.387096774193552</v>
      </c>
      <c r="Q753" s="3" t="s">
        <v>8325</v>
      </c>
      <c r="R753" s="3" t="s">
        <v>8326</v>
      </c>
    </row>
    <row r="754" spans="1:18" ht="52.8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8273</v>
      </c>
      <c r="O754" s="13">
        <f t="shared" si="22"/>
        <v>1.117</v>
      </c>
      <c r="P754" s="7">
        <f t="shared" si="23"/>
        <v>47.61904761904762</v>
      </c>
      <c r="Q754" s="3" t="s">
        <v>8325</v>
      </c>
      <c r="R754" s="3" t="s">
        <v>8326</v>
      </c>
    </row>
    <row r="755" spans="1:18" ht="39.6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8273</v>
      </c>
      <c r="O755" s="13">
        <f t="shared" si="22"/>
        <v>1.28</v>
      </c>
      <c r="P755" s="7">
        <f t="shared" si="23"/>
        <v>384.61538461538464</v>
      </c>
      <c r="Q755" s="3" t="s">
        <v>8325</v>
      </c>
      <c r="R755" s="3" t="s">
        <v>8326</v>
      </c>
    </row>
    <row r="756" spans="1:18" ht="39.6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8273</v>
      </c>
      <c r="O756" s="13">
        <f t="shared" si="22"/>
        <v>1.0375000000000001</v>
      </c>
      <c r="P756" s="7">
        <f t="shared" si="23"/>
        <v>40.816326530612244</v>
      </c>
      <c r="Q756" s="3" t="s">
        <v>8325</v>
      </c>
      <c r="R756" s="3" t="s">
        <v>8326</v>
      </c>
    </row>
    <row r="757" spans="1:18" ht="39.6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8273</v>
      </c>
      <c r="O757" s="13">
        <f t="shared" si="22"/>
        <v>1.0190760000000001</v>
      </c>
      <c r="P757" s="7">
        <f t="shared" si="23"/>
        <v>36.764705882352942</v>
      </c>
      <c r="Q757" s="3" t="s">
        <v>8325</v>
      </c>
      <c r="R757" s="3" t="s">
        <v>8326</v>
      </c>
    </row>
    <row r="758" spans="1:18" ht="39.6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8273</v>
      </c>
      <c r="O758" s="13">
        <f t="shared" si="22"/>
        <v>1.177142857142857</v>
      </c>
      <c r="P758" s="7">
        <f t="shared" si="23"/>
        <v>31.818181818181817</v>
      </c>
      <c r="Q758" s="3" t="s">
        <v>8325</v>
      </c>
      <c r="R758" s="3" t="s">
        <v>8326</v>
      </c>
    </row>
    <row r="759" spans="1:18" ht="39.6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8273</v>
      </c>
      <c r="O759" s="13">
        <f t="shared" si="22"/>
        <v>2.38</v>
      </c>
      <c r="P759" s="7">
        <f t="shared" si="23"/>
        <v>13.888888888888889</v>
      </c>
      <c r="Q759" s="3" t="s">
        <v>8325</v>
      </c>
      <c r="R759" s="3" t="s">
        <v>8326</v>
      </c>
    </row>
    <row r="760" spans="1:18" ht="26.4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8273</v>
      </c>
      <c r="O760" s="13">
        <f t="shared" si="22"/>
        <v>1.02</v>
      </c>
      <c r="P760" s="7">
        <f t="shared" si="23"/>
        <v>131.57894736842104</v>
      </c>
      <c r="Q760" s="3" t="s">
        <v>8325</v>
      </c>
      <c r="R760" s="3" t="s">
        <v>8326</v>
      </c>
    </row>
    <row r="761" spans="1:18" ht="39.6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8273</v>
      </c>
      <c r="O761" s="13">
        <f t="shared" si="22"/>
        <v>1.0192000000000001</v>
      </c>
      <c r="P761" s="7">
        <f t="shared" si="23"/>
        <v>50.505050505050505</v>
      </c>
      <c r="Q761" s="3" t="s">
        <v>8325</v>
      </c>
      <c r="R761" s="3" t="s">
        <v>8326</v>
      </c>
    </row>
    <row r="762" spans="1:18" ht="39.6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8274</v>
      </c>
      <c r="O762" s="13">
        <f t="shared" si="22"/>
        <v>0</v>
      </c>
      <c r="P762" s="7">
        <f t="shared" si="23"/>
        <v>0</v>
      </c>
      <c r="Q762" s="3" t="s">
        <v>8325</v>
      </c>
      <c r="R762" s="3" t="s">
        <v>8327</v>
      </c>
    </row>
    <row r="763" spans="1:18" ht="39.6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8274</v>
      </c>
      <c r="O763" s="13">
        <f t="shared" si="22"/>
        <v>4.7E-2</v>
      </c>
      <c r="P763" s="7">
        <f t="shared" si="23"/>
        <v>833.33333333333337</v>
      </c>
      <c r="Q763" s="3" t="s">
        <v>8325</v>
      </c>
      <c r="R763" s="3" t="s">
        <v>8327</v>
      </c>
    </row>
    <row r="764" spans="1:18" ht="39.6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8274</v>
      </c>
      <c r="O764" s="13">
        <f t="shared" si="22"/>
        <v>0</v>
      </c>
      <c r="P764" s="7">
        <f t="shared" si="23"/>
        <v>0</v>
      </c>
      <c r="Q764" s="3" t="s">
        <v>8325</v>
      </c>
      <c r="R764" s="3" t="s">
        <v>8327</v>
      </c>
    </row>
    <row r="765" spans="1:18" ht="39.6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8274</v>
      </c>
      <c r="O765" s="13">
        <f t="shared" si="22"/>
        <v>1.1655011655011655E-3</v>
      </c>
      <c r="P765" s="7">
        <f t="shared" si="23"/>
        <v>4290</v>
      </c>
      <c r="Q765" s="3" t="s">
        <v>8325</v>
      </c>
      <c r="R765" s="3" t="s">
        <v>8327</v>
      </c>
    </row>
    <row r="766" spans="1:18" ht="39.6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8274</v>
      </c>
      <c r="O766" s="13">
        <f t="shared" si="22"/>
        <v>0</v>
      </c>
      <c r="P766" s="7">
        <f t="shared" si="23"/>
        <v>0</v>
      </c>
      <c r="Q766" s="3" t="s">
        <v>8325</v>
      </c>
      <c r="R766" s="3" t="s">
        <v>8327</v>
      </c>
    </row>
    <row r="767" spans="1:18" ht="39.6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8274</v>
      </c>
      <c r="O767" s="13">
        <f t="shared" si="22"/>
        <v>0.36014285714285715</v>
      </c>
      <c r="P767" s="7">
        <f t="shared" si="23"/>
        <v>159.09090909090909</v>
      </c>
      <c r="Q767" s="3" t="s">
        <v>8325</v>
      </c>
      <c r="R767" s="3" t="s">
        <v>8327</v>
      </c>
    </row>
    <row r="768" spans="1:18" ht="39.6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8274</v>
      </c>
      <c r="O768" s="13">
        <f t="shared" si="22"/>
        <v>0</v>
      </c>
      <c r="P768" s="7">
        <f t="shared" si="23"/>
        <v>0</v>
      </c>
      <c r="Q768" s="3" t="s">
        <v>8325</v>
      </c>
      <c r="R768" s="3" t="s">
        <v>8327</v>
      </c>
    </row>
    <row r="769" spans="1:18" ht="66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8274</v>
      </c>
      <c r="O769" s="13">
        <f t="shared" si="22"/>
        <v>3.5400000000000001E-2</v>
      </c>
      <c r="P769" s="7">
        <f t="shared" si="23"/>
        <v>1666.6666666666667</v>
      </c>
      <c r="Q769" s="3" t="s">
        <v>8325</v>
      </c>
      <c r="R769" s="3" t="s">
        <v>8327</v>
      </c>
    </row>
    <row r="770" spans="1:18" ht="39.6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8274</v>
      </c>
      <c r="O770" s="13">
        <f t="shared" si="22"/>
        <v>0</v>
      </c>
      <c r="P770" s="7">
        <f t="shared" si="23"/>
        <v>0</v>
      </c>
      <c r="Q770" s="3" t="s">
        <v>8325</v>
      </c>
      <c r="R770" s="3" t="s">
        <v>8327</v>
      </c>
    </row>
    <row r="771" spans="1:18" ht="52.8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8274</v>
      </c>
      <c r="O771" s="13">
        <f t="shared" ref="O771:O834" si="24">+E771/D771</f>
        <v>0.41399999999999998</v>
      </c>
      <c r="P771" s="7">
        <f t="shared" ref="P771:P834" si="25">IFERROR(+D771/L771,0)</f>
        <v>76.92307692307692</v>
      </c>
      <c r="Q771" s="3" t="s">
        <v>8325</v>
      </c>
      <c r="R771" s="3" t="s">
        <v>8327</v>
      </c>
    </row>
    <row r="772" spans="1:18" ht="39.6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8274</v>
      </c>
      <c r="O772" s="13">
        <f t="shared" si="24"/>
        <v>0</v>
      </c>
      <c r="P772" s="7">
        <f t="shared" si="25"/>
        <v>0</v>
      </c>
      <c r="Q772" s="3" t="s">
        <v>8325</v>
      </c>
      <c r="R772" s="3" t="s">
        <v>8327</v>
      </c>
    </row>
    <row r="773" spans="1:18" ht="39.6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8274</v>
      </c>
      <c r="O773" s="13">
        <f t="shared" si="24"/>
        <v>2.631578947368421E-4</v>
      </c>
      <c r="P773" s="7">
        <f t="shared" si="25"/>
        <v>38000</v>
      </c>
      <c r="Q773" s="3" t="s">
        <v>8325</v>
      </c>
      <c r="R773" s="3" t="s">
        <v>8327</v>
      </c>
    </row>
    <row r="774" spans="1:18" ht="52.8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8274</v>
      </c>
      <c r="O774" s="13">
        <f t="shared" si="24"/>
        <v>3.3333333333333333E-2</v>
      </c>
      <c r="P774" s="7">
        <f t="shared" si="25"/>
        <v>1500</v>
      </c>
      <c r="Q774" s="3" t="s">
        <v>8325</v>
      </c>
      <c r="R774" s="3" t="s">
        <v>8327</v>
      </c>
    </row>
    <row r="775" spans="1:18" ht="39.6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8274</v>
      </c>
      <c r="O775" s="13">
        <f t="shared" si="24"/>
        <v>8.5129023676509714E-3</v>
      </c>
      <c r="P775" s="7">
        <f t="shared" si="25"/>
        <v>1879.5</v>
      </c>
      <c r="Q775" s="3" t="s">
        <v>8325</v>
      </c>
      <c r="R775" s="3" t="s">
        <v>8327</v>
      </c>
    </row>
    <row r="776" spans="1:18" ht="39.6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8274</v>
      </c>
      <c r="O776" s="13">
        <f t="shared" si="24"/>
        <v>0.70199999999999996</v>
      </c>
      <c r="P776" s="7">
        <f t="shared" si="25"/>
        <v>55.555555555555557</v>
      </c>
      <c r="Q776" s="3" t="s">
        <v>8325</v>
      </c>
      <c r="R776" s="3" t="s">
        <v>8327</v>
      </c>
    </row>
    <row r="777" spans="1:18" ht="39.6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8274</v>
      </c>
      <c r="O777" s="13">
        <f t="shared" si="24"/>
        <v>1.7000000000000001E-2</v>
      </c>
      <c r="P777" s="7">
        <f t="shared" si="25"/>
        <v>2000</v>
      </c>
      <c r="Q777" s="3" t="s">
        <v>8325</v>
      </c>
      <c r="R777" s="3" t="s">
        <v>8327</v>
      </c>
    </row>
    <row r="778" spans="1:18" ht="52.8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8274</v>
      </c>
      <c r="O778" s="13">
        <f t="shared" si="24"/>
        <v>0.51400000000000001</v>
      </c>
      <c r="P778" s="7">
        <f t="shared" si="25"/>
        <v>122.80701754385964</v>
      </c>
      <c r="Q778" s="3" t="s">
        <v>8325</v>
      </c>
      <c r="R778" s="3" t="s">
        <v>8327</v>
      </c>
    </row>
    <row r="779" spans="1:18" ht="39.6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8274</v>
      </c>
      <c r="O779" s="13">
        <f t="shared" si="24"/>
        <v>7.0000000000000001E-3</v>
      </c>
      <c r="P779" s="7">
        <f t="shared" si="25"/>
        <v>1000</v>
      </c>
      <c r="Q779" s="3" t="s">
        <v>8325</v>
      </c>
      <c r="R779" s="3" t="s">
        <v>8327</v>
      </c>
    </row>
    <row r="780" spans="1:18" ht="39.6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8274</v>
      </c>
      <c r="O780" s="13">
        <f t="shared" si="24"/>
        <v>4.0000000000000001E-3</v>
      </c>
      <c r="P780" s="7">
        <f t="shared" si="25"/>
        <v>500</v>
      </c>
      <c r="Q780" s="3" t="s">
        <v>8325</v>
      </c>
      <c r="R780" s="3" t="s">
        <v>8327</v>
      </c>
    </row>
    <row r="781" spans="1:18" ht="52.8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8274</v>
      </c>
      <c r="O781" s="13">
        <f t="shared" si="24"/>
        <v>2.6666666666666668E-2</v>
      </c>
      <c r="P781" s="7">
        <f t="shared" si="25"/>
        <v>2500</v>
      </c>
      <c r="Q781" s="3" t="s">
        <v>8325</v>
      </c>
      <c r="R781" s="3" t="s">
        <v>8327</v>
      </c>
    </row>
    <row r="782" spans="1:18" ht="39.6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8275</v>
      </c>
      <c r="O782" s="13">
        <f t="shared" si="24"/>
        <v>1.04</v>
      </c>
      <c r="P782" s="7">
        <f t="shared" si="25"/>
        <v>37.037037037037038</v>
      </c>
      <c r="Q782" s="3" t="s">
        <v>8328</v>
      </c>
      <c r="R782" s="3" t="s">
        <v>8329</v>
      </c>
    </row>
    <row r="783" spans="1:18" ht="39.6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8275</v>
      </c>
      <c r="O783" s="13">
        <f t="shared" si="24"/>
        <v>1.3315375</v>
      </c>
      <c r="P783" s="7">
        <f t="shared" si="25"/>
        <v>32</v>
      </c>
      <c r="Q783" s="3" t="s">
        <v>8328</v>
      </c>
      <c r="R783" s="3" t="s">
        <v>8329</v>
      </c>
    </row>
    <row r="784" spans="1:18" ht="39.6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8275</v>
      </c>
      <c r="O784" s="13">
        <f t="shared" si="24"/>
        <v>1</v>
      </c>
      <c r="P784" s="7">
        <f t="shared" si="25"/>
        <v>50</v>
      </c>
      <c r="Q784" s="3" t="s">
        <v>8328</v>
      </c>
      <c r="R784" s="3" t="s">
        <v>8329</v>
      </c>
    </row>
    <row r="785" spans="1:18" ht="39.6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8275</v>
      </c>
      <c r="O785" s="13">
        <f t="shared" si="24"/>
        <v>1.4813333333333334</v>
      </c>
      <c r="P785" s="7">
        <f t="shared" si="25"/>
        <v>42.857142857142854</v>
      </c>
      <c r="Q785" s="3" t="s">
        <v>8328</v>
      </c>
      <c r="R785" s="3" t="s">
        <v>8329</v>
      </c>
    </row>
    <row r="786" spans="1:18" ht="39.6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8275</v>
      </c>
      <c r="O786" s="13">
        <f t="shared" si="24"/>
        <v>1.0249999999999999</v>
      </c>
      <c r="P786" s="7">
        <f t="shared" si="25"/>
        <v>100</v>
      </c>
      <c r="Q786" s="3" t="s">
        <v>8328</v>
      </c>
      <c r="R786" s="3" t="s">
        <v>8329</v>
      </c>
    </row>
    <row r="787" spans="1:18" ht="39.6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8275</v>
      </c>
      <c r="O787" s="13">
        <f t="shared" si="24"/>
        <v>1.8062799999999999</v>
      </c>
      <c r="P787" s="7">
        <f t="shared" si="25"/>
        <v>17.241379310344829</v>
      </c>
      <c r="Q787" s="3" t="s">
        <v>8328</v>
      </c>
      <c r="R787" s="3" t="s">
        <v>8329</v>
      </c>
    </row>
    <row r="788" spans="1:18" ht="39.6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8275</v>
      </c>
      <c r="O788" s="13">
        <f t="shared" si="24"/>
        <v>1.4279999999999999</v>
      </c>
      <c r="P788" s="7">
        <f t="shared" si="25"/>
        <v>113.63636363636364</v>
      </c>
      <c r="Q788" s="3" t="s">
        <v>8328</v>
      </c>
      <c r="R788" s="3" t="s">
        <v>8329</v>
      </c>
    </row>
    <row r="789" spans="1:18" ht="39.6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8275</v>
      </c>
      <c r="O789" s="13">
        <f t="shared" si="24"/>
        <v>1.1416666666666666</v>
      </c>
      <c r="P789" s="7">
        <f t="shared" si="25"/>
        <v>70.588235294117652</v>
      </c>
      <c r="Q789" s="3" t="s">
        <v>8328</v>
      </c>
      <c r="R789" s="3" t="s">
        <v>8329</v>
      </c>
    </row>
    <row r="790" spans="1:18" ht="39.6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8275</v>
      </c>
      <c r="O790" s="13">
        <f t="shared" si="24"/>
        <v>2.03505</v>
      </c>
      <c r="P790" s="7">
        <f t="shared" si="25"/>
        <v>29.411764705882351</v>
      </c>
      <c r="Q790" s="3" t="s">
        <v>8328</v>
      </c>
      <c r="R790" s="3" t="s">
        <v>8329</v>
      </c>
    </row>
    <row r="791" spans="1:18" ht="39.6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8275</v>
      </c>
      <c r="O791" s="13">
        <f t="shared" si="24"/>
        <v>1.0941176470588236</v>
      </c>
      <c r="P791" s="7">
        <f t="shared" si="25"/>
        <v>121.42857142857143</v>
      </c>
      <c r="Q791" s="3" t="s">
        <v>8328</v>
      </c>
      <c r="R791" s="3" t="s">
        <v>8329</v>
      </c>
    </row>
    <row r="792" spans="1:18" ht="39.6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8275</v>
      </c>
      <c r="O792" s="13">
        <f t="shared" si="24"/>
        <v>1.443746</v>
      </c>
      <c r="P792" s="7">
        <f t="shared" si="25"/>
        <v>64.102564102564102</v>
      </c>
      <c r="Q792" s="3" t="s">
        <v>8328</v>
      </c>
      <c r="R792" s="3" t="s">
        <v>8329</v>
      </c>
    </row>
    <row r="793" spans="1:18" ht="39.6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8275</v>
      </c>
      <c r="O793" s="13">
        <f t="shared" si="24"/>
        <v>1.0386666666666666</v>
      </c>
      <c r="P793" s="7">
        <f t="shared" si="25"/>
        <v>58.59375</v>
      </c>
      <c r="Q793" s="3" t="s">
        <v>8328</v>
      </c>
      <c r="R793" s="3" t="s">
        <v>8329</v>
      </c>
    </row>
    <row r="794" spans="1:18" ht="26.4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8275</v>
      </c>
      <c r="O794" s="13">
        <f t="shared" si="24"/>
        <v>1.0044440000000001</v>
      </c>
      <c r="P794" s="7">
        <f t="shared" si="25"/>
        <v>41.666666666666664</v>
      </c>
      <c r="Q794" s="3" t="s">
        <v>8328</v>
      </c>
      <c r="R794" s="3" t="s">
        <v>8329</v>
      </c>
    </row>
    <row r="795" spans="1:18" ht="39.6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8275</v>
      </c>
      <c r="O795" s="13">
        <f t="shared" si="24"/>
        <v>1.0277927272727272</v>
      </c>
      <c r="P795" s="7">
        <f t="shared" si="25"/>
        <v>85.9375</v>
      </c>
      <c r="Q795" s="3" t="s">
        <v>8328</v>
      </c>
      <c r="R795" s="3" t="s">
        <v>8329</v>
      </c>
    </row>
    <row r="796" spans="1:18" ht="39.6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8275</v>
      </c>
      <c r="O796" s="13">
        <f t="shared" si="24"/>
        <v>1.0531250000000001</v>
      </c>
      <c r="P796" s="7">
        <f t="shared" si="25"/>
        <v>150.9433962264151</v>
      </c>
      <c r="Q796" s="3" t="s">
        <v>8328</v>
      </c>
      <c r="R796" s="3" t="s">
        <v>8329</v>
      </c>
    </row>
    <row r="797" spans="1:18" ht="39.6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8275</v>
      </c>
      <c r="O797" s="13">
        <f t="shared" si="24"/>
        <v>1.1178571428571429</v>
      </c>
      <c r="P797" s="7">
        <f t="shared" si="25"/>
        <v>76.086956521739125</v>
      </c>
      <c r="Q797" s="3" t="s">
        <v>8328</v>
      </c>
      <c r="R797" s="3" t="s">
        <v>8329</v>
      </c>
    </row>
    <row r="798" spans="1:18" ht="52.8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8275</v>
      </c>
      <c r="O798" s="13">
        <f t="shared" si="24"/>
        <v>1.0135000000000001</v>
      </c>
      <c r="P798" s="7">
        <f t="shared" si="25"/>
        <v>111.11111111111111</v>
      </c>
      <c r="Q798" s="3" t="s">
        <v>8328</v>
      </c>
      <c r="R798" s="3" t="s">
        <v>8329</v>
      </c>
    </row>
    <row r="799" spans="1:18" ht="39.6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8275</v>
      </c>
      <c r="O799" s="13">
        <f t="shared" si="24"/>
        <v>1.0753333333333333</v>
      </c>
      <c r="P799" s="7">
        <f t="shared" si="25"/>
        <v>42.25352112676056</v>
      </c>
      <c r="Q799" s="3" t="s">
        <v>8328</v>
      </c>
      <c r="R799" s="3" t="s">
        <v>8329</v>
      </c>
    </row>
    <row r="800" spans="1:18" ht="39.6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8275</v>
      </c>
      <c r="O800" s="13">
        <f t="shared" si="24"/>
        <v>1.1488571428571428</v>
      </c>
      <c r="P800" s="7">
        <f t="shared" si="25"/>
        <v>40.229885057471265</v>
      </c>
      <c r="Q800" s="3" t="s">
        <v>8328</v>
      </c>
      <c r="R800" s="3" t="s">
        <v>8329</v>
      </c>
    </row>
    <row r="801" spans="1:18" ht="39.6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8275</v>
      </c>
      <c r="O801" s="13">
        <f t="shared" si="24"/>
        <v>1.0002</v>
      </c>
      <c r="P801" s="7">
        <f t="shared" si="25"/>
        <v>178.57142857142858</v>
      </c>
      <c r="Q801" s="3" t="s">
        <v>8328</v>
      </c>
      <c r="R801" s="3" t="s">
        <v>8329</v>
      </c>
    </row>
    <row r="802" spans="1:18" ht="39.6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8275</v>
      </c>
      <c r="O802" s="13">
        <f t="shared" si="24"/>
        <v>1.5213333333333334</v>
      </c>
      <c r="P802" s="7">
        <f t="shared" si="25"/>
        <v>26.785714285714285</v>
      </c>
      <c r="Q802" s="3" t="s">
        <v>8328</v>
      </c>
      <c r="R802" s="3" t="s">
        <v>8329</v>
      </c>
    </row>
    <row r="803" spans="1:18" ht="39.6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8275</v>
      </c>
      <c r="O803" s="13">
        <f t="shared" si="24"/>
        <v>1.1152149999999998</v>
      </c>
      <c r="P803" s="7">
        <f t="shared" si="25"/>
        <v>39.215686274509807</v>
      </c>
      <c r="Q803" s="3" t="s">
        <v>8328</v>
      </c>
      <c r="R803" s="3" t="s">
        <v>8329</v>
      </c>
    </row>
    <row r="804" spans="1:18" ht="52.8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8275</v>
      </c>
      <c r="O804" s="13">
        <f t="shared" si="24"/>
        <v>1.0133333333333334</v>
      </c>
      <c r="P804" s="7">
        <f t="shared" si="25"/>
        <v>80</v>
      </c>
      <c r="Q804" s="3" t="s">
        <v>8328</v>
      </c>
      <c r="R804" s="3" t="s">
        <v>8329</v>
      </c>
    </row>
    <row r="805" spans="1:18" ht="39.6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8275</v>
      </c>
      <c r="O805" s="13">
        <f t="shared" si="24"/>
        <v>1.232608695652174</v>
      </c>
      <c r="P805" s="7">
        <f t="shared" si="25"/>
        <v>60.526315789473685</v>
      </c>
      <c r="Q805" s="3" t="s">
        <v>8328</v>
      </c>
      <c r="R805" s="3" t="s">
        <v>8329</v>
      </c>
    </row>
    <row r="806" spans="1:18" ht="39.6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8275</v>
      </c>
      <c r="O806" s="13">
        <f t="shared" si="24"/>
        <v>1</v>
      </c>
      <c r="P806" s="7">
        <f t="shared" si="25"/>
        <v>305.55555555555554</v>
      </c>
      <c r="Q806" s="3" t="s">
        <v>8328</v>
      </c>
      <c r="R806" s="3" t="s">
        <v>8329</v>
      </c>
    </row>
    <row r="807" spans="1:18" ht="39.6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8275</v>
      </c>
      <c r="O807" s="13">
        <f t="shared" si="24"/>
        <v>1.05</v>
      </c>
      <c r="P807" s="7">
        <f t="shared" si="25"/>
        <v>55.555555555555557</v>
      </c>
      <c r="Q807" s="3" t="s">
        <v>8328</v>
      </c>
      <c r="R807" s="3" t="s">
        <v>8329</v>
      </c>
    </row>
    <row r="808" spans="1:18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8275</v>
      </c>
      <c r="O808" s="13">
        <f t="shared" si="24"/>
        <v>1.0443750000000001</v>
      </c>
      <c r="P808" s="7">
        <f t="shared" si="25"/>
        <v>112.67605633802818</v>
      </c>
      <c r="Q808" s="3" t="s">
        <v>8328</v>
      </c>
      <c r="R808" s="3" t="s">
        <v>8329</v>
      </c>
    </row>
    <row r="809" spans="1:18" ht="26.4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8275</v>
      </c>
      <c r="O809" s="13">
        <f t="shared" si="24"/>
        <v>1.05125</v>
      </c>
      <c r="P809" s="7">
        <f t="shared" si="25"/>
        <v>70.175438596491233</v>
      </c>
      <c r="Q809" s="3" t="s">
        <v>8328</v>
      </c>
      <c r="R809" s="3" t="s">
        <v>8329</v>
      </c>
    </row>
    <row r="810" spans="1:18" ht="39.6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8275</v>
      </c>
      <c r="O810" s="13">
        <f t="shared" si="24"/>
        <v>1</v>
      </c>
      <c r="P810" s="7">
        <f t="shared" si="25"/>
        <v>104.65116279069767</v>
      </c>
      <c r="Q810" s="3" t="s">
        <v>8328</v>
      </c>
      <c r="R810" s="3" t="s">
        <v>8329</v>
      </c>
    </row>
    <row r="811" spans="1:18" ht="39.6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8275</v>
      </c>
      <c r="O811" s="13">
        <f t="shared" si="24"/>
        <v>1.03775</v>
      </c>
      <c r="P811" s="7">
        <f t="shared" si="25"/>
        <v>76.92307692307692</v>
      </c>
      <c r="Q811" s="3" t="s">
        <v>8328</v>
      </c>
      <c r="R811" s="3" t="s">
        <v>8329</v>
      </c>
    </row>
    <row r="812" spans="1:18" ht="39.6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8275</v>
      </c>
      <c r="O812" s="13">
        <f t="shared" si="24"/>
        <v>1.05</v>
      </c>
      <c r="P812" s="7">
        <f t="shared" si="25"/>
        <v>55.555555555555557</v>
      </c>
      <c r="Q812" s="3" t="s">
        <v>8328</v>
      </c>
      <c r="R812" s="3" t="s">
        <v>8329</v>
      </c>
    </row>
    <row r="813" spans="1:18" ht="26.4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8275</v>
      </c>
      <c r="O813" s="13">
        <f t="shared" si="24"/>
        <v>1.04</v>
      </c>
      <c r="P813" s="7">
        <f t="shared" si="25"/>
        <v>83.333333333333329</v>
      </c>
      <c r="Q813" s="3" t="s">
        <v>8328</v>
      </c>
      <c r="R813" s="3" t="s">
        <v>8329</v>
      </c>
    </row>
    <row r="814" spans="1:18" ht="39.6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8275</v>
      </c>
      <c r="O814" s="13">
        <f t="shared" si="24"/>
        <v>1.5183333333333333</v>
      </c>
      <c r="P814" s="7">
        <f t="shared" si="25"/>
        <v>18.181818181818183</v>
      </c>
      <c r="Q814" s="3" t="s">
        <v>8328</v>
      </c>
      <c r="R814" s="3" t="s">
        <v>8329</v>
      </c>
    </row>
    <row r="815" spans="1:18" ht="26.4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8275</v>
      </c>
      <c r="O815" s="13">
        <f t="shared" si="24"/>
        <v>1.59996</v>
      </c>
      <c r="P815" s="7">
        <f t="shared" si="25"/>
        <v>15.625</v>
      </c>
      <c r="Q815" s="3" t="s">
        <v>8328</v>
      </c>
      <c r="R815" s="3" t="s">
        <v>8329</v>
      </c>
    </row>
    <row r="816" spans="1:18" ht="39.6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8275</v>
      </c>
      <c r="O816" s="13">
        <f t="shared" si="24"/>
        <v>1.2729999999999999</v>
      </c>
      <c r="P816" s="7">
        <f t="shared" si="25"/>
        <v>35.714285714285715</v>
      </c>
      <c r="Q816" s="3" t="s">
        <v>8328</v>
      </c>
      <c r="R816" s="3" t="s">
        <v>8329</v>
      </c>
    </row>
    <row r="817" spans="1:18" ht="26.4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8275</v>
      </c>
      <c r="O817" s="13">
        <f t="shared" si="24"/>
        <v>1.07</v>
      </c>
      <c r="P817" s="7">
        <f t="shared" si="25"/>
        <v>93.023255813953483</v>
      </c>
      <c r="Q817" s="3" t="s">
        <v>8328</v>
      </c>
      <c r="R817" s="3" t="s">
        <v>8329</v>
      </c>
    </row>
    <row r="818" spans="1:18" ht="26.4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8275</v>
      </c>
      <c r="O818" s="13">
        <f t="shared" si="24"/>
        <v>1.1512214285714286</v>
      </c>
      <c r="P818" s="7">
        <f t="shared" si="25"/>
        <v>34.146341463414636</v>
      </c>
      <c r="Q818" s="3" t="s">
        <v>8328</v>
      </c>
      <c r="R818" s="3" t="s">
        <v>8329</v>
      </c>
    </row>
    <row r="819" spans="1:18" ht="39.6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8275</v>
      </c>
      <c r="O819" s="13">
        <f t="shared" si="24"/>
        <v>1.3711066666666665</v>
      </c>
      <c r="P819" s="7">
        <f t="shared" si="25"/>
        <v>65.217391304347828</v>
      </c>
      <c r="Q819" s="3" t="s">
        <v>8328</v>
      </c>
      <c r="R819" s="3" t="s">
        <v>8329</v>
      </c>
    </row>
    <row r="820" spans="1:18" ht="39.6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8275</v>
      </c>
      <c r="O820" s="13">
        <f t="shared" si="24"/>
        <v>1.5571428571428572</v>
      </c>
      <c r="P820" s="7">
        <f t="shared" si="25"/>
        <v>18.421052631578949</v>
      </c>
      <c r="Q820" s="3" t="s">
        <v>8328</v>
      </c>
      <c r="R820" s="3" t="s">
        <v>8329</v>
      </c>
    </row>
    <row r="821" spans="1:18" ht="26.4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8275</v>
      </c>
      <c r="O821" s="13">
        <f t="shared" si="24"/>
        <v>1.0874999999999999</v>
      </c>
      <c r="P821" s="7">
        <f t="shared" si="25"/>
        <v>28.571428571428573</v>
      </c>
      <c r="Q821" s="3" t="s">
        <v>8328</v>
      </c>
      <c r="R821" s="3" t="s">
        <v>8329</v>
      </c>
    </row>
    <row r="822" spans="1:18" ht="39.6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8275</v>
      </c>
      <c r="O822" s="13">
        <f t="shared" si="24"/>
        <v>1.3405</v>
      </c>
      <c r="P822" s="7">
        <f t="shared" si="25"/>
        <v>52.631578947368418</v>
      </c>
      <c r="Q822" s="3" t="s">
        <v>8328</v>
      </c>
      <c r="R822" s="3" t="s">
        <v>8329</v>
      </c>
    </row>
    <row r="823" spans="1:18" ht="39.6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8275</v>
      </c>
      <c r="O823" s="13">
        <f t="shared" si="24"/>
        <v>1</v>
      </c>
      <c r="P823" s="7">
        <f t="shared" si="25"/>
        <v>224.12820512820514</v>
      </c>
      <c r="Q823" s="3" t="s">
        <v>8328</v>
      </c>
      <c r="R823" s="3" t="s">
        <v>8329</v>
      </c>
    </row>
    <row r="824" spans="1:18" ht="39.6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8275</v>
      </c>
      <c r="O824" s="13">
        <f t="shared" si="24"/>
        <v>1.1916666666666667</v>
      </c>
      <c r="P824" s="7">
        <f t="shared" si="25"/>
        <v>43.478260869565219</v>
      </c>
      <c r="Q824" s="3" t="s">
        <v>8328</v>
      </c>
      <c r="R824" s="3" t="s">
        <v>8329</v>
      </c>
    </row>
    <row r="825" spans="1:18" ht="39.6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8275</v>
      </c>
      <c r="O825" s="13">
        <f t="shared" si="24"/>
        <v>1.7949999999999999</v>
      </c>
      <c r="P825" s="7">
        <f t="shared" si="25"/>
        <v>24.242424242424242</v>
      </c>
      <c r="Q825" s="3" t="s">
        <v>8328</v>
      </c>
      <c r="R825" s="3" t="s">
        <v>8329</v>
      </c>
    </row>
    <row r="826" spans="1:18" ht="52.8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8275</v>
      </c>
      <c r="O826" s="13">
        <f t="shared" si="24"/>
        <v>1.3438124999999999</v>
      </c>
      <c r="P826" s="7">
        <f t="shared" si="25"/>
        <v>29.62962962962963</v>
      </c>
      <c r="Q826" s="3" t="s">
        <v>8328</v>
      </c>
      <c r="R826" s="3" t="s">
        <v>8329</v>
      </c>
    </row>
    <row r="827" spans="1:18" ht="26.4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8275</v>
      </c>
      <c r="O827" s="13">
        <f t="shared" si="24"/>
        <v>1.0043200000000001</v>
      </c>
      <c r="P827" s="7">
        <f t="shared" si="25"/>
        <v>126.26262626262626</v>
      </c>
      <c r="Q827" s="3" t="s">
        <v>8328</v>
      </c>
      <c r="R827" s="3" t="s">
        <v>8329</v>
      </c>
    </row>
    <row r="828" spans="1:18" ht="39.6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8275</v>
      </c>
      <c r="O828" s="13">
        <f t="shared" si="24"/>
        <v>1.0145454545454546</v>
      </c>
      <c r="P828" s="7">
        <f t="shared" si="25"/>
        <v>112.24489795918367</v>
      </c>
      <c r="Q828" s="3" t="s">
        <v>8328</v>
      </c>
      <c r="R828" s="3" t="s">
        <v>8329</v>
      </c>
    </row>
    <row r="829" spans="1:18" ht="52.8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8275</v>
      </c>
      <c r="O829" s="13">
        <f t="shared" si="24"/>
        <v>1.0333333333333334</v>
      </c>
      <c r="P829" s="7">
        <f t="shared" si="25"/>
        <v>27.272727272727273</v>
      </c>
      <c r="Q829" s="3" t="s">
        <v>8328</v>
      </c>
      <c r="R829" s="3" t="s">
        <v>8329</v>
      </c>
    </row>
    <row r="830" spans="1:18" ht="52.8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8275</v>
      </c>
      <c r="O830" s="13">
        <f t="shared" si="24"/>
        <v>1.07</v>
      </c>
      <c r="P830" s="7">
        <f t="shared" si="25"/>
        <v>34.210526315789473</v>
      </c>
      <c r="Q830" s="3" t="s">
        <v>8328</v>
      </c>
      <c r="R830" s="3" t="s">
        <v>8329</v>
      </c>
    </row>
    <row r="831" spans="1:18" ht="52.8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8275</v>
      </c>
      <c r="O831" s="13">
        <f t="shared" si="24"/>
        <v>1.04</v>
      </c>
      <c r="P831" s="7">
        <f t="shared" si="25"/>
        <v>31.25</v>
      </c>
      <c r="Q831" s="3" t="s">
        <v>8328</v>
      </c>
      <c r="R831" s="3" t="s">
        <v>8329</v>
      </c>
    </row>
    <row r="832" spans="1:18" ht="39.6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8275</v>
      </c>
      <c r="O832" s="13">
        <f t="shared" si="24"/>
        <v>1.0783333333333334</v>
      </c>
      <c r="P832" s="7">
        <f t="shared" si="25"/>
        <v>56.25</v>
      </c>
      <c r="Q832" s="3" t="s">
        <v>8328</v>
      </c>
      <c r="R832" s="3" t="s">
        <v>8329</v>
      </c>
    </row>
    <row r="833" spans="1:18" ht="26.4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8275</v>
      </c>
      <c r="O833" s="13">
        <f t="shared" si="24"/>
        <v>2.3333333333333335</v>
      </c>
      <c r="P833" s="7">
        <f t="shared" si="25"/>
        <v>75</v>
      </c>
      <c r="Q833" s="3" t="s">
        <v>8328</v>
      </c>
      <c r="R833" s="3" t="s">
        <v>8329</v>
      </c>
    </row>
    <row r="834" spans="1:18" ht="39.6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8275</v>
      </c>
      <c r="O834" s="13">
        <f t="shared" si="24"/>
        <v>1.0060706666666666</v>
      </c>
      <c r="P834" s="7">
        <f t="shared" si="25"/>
        <v>97.402597402597408</v>
      </c>
      <c r="Q834" s="3" t="s">
        <v>8328</v>
      </c>
      <c r="R834" s="3" t="s">
        <v>8329</v>
      </c>
    </row>
    <row r="835" spans="1:18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8275</v>
      </c>
      <c r="O835" s="13">
        <f t="shared" ref="O835:O898" si="26">+E835/D835</f>
        <v>1.0166666666666666</v>
      </c>
      <c r="P835" s="7">
        <f t="shared" ref="P835:P898" si="27">IFERROR(+D835/L835,0)</f>
        <v>146.34146341463415</v>
      </c>
      <c r="Q835" s="3" t="s">
        <v>8328</v>
      </c>
      <c r="R835" s="3" t="s">
        <v>8329</v>
      </c>
    </row>
    <row r="836" spans="1:18" ht="52.8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8275</v>
      </c>
      <c r="O836" s="13">
        <f t="shared" si="26"/>
        <v>1.3101818181818181</v>
      </c>
      <c r="P836" s="7">
        <f t="shared" si="27"/>
        <v>73.333333333333329</v>
      </c>
      <c r="Q836" s="3" t="s">
        <v>8328</v>
      </c>
      <c r="R836" s="3" t="s">
        <v>8329</v>
      </c>
    </row>
    <row r="837" spans="1:18" ht="39.6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8275</v>
      </c>
      <c r="O837" s="13">
        <f t="shared" si="26"/>
        <v>1.1725000000000001</v>
      </c>
      <c r="P837" s="7">
        <f t="shared" si="27"/>
        <v>50</v>
      </c>
      <c r="Q837" s="3" t="s">
        <v>8328</v>
      </c>
      <c r="R837" s="3" t="s">
        <v>8329</v>
      </c>
    </row>
    <row r="838" spans="1:18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8275</v>
      </c>
      <c r="O838" s="13">
        <f t="shared" si="26"/>
        <v>1.009304</v>
      </c>
      <c r="P838" s="7">
        <f t="shared" si="27"/>
        <v>108.69565217391305</v>
      </c>
      <c r="Q838" s="3" t="s">
        <v>8328</v>
      </c>
      <c r="R838" s="3" t="s">
        <v>8329</v>
      </c>
    </row>
    <row r="839" spans="1:18" ht="39.6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8275</v>
      </c>
      <c r="O839" s="13">
        <f t="shared" si="26"/>
        <v>1.218</v>
      </c>
      <c r="P839" s="7">
        <f t="shared" si="27"/>
        <v>40.322580645161288</v>
      </c>
      <c r="Q839" s="3" t="s">
        <v>8328</v>
      </c>
      <c r="R839" s="3" t="s">
        <v>8329</v>
      </c>
    </row>
    <row r="840" spans="1:18" ht="39.6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8275</v>
      </c>
      <c r="O840" s="13">
        <f t="shared" si="26"/>
        <v>1.454</v>
      </c>
      <c r="P840" s="7">
        <f t="shared" si="27"/>
        <v>32.786885245901637</v>
      </c>
      <c r="Q840" s="3" t="s">
        <v>8328</v>
      </c>
      <c r="R840" s="3" t="s">
        <v>8329</v>
      </c>
    </row>
    <row r="841" spans="1:18" ht="39.6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8275</v>
      </c>
      <c r="O841" s="13">
        <f t="shared" si="26"/>
        <v>1.166166</v>
      </c>
      <c r="P841" s="7">
        <f t="shared" si="27"/>
        <v>52.083333333333336</v>
      </c>
      <c r="Q841" s="3" t="s">
        <v>8328</v>
      </c>
      <c r="R841" s="3" t="s">
        <v>8329</v>
      </c>
    </row>
    <row r="842" spans="1:18" ht="39.6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8276</v>
      </c>
      <c r="O842" s="13">
        <f t="shared" si="26"/>
        <v>1.2041660000000001</v>
      </c>
      <c r="P842" s="7">
        <f t="shared" si="27"/>
        <v>52.631578947368418</v>
      </c>
      <c r="Q842" s="3" t="s">
        <v>8328</v>
      </c>
      <c r="R842" s="3" t="s">
        <v>8330</v>
      </c>
    </row>
    <row r="843" spans="1:18" ht="39.6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8276</v>
      </c>
      <c r="O843" s="13">
        <f t="shared" si="26"/>
        <v>1.0132000000000001</v>
      </c>
      <c r="P843" s="7">
        <f t="shared" si="27"/>
        <v>53.191489361702125</v>
      </c>
      <c r="Q843" s="3" t="s">
        <v>8328</v>
      </c>
      <c r="R843" s="3" t="s">
        <v>8330</v>
      </c>
    </row>
    <row r="844" spans="1:18" ht="39.6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8276</v>
      </c>
      <c r="O844" s="13">
        <f t="shared" si="26"/>
        <v>1.0431999999999999</v>
      </c>
      <c r="P844" s="7">
        <f t="shared" si="27"/>
        <v>64.102564102564102</v>
      </c>
      <c r="Q844" s="3" t="s">
        <v>8328</v>
      </c>
      <c r="R844" s="3" t="s">
        <v>8330</v>
      </c>
    </row>
    <row r="845" spans="1:18" ht="39.6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8276</v>
      </c>
      <c r="O845" s="13">
        <f t="shared" si="26"/>
        <v>2.6713333333333331</v>
      </c>
      <c r="P845" s="7">
        <f t="shared" si="27"/>
        <v>23.622047244094489</v>
      </c>
      <c r="Q845" s="3" t="s">
        <v>8328</v>
      </c>
      <c r="R845" s="3" t="s">
        <v>8330</v>
      </c>
    </row>
    <row r="846" spans="1:18" ht="52.8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8276</v>
      </c>
      <c r="O846" s="13">
        <f t="shared" si="26"/>
        <v>1.9413333333333334</v>
      </c>
      <c r="P846" s="7">
        <f t="shared" si="27"/>
        <v>18.867924528301888</v>
      </c>
      <c r="Q846" s="3" t="s">
        <v>8328</v>
      </c>
      <c r="R846" s="3" t="s">
        <v>8330</v>
      </c>
    </row>
    <row r="847" spans="1:18" ht="39.6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8276</v>
      </c>
      <c r="O847" s="13">
        <f t="shared" si="26"/>
        <v>1.203802</v>
      </c>
      <c r="P847" s="7">
        <f t="shared" si="27"/>
        <v>28.248587570621471</v>
      </c>
      <c r="Q847" s="3" t="s">
        <v>8328</v>
      </c>
      <c r="R847" s="3" t="s">
        <v>8330</v>
      </c>
    </row>
    <row r="848" spans="1:18" ht="39.6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8276</v>
      </c>
      <c r="O848" s="13">
        <f t="shared" si="26"/>
        <v>1.2200090909090908</v>
      </c>
      <c r="P848" s="7">
        <f t="shared" si="27"/>
        <v>23.404255319148938</v>
      </c>
      <c r="Q848" s="3" t="s">
        <v>8328</v>
      </c>
      <c r="R848" s="3" t="s">
        <v>8330</v>
      </c>
    </row>
    <row r="849" spans="1:18" ht="26.4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8276</v>
      </c>
      <c r="O849" s="13">
        <f t="shared" si="26"/>
        <v>1</v>
      </c>
      <c r="P849" s="7">
        <f t="shared" si="27"/>
        <v>10</v>
      </c>
      <c r="Q849" s="3" t="s">
        <v>8328</v>
      </c>
      <c r="R849" s="3" t="s">
        <v>8330</v>
      </c>
    </row>
    <row r="850" spans="1:18" ht="39.6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8276</v>
      </c>
      <c r="O850" s="13">
        <f t="shared" si="26"/>
        <v>1</v>
      </c>
      <c r="P850" s="7">
        <f t="shared" si="27"/>
        <v>18.75</v>
      </c>
      <c r="Q850" s="3" t="s">
        <v>8328</v>
      </c>
      <c r="R850" s="3" t="s">
        <v>8330</v>
      </c>
    </row>
    <row r="851" spans="1:18" ht="52.8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8276</v>
      </c>
      <c r="O851" s="13">
        <f t="shared" si="26"/>
        <v>1.1990000000000001</v>
      </c>
      <c r="P851" s="7">
        <f t="shared" si="27"/>
        <v>34.782608695652172</v>
      </c>
      <c r="Q851" s="3" t="s">
        <v>8328</v>
      </c>
      <c r="R851" s="3" t="s">
        <v>8330</v>
      </c>
    </row>
    <row r="852" spans="1:18" ht="39.6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8276</v>
      </c>
      <c r="O852" s="13">
        <f t="shared" si="26"/>
        <v>1.55175</v>
      </c>
      <c r="P852" s="7">
        <f t="shared" si="27"/>
        <v>30.075187969924812</v>
      </c>
      <c r="Q852" s="3" t="s">
        <v>8328</v>
      </c>
      <c r="R852" s="3" t="s">
        <v>8330</v>
      </c>
    </row>
    <row r="853" spans="1:18" ht="39.6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8276</v>
      </c>
      <c r="O853" s="13">
        <f t="shared" si="26"/>
        <v>1.3045</v>
      </c>
      <c r="P853" s="7">
        <f t="shared" si="27"/>
        <v>28.571428571428573</v>
      </c>
      <c r="Q853" s="3" t="s">
        <v>8328</v>
      </c>
      <c r="R853" s="3" t="s">
        <v>8330</v>
      </c>
    </row>
    <row r="854" spans="1:18" ht="26.4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8276</v>
      </c>
      <c r="O854" s="13">
        <f t="shared" si="26"/>
        <v>1.0497142857142858</v>
      </c>
      <c r="P854" s="7">
        <f t="shared" si="27"/>
        <v>56.451612903225808</v>
      </c>
      <c r="Q854" s="3" t="s">
        <v>8328</v>
      </c>
      <c r="R854" s="3" t="s">
        <v>8330</v>
      </c>
    </row>
    <row r="855" spans="1:18" ht="39.6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8276</v>
      </c>
      <c r="O855" s="13">
        <f t="shared" si="26"/>
        <v>1</v>
      </c>
      <c r="P855" s="7">
        <f t="shared" si="27"/>
        <v>30</v>
      </c>
      <c r="Q855" s="3" t="s">
        <v>8328</v>
      </c>
      <c r="R855" s="3" t="s">
        <v>8330</v>
      </c>
    </row>
    <row r="856" spans="1:18" ht="39.6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8276</v>
      </c>
      <c r="O856" s="13">
        <f t="shared" si="26"/>
        <v>1.1822050359712231</v>
      </c>
      <c r="P856" s="7">
        <f t="shared" si="27"/>
        <v>55.711422845691381</v>
      </c>
      <c r="Q856" s="3" t="s">
        <v>8328</v>
      </c>
      <c r="R856" s="3" t="s">
        <v>8330</v>
      </c>
    </row>
    <row r="857" spans="1:18" ht="26.4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8276</v>
      </c>
      <c r="O857" s="13">
        <f t="shared" si="26"/>
        <v>1.0344827586206897</v>
      </c>
      <c r="P857" s="7">
        <f t="shared" si="27"/>
        <v>30.851063829787233</v>
      </c>
      <c r="Q857" s="3" t="s">
        <v>8328</v>
      </c>
      <c r="R857" s="3" t="s">
        <v>8330</v>
      </c>
    </row>
    <row r="858" spans="1:18" ht="52.8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8276</v>
      </c>
      <c r="O858" s="13">
        <f t="shared" si="26"/>
        <v>2.1800000000000002</v>
      </c>
      <c r="P858" s="7">
        <f t="shared" si="27"/>
        <v>8.9285714285714288</v>
      </c>
      <c r="Q858" s="3" t="s">
        <v>8328</v>
      </c>
      <c r="R858" s="3" t="s">
        <v>8330</v>
      </c>
    </row>
    <row r="859" spans="1:18" ht="39.6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8276</v>
      </c>
      <c r="O859" s="13">
        <f t="shared" si="26"/>
        <v>1</v>
      </c>
      <c r="P859" s="7">
        <f t="shared" si="27"/>
        <v>50</v>
      </c>
      <c r="Q859" s="3" t="s">
        <v>8328</v>
      </c>
      <c r="R859" s="3" t="s">
        <v>8330</v>
      </c>
    </row>
    <row r="860" spans="1:18" ht="39.6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8276</v>
      </c>
      <c r="O860" s="13">
        <f t="shared" si="26"/>
        <v>1.4400583333333332</v>
      </c>
      <c r="P860" s="7">
        <f t="shared" si="27"/>
        <v>15.789473684210526</v>
      </c>
      <c r="Q860" s="3" t="s">
        <v>8328</v>
      </c>
      <c r="R860" s="3" t="s">
        <v>8330</v>
      </c>
    </row>
    <row r="861" spans="1:18" ht="39.6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8276</v>
      </c>
      <c r="O861" s="13">
        <f t="shared" si="26"/>
        <v>1.0467500000000001</v>
      </c>
      <c r="P861" s="7">
        <f t="shared" si="27"/>
        <v>40.816326530612244</v>
      </c>
      <c r="Q861" s="3" t="s">
        <v>8328</v>
      </c>
      <c r="R861" s="3" t="s">
        <v>8330</v>
      </c>
    </row>
    <row r="862" spans="1:18" ht="39.6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8277</v>
      </c>
      <c r="O862" s="13">
        <f t="shared" si="26"/>
        <v>0.18142857142857144</v>
      </c>
      <c r="P862" s="7">
        <f t="shared" si="27"/>
        <v>291.66666666666669</v>
      </c>
      <c r="Q862" s="3" t="s">
        <v>8328</v>
      </c>
      <c r="R862" s="3" t="s">
        <v>8331</v>
      </c>
    </row>
    <row r="863" spans="1:18" ht="39.6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8277</v>
      </c>
      <c r="O863" s="13">
        <f t="shared" si="26"/>
        <v>2.2444444444444444E-2</v>
      </c>
      <c r="P863" s="7">
        <f t="shared" si="27"/>
        <v>2250</v>
      </c>
      <c r="Q863" s="3" t="s">
        <v>8328</v>
      </c>
      <c r="R863" s="3" t="s">
        <v>8331</v>
      </c>
    </row>
    <row r="864" spans="1:18" ht="39.6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8277</v>
      </c>
      <c r="O864" s="13">
        <f t="shared" si="26"/>
        <v>3.3999999999999998E-3</v>
      </c>
      <c r="P864" s="7">
        <f t="shared" si="27"/>
        <v>12500</v>
      </c>
      <c r="Q864" s="3" t="s">
        <v>8328</v>
      </c>
      <c r="R864" s="3" t="s">
        <v>8331</v>
      </c>
    </row>
    <row r="865" spans="1:18" ht="39.6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8277</v>
      </c>
      <c r="O865" s="13">
        <f t="shared" si="26"/>
        <v>4.4999999999999998E-2</v>
      </c>
      <c r="P865" s="7">
        <f t="shared" si="27"/>
        <v>400</v>
      </c>
      <c r="Q865" s="3" t="s">
        <v>8328</v>
      </c>
      <c r="R865" s="3" t="s">
        <v>8331</v>
      </c>
    </row>
    <row r="866" spans="1:18" ht="39.6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8277</v>
      </c>
      <c r="O866" s="13">
        <f t="shared" si="26"/>
        <v>0.41538461538461541</v>
      </c>
      <c r="P866" s="7">
        <f t="shared" si="27"/>
        <v>82.278481012658233</v>
      </c>
      <c r="Q866" s="3" t="s">
        <v>8328</v>
      </c>
      <c r="R866" s="3" t="s">
        <v>8331</v>
      </c>
    </row>
    <row r="867" spans="1:18" ht="39.6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8277</v>
      </c>
      <c r="O867" s="13">
        <f t="shared" si="26"/>
        <v>2.0454545454545454E-2</v>
      </c>
      <c r="P867" s="7">
        <f t="shared" si="27"/>
        <v>1100</v>
      </c>
      <c r="Q867" s="3" t="s">
        <v>8328</v>
      </c>
      <c r="R867" s="3" t="s">
        <v>8331</v>
      </c>
    </row>
    <row r="868" spans="1:18" ht="39.6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8277</v>
      </c>
      <c r="O868" s="13">
        <f t="shared" si="26"/>
        <v>0.18285714285714286</v>
      </c>
      <c r="P868" s="7">
        <f t="shared" si="27"/>
        <v>318.18181818181819</v>
      </c>
      <c r="Q868" s="3" t="s">
        <v>8328</v>
      </c>
      <c r="R868" s="3" t="s">
        <v>8331</v>
      </c>
    </row>
    <row r="869" spans="1:18" ht="39.6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8277</v>
      </c>
      <c r="O869" s="13">
        <f t="shared" si="26"/>
        <v>0.2402</v>
      </c>
      <c r="P869" s="7">
        <f t="shared" si="27"/>
        <v>454.54545454545456</v>
      </c>
      <c r="Q869" s="3" t="s">
        <v>8328</v>
      </c>
      <c r="R869" s="3" t="s">
        <v>8331</v>
      </c>
    </row>
    <row r="870" spans="1:18" ht="52.8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8277</v>
      </c>
      <c r="O870" s="13">
        <f t="shared" si="26"/>
        <v>1.1111111111111111E-3</v>
      </c>
      <c r="P870" s="7">
        <f t="shared" si="27"/>
        <v>45000</v>
      </c>
      <c r="Q870" s="3" t="s">
        <v>8328</v>
      </c>
      <c r="R870" s="3" t="s">
        <v>8331</v>
      </c>
    </row>
    <row r="871" spans="1:18" ht="52.8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8277</v>
      </c>
      <c r="O871" s="13">
        <f t="shared" si="26"/>
        <v>0.11818181818181818</v>
      </c>
      <c r="P871" s="7">
        <f t="shared" si="27"/>
        <v>2933.3333333333335</v>
      </c>
      <c r="Q871" s="3" t="s">
        <v>8328</v>
      </c>
      <c r="R871" s="3" t="s">
        <v>8331</v>
      </c>
    </row>
    <row r="872" spans="1:18" ht="39.6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8277</v>
      </c>
      <c r="O872" s="13">
        <f t="shared" si="26"/>
        <v>3.0999999999999999E-3</v>
      </c>
      <c r="P872" s="7">
        <f t="shared" si="27"/>
        <v>4000</v>
      </c>
      <c r="Q872" s="3" t="s">
        <v>8328</v>
      </c>
      <c r="R872" s="3" t="s">
        <v>8331</v>
      </c>
    </row>
    <row r="873" spans="1:18" ht="39.6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8277</v>
      </c>
      <c r="O873" s="13">
        <f t="shared" si="26"/>
        <v>5.4166666666666669E-2</v>
      </c>
      <c r="P873" s="7">
        <f t="shared" si="27"/>
        <v>500</v>
      </c>
      <c r="Q873" s="3" t="s">
        <v>8328</v>
      </c>
      <c r="R873" s="3" t="s">
        <v>8331</v>
      </c>
    </row>
    <row r="874" spans="1:18" ht="39.6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8277</v>
      </c>
      <c r="O874" s="13">
        <f t="shared" si="26"/>
        <v>8.1250000000000003E-3</v>
      </c>
      <c r="P874" s="7">
        <f t="shared" si="27"/>
        <v>4000</v>
      </c>
      <c r="Q874" s="3" t="s">
        <v>8328</v>
      </c>
      <c r="R874" s="3" t="s">
        <v>8331</v>
      </c>
    </row>
    <row r="875" spans="1:18" ht="26.4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8277</v>
      </c>
      <c r="O875" s="13">
        <f t="shared" si="26"/>
        <v>1.2857142857142857E-2</v>
      </c>
      <c r="P875" s="7">
        <f t="shared" si="27"/>
        <v>700</v>
      </c>
      <c r="Q875" s="3" t="s">
        <v>8328</v>
      </c>
      <c r="R875" s="3" t="s">
        <v>8331</v>
      </c>
    </row>
    <row r="876" spans="1:18" ht="52.8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8277</v>
      </c>
      <c r="O876" s="13">
        <f t="shared" si="26"/>
        <v>0.24333333333333335</v>
      </c>
      <c r="P876" s="7">
        <f t="shared" si="27"/>
        <v>142.85714285714286</v>
      </c>
      <c r="Q876" s="3" t="s">
        <v>8328</v>
      </c>
      <c r="R876" s="3" t="s">
        <v>8331</v>
      </c>
    </row>
    <row r="877" spans="1:18" ht="52.8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8277</v>
      </c>
      <c r="O877" s="13">
        <f t="shared" si="26"/>
        <v>0</v>
      </c>
      <c r="P877" s="7">
        <f t="shared" si="27"/>
        <v>0</v>
      </c>
      <c r="Q877" s="3" t="s">
        <v>8328</v>
      </c>
      <c r="R877" s="3" t="s">
        <v>8331</v>
      </c>
    </row>
    <row r="878" spans="1:18" ht="26.4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8277</v>
      </c>
      <c r="O878" s="13">
        <f t="shared" si="26"/>
        <v>0.40799492385786801</v>
      </c>
      <c r="P878" s="7">
        <f t="shared" si="27"/>
        <v>70.044444444444451</v>
      </c>
      <c r="Q878" s="3" t="s">
        <v>8328</v>
      </c>
      <c r="R878" s="3" t="s">
        <v>8331</v>
      </c>
    </row>
    <row r="879" spans="1:18" ht="52.8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8277</v>
      </c>
      <c r="O879" s="13">
        <f t="shared" si="26"/>
        <v>0.67549999999999999</v>
      </c>
      <c r="P879" s="7">
        <f t="shared" si="27"/>
        <v>68.965517241379317</v>
      </c>
      <c r="Q879" s="3" t="s">
        <v>8328</v>
      </c>
      <c r="R879" s="3" t="s">
        <v>8331</v>
      </c>
    </row>
    <row r="880" spans="1:18" ht="39.6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8277</v>
      </c>
      <c r="O880" s="13">
        <f t="shared" si="26"/>
        <v>1.2999999999999999E-2</v>
      </c>
      <c r="P880" s="7">
        <f t="shared" si="27"/>
        <v>2500</v>
      </c>
      <c r="Q880" s="3" t="s">
        <v>8328</v>
      </c>
      <c r="R880" s="3" t="s">
        <v>8331</v>
      </c>
    </row>
    <row r="881" spans="1:18" ht="39.6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8277</v>
      </c>
      <c r="O881" s="13">
        <f t="shared" si="26"/>
        <v>0.30666666666666664</v>
      </c>
      <c r="P881" s="7">
        <f t="shared" si="27"/>
        <v>70</v>
      </c>
      <c r="Q881" s="3" t="s">
        <v>8328</v>
      </c>
      <c r="R881" s="3" t="s">
        <v>8331</v>
      </c>
    </row>
    <row r="882" spans="1:18" ht="39.6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8278</v>
      </c>
      <c r="O882" s="13">
        <f t="shared" si="26"/>
        <v>2.9894179894179893E-2</v>
      </c>
      <c r="P882" s="7">
        <f t="shared" si="27"/>
        <v>472.5</v>
      </c>
      <c r="Q882" s="3" t="s">
        <v>8328</v>
      </c>
      <c r="R882" s="3" t="s">
        <v>8332</v>
      </c>
    </row>
    <row r="883" spans="1:18" ht="39.6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8278</v>
      </c>
      <c r="O883" s="13">
        <f t="shared" si="26"/>
        <v>8.0000000000000002E-3</v>
      </c>
      <c r="P883" s="7">
        <f t="shared" si="27"/>
        <v>3750</v>
      </c>
      <c r="Q883" s="3" t="s">
        <v>8328</v>
      </c>
      <c r="R883" s="3" t="s">
        <v>8332</v>
      </c>
    </row>
    <row r="884" spans="1:18" ht="39.6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8278</v>
      </c>
      <c r="O884" s="13">
        <f t="shared" si="26"/>
        <v>0.20133333333333334</v>
      </c>
      <c r="P884" s="7">
        <f t="shared" si="27"/>
        <v>107.14285714285714</v>
      </c>
      <c r="Q884" s="3" t="s">
        <v>8328</v>
      </c>
      <c r="R884" s="3" t="s">
        <v>8332</v>
      </c>
    </row>
    <row r="885" spans="1:18" ht="52.8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8278</v>
      </c>
      <c r="O885" s="13">
        <f t="shared" si="26"/>
        <v>0.4002</v>
      </c>
      <c r="P885" s="7">
        <f t="shared" si="27"/>
        <v>208.33333333333334</v>
      </c>
      <c r="Q885" s="3" t="s">
        <v>8328</v>
      </c>
      <c r="R885" s="3" t="s">
        <v>8332</v>
      </c>
    </row>
    <row r="886" spans="1:18" ht="39.6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8278</v>
      </c>
      <c r="O886" s="13">
        <f t="shared" si="26"/>
        <v>0.01</v>
      </c>
      <c r="P886" s="7">
        <f t="shared" si="27"/>
        <v>1000</v>
      </c>
      <c r="Q886" s="3" t="s">
        <v>8328</v>
      </c>
      <c r="R886" s="3" t="s">
        <v>8332</v>
      </c>
    </row>
    <row r="887" spans="1:18" ht="39.6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8278</v>
      </c>
      <c r="O887" s="13">
        <f t="shared" si="26"/>
        <v>0.75</v>
      </c>
      <c r="P887" s="7">
        <f t="shared" si="27"/>
        <v>47.61904761904762</v>
      </c>
      <c r="Q887" s="3" t="s">
        <v>8328</v>
      </c>
      <c r="R887" s="3" t="s">
        <v>8332</v>
      </c>
    </row>
    <row r="888" spans="1:18" ht="52.8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8278</v>
      </c>
      <c r="O888" s="13">
        <f t="shared" si="26"/>
        <v>0.41</v>
      </c>
      <c r="P888" s="7">
        <f t="shared" si="27"/>
        <v>71.428571428571431</v>
      </c>
      <c r="Q888" s="3" t="s">
        <v>8328</v>
      </c>
      <c r="R888" s="3" t="s">
        <v>8332</v>
      </c>
    </row>
    <row r="889" spans="1:18" ht="39.6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8278</v>
      </c>
      <c r="O889" s="13">
        <f t="shared" si="26"/>
        <v>0</v>
      </c>
      <c r="P889" s="7">
        <f t="shared" si="27"/>
        <v>0</v>
      </c>
      <c r="Q889" s="3" t="s">
        <v>8328</v>
      </c>
      <c r="R889" s="3" t="s">
        <v>8332</v>
      </c>
    </row>
    <row r="890" spans="1:18" ht="52.8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8278</v>
      </c>
      <c r="O890" s="13">
        <f t="shared" si="26"/>
        <v>7.1999999999999995E-2</v>
      </c>
      <c r="P890" s="7">
        <f t="shared" si="27"/>
        <v>250</v>
      </c>
      <c r="Q890" s="3" t="s">
        <v>8328</v>
      </c>
      <c r="R890" s="3" t="s">
        <v>8332</v>
      </c>
    </row>
    <row r="891" spans="1:18" ht="39.6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8278</v>
      </c>
      <c r="O891" s="13">
        <f t="shared" si="26"/>
        <v>9.4412800000000005E-2</v>
      </c>
      <c r="P891" s="7">
        <f t="shared" si="27"/>
        <v>781.25</v>
      </c>
      <c r="Q891" s="3" t="s">
        <v>8328</v>
      </c>
      <c r="R891" s="3" t="s">
        <v>8332</v>
      </c>
    </row>
    <row r="892" spans="1:18" ht="39.6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8278</v>
      </c>
      <c r="O892" s="13">
        <f t="shared" si="26"/>
        <v>4.1666666666666664E-2</v>
      </c>
      <c r="P892" s="7">
        <f t="shared" si="27"/>
        <v>750</v>
      </c>
      <c r="Q892" s="3" t="s">
        <v>8328</v>
      </c>
      <c r="R892" s="3" t="s">
        <v>8332</v>
      </c>
    </row>
    <row r="893" spans="1:18" ht="39.6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8278</v>
      </c>
      <c r="O893" s="13">
        <f t="shared" si="26"/>
        <v>3.2500000000000001E-2</v>
      </c>
      <c r="P893" s="7">
        <f t="shared" si="27"/>
        <v>888.88888888888891</v>
      </c>
      <c r="Q893" s="3" t="s">
        <v>8328</v>
      </c>
      <c r="R893" s="3" t="s">
        <v>8332</v>
      </c>
    </row>
    <row r="894" spans="1:18" ht="39.6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8278</v>
      </c>
      <c r="O894" s="13">
        <f t="shared" si="26"/>
        <v>0.40749999999999997</v>
      </c>
      <c r="P894" s="7">
        <f t="shared" si="27"/>
        <v>352.94117647058823</v>
      </c>
      <c r="Q894" s="3" t="s">
        <v>8328</v>
      </c>
      <c r="R894" s="3" t="s">
        <v>8332</v>
      </c>
    </row>
    <row r="895" spans="1:18" ht="39.6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8278</v>
      </c>
      <c r="O895" s="13">
        <f t="shared" si="26"/>
        <v>0.1</v>
      </c>
      <c r="P895" s="7">
        <f t="shared" si="27"/>
        <v>400</v>
      </c>
      <c r="Q895" s="3" t="s">
        <v>8328</v>
      </c>
      <c r="R895" s="3" t="s">
        <v>8332</v>
      </c>
    </row>
    <row r="896" spans="1:18" ht="39.6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8278</v>
      </c>
      <c r="O896" s="13">
        <f t="shared" si="26"/>
        <v>0.39169999999999999</v>
      </c>
      <c r="P896" s="7">
        <f t="shared" si="27"/>
        <v>377.35849056603774</v>
      </c>
      <c r="Q896" s="3" t="s">
        <v>8328</v>
      </c>
      <c r="R896" s="3" t="s">
        <v>8332</v>
      </c>
    </row>
    <row r="897" spans="1:18" ht="39.6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8278</v>
      </c>
      <c r="O897" s="13">
        <f t="shared" si="26"/>
        <v>2.4375000000000001E-2</v>
      </c>
      <c r="P897" s="7">
        <f t="shared" si="27"/>
        <v>1142.8571428571429</v>
      </c>
      <c r="Q897" s="3" t="s">
        <v>8328</v>
      </c>
      <c r="R897" s="3" t="s">
        <v>8332</v>
      </c>
    </row>
    <row r="898" spans="1:18" ht="39.6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8278</v>
      </c>
      <c r="O898" s="13">
        <f t="shared" si="26"/>
        <v>0.4</v>
      </c>
      <c r="P898" s="7">
        <f t="shared" si="27"/>
        <v>111.11111111111111</v>
      </c>
      <c r="Q898" s="3" t="s">
        <v>8328</v>
      </c>
      <c r="R898" s="3" t="s">
        <v>8332</v>
      </c>
    </row>
    <row r="899" spans="1:18" ht="39.6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8278</v>
      </c>
      <c r="O899" s="13">
        <f t="shared" ref="O899:O962" si="28">+E899/D899</f>
        <v>0</v>
      </c>
      <c r="P899" s="7">
        <f t="shared" ref="P899:P962" si="29">IFERROR(+D899/L899,0)</f>
        <v>0</v>
      </c>
      <c r="Q899" s="3" t="s">
        <v>8328</v>
      </c>
      <c r="R899" s="3" t="s">
        <v>8332</v>
      </c>
    </row>
    <row r="900" spans="1:18" ht="39.6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8278</v>
      </c>
      <c r="O900" s="13">
        <f t="shared" si="28"/>
        <v>2.8000000000000001E-2</v>
      </c>
      <c r="P900" s="7">
        <f t="shared" si="29"/>
        <v>1250</v>
      </c>
      <c r="Q900" s="3" t="s">
        <v>8328</v>
      </c>
      <c r="R900" s="3" t="s">
        <v>8332</v>
      </c>
    </row>
    <row r="901" spans="1:18" ht="39.6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8278</v>
      </c>
      <c r="O901" s="13">
        <f t="shared" si="28"/>
        <v>0.37333333333333335</v>
      </c>
      <c r="P901" s="7">
        <f t="shared" si="29"/>
        <v>93.75</v>
      </c>
      <c r="Q901" s="3" t="s">
        <v>8328</v>
      </c>
      <c r="R901" s="3" t="s">
        <v>8332</v>
      </c>
    </row>
    <row r="902" spans="1:18" ht="26.4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8277</v>
      </c>
      <c r="O902" s="13">
        <f t="shared" si="28"/>
        <v>4.1999999999999997E-3</v>
      </c>
      <c r="P902" s="7">
        <f t="shared" si="29"/>
        <v>2500</v>
      </c>
      <c r="Q902" s="3" t="s">
        <v>8328</v>
      </c>
      <c r="R902" s="3" t="s">
        <v>8331</v>
      </c>
    </row>
    <row r="903" spans="1:18" ht="52.8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8277</v>
      </c>
      <c r="O903" s="13">
        <f t="shared" si="28"/>
        <v>0</v>
      </c>
      <c r="P903" s="7">
        <f t="shared" si="29"/>
        <v>0</v>
      </c>
      <c r="Q903" s="3" t="s">
        <v>8328</v>
      </c>
      <c r="R903" s="3" t="s">
        <v>8331</v>
      </c>
    </row>
    <row r="904" spans="1:18" ht="52.8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8277</v>
      </c>
      <c r="O904" s="13">
        <f t="shared" si="28"/>
        <v>3.0000000000000001E-3</v>
      </c>
      <c r="P904" s="7">
        <f t="shared" si="29"/>
        <v>10000</v>
      </c>
      <c r="Q904" s="3" t="s">
        <v>8328</v>
      </c>
      <c r="R904" s="3" t="s">
        <v>8331</v>
      </c>
    </row>
    <row r="905" spans="1:18" ht="39.6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8277</v>
      </c>
      <c r="O905" s="13">
        <f t="shared" si="28"/>
        <v>3.2000000000000001E-2</v>
      </c>
      <c r="P905" s="7">
        <f t="shared" si="29"/>
        <v>1250</v>
      </c>
      <c r="Q905" s="3" t="s">
        <v>8328</v>
      </c>
      <c r="R905" s="3" t="s">
        <v>8331</v>
      </c>
    </row>
    <row r="906" spans="1:18" ht="39.6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8277</v>
      </c>
      <c r="O906" s="13">
        <f t="shared" si="28"/>
        <v>3.0200000000000001E-3</v>
      </c>
      <c r="P906" s="7">
        <f t="shared" si="29"/>
        <v>16666.666666666668</v>
      </c>
      <c r="Q906" s="3" t="s">
        <v>8328</v>
      </c>
      <c r="R906" s="3" t="s">
        <v>8331</v>
      </c>
    </row>
    <row r="907" spans="1:18" ht="39.6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8277</v>
      </c>
      <c r="O907" s="13">
        <f t="shared" si="28"/>
        <v>3.0153846153846153E-2</v>
      </c>
      <c r="P907" s="7">
        <f t="shared" si="29"/>
        <v>1083.3333333333333</v>
      </c>
      <c r="Q907" s="3" t="s">
        <v>8328</v>
      </c>
      <c r="R907" s="3" t="s">
        <v>8331</v>
      </c>
    </row>
    <row r="908" spans="1:18" ht="26.4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8277</v>
      </c>
      <c r="O908" s="13">
        <f t="shared" si="28"/>
        <v>0</v>
      </c>
      <c r="P908" s="7">
        <f t="shared" si="29"/>
        <v>0</v>
      </c>
      <c r="Q908" s="3" t="s">
        <v>8328</v>
      </c>
      <c r="R908" s="3" t="s">
        <v>8331</v>
      </c>
    </row>
    <row r="909" spans="1:18" ht="26.4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8277</v>
      </c>
      <c r="O909" s="13">
        <f t="shared" si="28"/>
        <v>0</v>
      </c>
      <c r="P909" s="7">
        <f t="shared" si="29"/>
        <v>0</v>
      </c>
      <c r="Q909" s="3" t="s">
        <v>8328</v>
      </c>
      <c r="R909" s="3" t="s">
        <v>8331</v>
      </c>
    </row>
    <row r="910" spans="1:18" ht="39.6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8277</v>
      </c>
      <c r="O910" s="13">
        <f t="shared" si="28"/>
        <v>0</v>
      </c>
      <c r="P910" s="7">
        <f t="shared" si="29"/>
        <v>0</v>
      </c>
      <c r="Q910" s="3" t="s">
        <v>8328</v>
      </c>
      <c r="R910" s="3" t="s">
        <v>8331</v>
      </c>
    </row>
    <row r="911" spans="1:18" ht="52.8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8277</v>
      </c>
      <c r="O911" s="13">
        <f t="shared" si="28"/>
        <v>3.2500000000000001E-2</v>
      </c>
      <c r="P911" s="7">
        <f t="shared" si="29"/>
        <v>2000</v>
      </c>
      <c r="Q911" s="3" t="s">
        <v>8328</v>
      </c>
      <c r="R911" s="3" t="s">
        <v>8331</v>
      </c>
    </row>
    <row r="912" spans="1:18" ht="39.6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8277</v>
      </c>
      <c r="O912" s="13">
        <f t="shared" si="28"/>
        <v>0.22363636363636363</v>
      </c>
      <c r="P912" s="7">
        <f t="shared" si="29"/>
        <v>110</v>
      </c>
      <c r="Q912" s="3" t="s">
        <v>8328</v>
      </c>
      <c r="R912" s="3" t="s">
        <v>8331</v>
      </c>
    </row>
    <row r="913" spans="1:18" ht="39.6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8277</v>
      </c>
      <c r="O913" s="13">
        <f t="shared" si="28"/>
        <v>0</v>
      </c>
      <c r="P913" s="7">
        <f t="shared" si="29"/>
        <v>0</v>
      </c>
      <c r="Q913" s="3" t="s">
        <v>8328</v>
      </c>
      <c r="R913" s="3" t="s">
        <v>8331</v>
      </c>
    </row>
    <row r="914" spans="1:18" ht="39.6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8277</v>
      </c>
      <c r="O914" s="13">
        <f t="shared" si="28"/>
        <v>8.5714285714285719E-3</v>
      </c>
      <c r="P914" s="7">
        <f t="shared" si="29"/>
        <v>1750</v>
      </c>
      <c r="Q914" s="3" t="s">
        <v>8328</v>
      </c>
      <c r="R914" s="3" t="s">
        <v>8331</v>
      </c>
    </row>
    <row r="915" spans="1:18" ht="39.6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8277</v>
      </c>
      <c r="O915" s="13">
        <f t="shared" si="28"/>
        <v>6.6066666666666662E-2</v>
      </c>
      <c r="P915" s="7">
        <f t="shared" si="29"/>
        <v>1250</v>
      </c>
      <c r="Q915" s="3" t="s">
        <v>8328</v>
      </c>
      <c r="R915" s="3" t="s">
        <v>8331</v>
      </c>
    </row>
    <row r="916" spans="1:18" ht="39.6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8277</v>
      </c>
      <c r="O916" s="13">
        <f t="shared" si="28"/>
        <v>0</v>
      </c>
      <c r="P916" s="7">
        <f t="shared" si="29"/>
        <v>0</v>
      </c>
      <c r="Q916" s="3" t="s">
        <v>8328</v>
      </c>
      <c r="R916" s="3" t="s">
        <v>8331</v>
      </c>
    </row>
    <row r="917" spans="1:18" ht="39.6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8277</v>
      </c>
      <c r="O917" s="13">
        <f t="shared" si="28"/>
        <v>5.7692307692307696E-2</v>
      </c>
      <c r="P917" s="7">
        <f t="shared" si="29"/>
        <v>722.22222222222217</v>
      </c>
      <c r="Q917" s="3" t="s">
        <v>8328</v>
      </c>
      <c r="R917" s="3" t="s">
        <v>8331</v>
      </c>
    </row>
    <row r="918" spans="1:18" ht="39.6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8277</v>
      </c>
      <c r="O918" s="13">
        <f t="shared" si="28"/>
        <v>0</v>
      </c>
      <c r="P918" s="7">
        <f t="shared" si="29"/>
        <v>0</v>
      </c>
      <c r="Q918" s="3" t="s">
        <v>8328</v>
      </c>
      <c r="R918" s="3" t="s">
        <v>8331</v>
      </c>
    </row>
    <row r="919" spans="1:18" ht="39.6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8277</v>
      </c>
      <c r="O919" s="13">
        <f t="shared" si="28"/>
        <v>6.0000000000000001E-3</v>
      </c>
      <c r="P919" s="7">
        <f t="shared" si="29"/>
        <v>5000</v>
      </c>
      <c r="Q919" s="3" t="s">
        <v>8328</v>
      </c>
      <c r="R919" s="3" t="s">
        <v>8331</v>
      </c>
    </row>
    <row r="920" spans="1:18" ht="39.6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8277</v>
      </c>
      <c r="O920" s="13">
        <f t="shared" si="28"/>
        <v>5.0256410256410255E-2</v>
      </c>
      <c r="P920" s="7">
        <f t="shared" si="29"/>
        <v>390</v>
      </c>
      <c r="Q920" s="3" t="s">
        <v>8328</v>
      </c>
      <c r="R920" s="3" t="s">
        <v>8331</v>
      </c>
    </row>
    <row r="921" spans="1:18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8277</v>
      </c>
      <c r="O921" s="13">
        <f t="shared" si="28"/>
        <v>5.0000000000000001E-3</v>
      </c>
      <c r="P921" s="7">
        <f t="shared" si="29"/>
        <v>20000</v>
      </c>
      <c r="Q921" s="3" t="s">
        <v>8328</v>
      </c>
      <c r="R921" s="3" t="s">
        <v>8331</v>
      </c>
    </row>
    <row r="922" spans="1:18" ht="39.6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8277</v>
      </c>
      <c r="O922" s="13">
        <f t="shared" si="28"/>
        <v>0</v>
      </c>
      <c r="P922" s="7">
        <f t="shared" si="29"/>
        <v>0</v>
      </c>
      <c r="Q922" s="3" t="s">
        <v>8328</v>
      </c>
      <c r="R922" s="3" t="s">
        <v>8331</v>
      </c>
    </row>
    <row r="923" spans="1:18" ht="39.6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8277</v>
      </c>
      <c r="O923" s="13">
        <f t="shared" si="28"/>
        <v>0.309</v>
      </c>
      <c r="P923" s="7">
        <f t="shared" si="29"/>
        <v>750</v>
      </c>
      <c r="Q923" s="3" t="s">
        <v>8328</v>
      </c>
      <c r="R923" s="3" t="s">
        <v>8331</v>
      </c>
    </row>
    <row r="924" spans="1:18" ht="39.6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8277</v>
      </c>
      <c r="O924" s="13">
        <f t="shared" si="28"/>
        <v>0.21037037037037037</v>
      </c>
      <c r="P924" s="7">
        <f t="shared" si="29"/>
        <v>900</v>
      </c>
      <c r="Q924" s="3" t="s">
        <v>8328</v>
      </c>
      <c r="R924" s="3" t="s">
        <v>8331</v>
      </c>
    </row>
    <row r="925" spans="1:18" ht="39.6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8277</v>
      </c>
      <c r="O925" s="13">
        <f t="shared" si="28"/>
        <v>2.1999999999999999E-2</v>
      </c>
      <c r="P925" s="7">
        <f t="shared" si="29"/>
        <v>2500</v>
      </c>
      <c r="Q925" s="3" t="s">
        <v>8328</v>
      </c>
      <c r="R925" s="3" t="s">
        <v>8331</v>
      </c>
    </row>
    <row r="926" spans="1:18" ht="39.6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8277</v>
      </c>
      <c r="O926" s="13">
        <f t="shared" si="28"/>
        <v>0.109</v>
      </c>
      <c r="P926" s="7">
        <f t="shared" si="29"/>
        <v>200</v>
      </c>
      <c r="Q926" s="3" t="s">
        <v>8328</v>
      </c>
      <c r="R926" s="3" t="s">
        <v>8331</v>
      </c>
    </row>
    <row r="927" spans="1:18" ht="39.6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8277</v>
      </c>
      <c r="O927" s="13">
        <f t="shared" si="28"/>
        <v>2.6666666666666668E-2</v>
      </c>
      <c r="P927" s="7">
        <f t="shared" si="29"/>
        <v>1200</v>
      </c>
      <c r="Q927" s="3" t="s">
        <v>8328</v>
      </c>
      <c r="R927" s="3" t="s">
        <v>8331</v>
      </c>
    </row>
    <row r="928" spans="1:18" ht="52.8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8277</v>
      </c>
      <c r="O928" s="13">
        <f t="shared" si="28"/>
        <v>0</v>
      </c>
      <c r="P928" s="7">
        <f t="shared" si="29"/>
        <v>0</v>
      </c>
      <c r="Q928" s="3" t="s">
        <v>8328</v>
      </c>
      <c r="R928" s="3" t="s">
        <v>8331</v>
      </c>
    </row>
    <row r="929" spans="1:18" ht="26.4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8277</v>
      </c>
      <c r="O929" s="13">
        <f t="shared" si="28"/>
        <v>0</v>
      </c>
      <c r="P929" s="7">
        <f t="shared" si="29"/>
        <v>0</v>
      </c>
      <c r="Q929" s="3" t="s">
        <v>8328</v>
      </c>
      <c r="R929" s="3" t="s">
        <v>8331</v>
      </c>
    </row>
    <row r="930" spans="1:18" ht="39.6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8277</v>
      </c>
      <c r="O930" s="13">
        <f t="shared" si="28"/>
        <v>0.10862068965517241</v>
      </c>
      <c r="P930" s="7">
        <f t="shared" si="29"/>
        <v>517.85714285714289</v>
      </c>
      <c r="Q930" s="3" t="s">
        <v>8328</v>
      </c>
      <c r="R930" s="3" t="s">
        <v>8331</v>
      </c>
    </row>
    <row r="931" spans="1:18" ht="39.6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8277</v>
      </c>
      <c r="O931" s="13">
        <f t="shared" si="28"/>
        <v>0</v>
      </c>
      <c r="P931" s="7">
        <f t="shared" si="29"/>
        <v>0</v>
      </c>
      <c r="Q931" s="3" t="s">
        <v>8328</v>
      </c>
      <c r="R931" s="3" t="s">
        <v>8331</v>
      </c>
    </row>
    <row r="932" spans="1:18" ht="52.8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8277</v>
      </c>
      <c r="O932" s="13">
        <f t="shared" si="28"/>
        <v>0.38333333333333336</v>
      </c>
      <c r="P932" s="7">
        <f t="shared" si="29"/>
        <v>180</v>
      </c>
      <c r="Q932" s="3" t="s">
        <v>8328</v>
      </c>
      <c r="R932" s="3" t="s">
        <v>8331</v>
      </c>
    </row>
    <row r="933" spans="1:18" ht="39.6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8277</v>
      </c>
      <c r="O933" s="13">
        <f t="shared" si="28"/>
        <v>6.5500000000000003E-2</v>
      </c>
      <c r="P933" s="7">
        <f t="shared" si="29"/>
        <v>285.71428571428572</v>
      </c>
      <c r="Q933" s="3" t="s">
        <v>8328</v>
      </c>
      <c r="R933" s="3" t="s">
        <v>8331</v>
      </c>
    </row>
    <row r="934" spans="1:18" ht="26.4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8277</v>
      </c>
      <c r="O934" s="13">
        <f t="shared" si="28"/>
        <v>0.14536842105263159</v>
      </c>
      <c r="P934" s="7">
        <f t="shared" si="29"/>
        <v>316.66666666666669</v>
      </c>
      <c r="Q934" s="3" t="s">
        <v>8328</v>
      </c>
      <c r="R934" s="3" t="s">
        <v>8331</v>
      </c>
    </row>
    <row r="935" spans="1:18" ht="39.6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8277</v>
      </c>
      <c r="O935" s="13">
        <f t="shared" si="28"/>
        <v>0.06</v>
      </c>
      <c r="P935" s="7">
        <f t="shared" si="29"/>
        <v>1000</v>
      </c>
      <c r="Q935" s="3" t="s">
        <v>8328</v>
      </c>
      <c r="R935" s="3" t="s">
        <v>8331</v>
      </c>
    </row>
    <row r="936" spans="1:18" ht="39.6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8277</v>
      </c>
      <c r="O936" s="13">
        <f t="shared" si="28"/>
        <v>0.30399999999999999</v>
      </c>
      <c r="P936" s="7">
        <f t="shared" si="29"/>
        <v>166.66666666666666</v>
      </c>
      <c r="Q936" s="3" t="s">
        <v>8328</v>
      </c>
      <c r="R936" s="3" t="s">
        <v>8331</v>
      </c>
    </row>
    <row r="937" spans="1:18" ht="39.6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8277</v>
      </c>
      <c r="O937" s="13">
        <f t="shared" si="28"/>
        <v>1.4285714285714285E-2</v>
      </c>
      <c r="P937" s="7">
        <f t="shared" si="29"/>
        <v>1750</v>
      </c>
      <c r="Q937" s="3" t="s">
        <v>8328</v>
      </c>
      <c r="R937" s="3" t="s">
        <v>8331</v>
      </c>
    </row>
    <row r="938" spans="1:18" ht="39.6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8277</v>
      </c>
      <c r="O938" s="13">
        <f t="shared" si="28"/>
        <v>0</v>
      </c>
      <c r="P938" s="7">
        <f t="shared" si="29"/>
        <v>0</v>
      </c>
      <c r="Q938" s="3" t="s">
        <v>8328</v>
      </c>
      <c r="R938" s="3" t="s">
        <v>8331</v>
      </c>
    </row>
    <row r="939" spans="1:18" ht="39.6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8277</v>
      </c>
      <c r="O939" s="13">
        <f t="shared" si="28"/>
        <v>1.1428571428571429E-2</v>
      </c>
      <c r="P939" s="7">
        <f t="shared" si="29"/>
        <v>1750</v>
      </c>
      <c r="Q939" s="3" t="s">
        <v>8328</v>
      </c>
      <c r="R939" s="3" t="s">
        <v>8331</v>
      </c>
    </row>
    <row r="940" spans="1:18" ht="39.6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8277</v>
      </c>
      <c r="O940" s="13">
        <f t="shared" si="28"/>
        <v>3.5714285714285713E-3</v>
      </c>
      <c r="P940" s="7">
        <f t="shared" si="29"/>
        <v>7000</v>
      </c>
      <c r="Q940" s="3" t="s">
        <v>8328</v>
      </c>
      <c r="R940" s="3" t="s">
        <v>8331</v>
      </c>
    </row>
    <row r="941" spans="1:18" ht="52.8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8277</v>
      </c>
      <c r="O941" s="13">
        <f t="shared" si="28"/>
        <v>1.4545454545454545E-2</v>
      </c>
      <c r="P941" s="7">
        <f t="shared" si="29"/>
        <v>1375</v>
      </c>
      <c r="Q941" s="3" t="s">
        <v>8328</v>
      </c>
      <c r="R941" s="3" t="s">
        <v>8331</v>
      </c>
    </row>
    <row r="942" spans="1:18" ht="39.6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8272</v>
      </c>
      <c r="O942" s="13">
        <f t="shared" si="28"/>
        <v>0.17155555555555554</v>
      </c>
      <c r="P942" s="7">
        <f t="shared" si="29"/>
        <v>642.85714285714289</v>
      </c>
      <c r="Q942" s="3" t="s">
        <v>8322</v>
      </c>
      <c r="R942" s="3" t="s">
        <v>8324</v>
      </c>
    </row>
    <row r="943" spans="1:18" ht="52.8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8272</v>
      </c>
      <c r="O943" s="13">
        <f t="shared" si="28"/>
        <v>2.3220000000000001E-2</v>
      </c>
      <c r="P943" s="7">
        <f t="shared" si="29"/>
        <v>1612.9032258064517</v>
      </c>
      <c r="Q943" s="3" t="s">
        <v>8322</v>
      </c>
      <c r="R943" s="3" t="s">
        <v>8324</v>
      </c>
    </row>
    <row r="944" spans="1:18" ht="52.8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8272</v>
      </c>
      <c r="O944" s="13">
        <f t="shared" si="28"/>
        <v>8.9066666666666669E-2</v>
      </c>
      <c r="P944" s="7">
        <f t="shared" si="29"/>
        <v>468.75</v>
      </c>
      <c r="Q944" s="3" t="s">
        <v>8322</v>
      </c>
      <c r="R944" s="3" t="s">
        <v>8324</v>
      </c>
    </row>
    <row r="945" spans="1:18" ht="26.4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8272</v>
      </c>
      <c r="O945" s="13">
        <f t="shared" si="28"/>
        <v>9.633333333333334E-2</v>
      </c>
      <c r="P945" s="7">
        <f t="shared" si="29"/>
        <v>250</v>
      </c>
      <c r="Q945" s="3" t="s">
        <v>8322</v>
      </c>
      <c r="R945" s="3" t="s">
        <v>8324</v>
      </c>
    </row>
    <row r="946" spans="1:18" ht="39.6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8272</v>
      </c>
      <c r="O946" s="13">
        <f t="shared" si="28"/>
        <v>0.13325999999999999</v>
      </c>
      <c r="P946" s="7">
        <f t="shared" si="29"/>
        <v>520.83333333333337</v>
      </c>
      <c r="Q946" s="3" t="s">
        <v>8322</v>
      </c>
      <c r="R946" s="3" t="s">
        <v>8324</v>
      </c>
    </row>
    <row r="947" spans="1:18" ht="39.6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8272</v>
      </c>
      <c r="O947" s="13">
        <f t="shared" si="28"/>
        <v>2.4840000000000001E-2</v>
      </c>
      <c r="P947" s="7">
        <f t="shared" si="29"/>
        <v>6250</v>
      </c>
      <c r="Q947" s="3" t="s">
        <v>8322</v>
      </c>
      <c r="R947" s="3" t="s">
        <v>8324</v>
      </c>
    </row>
    <row r="948" spans="1:18" ht="39.6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8272</v>
      </c>
      <c r="O948" s="13">
        <f t="shared" si="28"/>
        <v>1.9066666666666666E-2</v>
      </c>
      <c r="P948" s="7">
        <f t="shared" si="29"/>
        <v>3000</v>
      </c>
      <c r="Q948" s="3" t="s">
        <v>8322</v>
      </c>
      <c r="R948" s="3" t="s">
        <v>8324</v>
      </c>
    </row>
    <row r="949" spans="1:18" ht="39.6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8272</v>
      </c>
      <c r="O949" s="13">
        <f t="shared" si="28"/>
        <v>0</v>
      </c>
      <c r="P949" s="7">
        <f t="shared" si="29"/>
        <v>0</v>
      </c>
      <c r="Q949" s="3" t="s">
        <v>8322</v>
      </c>
      <c r="R949" s="3" t="s">
        <v>8324</v>
      </c>
    </row>
    <row r="950" spans="1:18" ht="52.8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8272</v>
      </c>
      <c r="O950" s="13">
        <f t="shared" si="28"/>
        <v>0.12</v>
      </c>
      <c r="P950" s="7">
        <f t="shared" si="29"/>
        <v>500</v>
      </c>
      <c r="Q950" s="3" t="s">
        <v>8322</v>
      </c>
      <c r="R950" s="3" t="s">
        <v>8324</v>
      </c>
    </row>
    <row r="951" spans="1:18" ht="39.6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8272</v>
      </c>
      <c r="O951" s="13">
        <f t="shared" si="28"/>
        <v>1.3650000000000001E-2</v>
      </c>
      <c r="P951" s="7">
        <f t="shared" si="29"/>
        <v>2857.1428571428573</v>
      </c>
      <c r="Q951" s="3" t="s">
        <v>8322</v>
      </c>
      <c r="R951" s="3" t="s">
        <v>8324</v>
      </c>
    </row>
    <row r="952" spans="1:18" ht="39.6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8272</v>
      </c>
      <c r="O952" s="13">
        <f t="shared" si="28"/>
        <v>0.28039999999999998</v>
      </c>
      <c r="P952" s="7">
        <f t="shared" si="29"/>
        <v>208.33333333333334</v>
      </c>
      <c r="Q952" s="3" t="s">
        <v>8322</v>
      </c>
      <c r="R952" s="3" t="s">
        <v>8324</v>
      </c>
    </row>
    <row r="953" spans="1:18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8272</v>
      </c>
      <c r="O953" s="13">
        <f t="shared" si="28"/>
        <v>0.38390000000000002</v>
      </c>
      <c r="P953" s="7">
        <f t="shared" si="29"/>
        <v>413.22314049586777</v>
      </c>
      <c r="Q953" s="3" t="s">
        <v>8322</v>
      </c>
      <c r="R953" s="3" t="s">
        <v>8324</v>
      </c>
    </row>
    <row r="954" spans="1:18" ht="26.4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8272</v>
      </c>
      <c r="O954" s="13">
        <f t="shared" si="28"/>
        <v>0.39942857142857141</v>
      </c>
      <c r="P954" s="7">
        <f t="shared" si="29"/>
        <v>250</v>
      </c>
      <c r="Q954" s="3" t="s">
        <v>8322</v>
      </c>
      <c r="R954" s="3" t="s">
        <v>8324</v>
      </c>
    </row>
    <row r="955" spans="1:18" ht="39.6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8272</v>
      </c>
      <c r="O955" s="13">
        <f t="shared" si="28"/>
        <v>8.3999999999999995E-3</v>
      </c>
      <c r="P955" s="7">
        <f t="shared" si="29"/>
        <v>3000</v>
      </c>
      <c r="Q955" s="3" t="s">
        <v>8322</v>
      </c>
      <c r="R955" s="3" t="s">
        <v>8324</v>
      </c>
    </row>
    <row r="956" spans="1:18" ht="39.6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8272</v>
      </c>
      <c r="O956" s="13">
        <f t="shared" si="28"/>
        <v>0.43406666666666666</v>
      </c>
      <c r="P956" s="7">
        <f t="shared" si="29"/>
        <v>205.47945205479451</v>
      </c>
      <c r="Q956" s="3" t="s">
        <v>8322</v>
      </c>
      <c r="R956" s="3" t="s">
        <v>8324</v>
      </c>
    </row>
    <row r="957" spans="1:18" ht="39.6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8272</v>
      </c>
      <c r="O957" s="13">
        <f t="shared" si="28"/>
        <v>5.6613333333333335E-2</v>
      </c>
      <c r="P957" s="7">
        <f t="shared" si="29"/>
        <v>3225.8064516129034</v>
      </c>
      <c r="Q957" s="3" t="s">
        <v>8322</v>
      </c>
      <c r="R957" s="3" t="s">
        <v>8324</v>
      </c>
    </row>
    <row r="958" spans="1:18" ht="52.8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8272</v>
      </c>
      <c r="O958" s="13">
        <f t="shared" si="28"/>
        <v>1.7219999999999999E-2</v>
      </c>
      <c r="P958" s="7">
        <f t="shared" si="29"/>
        <v>2941.1764705882351</v>
      </c>
      <c r="Q958" s="3" t="s">
        <v>8322</v>
      </c>
      <c r="R958" s="3" t="s">
        <v>8324</v>
      </c>
    </row>
    <row r="959" spans="1:18" ht="26.4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8272</v>
      </c>
      <c r="O959" s="13">
        <f t="shared" si="28"/>
        <v>1.9416666666666665E-2</v>
      </c>
      <c r="P959" s="7">
        <f t="shared" si="29"/>
        <v>1714.2857142857142</v>
      </c>
      <c r="Q959" s="3" t="s">
        <v>8322</v>
      </c>
      <c r="R959" s="3" t="s">
        <v>8324</v>
      </c>
    </row>
    <row r="960" spans="1:18" ht="52.8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8272</v>
      </c>
      <c r="O960" s="13">
        <f t="shared" si="28"/>
        <v>0.11328275684711328</v>
      </c>
      <c r="P960" s="7">
        <f t="shared" si="29"/>
        <v>457.47058823529414</v>
      </c>
      <c r="Q960" s="3" t="s">
        <v>8322</v>
      </c>
      <c r="R960" s="3" t="s">
        <v>8324</v>
      </c>
    </row>
    <row r="961" spans="1:18" ht="39.6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8272</v>
      </c>
      <c r="O961" s="13">
        <f t="shared" si="28"/>
        <v>0.3886</v>
      </c>
      <c r="P961" s="7">
        <f t="shared" si="29"/>
        <v>292.39766081871346</v>
      </c>
      <c r="Q961" s="3" t="s">
        <v>8322</v>
      </c>
      <c r="R961" s="3" t="s">
        <v>8324</v>
      </c>
    </row>
    <row r="962" spans="1:18" ht="39.6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8272</v>
      </c>
      <c r="O962" s="13">
        <f t="shared" si="28"/>
        <v>0.46100628930817611</v>
      </c>
      <c r="P962" s="7">
        <f t="shared" si="29"/>
        <v>296.01063829787233</v>
      </c>
      <c r="Q962" s="3" t="s">
        <v>8322</v>
      </c>
      <c r="R962" s="3" t="s">
        <v>8324</v>
      </c>
    </row>
    <row r="963" spans="1:18" ht="39.6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8272</v>
      </c>
      <c r="O963" s="13">
        <f t="shared" ref="O963:O1026" si="30">+E963/D963</f>
        <v>0.42188421052631581</v>
      </c>
      <c r="P963" s="7">
        <f t="shared" ref="P963:P1026" si="31">IFERROR(+D963/L963,0)</f>
        <v>863.63636363636363</v>
      </c>
      <c r="Q963" s="3" t="s">
        <v>8322</v>
      </c>
      <c r="R963" s="3" t="s">
        <v>8324</v>
      </c>
    </row>
    <row r="964" spans="1:18" ht="39.6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8272</v>
      </c>
      <c r="O964" s="13">
        <f t="shared" si="30"/>
        <v>0.2848</v>
      </c>
      <c r="P964" s="7">
        <f t="shared" si="31"/>
        <v>67.567567567567565</v>
      </c>
      <c r="Q964" s="3" t="s">
        <v>8322</v>
      </c>
      <c r="R964" s="3" t="s">
        <v>8324</v>
      </c>
    </row>
    <row r="965" spans="1:18" ht="26.4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8272</v>
      </c>
      <c r="O965" s="13">
        <f t="shared" si="30"/>
        <v>1.0771428571428571E-2</v>
      </c>
      <c r="P965" s="7">
        <f t="shared" si="31"/>
        <v>3888.8888888888887</v>
      </c>
      <c r="Q965" s="3" t="s">
        <v>8322</v>
      </c>
      <c r="R965" s="3" t="s">
        <v>8324</v>
      </c>
    </row>
    <row r="966" spans="1:18" ht="39.6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8272</v>
      </c>
      <c r="O966" s="13">
        <f t="shared" si="30"/>
        <v>7.9909090909090902E-3</v>
      </c>
      <c r="P966" s="7">
        <f t="shared" si="31"/>
        <v>3793.1034482758619</v>
      </c>
      <c r="Q966" s="3" t="s">
        <v>8322</v>
      </c>
      <c r="R966" s="3" t="s">
        <v>8324</v>
      </c>
    </row>
    <row r="967" spans="1:18" ht="39.6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8272</v>
      </c>
      <c r="O967" s="13">
        <f t="shared" si="30"/>
        <v>1.192E-2</v>
      </c>
      <c r="P967" s="7">
        <f t="shared" si="31"/>
        <v>4166.666666666667</v>
      </c>
      <c r="Q967" s="3" t="s">
        <v>8322</v>
      </c>
      <c r="R967" s="3" t="s">
        <v>8324</v>
      </c>
    </row>
    <row r="968" spans="1:18" ht="39.6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8272</v>
      </c>
      <c r="O968" s="13">
        <f t="shared" si="30"/>
        <v>0.14799999999999999</v>
      </c>
      <c r="P968" s="7">
        <f t="shared" si="31"/>
        <v>400</v>
      </c>
      <c r="Q968" s="3" t="s">
        <v>8322</v>
      </c>
      <c r="R968" s="3" t="s">
        <v>8324</v>
      </c>
    </row>
    <row r="969" spans="1:18" ht="39.6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8272</v>
      </c>
      <c r="O969" s="13">
        <f t="shared" si="30"/>
        <v>0.17810000000000001</v>
      </c>
      <c r="P969" s="7">
        <f t="shared" si="31"/>
        <v>246.91358024691357</v>
      </c>
      <c r="Q969" s="3" t="s">
        <v>8322</v>
      </c>
      <c r="R969" s="3" t="s">
        <v>8324</v>
      </c>
    </row>
    <row r="970" spans="1:18" ht="39.6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8272</v>
      </c>
      <c r="O970" s="13">
        <f t="shared" si="30"/>
        <v>1.325E-2</v>
      </c>
      <c r="P970" s="7">
        <f t="shared" si="31"/>
        <v>2000</v>
      </c>
      <c r="Q970" s="3" t="s">
        <v>8322</v>
      </c>
      <c r="R970" s="3" t="s">
        <v>8324</v>
      </c>
    </row>
    <row r="971" spans="1:18" ht="26.4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8272</v>
      </c>
      <c r="O971" s="13">
        <f t="shared" si="30"/>
        <v>0.46666666666666667</v>
      </c>
      <c r="P971" s="7">
        <f t="shared" si="31"/>
        <v>2727.2727272727275</v>
      </c>
      <c r="Q971" s="3" t="s">
        <v>8322</v>
      </c>
      <c r="R971" s="3" t="s">
        <v>8324</v>
      </c>
    </row>
    <row r="972" spans="1:18" ht="52.8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8272</v>
      </c>
      <c r="O972" s="13">
        <f t="shared" si="30"/>
        <v>0.4592</v>
      </c>
      <c r="P972" s="7">
        <f t="shared" si="31"/>
        <v>357.14285714285717</v>
      </c>
      <c r="Q972" s="3" t="s">
        <v>8322</v>
      </c>
      <c r="R972" s="3" t="s">
        <v>8324</v>
      </c>
    </row>
    <row r="973" spans="1:18" ht="39.6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8272</v>
      </c>
      <c r="O973" s="13">
        <f t="shared" si="30"/>
        <v>2.2599999999999999E-3</v>
      </c>
      <c r="P973" s="7">
        <f t="shared" si="31"/>
        <v>20000</v>
      </c>
      <c r="Q973" s="3" t="s">
        <v>8322</v>
      </c>
      <c r="R973" s="3" t="s">
        <v>8324</v>
      </c>
    </row>
    <row r="974" spans="1:18" ht="39.6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8272</v>
      </c>
      <c r="O974" s="13">
        <f t="shared" si="30"/>
        <v>0.34625</v>
      </c>
      <c r="P974" s="7">
        <f t="shared" si="31"/>
        <v>444.44444444444446</v>
      </c>
      <c r="Q974" s="3" t="s">
        <v>8322</v>
      </c>
      <c r="R974" s="3" t="s">
        <v>8324</v>
      </c>
    </row>
    <row r="975" spans="1:18" ht="39.6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8272</v>
      </c>
      <c r="O975" s="13">
        <f t="shared" si="30"/>
        <v>2.0549999999999999E-2</v>
      </c>
      <c r="P975" s="7">
        <f t="shared" si="31"/>
        <v>2500</v>
      </c>
      <c r="Q975" s="3" t="s">
        <v>8322</v>
      </c>
      <c r="R975" s="3" t="s">
        <v>8324</v>
      </c>
    </row>
    <row r="976" spans="1:18" ht="39.6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8272</v>
      </c>
      <c r="O976" s="13">
        <f t="shared" si="30"/>
        <v>5.5999999999999999E-3</v>
      </c>
      <c r="P976" s="7">
        <f t="shared" si="31"/>
        <v>16666.666666666668</v>
      </c>
      <c r="Q976" s="3" t="s">
        <v>8322</v>
      </c>
      <c r="R976" s="3" t="s">
        <v>8324</v>
      </c>
    </row>
    <row r="977" spans="1:18" ht="39.6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8272</v>
      </c>
      <c r="O977" s="13">
        <f t="shared" si="30"/>
        <v>2.6069999999999999E-2</v>
      </c>
      <c r="P977" s="7">
        <f t="shared" si="31"/>
        <v>4166.666666666667</v>
      </c>
      <c r="Q977" s="3" t="s">
        <v>8322</v>
      </c>
      <c r="R977" s="3" t="s">
        <v>8324</v>
      </c>
    </row>
    <row r="978" spans="1:18" ht="39.6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8272</v>
      </c>
      <c r="O978" s="13">
        <f t="shared" si="30"/>
        <v>1.9259999999999999E-2</v>
      </c>
      <c r="P978" s="7">
        <f t="shared" si="31"/>
        <v>8333.3333333333339</v>
      </c>
      <c r="Q978" s="3" t="s">
        <v>8322</v>
      </c>
      <c r="R978" s="3" t="s">
        <v>8324</v>
      </c>
    </row>
    <row r="979" spans="1:18" ht="39.6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8272</v>
      </c>
      <c r="O979" s="13">
        <f t="shared" si="30"/>
        <v>0.33666666666666667</v>
      </c>
      <c r="P979" s="7">
        <f t="shared" si="31"/>
        <v>225</v>
      </c>
      <c r="Q979" s="3" t="s">
        <v>8322</v>
      </c>
      <c r="R979" s="3" t="s">
        <v>8324</v>
      </c>
    </row>
    <row r="980" spans="1:18" ht="39.6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8272</v>
      </c>
      <c r="O980" s="13">
        <f t="shared" si="30"/>
        <v>0.5626326718299024</v>
      </c>
      <c r="P980" s="7">
        <f t="shared" si="31"/>
        <v>1405.6016260162601</v>
      </c>
      <c r="Q980" s="3" t="s">
        <v>8322</v>
      </c>
      <c r="R980" s="3" t="s">
        <v>8324</v>
      </c>
    </row>
    <row r="981" spans="1:18" ht="39.6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8272</v>
      </c>
      <c r="O981" s="13">
        <f t="shared" si="30"/>
        <v>0.82817600000000002</v>
      </c>
      <c r="P981" s="7">
        <f t="shared" si="31"/>
        <v>364.58333333333331</v>
      </c>
      <c r="Q981" s="3" t="s">
        <v>8322</v>
      </c>
      <c r="R981" s="3" t="s">
        <v>8324</v>
      </c>
    </row>
    <row r="982" spans="1:18" ht="39.6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8272</v>
      </c>
      <c r="O982" s="13">
        <f t="shared" si="30"/>
        <v>0.14860000000000001</v>
      </c>
      <c r="P982" s="7">
        <f t="shared" si="31"/>
        <v>322.58064516129031</v>
      </c>
      <c r="Q982" s="3" t="s">
        <v>8322</v>
      </c>
      <c r="R982" s="3" t="s">
        <v>8324</v>
      </c>
    </row>
    <row r="983" spans="1:18" ht="39.6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8272</v>
      </c>
      <c r="O983" s="13">
        <f t="shared" si="30"/>
        <v>1.2375123751237513E-4</v>
      </c>
      <c r="P983" s="7">
        <f t="shared" si="31"/>
        <v>22222</v>
      </c>
      <c r="Q983" s="3" t="s">
        <v>8322</v>
      </c>
      <c r="R983" s="3" t="s">
        <v>8324</v>
      </c>
    </row>
    <row r="984" spans="1:18" ht="26.4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8272</v>
      </c>
      <c r="O984" s="13">
        <f t="shared" si="30"/>
        <v>1.7142857142857143E-4</v>
      </c>
      <c r="P984" s="7">
        <f t="shared" si="31"/>
        <v>5833.333333333333</v>
      </c>
      <c r="Q984" s="3" t="s">
        <v>8322</v>
      </c>
      <c r="R984" s="3" t="s">
        <v>8324</v>
      </c>
    </row>
    <row r="985" spans="1:18" ht="52.8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8272</v>
      </c>
      <c r="O985" s="13">
        <f t="shared" si="30"/>
        <v>0.2950613611721471</v>
      </c>
      <c r="P985" s="7">
        <f t="shared" si="31"/>
        <v>582.22905027932961</v>
      </c>
      <c r="Q985" s="3" t="s">
        <v>8322</v>
      </c>
      <c r="R985" s="3" t="s">
        <v>8324</v>
      </c>
    </row>
    <row r="986" spans="1:18" ht="66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8272</v>
      </c>
      <c r="O986" s="13">
        <f t="shared" si="30"/>
        <v>1.06E-2</v>
      </c>
      <c r="P986" s="7">
        <f t="shared" si="31"/>
        <v>3333.3333333333335</v>
      </c>
      <c r="Q986" s="3" t="s">
        <v>8322</v>
      </c>
      <c r="R986" s="3" t="s">
        <v>8324</v>
      </c>
    </row>
    <row r="987" spans="1:18" ht="39.6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8272</v>
      </c>
      <c r="O987" s="13">
        <f t="shared" si="30"/>
        <v>6.2933333333333327E-2</v>
      </c>
      <c r="P987" s="7">
        <f t="shared" si="31"/>
        <v>1304.3478260869565</v>
      </c>
      <c r="Q987" s="3" t="s">
        <v>8322</v>
      </c>
      <c r="R987" s="3" t="s">
        <v>8324</v>
      </c>
    </row>
    <row r="988" spans="1:18" ht="39.6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8272</v>
      </c>
      <c r="O988" s="13">
        <f t="shared" si="30"/>
        <v>0.1275</v>
      </c>
      <c r="P988" s="7">
        <f t="shared" si="31"/>
        <v>869.56521739130437</v>
      </c>
      <c r="Q988" s="3" t="s">
        <v>8322</v>
      </c>
      <c r="R988" s="3" t="s">
        <v>8324</v>
      </c>
    </row>
    <row r="989" spans="1:18" ht="39.6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8272</v>
      </c>
      <c r="O989" s="13">
        <f t="shared" si="30"/>
        <v>0.13220000000000001</v>
      </c>
      <c r="P989" s="7">
        <f t="shared" si="31"/>
        <v>1219.5121951219512</v>
      </c>
      <c r="Q989" s="3" t="s">
        <v>8322</v>
      </c>
      <c r="R989" s="3" t="s">
        <v>8324</v>
      </c>
    </row>
    <row r="990" spans="1:18" ht="52.8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8272</v>
      </c>
      <c r="O990" s="13">
        <f t="shared" si="30"/>
        <v>0</v>
      </c>
      <c r="P990" s="7">
        <f t="shared" si="31"/>
        <v>0</v>
      </c>
      <c r="Q990" s="3" t="s">
        <v>8322</v>
      </c>
      <c r="R990" s="3" t="s">
        <v>8324</v>
      </c>
    </row>
    <row r="991" spans="1:18" ht="26.4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8272</v>
      </c>
      <c r="O991" s="13">
        <f t="shared" si="30"/>
        <v>0.16769999999999999</v>
      </c>
      <c r="P991" s="7">
        <f t="shared" si="31"/>
        <v>312.5</v>
      </c>
      <c r="Q991" s="3" t="s">
        <v>8322</v>
      </c>
      <c r="R991" s="3" t="s">
        <v>8324</v>
      </c>
    </row>
    <row r="992" spans="1:18" ht="39.6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8272</v>
      </c>
      <c r="O992" s="13">
        <f t="shared" si="30"/>
        <v>1.0399999999999999E-3</v>
      </c>
      <c r="P992" s="7">
        <f t="shared" si="31"/>
        <v>12500</v>
      </c>
      <c r="Q992" s="3" t="s">
        <v>8322</v>
      </c>
      <c r="R992" s="3" t="s">
        <v>8324</v>
      </c>
    </row>
    <row r="993" spans="1:18" ht="66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8272</v>
      </c>
      <c r="O993" s="13">
        <f t="shared" si="30"/>
        <v>4.24E-2</v>
      </c>
      <c r="P993" s="7">
        <f t="shared" si="31"/>
        <v>714.28571428571433</v>
      </c>
      <c r="Q993" s="3" t="s">
        <v>8322</v>
      </c>
      <c r="R993" s="3" t="s">
        <v>8324</v>
      </c>
    </row>
    <row r="994" spans="1:18" ht="39.6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8272</v>
      </c>
      <c r="O994" s="13">
        <f t="shared" si="30"/>
        <v>4.6699999999999997E-3</v>
      </c>
      <c r="P994" s="7">
        <f t="shared" si="31"/>
        <v>25000</v>
      </c>
      <c r="Q994" s="3" t="s">
        <v>8322</v>
      </c>
      <c r="R994" s="3" t="s">
        <v>8324</v>
      </c>
    </row>
    <row r="995" spans="1:18" ht="39.6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8272</v>
      </c>
      <c r="O995" s="13">
        <f t="shared" si="30"/>
        <v>0.25087142857142858</v>
      </c>
      <c r="P995" s="7">
        <f t="shared" si="31"/>
        <v>357.14285714285717</v>
      </c>
      <c r="Q995" s="3" t="s">
        <v>8322</v>
      </c>
      <c r="R995" s="3" t="s">
        <v>8324</v>
      </c>
    </row>
    <row r="996" spans="1:18" ht="52.8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8272</v>
      </c>
      <c r="O996" s="13">
        <f t="shared" si="30"/>
        <v>2.3345000000000001E-2</v>
      </c>
      <c r="P996" s="7">
        <f t="shared" si="31"/>
        <v>18181.81818181818</v>
      </c>
      <c r="Q996" s="3" t="s">
        <v>8322</v>
      </c>
      <c r="R996" s="3" t="s">
        <v>8324</v>
      </c>
    </row>
    <row r="997" spans="1:18" ht="39.6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8272</v>
      </c>
      <c r="O997" s="13">
        <f t="shared" si="30"/>
        <v>7.2599999999999998E-2</v>
      </c>
      <c r="P997" s="7">
        <f t="shared" si="31"/>
        <v>1111.1111111111111</v>
      </c>
      <c r="Q997" s="3" t="s">
        <v>8322</v>
      </c>
      <c r="R997" s="3" t="s">
        <v>8324</v>
      </c>
    </row>
    <row r="998" spans="1:18" ht="26.4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8272</v>
      </c>
      <c r="O998" s="13">
        <f t="shared" si="30"/>
        <v>1.6250000000000001E-2</v>
      </c>
      <c r="P998" s="7">
        <f t="shared" si="31"/>
        <v>800</v>
      </c>
      <c r="Q998" s="3" t="s">
        <v>8322</v>
      </c>
      <c r="R998" s="3" t="s">
        <v>8324</v>
      </c>
    </row>
    <row r="999" spans="1:18" ht="26.4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8272</v>
      </c>
      <c r="O999" s="13">
        <f t="shared" si="30"/>
        <v>1.2999999999999999E-2</v>
      </c>
      <c r="P999" s="7">
        <f t="shared" si="31"/>
        <v>625</v>
      </c>
      <c r="Q999" s="3" t="s">
        <v>8322</v>
      </c>
      <c r="R999" s="3" t="s">
        <v>8324</v>
      </c>
    </row>
    <row r="1000" spans="1:18" ht="39.6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8272</v>
      </c>
      <c r="O1000" s="13">
        <f t="shared" si="30"/>
        <v>0.58558333333333334</v>
      </c>
      <c r="P1000" s="7">
        <f t="shared" si="31"/>
        <v>262.00873362445412</v>
      </c>
      <c r="Q1000" s="3" t="s">
        <v>8322</v>
      </c>
      <c r="R1000" s="3" t="s">
        <v>8324</v>
      </c>
    </row>
    <row r="1001" spans="1:18" ht="39.6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8272</v>
      </c>
      <c r="O1001" s="13">
        <f t="shared" si="30"/>
        <v>7.7886666666666673E-2</v>
      </c>
      <c r="P1001" s="7">
        <f t="shared" si="31"/>
        <v>3750</v>
      </c>
      <c r="Q1001" s="3" t="s">
        <v>8322</v>
      </c>
      <c r="R1001" s="3" t="s">
        <v>8324</v>
      </c>
    </row>
    <row r="1002" spans="1:18" ht="39.6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8272</v>
      </c>
      <c r="O1002" s="13">
        <f t="shared" si="30"/>
        <v>2.2157147647256063E-2</v>
      </c>
      <c r="P1002" s="7">
        <f t="shared" si="31"/>
        <v>149116.66666666666</v>
      </c>
      <c r="Q1002" s="3" t="s">
        <v>8322</v>
      </c>
      <c r="R1002" s="3" t="s">
        <v>8324</v>
      </c>
    </row>
    <row r="1003" spans="1:18" ht="52.8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8272</v>
      </c>
      <c r="O1003" s="13">
        <f t="shared" si="30"/>
        <v>1.04</v>
      </c>
      <c r="P1003" s="7">
        <f t="shared" si="31"/>
        <v>1250</v>
      </c>
      <c r="Q1003" s="3" t="s">
        <v>8322</v>
      </c>
      <c r="R1003" s="3" t="s">
        <v>8324</v>
      </c>
    </row>
    <row r="1004" spans="1:18" ht="39.6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8272</v>
      </c>
      <c r="O1004" s="13">
        <f t="shared" si="30"/>
        <v>0.29602960296029601</v>
      </c>
      <c r="P1004" s="7">
        <f t="shared" si="31"/>
        <v>454.5</v>
      </c>
      <c r="Q1004" s="3" t="s">
        <v>8322</v>
      </c>
      <c r="R1004" s="3" t="s">
        <v>8324</v>
      </c>
    </row>
    <row r="1005" spans="1:18" ht="39.6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8272</v>
      </c>
      <c r="O1005" s="13">
        <f t="shared" si="30"/>
        <v>0.16055</v>
      </c>
      <c r="P1005" s="7">
        <f t="shared" si="31"/>
        <v>1333.3333333333333</v>
      </c>
      <c r="Q1005" s="3" t="s">
        <v>8322</v>
      </c>
      <c r="R1005" s="3" t="s">
        <v>8324</v>
      </c>
    </row>
    <row r="1006" spans="1:18" ht="26.4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8272</v>
      </c>
      <c r="O1006" s="13">
        <f t="shared" si="30"/>
        <v>0.82208000000000003</v>
      </c>
      <c r="P1006" s="7">
        <f t="shared" si="31"/>
        <v>263.15789473684208</v>
      </c>
      <c r="Q1006" s="3" t="s">
        <v>8322</v>
      </c>
      <c r="R1006" s="3" t="s">
        <v>8324</v>
      </c>
    </row>
    <row r="1007" spans="1:18" ht="39.6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8272</v>
      </c>
      <c r="O1007" s="13">
        <f t="shared" si="30"/>
        <v>0.75051000000000001</v>
      </c>
      <c r="P1007" s="7">
        <f t="shared" si="31"/>
        <v>1242.2360248447205</v>
      </c>
      <c r="Q1007" s="3" t="s">
        <v>8322</v>
      </c>
      <c r="R1007" s="3" t="s">
        <v>8324</v>
      </c>
    </row>
    <row r="1008" spans="1:18" ht="39.6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8272</v>
      </c>
      <c r="O1008" s="13">
        <f t="shared" si="30"/>
        <v>5.8500000000000003E-2</v>
      </c>
      <c r="P1008" s="7">
        <f t="shared" si="31"/>
        <v>500</v>
      </c>
      <c r="Q1008" s="3" t="s">
        <v>8322</v>
      </c>
      <c r="R1008" s="3" t="s">
        <v>8324</v>
      </c>
    </row>
    <row r="1009" spans="1:18" ht="39.6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8272</v>
      </c>
      <c r="O1009" s="13">
        <f t="shared" si="30"/>
        <v>0.44319999999999998</v>
      </c>
      <c r="P1009" s="7">
        <f t="shared" si="31"/>
        <v>394.73684210526318</v>
      </c>
      <c r="Q1009" s="3" t="s">
        <v>8322</v>
      </c>
      <c r="R1009" s="3" t="s">
        <v>8324</v>
      </c>
    </row>
    <row r="1010" spans="1:18" ht="39.6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8272</v>
      </c>
      <c r="O1010" s="13">
        <f t="shared" si="30"/>
        <v>2.6737967914438501E-3</v>
      </c>
      <c r="P1010" s="7">
        <f t="shared" si="31"/>
        <v>93500</v>
      </c>
      <c r="Q1010" s="3" t="s">
        <v>8322</v>
      </c>
      <c r="R1010" s="3" t="s">
        <v>8324</v>
      </c>
    </row>
    <row r="1011" spans="1:18" ht="52.8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8272</v>
      </c>
      <c r="O1011" s="13">
        <f t="shared" si="30"/>
        <v>0.1313</v>
      </c>
      <c r="P1011" s="7">
        <f t="shared" si="31"/>
        <v>495.04950495049508</v>
      </c>
      <c r="Q1011" s="3" t="s">
        <v>8322</v>
      </c>
      <c r="R1011" s="3" t="s">
        <v>8324</v>
      </c>
    </row>
    <row r="1012" spans="1:18" ht="39.6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8272</v>
      </c>
      <c r="O1012" s="13">
        <f t="shared" si="30"/>
        <v>1.9088937093275488E-3</v>
      </c>
      <c r="P1012" s="7">
        <f t="shared" si="31"/>
        <v>28812.5</v>
      </c>
      <c r="Q1012" s="3" t="s">
        <v>8322</v>
      </c>
      <c r="R1012" s="3" t="s">
        <v>8324</v>
      </c>
    </row>
    <row r="1013" spans="1:18" ht="39.6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8272</v>
      </c>
      <c r="O1013" s="13">
        <f t="shared" si="30"/>
        <v>3.7499999999999999E-3</v>
      </c>
      <c r="P1013" s="7">
        <f t="shared" si="31"/>
        <v>20000</v>
      </c>
      <c r="Q1013" s="3" t="s">
        <v>8322</v>
      </c>
      <c r="R1013" s="3" t="s">
        <v>8324</v>
      </c>
    </row>
    <row r="1014" spans="1:18" ht="52.8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8272</v>
      </c>
      <c r="O1014" s="13">
        <f t="shared" si="30"/>
        <v>215.35021</v>
      </c>
      <c r="P1014" s="7">
        <f t="shared" si="31"/>
        <v>6.4516129032258061</v>
      </c>
      <c r="Q1014" s="3" t="s">
        <v>8322</v>
      </c>
      <c r="R1014" s="3" t="s">
        <v>8324</v>
      </c>
    </row>
    <row r="1015" spans="1:18" ht="39.6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8272</v>
      </c>
      <c r="O1015" s="13">
        <f t="shared" si="30"/>
        <v>0.34527999999999998</v>
      </c>
      <c r="P1015" s="7">
        <f t="shared" si="31"/>
        <v>277.77777777777777</v>
      </c>
      <c r="Q1015" s="3" t="s">
        <v>8322</v>
      </c>
      <c r="R1015" s="3" t="s">
        <v>8324</v>
      </c>
    </row>
    <row r="1016" spans="1:18" ht="26.4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8272</v>
      </c>
      <c r="O1016" s="13">
        <f t="shared" si="30"/>
        <v>0.30599999999999999</v>
      </c>
      <c r="P1016" s="7">
        <f t="shared" si="31"/>
        <v>625</v>
      </c>
      <c r="Q1016" s="3" t="s">
        <v>8322</v>
      </c>
      <c r="R1016" s="3" t="s">
        <v>8324</v>
      </c>
    </row>
    <row r="1017" spans="1:18" ht="26.4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8272</v>
      </c>
      <c r="O1017" s="13">
        <f t="shared" si="30"/>
        <v>2.6666666666666668E-2</v>
      </c>
      <c r="P1017" s="7">
        <f t="shared" si="31"/>
        <v>1500</v>
      </c>
      <c r="Q1017" s="3" t="s">
        <v>8322</v>
      </c>
      <c r="R1017" s="3" t="s">
        <v>8324</v>
      </c>
    </row>
    <row r="1018" spans="1:18" ht="39.6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8272</v>
      </c>
      <c r="O1018" s="13">
        <f t="shared" si="30"/>
        <v>2.8420000000000001E-2</v>
      </c>
      <c r="P1018" s="7">
        <f t="shared" si="31"/>
        <v>2631.5789473684213</v>
      </c>
      <c r="Q1018" s="3" t="s">
        <v>8322</v>
      </c>
      <c r="R1018" s="3" t="s">
        <v>8324</v>
      </c>
    </row>
    <row r="1019" spans="1:18" ht="39.6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8272</v>
      </c>
      <c r="O1019" s="13">
        <f t="shared" si="30"/>
        <v>0.22878799999999999</v>
      </c>
      <c r="P1019" s="7">
        <f t="shared" si="31"/>
        <v>704.22535211267609</v>
      </c>
      <c r="Q1019" s="3" t="s">
        <v>8322</v>
      </c>
      <c r="R1019" s="3" t="s">
        <v>8324</v>
      </c>
    </row>
    <row r="1020" spans="1:18" ht="39.6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8272</v>
      </c>
      <c r="O1020" s="13">
        <f t="shared" si="30"/>
        <v>3.1050000000000001E-2</v>
      </c>
      <c r="P1020" s="7">
        <f t="shared" si="31"/>
        <v>2857.1428571428573</v>
      </c>
      <c r="Q1020" s="3" t="s">
        <v>8322</v>
      </c>
      <c r="R1020" s="3" t="s">
        <v>8324</v>
      </c>
    </row>
    <row r="1021" spans="1:18" ht="39.6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8272</v>
      </c>
      <c r="O1021" s="13">
        <f t="shared" si="30"/>
        <v>0.47333333333333333</v>
      </c>
      <c r="P1021" s="7">
        <f t="shared" si="31"/>
        <v>112.5</v>
      </c>
      <c r="Q1021" s="3" t="s">
        <v>8322</v>
      </c>
      <c r="R1021" s="3" t="s">
        <v>8324</v>
      </c>
    </row>
    <row r="1022" spans="1:18" ht="52.8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8279</v>
      </c>
      <c r="O1022" s="13">
        <f t="shared" si="30"/>
        <v>2.0554838709677421</v>
      </c>
      <c r="P1022" s="7">
        <f t="shared" si="31"/>
        <v>51.666666666666664</v>
      </c>
      <c r="Q1022" s="3" t="s">
        <v>8328</v>
      </c>
      <c r="R1022" s="3" t="s">
        <v>8333</v>
      </c>
    </row>
    <row r="1023" spans="1:18" ht="39.6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8279</v>
      </c>
      <c r="O1023" s="13">
        <f t="shared" si="30"/>
        <v>3.5180366666666667</v>
      </c>
      <c r="P1023" s="7">
        <f t="shared" si="31"/>
        <v>6.2761506276150625</v>
      </c>
      <c r="Q1023" s="3" t="s">
        <v>8328</v>
      </c>
      <c r="R1023" s="3" t="s">
        <v>8333</v>
      </c>
    </row>
    <row r="1024" spans="1:18" ht="26.4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8279</v>
      </c>
      <c r="O1024" s="13">
        <f t="shared" si="30"/>
        <v>1.149</v>
      </c>
      <c r="P1024" s="7">
        <f t="shared" si="31"/>
        <v>27.027027027027028</v>
      </c>
      <c r="Q1024" s="3" t="s">
        <v>8328</v>
      </c>
      <c r="R1024" s="3" t="s">
        <v>8333</v>
      </c>
    </row>
    <row r="1025" spans="1:18" ht="39.6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8279</v>
      </c>
      <c r="O1025" s="13">
        <f t="shared" si="30"/>
        <v>2.3715000000000002</v>
      </c>
      <c r="P1025" s="7">
        <f t="shared" si="31"/>
        <v>15.267175572519085</v>
      </c>
      <c r="Q1025" s="3" t="s">
        <v>8328</v>
      </c>
      <c r="R1025" s="3" t="s">
        <v>8333</v>
      </c>
    </row>
    <row r="1026" spans="1:18" ht="39.6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8279</v>
      </c>
      <c r="O1026" s="13">
        <f t="shared" si="30"/>
        <v>1.1863774999999999</v>
      </c>
      <c r="P1026" s="7">
        <f t="shared" si="31"/>
        <v>327.86885245901641</v>
      </c>
      <c r="Q1026" s="3" t="s">
        <v>8328</v>
      </c>
      <c r="R1026" s="3" t="s">
        <v>8333</v>
      </c>
    </row>
    <row r="1027" spans="1:18" ht="39.6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8279</v>
      </c>
      <c r="O1027" s="13">
        <f t="shared" ref="O1027:O1090" si="32">+E1027/D1027</f>
        <v>1.099283142857143</v>
      </c>
      <c r="P1027" s="7">
        <f t="shared" ref="P1027:P1090" si="33">IFERROR(+D1027/L1027,0)</f>
        <v>65.359477124183002</v>
      </c>
      <c r="Q1027" s="3" t="s">
        <v>8328</v>
      </c>
      <c r="R1027" s="3" t="s">
        <v>8333</v>
      </c>
    </row>
    <row r="1028" spans="1:18" ht="52.8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8279</v>
      </c>
      <c r="O1028" s="13">
        <f t="shared" si="32"/>
        <v>1.0000828571428571</v>
      </c>
      <c r="P1028" s="7">
        <f t="shared" si="33"/>
        <v>57.377049180327866</v>
      </c>
      <c r="Q1028" s="3" t="s">
        <v>8328</v>
      </c>
      <c r="R1028" s="3" t="s">
        <v>8333</v>
      </c>
    </row>
    <row r="1029" spans="1:18" ht="39.6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8279</v>
      </c>
      <c r="O1029" s="13">
        <f t="shared" si="32"/>
        <v>1.0309292094387414</v>
      </c>
      <c r="P1029" s="7">
        <f t="shared" si="33"/>
        <v>67.576576576576571</v>
      </c>
      <c r="Q1029" s="3" t="s">
        <v>8328</v>
      </c>
      <c r="R1029" s="3" t="s">
        <v>8333</v>
      </c>
    </row>
    <row r="1030" spans="1:18" ht="39.6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8279</v>
      </c>
      <c r="O1030" s="13">
        <f t="shared" si="32"/>
        <v>1.1727000000000001</v>
      </c>
      <c r="P1030" s="7">
        <f t="shared" si="33"/>
        <v>39.215686274509807</v>
      </c>
      <c r="Q1030" s="3" t="s">
        <v>8328</v>
      </c>
      <c r="R1030" s="3" t="s">
        <v>8333</v>
      </c>
    </row>
    <row r="1031" spans="1:18" ht="26.4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8279</v>
      </c>
      <c r="O1031" s="13">
        <f t="shared" si="32"/>
        <v>1.1175999999999999</v>
      </c>
      <c r="P1031" s="7">
        <f t="shared" si="33"/>
        <v>70.921985815602838</v>
      </c>
      <c r="Q1031" s="3" t="s">
        <v>8328</v>
      </c>
      <c r="R1031" s="3" t="s">
        <v>8333</v>
      </c>
    </row>
    <row r="1032" spans="1:18" ht="26.4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8279</v>
      </c>
      <c r="O1032" s="13">
        <f t="shared" si="32"/>
        <v>3.4209999999999998</v>
      </c>
      <c r="P1032" s="7">
        <f t="shared" si="33"/>
        <v>12.578616352201259</v>
      </c>
      <c r="Q1032" s="3" t="s">
        <v>8328</v>
      </c>
      <c r="R1032" s="3" t="s">
        <v>8333</v>
      </c>
    </row>
    <row r="1033" spans="1:18" ht="52.8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8279</v>
      </c>
      <c r="O1033" s="13">
        <f t="shared" si="32"/>
        <v>1.0740000000000001</v>
      </c>
      <c r="P1033" s="7">
        <f t="shared" si="33"/>
        <v>101.01010101010101</v>
      </c>
      <c r="Q1033" s="3" t="s">
        <v>8328</v>
      </c>
      <c r="R1033" s="3" t="s">
        <v>8333</v>
      </c>
    </row>
    <row r="1034" spans="1:18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8279</v>
      </c>
      <c r="O1034" s="13">
        <f t="shared" si="32"/>
        <v>1.0849703703703704</v>
      </c>
      <c r="P1034" s="7">
        <f t="shared" si="33"/>
        <v>56.25</v>
      </c>
      <c r="Q1034" s="3" t="s">
        <v>8328</v>
      </c>
      <c r="R1034" s="3" t="s">
        <v>8333</v>
      </c>
    </row>
    <row r="1035" spans="1:18" ht="39.6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8279</v>
      </c>
      <c r="O1035" s="13">
        <f t="shared" si="32"/>
        <v>1.0286144578313252</v>
      </c>
      <c r="P1035" s="7">
        <f t="shared" si="33"/>
        <v>49.185185185185183</v>
      </c>
      <c r="Q1035" s="3" t="s">
        <v>8328</v>
      </c>
      <c r="R1035" s="3" t="s">
        <v>8333</v>
      </c>
    </row>
    <row r="1036" spans="1:18" ht="39.6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8279</v>
      </c>
      <c r="O1036" s="13">
        <f t="shared" si="32"/>
        <v>1.3000180000000001</v>
      </c>
      <c r="P1036" s="7">
        <f t="shared" si="33"/>
        <v>30.120481927710845</v>
      </c>
      <c r="Q1036" s="3" t="s">
        <v>8328</v>
      </c>
      <c r="R1036" s="3" t="s">
        <v>8333</v>
      </c>
    </row>
    <row r="1037" spans="1:18" ht="39.6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8279</v>
      </c>
      <c r="O1037" s="13">
        <f t="shared" si="32"/>
        <v>1.0765217391304347</v>
      </c>
      <c r="P1037" s="7">
        <f t="shared" si="33"/>
        <v>60.526315789473685</v>
      </c>
      <c r="Q1037" s="3" t="s">
        <v>8328</v>
      </c>
      <c r="R1037" s="3" t="s">
        <v>8333</v>
      </c>
    </row>
    <row r="1038" spans="1:18" ht="39.6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8279</v>
      </c>
      <c r="O1038" s="13">
        <f t="shared" si="32"/>
        <v>1.1236044444444444</v>
      </c>
      <c r="P1038" s="7">
        <f t="shared" si="33"/>
        <v>21.327014218009477</v>
      </c>
      <c r="Q1038" s="3" t="s">
        <v>8328</v>
      </c>
      <c r="R1038" s="3" t="s">
        <v>8333</v>
      </c>
    </row>
    <row r="1039" spans="1:18" ht="52.8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8279</v>
      </c>
      <c r="O1039" s="13">
        <f t="shared" si="32"/>
        <v>1.0209999999999999</v>
      </c>
      <c r="P1039" s="7">
        <f t="shared" si="33"/>
        <v>47.61904761904762</v>
      </c>
      <c r="Q1039" s="3" t="s">
        <v>8328</v>
      </c>
      <c r="R1039" s="3" t="s">
        <v>8333</v>
      </c>
    </row>
    <row r="1040" spans="1:18" ht="39.6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8279</v>
      </c>
      <c r="O1040" s="13">
        <f t="shared" si="32"/>
        <v>1.4533333333333334</v>
      </c>
      <c r="P1040" s="7">
        <f t="shared" si="33"/>
        <v>24.590163934426229</v>
      </c>
      <c r="Q1040" s="3" t="s">
        <v>8328</v>
      </c>
      <c r="R1040" s="3" t="s">
        <v>8333</v>
      </c>
    </row>
    <row r="1041" spans="1:18" ht="39.6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8279</v>
      </c>
      <c r="O1041" s="13">
        <f t="shared" si="32"/>
        <v>1.282</v>
      </c>
      <c r="P1041" s="7">
        <f t="shared" si="33"/>
        <v>16.666666666666668</v>
      </c>
      <c r="Q1041" s="3" t="s">
        <v>8328</v>
      </c>
      <c r="R1041" s="3" t="s">
        <v>8333</v>
      </c>
    </row>
    <row r="1042" spans="1:18" ht="39.6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8280</v>
      </c>
      <c r="O1042" s="13">
        <f t="shared" si="32"/>
        <v>2.9411764705882353E-3</v>
      </c>
      <c r="P1042" s="7">
        <f t="shared" si="33"/>
        <v>85000</v>
      </c>
      <c r="Q1042" s="3" t="s">
        <v>8334</v>
      </c>
      <c r="R1042" s="3" t="s">
        <v>8335</v>
      </c>
    </row>
    <row r="1043" spans="1:18" ht="39.6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8280</v>
      </c>
      <c r="O1043" s="13">
        <f t="shared" si="32"/>
        <v>0</v>
      </c>
      <c r="P1043" s="7">
        <f t="shared" si="33"/>
        <v>0</v>
      </c>
      <c r="Q1043" s="3" t="s">
        <v>8334</v>
      </c>
      <c r="R1043" s="3" t="s">
        <v>8335</v>
      </c>
    </row>
    <row r="1044" spans="1:18" ht="39.6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8280</v>
      </c>
      <c r="O1044" s="13">
        <f t="shared" si="32"/>
        <v>1.5384615384615385E-2</v>
      </c>
      <c r="P1044" s="7">
        <f t="shared" si="33"/>
        <v>650</v>
      </c>
      <c r="Q1044" s="3" t="s">
        <v>8334</v>
      </c>
      <c r="R1044" s="3" t="s">
        <v>8335</v>
      </c>
    </row>
    <row r="1045" spans="1:18" ht="39.6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8280</v>
      </c>
      <c r="O1045" s="13">
        <f t="shared" si="32"/>
        <v>8.5370000000000001E-2</v>
      </c>
      <c r="P1045" s="7">
        <f t="shared" si="33"/>
        <v>342.46575342465752</v>
      </c>
      <c r="Q1045" s="3" t="s">
        <v>8334</v>
      </c>
      <c r="R1045" s="3" t="s">
        <v>8335</v>
      </c>
    </row>
    <row r="1046" spans="1:18" ht="39.6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8280</v>
      </c>
      <c r="O1046" s="13">
        <f t="shared" si="32"/>
        <v>8.571428571428571E-4</v>
      </c>
      <c r="P1046" s="7">
        <f t="shared" si="33"/>
        <v>3500</v>
      </c>
      <c r="Q1046" s="3" t="s">
        <v>8334</v>
      </c>
      <c r="R1046" s="3" t="s">
        <v>8335</v>
      </c>
    </row>
    <row r="1047" spans="1:18" ht="39.6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8280</v>
      </c>
      <c r="O1047" s="13">
        <f t="shared" si="32"/>
        <v>2.6599999999999999E-2</v>
      </c>
      <c r="P1047" s="7">
        <f t="shared" si="33"/>
        <v>1250</v>
      </c>
      <c r="Q1047" s="3" t="s">
        <v>8334</v>
      </c>
      <c r="R1047" s="3" t="s">
        <v>8335</v>
      </c>
    </row>
    <row r="1048" spans="1:18" ht="39.6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8280</v>
      </c>
      <c r="O1048" s="13">
        <f t="shared" si="32"/>
        <v>0</v>
      </c>
      <c r="P1048" s="7">
        <f t="shared" si="33"/>
        <v>0</v>
      </c>
      <c r="Q1048" s="3" t="s">
        <v>8334</v>
      </c>
      <c r="R1048" s="3" t="s">
        <v>8335</v>
      </c>
    </row>
    <row r="1049" spans="1:18" ht="39.6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8280</v>
      </c>
      <c r="O1049" s="13">
        <f t="shared" si="32"/>
        <v>5.0000000000000001E-4</v>
      </c>
      <c r="P1049" s="7">
        <f t="shared" si="33"/>
        <v>2000</v>
      </c>
      <c r="Q1049" s="3" t="s">
        <v>8334</v>
      </c>
      <c r="R1049" s="3" t="s">
        <v>8335</v>
      </c>
    </row>
    <row r="1050" spans="1:18" ht="39.6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8280</v>
      </c>
      <c r="O1050" s="13">
        <f t="shared" si="32"/>
        <v>1.4133333333333333E-2</v>
      </c>
      <c r="P1050" s="7">
        <f t="shared" si="33"/>
        <v>3750</v>
      </c>
      <c r="Q1050" s="3" t="s">
        <v>8334</v>
      </c>
      <c r="R1050" s="3" t="s">
        <v>8335</v>
      </c>
    </row>
    <row r="1051" spans="1:18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8280</v>
      </c>
      <c r="O1051" s="13">
        <f t="shared" si="32"/>
        <v>0</v>
      </c>
      <c r="P1051" s="7">
        <f t="shared" si="33"/>
        <v>0</v>
      </c>
      <c r="Q1051" s="3" t="s">
        <v>8334</v>
      </c>
      <c r="R1051" s="3" t="s">
        <v>8335</v>
      </c>
    </row>
    <row r="1052" spans="1:18" ht="26.4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8280</v>
      </c>
      <c r="O1052" s="13">
        <f t="shared" si="32"/>
        <v>0</v>
      </c>
      <c r="P1052" s="7">
        <f t="shared" si="33"/>
        <v>0</v>
      </c>
      <c r="Q1052" s="3" t="s">
        <v>8334</v>
      </c>
      <c r="R1052" s="3" t="s">
        <v>8335</v>
      </c>
    </row>
    <row r="1053" spans="1:18" ht="39.6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8280</v>
      </c>
      <c r="O1053" s="13">
        <f t="shared" si="32"/>
        <v>0</v>
      </c>
      <c r="P1053" s="7">
        <f t="shared" si="33"/>
        <v>0</v>
      </c>
      <c r="Q1053" s="3" t="s">
        <v>8334</v>
      </c>
      <c r="R1053" s="3" t="s">
        <v>8335</v>
      </c>
    </row>
    <row r="1054" spans="1:18" ht="52.8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8280</v>
      </c>
      <c r="O1054" s="13">
        <f t="shared" si="32"/>
        <v>0</v>
      </c>
      <c r="P1054" s="7">
        <f t="shared" si="33"/>
        <v>0</v>
      </c>
      <c r="Q1054" s="3" t="s">
        <v>8334</v>
      </c>
      <c r="R1054" s="3" t="s">
        <v>8335</v>
      </c>
    </row>
    <row r="1055" spans="1:18" ht="39.6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8280</v>
      </c>
      <c r="O1055" s="13">
        <f t="shared" si="32"/>
        <v>0.01</v>
      </c>
      <c r="P1055" s="7">
        <f t="shared" si="33"/>
        <v>1500</v>
      </c>
      <c r="Q1055" s="3" t="s">
        <v>8334</v>
      </c>
      <c r="R1055" s="3" t="s">
        <v>8335</v>
      </c>
    </row>
    <row r="1056" spans="1:18" ht="52.8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8280</v>
      </c>
      <c r="O1056" s="13">
        <f t="shared" si="32"/>
        <v>0</v>
      </c>
      <c r="P1056" s="7">
        <f t="shared" si="33"/>
        <v>0</v>
      </c>
      <c r="Q1056" s="3" t="s">
        <v>8334</v>
      </c>
      <c r="R1056" s="3" t="s">
        <v>8335</v>
      </c>
    </row>
    <row r="1057" spans="1:18" ht="39.6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8280</v>
      </c>
      <c r="O1057" s="13">
        <f t="shared" si="32"/>
        <v>0</v>
      </c>
      <c r="P1057" s="7">
        <f t="shared" si="33"/>
        <v>0</v>
      </c>
      <c r="Q1057" s="3" t="s">
        <v>8334</v>
      </c>
      <c r="R1057" s="3" t="s">
        <v>8335</v>
      </c>
    </row>
    <row r="1058" spans="1:18" ht="39.6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8280</v>
      </c>
      <c r="O1058" s="13">
        <f t="shared" si="32"/>
        <v>0</v>
      </c>
      <c r="P1058" s="7">
        <f t="shared" si="33"/>
        <v>0</v>
      </c>
      <c r="Q1058" s="3" t="s">
        <v>8334</v>
      </c>
      <c r="R1058" s="3" t="s">
        <v>8335</v>
      </c>
    </row>
    <row r="1059" spans="1:18" ht="39.6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8280</v>
      </c>
      <c r="O1059" s="13">
        <f t="shared" si="32"/>
        <v>0</v>
      </c>
      <c r="P1059" s="7">
        <f t="shared" si="33"/>
        <v>0</v>
      </c>
      <c r="Q1059" s="3" t="s">
        <v>8334</v>
      </c>
      <c r="R1059" s="3" t="s">
        <v>8335</v>
      </c>
    </row>
    <row r="1060" spans="1:18" ht="39.6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8280</v>
      </c>
      <c r="O1060" s="13">
        <f t="shared" si="32"/>
        <v>0</v>
      </c>
      <c r="P1060" s="7">
        <f t="shared" si="33"/>
        <v>0</v>
      </c>
      <c r="Q1060" s="3" t="s">
        <v>8334</v>
      </c>
      <c r="R1060" s="3" t="s">
        <v>8335</v>
      </c>
    </row>
    <row r="1061" spans="1:18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8280</v>
      </c>
      <c r="O1061" s="13">
        <f t="shared" si="32"/>
        <v>0</v>
      </c>
      <c r="P1061" s="7">
        <f t="shared" si="33"/>
        <v>0</v>
      </c>
      <c r="Q1061" s="3" t="s">
        <v>8334</v>
      </c>
      <c r="R1061" s="3" t="s">
        <v>8335</v>
      </c>
    </row>
    <row r="1062" spans="1:18" ht="39.6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8280</v>
      </c>
      <c r="O1062" s="13">
        <f t="shared" si="32"/>
        <v>0.01</v>
      </c>
      <c r="P1062" s="7">
        <f t="shared" si="33"/>
        <v>5000</v>
      </c>
      <c r="Q1062" s="3" t="s">
        <v>8334</v>
      </c>
      <c r="R1062" s="3" t="s">
        <v>8335</v>
      </c>
    </row>
    <row r="1063" spans="1:18" ht="26.4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8280</v>
      </c>
      <c r="O1063" s="13">
        <f t="shared" si="32"/>
        <v>0</v>
      </c>
      <c r="P1063" s="7">
        <f t="shared" si="33"/>
        <v>0</v>
      </c>
      <c r="Q1063" s="3" t="s">
        <v>8334</v>
      </c>
      <c r="R1063" s="3" t="s">
        <v>8335</v>
      </c>
    </row>
    <row r="1064" spans="1:18" ht="26.4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8280</v>
      </c>
      <c r="O1064" s="13">
        <f t="shared" si="32"/>
        <v>0.95477386934673369</v>
      </c>
      <c r="P1064" s="7">
        <f t="shared" si="33"/>
        <v>49.75</v>
      </c>
      <c r="Q1064" s="3" t="s">
        <v>8334</v>
      </c>
      <c r="R1064" s="3" t="s">
        <v>8335</v>
      </c>
    </row>
    <row r="1065" spans="1:18" ht="39.6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8280</v>
      </c>
      <c r="O1065" s="13">
        <f t="shared" si="32"/>
        <v>0</v>
      </c>
      <c r="P1065" s="7">
        <f t="shared" si="33"/>
        <v>0</v>
      </c>
      <c r="Q1065" s="3" t="s">
        <v>8334</v>
      </c>
      <c r="R1065" s="3" t="s">
        <v>8335</v>
      </c>
    </row>
    <row r="1066" spans="1:18" ht="39.6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8281</v>
      </c>
      <c r="O1066" s="13">
        <f t="shared" si="32"/>
        <v>8.9744444444444446E-2</v>
      </c>
      <c r="P1066" s="7">
        <f t="shared" si="33"/>
        <v>731.70731707317077</v>
      </c>
      <c r="Q1066" s="3" t="s">
        <v>8336</v>
      </c>
      <c r="R1066" s="3" t="s">
        <v>8337</v>
      </c>
    </row>
    <row r="1067" spans="1:18" ht="39.6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8281</v>
      </c>
      <c r="O1067" s="13">
        <f t="shared" si="32"/>
        <v>2.7E-2</v>
      </c>
      <c r="P1067" s="7">
        <f t="shared" si="33"/>
        <v>600</v>
      </c>
      <c r="Q1067" s="3" t="s">
        <v>8336</v>
      </c>
      <c r="R1067" s="3" t="s">
        <v>8337</v>
      </c>
    </row>
    <row r="1068" spans="1:18" ht="39.6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8281</v>
      </c>
      <c r="O1068" s="13">
        <f t="shared" si="32"/>
        <v>3.3673333333333333E-2</v>
      </c>
      <c r="P1068" s="7">
        <f t="shared" si="33"/>
        <v>1013.5135135135135</v>
      </c>
      <c r="Q1068" s="3" t="s">
        <v>8336</v>
      </c>
      <c r="R1068" s="3" t="s">
        <v>8337</v>
      </c>
    </row>
    <row r="1069" spans="1:18" ht="39.6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8281</v>
      </c>
      <c r="O1069" s="13">
        <f t="shared" si="32"/>
        <v>0.26</v>
      </c>
      <c r="P1069" s="7">
        <f t="shared" si="33"/>
        <v>50</v>
      </c>
      <c r="Q1069" s="3" t="s">
        <v>8336</v>
      </c>
      <c r="R1069" s="3" t="s">
        <v>8337</v>
      </c>
    </row>
    <row r="1070" spans="1:18" ht="52.8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8281</v>
      </c>
      <c r="O1070" s="13">
        <f t="shared" si="32"/>
        <v>1.5E-3</v>
      </c>
      <c r="P1070" s="7">
        <f t="shared" si="33"/>
        <v>7500</v>
      </c>
      <c r="Q1070" s="3" t="s">
        <v>8336</v>
      </c>
      <c r="R1070" s="3" t="s">
        <v>8337</v>
      </c>
    </row>
    <row r="1071" spans="1:18" ht="39.6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8281</v>
      </c>
      <c r="O1071" s="13">
        <f t="shared" si="32"/>
        <v>0.38636363636363635</v>
      </c>
      <c r="P1071" s="7">
        <f t="shared" si="33"/>
        <v>104.76190476190476</v>
      </c>
      <c r="Q1071" s="3" t="s">
        <v>8336</v>
      </c>
      <c r="R1071" s="3" t="s">
        <v>8337</v>
      </c>
    </row>
    <row r="1072" spans="1:18" ht="39.6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8281</v>
      </c>
      <c r="O1072" s="13">
        <f t="shared" si="32"/>
        <v>7.0000000000000001E-3</v>
      </c>
      <c r="P1072" s="7">
        <f t="shared" si="33"/>
        <v>5000</v>
      </c>
      <c r="Q1072" s="3" t="s">
        <v>8336</v>
      </c>
      <c r="R1072" s="3" t="s">
        <v>8337</v>
      </c>
    </row>
    <row r="1073" spans="1:18" ht="39.6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8281</v>
      </c>
      <c r="O1073" s="13">
        <f t="shared" si="32"/>
        <v>0</v>
      </c>
      <c r="P1073" s="7">
        <f t="shared" si="33"/>
        <v>0</v>
      </c>
      <c r="Q1073" s="3" t="s">
        <v>8336</v>
      </c>
      <c r="R1073" s="3" t="s">
        <v>8337</v>
      </c>
    </row>
    <row r="1074" spans="1:18" ht="39.6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8281</v>
      </c>
      <c r="O1074" s="13">
        <f t="shared" si="32"/>
        <v>6.8000000000000005E-4</v>
      </c>
      <c r="P1074" s="7">
        <f t="shared" si="33"/>
        <v>18750</v>
      </c>
      <c r="Q1074" s="3" t="s">
        <v>8336</v>
      </c>
      <c r="R1074" s="3" t="s">
        <v>8337</v>
      </c>
    </row>
    <row r="1075" spans="1:18" ht="26.4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8281</v>
      </c>
      <c r="O1075" s="13">
        <f t="shared" si="32"/>
        <v>1.3333333333333334E-2</v>
      </c>
      <c r="P1075" s="7">
        <f t="shared" si="33"/>
        <v>750</v>
      </c>
      <c r="Q1075" s="3" t="s">
        <v>8336</v>
      </c>
      <c r="R1075" s="3" t="s">
        <v>8337</v>
      </c>
    </row>
    <row r="1076" spans="1:18" ht="39.6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8281</v>
      </c>
      <c r="O1076" s="13">
        <f t="shared" si="32"/>
        <v>6.3092592592592589E-2</v>
      </c>
      <c r="P1076" s="7">
        <f t="shared" si="33"/>
        <v>1800</v>
      </c>
      <c r="Q1076" s="3" t="s">
        <v>8336</v>
      </c>
      <c r="R1076" s="3" t="s">
        <v>8337</v>
      </c>
    </row>
    <row r="1077" spans="1:18" ht="26.4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8281</v>
      </c>
      <c r="O1077" s="13">
        <f t="shared" si="32"/>
        <v>4.4999999999999998E-2</v>
      </c>
      <c r="P1077" s="7">
        <f t="shared" si="33"/>
        <v>333.33333333333331</v>
      </c>
      <c r="Q1077" s="3" t="s">
        <v>8336</v>
      </c>
      <c r="R1077" s="3" t="s">
        <v>8337</v>
      </c>
    </row>
    <row r="1078" spans="1:18" ht="39.6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8281</v>
      </c>
      <c r="O1078" s="13">
        <f t="shared" si="32"/>
        <v>0.62765333333333329</v>
      </c>
      <c r="P1078" s="7">
        <f t="shared" si="33"/>
        <v>76.92307692307692</v>
      </c>
      <c r="Q1078" s="3" t="s">
        <v>8336</v>
      </c>
      <c r="R1078" s="3" t="s">
        <v>8337</v>
      </c>
    </row>
    <row r="1079" spans="1:18" ht="39.6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8281</v>
      </c>
      <c r="O1079" s="13">
        <f t="shared" si="32"/>
        <v>0.29376000000000002</v>
      </c>
      <c r="P1079" s="7">
        <f t="shared" si="33"/>
        <v>149.70059880239521</v>
      </c>
      <c r="Q1079" s="3" t="s">
        <v>8336</v>
      </c>
      <c r="R1079" s="3" t="s">
        <v>8337</v>
      </c>
    </row>
    <row r="1080" spans="1:18" ht="39.6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8281</v>
      </c>
      <c r="O1080" s="13">
        <f t="shared" si="32"/>
        <v>7.4999999999999997E-2</v>
      </c>
      <c r="P1080" s="7">
        <f t="shared" si="33"/>
        <v>120</v>
      </c>
      <c r="Q1080" s="3" t="s">
        <v>8336</v>
      </c>
      <c r="R1080" s="3" t="s">
        <v>8337</v>
      </c>
    </row>
    <row r="1081" spans="1:18" ht="39.6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8281</v>
      </c>
      <c r="O1081" s="13">
        <f t="shared" si="32"/>
        <v>2.6076923076923077E-2</v>
      </c>
      <c r="P1081" s="7">
        <f t="shared" si="33"/>
        <v>1444.4444444444443</v>
      </c>
      <c r="Q1081" s="3" t="s">
        <v>8336</v>
      </c>
      <c r="R1081" s="3" t="s">
        <v>8337</v>
      </c>
    </row>
    <row r="1082" spans="1:18" ht="39.6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8281</v>
      </c>
      <c r="O1082" s="13">
        <f t="shared" si="32"/>
        <v>9.1050000000000006E-2</v>
      </c>
      <c r="P1082" s="7">
        <f t="shared" si="33"/>
        <v>204.08163265306123</v>
      </c>
      <c r="Q1082" s="3" t="s">
        <v>8336</v>
      </c>
      <c r="R1082" s="3" t="s">
        <v>8337</v>
      </c>
    </row>
    <row r="1083" spans="1:18" ht="39.6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8281</v>
      </c>
      <c r="O1083" s="13">
        <f t="shared" si="32"/>
        <v>1.7647058823529413E-4</v>
      </c>
      <c r="P1083" s="7">
        <f t="shared" si="33"/>
        <v>17000</v>
      </c>
      <c r="Q1083" s="3" t="s">
        <v>8336</v>
      </c>
      <c r="R1083" s="3" t="s">
        <v>8337</v>
      </c>
    </row>
    <row r="1084" spans="1:18" ht="39.6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8281</v>
      </c>
      <c r="O1084" s="13">
        <f t="shared" si="32"/>
        <v>5.5999999999999999E-3</v>
      </c>
      <c r="P1084" s="7">
        <f t="shared" si="33"/>
        <v>3333.3333333333335</v>
      </c>
      <c r="Q1084" s="3" t="s">
        <v>8336</v>
      </c>
      <c r="R1084" s="3" t="s">
        <v>8337</v>
      </c>
    </row>
    <row r="1085" spans="1:18" ht="39.6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8281</v>
      </c>
      <c r="O1085" s="13">
        <f t="shared" si="32"/>
        <v>8.2000000000000007E-3</v>
      </c>
      <c r="P1085" s="7">
        <f t="shared" si="33"/>
        <v>50000</v>
      </c>
      <c r="Q1085" s="3" t="s">
        <v>8336</v>
      </c>
      <c r="R1085" s="3" t="s">
        <v>8337</v>
      </c>
    </row>
    <row r="1086" spans="1:18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8281</v>
      </c>
      <c r="O1086" s="13">
        <f t="shared" si="32"/>
        <v>0</v>
      </c>
      <c r="P1086" s="7">
        <f t="shared" si="33"/>
        <v>0</v>
      </c>
      <c r="Q1086" s="3" t="s">
        <v>8336</v>
      </c>
      <c r="R1086" s="3" t="s">
        <v>8337</v>
      </c>
    </row>
    <row r="1087" spans="1:18" ht="39.6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8281</v>
      </c>
      <c r="O1087" s="13">
        <f t="shared" si="32"/>
        <v>3.4200000000000001E-2</v>
      </c>
      <c r="P1087" s="7">
        <f t="shared" si="33"/>
        <v>3333.3333333333335</v>
      </c>
      <c r="Q1087" s="3" t="s">
        <v>8336</v>
      </c>
      <c r="R1087" s="3" t="s">
        <v>8337</v>
      </c>
    </row>
    <row r="1088" spans="1:18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8281</v>
      </c>
      <c r="O1088" s="13">
        <f t="shared" si="32"/>
        <v>8.3333333333333339E-4</v>
      </c>
      <c r="P1088" s="7">
        <f t="shared" si="33"/>
        <v>9000</v>
      </c>
      <c r="Q1088" s="3" t="s">
        <v>8336</v>
      </c>
      <c r="R1088" s="3" t="s">
        <v>8337</v>
      </c>
    </row>
    <row r="1089" spans="1:18" ht="39.6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8281</v>
      </c>
      <c r="O1089" s="13">
        <f t="shared" si="32"/>
        <v>0</v>
      </c>
      <c r="P1089" s="7">
        <f t="shared" si="33"/>
        <v>0</v>
      </c>
      <c r="Q1089" s="3" t="s">
        <v>8336</v>
      </c>
      <c r="R1089" s="3" t="s">
        <v>8337</v>
      </c>
    </row>
    <row r="1090" spans="1:18" ht="26.4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8281</v>
      </c>
      <c r="O1090" s="13">
        <f t="shared" si="32"/>
        <v>0.14182977777777778</v>
      </c>
      <c r="P1090" s="7">
        <f t="shared" si="33"/>
        <v>306.12244897959181</v>
      </c>
      <c r="Q1090" s="3" t="s">
        <v>8336</v>
      </c>
      <c r="R1090" s="3" t="s">
        <v>8337</v>
      </c>
    </row>
    <row r="1091" spans="1:18" ht="26.4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8281</v>
      </c>
      <c r="O1091" s="13">
        <f t="shared" ref="O1091:O1154" si="34">+E1091/D1091</f>
        <v>7.8266666666666665E-2</v>
      </c>
      <c r="P1091" s="7">
        <f t="shared" ref="P1091:P1154" si="35">IFERROR(+D1091/L1091,0)</f>
        <v>306.12244897959181</v>
      </c>
      <c r="Q1091" s="3" t="s">
        <v>8336</v>
      </c>
      <c r="R1091" s="3" t="s">
        <v>8337</v>
      </c>
    </row>
    <row r="1092" spans="1:18" ht="39.6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8281</v>
      </c>
      <c r="O1092" s="13">
        <f t="shared" si="34"/>
        <v>3.8464497269020693E-4</v>
      </c>
      <c r="P1092" s="7">
        <f t="shared" si="35"/>
        <v>12999</v>
      </c>
      <c r="Q1092" s="3" t="s">
        <v>8336</v>
      </c>
      <c r="R1092" s="3" t="s">
        <v>8337</v>
      </c>
    </row>
    <row r="1093" spans="1:18" ht="39.6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8281</v>
      </c>
      <c r="O1093" s="13">
        <f t="shared" si="34"/>
        <v>0.125</v>
      </c>
      <c r="P1093" s="7">
        <f t="shared" si="35"/>
        <v>100</v>
      </c>
      <c r="Q1093" s="3" t="s">
        <v>8336</v>
      </c>
      <c r="R1093" s="3" t="s">
        <v>8337</v>
      </c>
    </row>
    <row r="1094" spans="1:18" ht="52.8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8281</v>
      </c>
      <c r="O1094" s="13">
        <f t="shared" si="34"/>
        <v>1.0500000000000001E-2</v>
      </c>
      <c r="P1094" s="7">
        <f t="shared" si="35"/>
        <v>285.71428571428572</v>
      </c>
      <c r="Q1094" s="3" t="s">
        <v>8336</v>
      </c>
      <c r="R1094" s="3" t="s">
        <v>8337</v>
      </c>
    </row>
    <row r="1095" spans="1:18" ht="39.6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8281</v>
      </c>
      <c r="O1095" s="13">
        <f t="shared" si="34"/>
        <v>0.14083333333333334</v>
      </c>
      <c r="P1095" s="7">
        <f t="shared" si="35"/>
        <v>75</v>
      </c>
      <c r="Q1095" s="3" t="s">
        <v>8336</v>
      </c>
      <c r="R1095" s="3" t="s">
        <v>8337</v>
      </c>
    </row>
    <row r="1096" spans="1:18" ht="39.6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8281</v>
      </c>
      <c r="O1096" s="13">
        <f t="shared" si="34"/>
        <v>0.18300055555555556</v>
      </c>
      <c r="P1096" s="7">
        <f t="shared" si="35"/>
        <v>666.66666666666663</v>
      </c>
      <c r="Q1096" s="3" t="s">
        <v>8336</v>
      </c>
      <c r="R1096" s="3" t="s">
        <v>8337</v>
      </c>
    </row>
    <row r="1097" spans="1:18" ht="39.6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8281</v>
      </c>
      <c r="O1097" s="13">
        <f t="shared" si="34"/>
        <v>5.0347999999999997E-2</v>
      </c>
      <c r="P1097" s="7">
        <f t="shared" si="35"/>
        <v>5319.1489361702124</v>
      </c>
      <c r="Q1097" s="3" t="s">
        <v>8336</v>
      </c>
      <c r="R1097" s="3" t="s">
        <v>8337</v>
      </c>
    </row>
    <row r="1098" spans="1:18" ht="39.6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8281</v>
      </c>
      <c r="O1098" s="13">
        <f t="shared" si="34"/>
        <v>0.17933333333333334</v>
      </c>
      <c r="P1098" s="7">
        <f t="shared" si="35"/>
        <v>413.79310344827587</v>
      </c>
      <c r="Q1098" s="3" t="s">
        <v>8336</v>
      </c>
      <c r="R1098" s="3" t="s">
        <v>8337</v>
      </c>
    </row>
    <row r="1099" spans="1:18" ht="39.6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8281</v>
      </c>
      <c r="O1099" s="13">
        <f t="shared" si="34"/>
        <v>4.6999999999999999E-4</v>
      </c>
      <c r="P1099" s="7">
        <f t="shared" si="35"/>
        <v>14285.714285714286</v>
      </c>
      <c r="Q1099" s="3" t="s">
        <v>8336</v>
      </c>
      <c r="R1099" s="3" t="s">
        <v>8337</v>
      </c>
    </row>
    <row r="1100" spans="1:18" ht="26.4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8281</v>
      </c>
      <c r="O1100" s="13">
        <f t="shared" si="34"/>
        <v>7.2120000000000004E-2</v>
      </c>
      <c r="P1100" s="7">
        <f t="shared" si="35"/>
        <v>1136.3636363636363</v>
      </c>
      <c r="Q1100" s="3" t="s">
        <v>8336</v>
      </c>
      <c r="R1100" s="3" t="s">
        <v>8337</v>
      </c>
    </row>
    <row r="1101" spans="1:18" ht="52.8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8281</v>
      </c>
      <c r="O1101" s="13">
        <f t="shared" si="34"/>
        <v>5.0000000000000001E-3</v>
      </c>
      <c r="P1101" s="7">
        <f t="shared" si="35"/>
        <v>5000</v>
      </c>
      <c r="Q1101" s="3" t="s">
        <v>8336</v>
      </c>
      <c r="R1101" s="3" t="s">
        <v>8337</v>
      </c>
    </row>
    <row r="1102" spans="1:18" ht="39.6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8281</v>
      </c>
      <c r="O1102" s="13">
        <f t="shared" si="34"/>
        <v>2.5000000000000001E-2</v>
      </c>
      <c r="P1102" s="7">
        <f t="shared" si="35"/>
        <v>400</v>
      </c>
      <c r="Q1102" s="3" t="s">
        <v>8336</v>
      </c>
      <c r="R1102" s="3" t="s">
        <v>8337</v>
      </c>
    </row>
    <row r="1103" spans="1:18" ht="26.4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8281</v>
      </c>
      <c r="O1103" s="13">
        <f t="shared" si="34"/>
        <v>4.0999999999999999E-4</v>
      </c>
      <c r="P1103" s="7">
        <f t="shared" si="35"/>
        <v>16666.666666666668</v>
      </c>
      <c r="Q1103" s="3" t="s">
        <v>8336</v>
      </c>
      <c r="R1103" s="3" t="s">
        <v>8337</v>
      </c>
    </row>
    <row r="1104" spans="1:18" ht="39.6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8281</v>
      </c>
      <c r="O1104" s="13">
        <f t="shared" si="34"/>
        <v>5.3124999999999999E-2</v>
      </c>
      <c r="P1104" s="7">
        <f t="shared" si="35"/>
        <v>333.33333333333331</v>
      </c>
      <c r="Q1104" s="3" t="s">
        <v>8336</v>
      </c>
      <c r="R1104" s="3" t="s">
        <v>8337</v>
      </c>
    </row>
    <row r="1105" spans="1:18" ht="39.6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8281</v>
      </c>
      <c r="O1105" s="13">
        <f t="shared" si="34"/>
        <v>1.6199999999999999E-2</v>
      </c>
      <c r="P1105" s="7">
        <f t="shared" si="35"/>
        <v>1000</v>
      </c>
      <c r="Q1105" s="3" t="s">
        <v>8336</v>
      </c>
      <c r="R1105" s="3" t="s">
        <v>8337</v>
      </c>
    </row>
    <row r="1106" spans="1:18" ht="39.6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8281</v>
      </c>
      <c r="O1106" s="13">
        <f t="shared" si="34"/>
        <v>4.9516666666666667E-2</v>
      </c>
      <c r="P1106" s="7">
        <f t="shared" si="35"/>
        <v>1621.6216216216217</v>
      </c>
      <c r="Q1106" s="3" t="s">
        <v>8336</v>
      </c>
      <c r="R1106" s="3" t="s">
        <v>8337</v>
      </c>
    </row>
    <row r="1107" spans="1:18" ht="52.8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8281</v>
      </c>
      <c r="O1107" s="13">
        <f t="shared" si="34"/>
        <v>1.5900000000000001E-3</v>
      </c>
      <c r="P1107" s="7">
        <f t="shared" si="35"/>
        <v>45000</v>
      </c>
      <c r="Q1107" s="3" t="s">
        <v>8336</v>
      </c>
      <c r="R1107" s="3" t="s">
        <v>8337</v>
      </c>
    </row>
    <row r="1108" spans="1:18" ht="39.6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8281</v>
      </c>
      <c r="O1108" s="13">
        <f t="shared" si="34"/>
        <v>0.41249999999999998</v>
      </c>
      <c r="P1108" s="7">
        <f t="shared" si="35"/>
        <v>57.142857142857146</v>
      </c>
      <c r="Q1108" s="3" t="s">
        <v>8336</v>
      </c>
      <c r="R1108" s="3" t="s">
        <v>8337</v>
      </c>
    </row>
    <row r="1109" spans="1:18" ht="52.8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8281</v>
      </c>
      <c r="O1109" s="13">
        <f t="shared" si="34"/>
        <v>0</v>
      </c>
      <c r="P1109" s="7">
        <f t="shared" si="35"/>
        <v>0</v>
      </c>
      <c r="Q1109" s="3" t="s">
        <v>8336</v>
      </c>
      <c r="R1109" s="3" t="s">
        <v>8337</v>
      </c>
    </row>
    <row r="1110" spans="1:18" ht="52.8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8281</v>
      </c>
      <c r="O1110" s="13">
        <f t="shared" si="34"/>
        <v>2.93E-2</v>
      </c>
      <c r="P1110" s="7">
        <f t="shared" si="35"/>
        <v>1190.4761904761904</v>
      </c>
      <c r="Q1110" s="3" t="s">
        <v>8336</v>
      </c>
      <c r="R1110" s="3" t="s">
        <v>8337</v>
      </c>
    </row>
    <row r="1111" spans="1:18" ht="39.6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8281</v>
      </c>
      <c r="O1111" s="13">
        <f t="shared" si="34"/>
        <v>4.4999999999999997E-3</v>
      </c>
      <c r="P1111" s="7">
        <f t="shared" si="35"/>
        <v>3333.3333333333335</v>
      </c>
      <c r="Q1111" s="3" t="s">
        <v>8336</v>
      </c>
      <c r="R1111" s="3" t="s">
        <v>8337</v>
      </c>
    </row>
    <row r="1112" spans="1:18" ht="39.6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8281</v>
      </c>
      <c r="O1112" s="13">
        <f t="shared" si="34"/>
        <v>5.1000000000000004E-3</v>
      </c>
      <c r="P1112" s="7">
        <f t="shared" si="35"/>
        <v>4545.454545454545</v>
      </c>
      <c r="Q1112" s="3" t="s">
        <v>8336</v>
      </c>
      <c r="R1112" s="3" t="s">
        <v>8337</v>
      </c>
    </row>
    <row r="1113" spans="1:18" ht="39.6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8281</v>
      </c>
      <c r="O1113" s="13">
        <f t="shared" si="34"/>
        <v>4.0000000000000002E-4</v>
      </c>
      <c r="P1113" s="7">
        <f t="shared" si="35"/>
        <v>2500</v>
      </c>
      <c r="Q1113" s="3" t="s">
        <v>8336</v>
      </c>
      <c r="R1113" s="3" t="s">
        <v>8337</v>
      </c>
    </row>
    <row r="1114" spans="1:18" ht="39.6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8281</v>
      </c>
      <c r="O1114" s="13">
        <f t="shared" si="34"/>
        <v>0.35537409090909089</v>
      </c>
      <c r="P1114" s="7">
        <f t="shared" si="35"/>
        <v>282.05128205128204</v>
      </c>
      <c r="Q1114" s="3" t="s">
        <v>8336</v>
      </c>
      <c r="R1114" s="3" t="s">
        <v>8337</v>
      </c>
    </row>
    <row r="1115" spans="1:18" ht="39.6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8281</v>
      </c>
      <c r="O1115" s="13">
        <f t="shared" si="34"/>
        <v>5.0000000000000001E-3</v>
      </c>
      <c r="P1115" s="7">
        <f t="shared" si="35"/>
        <v>1000</v>
      </c>
      <c r="Q1115" s="3" t="s">
        <v>8336</v>
      </c>
      <c r="R1115" s="3" t="s">
        <v>8337</v>
      </c>
    </row>
    <row r="1116" spans="1:18" ht="39.6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8281</v>
      </c>
      <c r="O1116" s="13">
        <f t="shared" si="34"/>
        <v>1.6666666666666668E-3</v>
      </c>
      <c r="P1116" s="7">
        <f t="shared" si="35"/>
        <v>2000</v>
      </c>
      <c r="Q1116" s="3" t="s">
        <v>8336</v>
      </c>
      <c r="R1116" s="3" t="s">
        <v>8337</v>
      </c>
    </row>
    <row r="1117" spans="1:18" ht="39.6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8281</v>
      </c>
      <c r="O1117" s="13">
        <f t="shared" si="34"/>
        <v>1.325E-3</v>
      </c>
      <c r="P1117" s="7">
        <f t="shared" si="35"/>
        <v>10000</v>
      </c>
      <c r="Q1117" s="3" t="s">
        <v>8336</v>
      </c>
      <c r="R1117" s="3" t="s">
        <v>8337</v>
      </c>
    </row>
    <row r="1118" spans="1:18" ht="39.6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8281</v>
      </c>
      <c r="O1118" s="13">
        <f t="shared" si="34"/>
        <v>3.5704000000000004E-4</v>
      </c>
      <c r="P1118" s="7">
        <f t="shared" si="35"/>
        <v>50000</v>
      </c>
      <c r="Q1118" s="3" t="s">
        <v>8336</v>
      </c>
      <c r="R1118" s="3" t="s">
        <v>8337</v>
      </c>
    </row>
    <row r="1119" spans="1:18" ht="39.6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8281</v>
      </c>
      <c r="O1119" s="13">
        <f t="shared" si="34"/>
        <v>8.3000000000000004E-2</v>
      </c>
      <c r="P1119" s="7">
        <f t="shared" si="35"/>
        <v>125</v>
      </c>
      <c r="Q1119" s="3" t="s">
        <v>8336</v>
      </c>
      <c r="R1119" s="3" t="s">
        <v>8337</v>
      </c>
    </row>
    <row r="1120" spans="1:18" ht="39.6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8281</v>
      </c>
      <c r="O1120" s="13">
        <f t="shared" si="34"/>
        <v>2.4222222222222221E-2</v>
      </c>
      <c r="P1120" s="7">
        <f t="shared" si="35"/>
        <v>1500</v>
      </c>
      <c r="Q1120" s="3" t="s">
        <v>8336</v>
      </c>
      <c r="R1120" s="3" t="s">
        <v>8337</v>
      </c>
    </row>
    <row r="1121" spans="1:18" ht="39.6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8281</v>
      </c>
      <c r="O1121" s="13">
        <f t="shared" si="34"/>
        <v>2.3809523809523812E-3</v>
      </c>
      <c r="P1121" s="7">
        <f t="shared" si="35"/>
        <v>2100</v>
      </c>
      <c r="Q1121" s="3" t="s">
        <v>8336</v>
      </c>
      <c r="R1121" s="3" t="s">
        <v>8337</v>
      </c>
    </row>
    <row r="1122" spans="1:18" ht="39.6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8281</v>
      </c>
      <c r="O1122" s="13">
        <f t="shared" si="34"/>
        <v>0</v>
      </c>
      <c r="P1122" s="7">
        <f t="shared" si="35"/>
        <v>0</v>
      </c>
      <c r="Q1122" s="3" t="s">
        <v>8336</v>
      </c>
      <c r="R1122" s="3" t="s">
        <v>8337</v>
      </c>
    </row>
    <row r="1123" spans="1:18" ht="39.6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8281</v>
      </c>
      <c r="O1123" s="13">
        <f t="shared" si="34"/>
        <v>1.16E-4</v>
      </c>
      <c r="P1123" s="7">
        <f t="shared" si="35"/>
        <v>50000</v>
      </c>
      <c r="Q1123" s="3" t="s">
        <v>8336</v>
      </c>
      <c r="R1123" s="3" t="s">
        <v>8337</v>
      </c>
    </row>
    <row r="1124" spans="1:18" ht="52.8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8281</v>
      </c>
      <c r="O1124" s="13">
        <f t="shared" si="34"/>
        <v>0</v>
      </c>
      <c r="P1124" s="7">
        <f t="shared" si="35"/>
        <v>0</v>
      </c>
      <c r="Q1124" s="3" t="s">
        <v>8336</v>
      </c>
      <c r="R1124" s="3" t="s">
        <v>8337</v>
      </c>
    </row>
    <row r="1125" spans="1:18" ht="39.6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8281</v>
      </c>
      <c r="O1125" s="13">
        <f t="shared" si="34"/>
        <v>2.2000000000000001E-3</v>
      </c>
      <c r="P1125" s="7">
        <f t="shared" si="35"/>
        <v>1666.6666666666667</v>
      </c>
      <c r="Q1125" s="3" t="s">
        <v>8336</v>
      </c>
      <c r="R1125" s="3" t="s">
        <v>8337</v>
      </c>
    </row>
    <row r="1126" spans="1:18" ht="39.6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8282</v>
      </c>
      <c r="O1126" s="13">
        <f t="shared" si="34"/>
        <v>4.7222222222222223E-3</v>
      </c>
      <c r="P1126" s="7">
        <f t="shared" si="35"/>
        <v>12857.142857142857</v>
      </c>
      <c r="Q1126" s="3" t="s">
        <v>8336</v>
      </c>
      <c r="R1126" s="3" t="s">
        <v>8338</v>
      </c>
    </row>
    <row r="1127" spans="1:18" ht="39.6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8282</v>
      </c>
      <c r="O1127" s="13">
        <f t="shared" si="34"/>
        <v>0</v>
      </c>
      <c r="P1127" s="7">
        <f t="shared" si="35"/>
        <v>0</v>
      </c>
      <c r="Q1127" s="3" t="s">
        <v>8336</v>
      </c>
      <c r="R1127" s="3" t="s">
        <v>8338</v>
      </c>
    </row>
    <row r="1128" spans="1:18" ht="39.6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8282</v>
      </c>
      <c r="O1128" s="13">
        <f t="shared" si="34"/>
        <v>5.0000000000000001E-3</v>
      </c>
      <c r="P1128" s="7">
        <f t="shared" si="35"/>
        <v>1000</v>
      </c>
      <c r="Q1128" s="3" t="s">
        <v>8336</v>
      </c>
      <c r="R1128" s="3" t="s">
        <v>8338</v>
      </c>
    </row>
    <row r="1129" spans="1:18" ht="52.8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8282</v>
      </c>
      <c r="O1129" s="13">
        <f t="shared" si="34"/>
        <v>1.6714285714285713E-2</v>
      </c>
      <c r="P1129" s="7">
        <f t="shared" si="35"/>
        <v>1521.7391304347825</v>
      </c>
      <c r="Q1129" s="3" t="s">
        <v>8336</v>
      </c>
      <c r="R1129" s="3" t="s">
        <v>8338</v>
      </c>
    </row>
    <row r="1130" spans="1:18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8282</v>
      </c>
      <c r="O1130" s="13">
        <f t="shared" si="34"/>
        <v>1E-3</v>
      </c>
      <c r="P1130" s="7">
        <f t="shared" si="35"/>
        <v>1000</v>
      </c>
      <c r="Q1130" s="3" t="s">
        <v>8336</v>
      </c>
      <c r="R1130" s="3" t="s">
        <v>8338</v>
      </c>
    </row>
    <row r="1131" spans="1:18" ht="39.6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8282</v>
      </c>
      <c r="O1131" s="13">
        <f t="shared" si="34"/>
        <v>1.0499999999999999E-3</v>
      </c>
      <c r="P1131" s="7">
        <f t="shared" si="35"/>
        <v>10000</v>
      </c>
      <c r="Q1131" s="3" t="s">
        <v>8336</v>
      </c>
      <c r="R1131" s="3" t="s">
        <v>8338</v>
      </c>
    </row>
    <row r="1132" spans="1:18" ht="39.6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8282</v>
      </c>
      <c r="O1132" s="13">
        <f t="shared" si="34"/>
        <v>2.2000000000000001E-3</v>
      </c>
      <c r="P1132" s="7">
        <f t="shared" si="35"/>
        <v>1666.6666666666667</v>
      </c>
      <c r="Q1132" s="3" t="s">
        <v>8336</v>
      </c>
      <c r="R1132" s="3" t="s">
        <v>8338</v>
      </c>
    </row>
    <row r="1133" spans="1:18" ht="39.6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8282</v>
      </c>
      <c r="O1133" s="13">
        <f t="shared" si="34"/>
        <v>0</v>
      </c>
      <c r="P1133" s="7">
        <f t="shared" si="35"/>
        <v>0</v>
      </c>
      <c r="Q1133" s="3" t="s">
        <v>8336</v>
      </c>
      <c r="R1133" s="3" t="s">
        <v>8338</v>
      </c>
    </row>
    <row r="1134" spans="1:18" ht="39.6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8282</v>
      </c>
      <c r="O1134" s="13">
        <f t="shared" si="34"/>
        <v>0.14380000000000001</v>
      </c>
      <c r="P1134" s="7">
        <f t="shared" si="35"/>
        <v>769.23076923076928</v>
      </c>
      <c r="Q1134" s="3" t="s">
        <v>8336</v>
      </c>
      <c r="R1134" s="3" t="s">
        <v>8338</v>
      </c>
    </row>
    <row r="1135" spans="1:18" ht="39.6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8282</v>
      </c>
      <c r="O1135" s="13">
        <f t="shared" si="34"/>
        <v>6.6666666666666671E-3</v>
      </c>
      <c r="P1135" s="7">
        <f t="shared" si="35"/>
        <v>3000</v>
      </c>
      <c r="Q1135" s="3" t="s">
        <v>8336</v>
      </c>
      <c r="R1135" s="3" t="s">
        <v>8338</v>
      </c>
    </row>
    <row r="1136" spans="1:18" ht="39.6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8282</v>
      </c>
      <c r="O1136" s="13">
        <f t="shared" si="34"/>
        <v>4.0000000000000003E-5</v>
      </c>
      <c r="P1136" s="7">
        <f t="shared" si="35"/>
        <v>25000</v>
      </c>
      <c r="Q1136" s="3" t="s">
        <v>8336</v>
      </c>
      <c r="R1136" s="3" t="s">
        <v>8338</v>
      </c>
    </row>
    <row r="1137" spans="1:18" ht="52.8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8282</v>
      </c>
      <c r="O1137" s="13">
        <f t="shared" si="34"/>
        <v>0.05</v>
      </c>
      <c r="P1137" s="7">
        <f t="shared" si="35"/>
        <v>1000</v>
      </c>
      <c r="Q1137" s="3" t="s">
        <v>8336</v>
      </c>
      <c r="R1137" s="3" t="s">
        <v>8338</v>
      </c>
    </row>
    <row r="1138" spans="1:18" ht="39.6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8282</v>
      </c>
      <c r="O1138" s="13">
        <f t="shared" si="34"/>
        <v>6.4439140811455853E-2</v>
      </c>
      <c r="P1138" s="7">
        <f t="shared" si="35"/>
        <v>698.33333333333337</v>
      </c>
      <c r="Q1138" s="3" t="s">
        <v>8336</v>
      </c>
      <c r="R1138" s="3" t="s">
        <v>8338</v>
      </c>
    </row>
    <row r="1139" spans="1:18" ht="39.6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8282</v>
      </c>
      <c r="O1139" s="13">
        <f t="shared" si="34"/>
        <v>0.39500000000000002</v>
      </c>
      <c r="P1139" s="7">
        <f t="shared" si="35"/>
        <v>641.02564102564099</v>
      </c>
      <c r="Q1139" s="3" t="s">
        <v>8336</v>
      </c>
      <c r="R1139" s="3" t="s">
        <v>8338</v>
      </c>
    </row>
    <row r="1140" spans="1:18" ht="39.6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8282</v>
      </c>
      <c r="O1140" s="13">
        <f t="shared" si="34"/>
        <v>3.5714285714285713E-3</v>
      </c>
      <c r="P1140" s="7">
        <f t="shared" si="35"/>
        <v>8750</v>
      </c>
      <c r="Q1140" s="3" t="s">
        <v>8336</v>
      </c>
      <c r="R1140" s="3" t="s">
        <v>8338</v>
      </c>
    </row>
    <row r="1141" spans="1:18" ht="39.6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8282</v>
      </c>
      <c r="O1141" s="13">
        <f t="shared" si="34"/>
        <v>6.2500000000000001E-4</v>
      </c>
      <c r="P1141" s="7">
        <f t="shared" si="35"/>
        <v>8000</v>
      </c>
      <c r="Q1141" s="3" t="s">
        <v>8336</v>
      </c>
      <c r="R1141" s="3" t="s">
        <v>8338</v>
      </c>
    </row>
    <row r="1142" spans="1:18" ht="39.6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8282</v>
      </c>
      <c r="O1142" s="13">
        <f t="shared" si="34"/>
        <v>0</v>
      </c>
      <c r="P1142" s="7">
        <f t="shared" si="35"/>
        <v>0</v>
      </c>
      <c r="Q1142" s="3" t="s">
        <v>8336</v>
      </c>
      <c r="R1142" s="3" t="s">
        <v>8338</v>
      </c>
    </row>
    <row r="1143" spans="1:18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8282</v>
      </c>
      <c r="O1143" s="13">
        <f t="shared" si="34"/>
        <v>0</v>
      </c>
      <c r="P1143" s="7">
        <f t="shared" si="35"/>
        <v>0</v>
      </c>
      <c r="Q1143" s="3" t="s">
        <v>8336</v>
      </c>
      <c r="R1143" s="3" t="s">
        <v>8338</v>
      </c>
    </row>
    <row r="1144" spans="1:18" ht="39.6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8282</v>
      </c>
      <c r="O1144" s="13">
        <f t="shared" si="34"/>
        <v>0</v>
      </c>
      <c r="P1144" s="7">
        <f t="shared" si="35"/>
        <v>0</v>
      </c>
      <c r="Q1144" s="3" t="s">
        <v>8336</v>
      </c>
      <c r="R1144" s="3" t="s">
        <v>8338</v>
      </c>
    </row>
    <row r="1145" spans="1:18" ht="39.6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8282</v>
      </c>
      <c r="O1145" s="13">
        <f t="shared" si="34"/>
        <v>4.1333333333333335E-3</v>
      </c>
      <c r="P1145" s="7">
        <f t="shared" si="35"/>
        <v>5625</v>
      </c>
      <c r="Q1145" s="3" t="s">
        <v>8336</v>
      </c>
      <c r="R1145" s="3" t="s">
        <v>8338</v>
      </c>
    </row>
    <row r="1146" spans="1:18" ht="39.6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8283</v>
      </c>
      <c r="O1146" s="13">
        <f t="shared" si="34"/>
        <v>0</v>
      </c>
      <c r="P1146" s="7">
        <f t="shared" si="35"/>
        <v>0</v>
      </c>
      <c r="Q1146" s="3" t="s">
        <v>8339</v>
      </c>
      <c r="R1146" s="3" t="s">
        <v>8340</v>
      </c>
    </row>
    <row r="1147" spans="1:18" ht="39.6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8283</v>
      </c>
      <c r="O1147" s="13">
        <f t="shared" si="34"/>
        <v>1.25E-3</v>
      </c>
      <c r="P1147" s="7">
        <f t="shared" si="35"/>
        <v>80000</v>
      </c>
      <c r="Q1147" s="3" t="s">
        <v>8339</v>
      </c>
      <c r="R1147" s="3" t="s">
        <v>8340</v>
      </c>
    </row>
    <row r="1148" spans="1:18" ht="39.6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8283</v>
      </c>
      <c r="O1148" s="13">
        <f t="shared" si="34"/>
        <v>8.8333333333333333E-2</v>
      </c>
      <c r="P1148" s="7">
        <f t="shared" si="35"/>
        <v>500</v>
      </c>
      <c r="Q1148" s="3" t="s">
        <v>8339</v>
      </c>
      <c r="R1148" s="3" t="s">
        <v>8340</v>
      </c>
    </row>
    <row r="1149" spans="1:18" ht="39.6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8283</v>
      </c>
      <c r="O1149" s="13">
        <f t="shared" si="34"/>
        <v>0</v>
      </c>
      <c r="P1149" s="7">
        <f t="shared" si="35"/>
        <v>0</v>
      </c>
      <c r="Q1149" s="3" t="s">
        <v>8339</v>
      </c>
      <c r="R1149" s="3" t="s">
        <v>8340</v>
      </c>
    </row>
    <row r="1150" spans="1:18" ht="26.4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8283</v>
      </c>
      <c r="O1150" s="13">
        <f t="shared" si="34"/>
        <v>4.8666666666666667E-3</v>
      </c>
      <c r="P1150" s="7">
        <f t="shared" si="35"/>
        <v>5000</v>
      </c>
      <c r="Q1150" s="3" t="s">
        <v>8339</v>
      </c>
      <c r="R1150" s="3" t="s">
        <v>8340</v>
      </c>
    </row>
    <row r="1151" spans="1:18" ht="26.4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8283</v>
      </c>
      <c r="O1151" s="13">
        <f t="shared" si="34"/>
        <v>1.5E-3</v>
      </c>
      <c r="P1151" s="7">
        <f t="shared" si="35"/>
        <v>25000</v>
      </c>
      <c r="Q1151" s="3" t="s">
        <v>8339</v>
      </c>
      <c r="R1151" s="3" t="s">
        <v>8340</v>
      </c>
    </row>
    <row r="1152" spans="1:18" ht="26.4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8283</v>
      </c>
      <c r="O1152" s="13">
        <f t="shared" si="34"/>
        <v>0.1008</v>
      </c>
      <c r="P1152" s="7">
        <f t="shared" si="35"/>
        <v>416.66666666666669</v>
      </c>
      <c r="Q1152" s="3" t="s">
        <v>8339</v>
      </c>
      <c r="R1152" s="3" t="s">
        <v>8340</v>
      </c>
    </row>
    <row r="1153" spans="1:18" ht="52.8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8283</v>
      </c>
      <c r="O1153" s="13">
        <f t="shared" si="34"/>
        <v>0</v>
      </c>
      <c r="P1153" s="7">
        <f t="shared" si="35"/>
        <v>0</v>
      </c>
      <c r="Q1153" s="3" t="s">
        <v>8339</v>
      </c>
      <c r="R1153" s="3" t="s">
        <v>8340</v>
      </c>
    </row>
    <row r="1154" spans="1:18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8283</v>
      </c>
      <c r="O1154" s="13">
        <f t="shared" si="34"/>
        <v>5.6937500000000002E-2</v>
      </c>
      <c r="P1154" s="7">
        <f t="shared" si="35"/>
        <v>1066.6666666666667</v>
      </c>
      <c r="Q1154" s="3" t="s">
        <v>8339</v>
      </c>
      <c r="R1154" s="3" t="s">
        <v>8340</v>
      </c>
    </row>
    <row r="1155" spans="1:18" ht="26.4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8283</v>
      </c>
      <c r="O1155" s="13">
        <f t="shared" ref="O1155:O1218" si="36">+E1155/D1155</f>
        <v>6.2500000000000003E-3</v>
      </c>
      <c r="P1155" s="7">
        <f t="shared" ref="P1155:P1218" si="37">IFERROR(+D1155/L1155,0)</f>
        <v>8000</v>
      </c>
      <c r="Q1155" s="3" t="s">
        <v>8339</v>
      </c>
      <c r="R1155" s="3" t="s">
        <v>8340</v>
      </c>
    </row>
    <row r="1156" spans="1:18" ht="39.6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8283</v>
      </c>
      <c r="O1156" s="13">
        <f t="shared" si="36"/>
        <v>6.5000000000000002E-2</v>
      </c>
      <c r="P1156" s="7">
        <f t="shared" si="37"/>
        <v>1666.6666666666667</v>
      </c>
      <c r="Q1156" s="3" t="s">
        <v>8339</v>
      </c>
      <c r="R1156" s="3" t="s">
        <v>8340</v>
      </c>
    </row>
    <row r="1157" spans="1:18" ht="39.6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8283</v>
      </c>
      <c r="O1157" s="13">
        <f t="shared" si="36"/>
        <v>7.5199999999999998E-3</v>
      </c>
      <c r="P1157" s="7">
        <f t="shared" si="37"/>
        <v>3125</v>
      </c>
      <c r="Q1157" s="3" t="s">
        <v>8339</v>
      </c>
      <c r="R1157" s="3" t="s">
        <v>8340</v>
      </c>
    </row>
    <row r="1158" spans="1:18" ht="39.6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8283</v>
      </c>
      <c r="O1158" s="13">
        <f t="shared" si="36"/>
        <v>0</v>
      </c>
      <c r="P1158" s="7">
        <f t="shared" si="37"/>
        <v>0</v>
      </c>
      <c r="Q1158" s="3" t="s">
        <v>8339</v>
      </c>
      <c r="R1158" s="3" t="s">
        <v>8340</v>
      </c>
    </row>
    <row r="1159" spans="1:18" ht="39.6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8283</v>
      </c>
      <c r="O1159" s="13">
        <f t="shared" si="36"/>
        <v>1.5100000000000001E-2</v>
      </c>
      <c r="P1159" s="7">
        <f t="shared" si="37"/>
        <v>3333.3333333333335</v>
      </c>
      <c r="Q1159" s="3" t="s">
        <v>8339</v>
      </c>
      <c r="R1159" s="3" t="s">
        <v>8340</v>
      </c>
    </row>
    <row r="1160" spans="1:18" ht="39.6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8283</v>
      </c>
      <c r="O1160" s="13">
        <f t="shared" si="36"/>
        <v>4.6666666666666671E-3</v>
      </c>
      <c r="P1160" s="7">
        <f t="shared" si="37"/>
        <v>2500</v>
      </c>
      <c r="Q1160" s="3" t="s">
        <v>8339</v>
      </c>
      <c r="R1160" s="3" t="s">
        <v>8340</v>
      </c>
    </row>
    <row r="1161" spans="1:18" ht="39.6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8283</v>
      </c>
      <c r="O1161" s="13">
        <f t="shared" si="36"/>
        <v>0</v>
      </c>
      <c r="P1161" s="7">
        <f t="shared" si="37"/>
        <v>0</v>
      </c>
      <c r="Q1161" s="3" t="s">
        <v>8339</v>
      </c>
      <c r="R1161" s="3" t="s">
        <v>8340</v>
      </c>
    </row>
    <row r="1162" spans="1:18" ht="39.6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8283</v>
      </c>
      <c r="O1162" s="13">
        <f t="shared" si="36"/>
        <v>3.85E-2</v>
      </c>
      <c r="P1162" s="7">
        <f t="shared" si="37"/>
        <v>1578.9473684210527</v>
      </c>
      <c r="Q1162" s="3" t="s">
        <v>8339</v>
      </c>
      <c r="R1162" s="3" t="s">
        <v>8340</v>
      </c>
    </row>
    <row r="1163" spans="1:18" ht="39.6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8283</v>
      </c>
      <c r="O1163" s="13">
        <f t="shared" si="36"/>
        <v>0</v>
      </c>
      <c r="P1163" s="7">
        <f t="shared" si="37"/>
        <v>0</v>
      </c>
      <c r="Q1163" s="3" t="s">
        <v>8339</v>
      </c>
      <c r="R1163" s="3" t="s">
        <v>8340</v>
      </c>
    </row>
    <row r="1164" spans="1:18" ht="52.8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8283</v>
      </c>
      <c r="O1164" s="13">
        <f t="shared" si="36"/>
        <v>5.8333333333333338E-4</v>
      </c>
      <c r="P1164" s="7">
        <f t="shared" si="37"/>
        <v>30000</v>
      </c>
      <c r="Q1164" s="3" t="s">
        <v>8339</v>
      </c>
      <c r="R1164" s="3" t="s">
        <v>8340</v>
      </c>
    </row>
    <row r="1165" spans="1:18" ht="39.6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8283</v>
      </c>
      <c r="O1165" s="13">
        <f t="shared" si="36"/>
        <v>0</v>
      </c>
      <c r="P1165" s="7">
        <f t="shared" si="37"/>
        <v>0</v>
      </c>
      <c r="Q1165" s="3" t="s">
        <v>8339</v>
      </c>
      <c r="R1165" s="3" t="s">
        <v>8340</v>
      </c>
    </row>
    <row r="1166" spans="1:18" ht="52.8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8283</v>
      </c>
      <c r="O1166" s="13">
        <f t="shared" si="36"/>
        <v>0</v>
      </c>
      <c r="P1166" s="7">
        <f t="shared" si="37"/>
        <v>0</v>
      </c>
      <c r="Q1166" s="3" t="s">
        <v>8339</v>
      </c>
      <c r="R1166" s="3" t="s">
        <v>8340</v>
      </c>
    </row>
    <row r="1167" spans="1:18" ht="39.6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8283</v>
      </c>
      <c r="O1167" s="13">
        <f t="shared" si="36"/>
        <v>0.20705000000000001</v>
      </c>
      <c r="P1167" s="7">
        <f t="shared" si="37"/>
        <v>400</v>
      </c>
      <c r="Q1167" s="3" t="s">
        <v>8339</v>
      </c>
      <c r="R1167" s="3" t="s">
        <v>8340</v>
      </c>
    </row>
    <row r="1168" spans="1:18" ht="39.6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8283</v>
      </c>
      <c r="O1168" s="13">
        <f t="shared" si="36"/>
        <v>0.19139999999999999</v>
      </c>
      <c r="P1168" s="7">
        <f t="shared" si="37"/>
        <v>1875</v>
      </c>
      <c r="Q1168" s="3" t="s">
        <v>8339</v>
      </c>
      <c r="R1168" s="3" t="s">
        <v>8340</v>
      </c>
    </row>
    <row r="1169" spans="1:18" ht="39.6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8283</v>
      </c>
      <c r="O1169" s="13">
        <f t="shared" si="36"/>
        <v>1.6316666666666667E-2</v>
      </c>
      <c r="P1169" s="7">
        <f t="shared" si="37"/>
        <v>3750</v>
      </c>
      <c r="Q1169" s="3" t="s">
        <v>8339</v>
      </c>
      <c r="R1169" s="3" t="s">
        <v>8340</v>
      </c>
    </row>
    <row r="1170" spans="1:18" ht="39.6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8283</v>
      </c>
      <c r="O1170" s="13">
        <f t="shared" si="36"/>
        <v>5.6666666666666664E-2</v>
      </c>
      <c r="P1170" s="7">
        <f t="shared" si="37"/>
        <v>6000</v>
      </c>
      <c r="Q1170" s="3" t="s">
        <v>8339</v>
      </c>
      <c r="R1170" s="3" t="s">
        <v>8340</v>
      </c>
    </row>
    <row r="1171" spans="1:18" ht="39.6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8283</v>
      </c>
      <c r="O1171" s="13">
        <f t="shared" si="36"/>
        <v>1.6999999999999999E-3</v>
      </c>
      <c r="P1171" s="7">
        <f t="shared" si="37"/>
        <v>3333.3333333333335</v>
      </c>
      <c r="Q1171" s="3" t="s">
        <v>8339</v>
      </c>
      <c r="R1171" s="3" t="s">
        <v>8340</v>
      </c>
    </row>
    <row r="1172" spans="1:18" ht="39.6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8283</v>
      </c>
      <c r="O1172" s="13">
        <f t="shared" si="36"/>
        <v>4.0000000000000001E-3</v>
      </c>
      <c r="P1172" s="7">
        <f t="shared" si="37"/>
        <v>12500</v>
      </c>
      <c r="Q1172" s="3" t="s">
        <v>8339</v>
      </c>
      <c r="R1172" s="3" t="s">
        <v>8340</v>
      </c>
    </row>
    <row r="1173" spans="1:18" ht="39.6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8283</v>
      </c>
      <c r="O1173" s="13">
        <f t="shared" si="36"/>
        <v>1E-3</v>
      </c>
      <c r="P1173" s="7">
        <f t="shared" si="37"/>
        <v>25000</v>
      </c>
      <c r="Q1173" s="3" t="s">
        <v>8339</v>
      </c>
      <c r="R1173" s="3" t="s">
        <v>8340</v>
      </c>
    </row>
    <row r="1174" spans="1:18" ht="26.4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8283</v>
      </c>
      <c r="O1174" s="13">
        <f t="shared" si="36"/>
        <v>0</v>
      </c>
      <c r="P1174" s="7">
        <f t="shared" si="37"/>
        <v>0</v>
      </c>
      <c r="Q1174" s="3" t="s">
        <v>8339</v>
      </c>
      <c r="R1174" s="3" t="s">
        <v>8340</v>
      </c>
    </row>
    <row r="1175" spans="1:18" ht="39.6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8283</v>
      </c>
      <c r="O1175" s="13">
        <f t="shared" si="36"/>
        <v>2.4000000000000001E-4</v>
      </c>
      <c r="P1175" s="7">
        <f t="shared" si="37"/>
        <v>125000</v>
      </c>
      <c r="Q1175" s="3" t="s">
        <v>8339</v>
      </c>
      <c r="R1175" s="3" t="s">
        <v>8340</v>
      </c>
    </row>
    <row r="1176" spans="1:18" ht="39.6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8283</v>
      </c>
      <c r="O1176" s="13">
        <f t="shared" si="36"/>
        <v>5.906666666666667E-2</v>
      </c>
      <c r="P1176" s="7">
        <f t="shared" si="37"/>
        <v>789.47368421052636</v>
      </c>
      <c r="Q1176" s="3" t="s">
        <v>8339</v>
      </c>
      <c r="R1176" s="3" t="s">
        <v>8340</v>
      </c>
    </row>
    <row r="1177" spans="1:18" ht="39.6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8283</v>
      </c>
      <c r="O1177" s="13">
        <f t="shared" si="36"/>
        <v>2.9250000000000002E-2</v>
      </c>
      <c r="P1177" s="7">
        <f t="shared" si="37"/>
        <v>2222.2222222222222</v>
      </c>
      <c r="Q1177" s="3" t="s">
        <v>8339</v>
      </c>
      <c r="R1177" s="3" t="s">
        <v>8340</v>
      </c>
    </row>
    <row r="1178" spans="1:18" ht="52.8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8283</v>
      </c>
      <c r="O1178" s="13">
        <f t="shared" si="36"/>
        <v>5.7142857142857142E-5</v>
      </c>
      <c r="P1178" s="7">
        <f t="shared" si="37"/>
        <v>175000</v>
      </c>
      <c r="Q1178" s="3" t="s">
        <v>8339</v>
      </c>
      <c r="R1178" s="3" t="s">
        <v>8340</v>
      </c>
    </row>
    <row r="1179" spans="1:18" ht="39.6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8283</v>
      </c>
      <c r="O1179" s="13">
        <f t="shared" si="36"/>
        <v>0</v>
      </c>
      <c r="P1179" s="7">
        <f t="shared" si="37"/>
        <v>0</v>
      </c>
      <c r="Q1179" s="3" t="s">
        <v>8339</v>
      </c>
      <c r="R1179" s="3" t="s">
        <v>8340</v>
      </c>
    </row>
    <row r="1180" spans="1:18" ht="39.6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8283</v>
      </c>
      <c r="O1180" s="13">
        <f t="shared" si="36"/>
        <v>6.666666666666667E-5</v>
      </c>
      <c r="P1180" s="7">
        <f t="shared" si="37"/>
        <v>75000</v>
      </c>
      <c r="Q1180" s="3" t="s">
        <v>8339</v>
      </c>
      <c r="R1180" s="3" t="s">
        <v>8340</v>
      </c>
    </row>
    <row r="1181" spans="1:18" ht="39.6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8283</v>
      </c>
      <c r="O1181" s="13">
        <f t="shared" si="36"/>
        <v>5.3333333333333337E-2</v>
      </c>
      <c r="P1181" s="7">
        <f t="shared" si="37"/>
        <v>12000</v>
      </c>
      <c r="Q1181" s="3" t="s">
        <v>8339</v>
      </c>
      <c r="R1181" s="3" t="s">
        <v>8340</v>
      </c>
    </row>
    <row r="1182" spans="1:18" ht="26.4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8283</v>
      </c>
      <c r="O1182" s="13">
        <f t="shared" si="36"/>
        <v>0.11749999999999999</v>
      </c>
      <c r="P1182" s="7">
        <f t="shared" si="37"/>
        <v>588.23529411764707</v>
      </c>
      <c r="Q1182" s="3" t="s">
        <v>8339</v>
      </c>
      <c r="R1182" s="3" t="s">
        <v>8340</v>
      </c>
    </row>
    <row r="1183" spans="1:18" ht="26.4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8283</v>
      </c>
      <c r="O1183" s="13">
        <f t="shared" si="36"/>
        <v>8.0000000000000007E-5</v>
      </c>
      <c r="P1183" s="7">
        <f t="shared" si="37"/>
        <v>16666.666666666668</v>
      </c>
      <c r="Q1183" s="3" t="s">
        <v>8339</v>
      </c>
      <c r="R1183" s="3" t="s">
        <v>8340</v>
      </c>
    </row>
    <row r="1184" spans="1:18" ht="52.8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8283</v>
      </c>
      <c r="O1184" s="13">
        <f t="shared" si="36"/>
        <v>4.2000000000000003E-2</v>
      </c>
      <c r="P1184" s="7">
        <f t="shared" si="37"/>
        <v>250</v>
      </c>
      <c r="Q1184" s="3" t="s">
        <v>8339</v>
      </c>
      <c r="R1184" s="3" t="s">
        <v>8340</v>
      </c>
    </row>
    <row r="1185" spans="1:18" ht="39.6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8283</v>
      </c>
      <c r="O1185" s="13">
        <f t="shared" si="36"/>
        <v>0.04</v>
      </c>
      <c r="P1185" s="7">
        <f t="shared" si="37"/>
        <v>833.33333333333337</v>
      </c>
      <c r="Q1185" s="3" t="s">
        <v>8339</v>
      </c>
      <c r="R1185" s="3" t="s">
        <v>8340</v>
      </c>
    </row>
    <row r="1186" spans="1:18" ht="39.6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8284</v>
      </c>
      <c r="O1186" s="13">
        <f t="shared" si="36"/>
        <v>1.0493636363636363</v>
      </c>
      <c r="P1186" s="7">
        <f t="shared" si="37"/>
        <v>58.666666666666664</v>
      </c>
      <c r="Q1186" s="3" t="s">
        <v>8341</v>
      </c>
      <c r="R1186" s="3" t="s">
        <v>8342</v>
      </c>
    </row>
    <row r="1187" spans="1:18" ht="52.8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8284</v>
      </c>
      <c r="O1187" s="13">
        <f t="shared" si="36"/>
        <v>1.0544</v>
      </c>
      <c r="P1187" s="7">
        <f t="shared" si="37"/>
        <v>112.61261261261261</v>
      </c>
      <c r="Q1187" s="3" t="s">
        <v>8341</v>
      </c>
      <c r="R1187" s="3" t="s">
        <v>8342</v>
      </c>
    </row>
    <row r="1188" spans="1:18" ht="39.6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8284</v>
      </c>
      <c r="O1188" s="13">
        <f t="shared" si="36"/>
        <v>1.0673333333333332</v>
      </c>
      <c r="P1188" s="7">
        <f t="shared" si="37"/>
        <v>60.975609756097562</v>
      </c>
      <c r="Q1188" s="3" t="s">
        <v>8341</v>
      </c>
      <c r="R1188" s="3" t="s">
        <v>8342</v>
      </c>
    </row>
    <row r="1189" spans="1:18" ht="39.6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8284</v>
      </c>
      <c r="O1189" s="13">
        <f t="shared" si="36"/>
        <v>1.0412571428571429</v>
      </c>
      <c r="P1189" s="7">
        <f t="shared" si="37"/>
        <v>125</v>
      </c>
      <c r="Q1189" s="3" t="s">
        <v>8341</v>
      </c>
      <c r="R1189" s="3" t="s">
        <v>8342</v>
      </c>
    </row>
    <row r="1190" spans="1:18" ht="39.6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8284</v>
      </c>
      <c r="O1190" s="13">
        <f t="shared" si="36"/>
        <v>1.6054999999999999</v>
      </c>
      <c r="P1190" s="7">
        <f t="shared" si="37"/>
        <v>23.529411764705884</v>
      </c>
      <c r="Q1190" s="3" t="s">
        <v>8341</v>
      </c>
      <c r="R1190" s="3" t="s">
        <v>8342</v>
      </c>
    </row>
    <row r="1191" spans="1:18" ht="39.6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8284</v>
      </c>
      <c r="O1191" s="13">
        <f t="shared" si="36"/>
        <v>1.0777777777777777</v>
      </c>
      <c r="P1191" s="7">
        <f t="shared" si="37"/>
        <v>104.65116279069767</v>
      </c>
      <c r="Q1191" s="3" t="s">
        <v>8341</v>
      </c>
      <c r="R1191" s="3" t="s">
        <v>8342</v>
      </c>
    </row>
    <row r="1192" spans="1:18" ht="26.4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8284</v>
      </c>
      <c r="O1192" s="13">
        <f t="shared" si="36"/>
        <v>1.35</v>
      </c>
      <c r="P1192" s="7">
        <f t="shared" si="37"/>
        <v>38.46153846153846</v>
      </c>
      <c r="Q1192" s="3" t="s">
        <v>8341</v>
      </c>
      <c r="R1192" s="3" t="s">
        <v>8342</v>
      </c>
    </row>
    <row r="1193" spans="1:18" ht="39.6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8284</v>
      </c>
      <c r="O1193" s="13">
        <f t="shared" si="36"/>
        <v>1.0907407407407408</v>
      </c>
      <c r="P1193" s="7">
        <f t="shared" si="37"/>
        <v>81.818181818181813</v>
      </c>
      <c r="Q1193" s="3" t="s">
        <v>8341</v>
      </c>
      <c r="R1193" s="3" t="s">
        <v>8342</v>
      </c>
    </row>
    <row r="1194" spans="1:18" ht="26.4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8284</v>
      </c>
      <c r="O1194" s="13">
        <f t="shared" si="36"/>
        <v>2.9</v>
      </c>
      <c r="P1194" s="7">
        <f t="shared" si="37"/>
        <v>6.666666666666667</v>
      </c>
      <c r="Q1194" s="3" t="s">
        <v>8341</v>
      </c>
      <c r="R1194" s="3" t="s">
        <v>8342</v>
      </c>
    </row>
    <row r="1195" spans="1:18" ht="52.8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8284</v>
      </c>
      <c r="O1195" s="13">
        <f t="shared" si="36"/>
        <v>1.0395714285714286</v>
      </c>
      <c r="P1195" s="7">
        <f t="shared" si="37"/>
        <v>76.92307692307692</v>
      </c>
      <c r="Q1195" s="3" t="s">
        <v>8341</v>
      </c>
      <c r="R1195" s="3" t="s">
        <v>8342</v>
      </c>
    </row>
    <row r="1196" spans="1:18" ht="39.6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8284</v>
      </c>
      <c r="O1196" s="13">
        <f t="shared" si="36"/>
        <v>3.2223999999999999</v>
      </c>
      <c r="P1196" s="7">
        <f t="shared" si="37"/>
        <v>17.50700280112045</v>
      </c>
      <c r="Q1196" s="3" t="s">
        <v>8341</v>
      </c>
      <c r="R1196" s="3" t="s">
        <v>8342</v>
      </c>
    </row>
    <row r="1197" spans="1:18" ht="52.8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8284</v>
      </c>
      <c r="O1197" s="13">
        <f t="shared" si="36"/>
        <v>1.35</v>
      </c>
      <c r="P1197" s="7">
        <f t="shared" si="37"/>
        <v>58.823529411764703</v>
      </c>
      <c r="Q1197" s="3" t="s">
        <v>8341</v>
      </c>
      <c r="R1197" s="3" t="s">
        <v>8342</v>
      </c>
    </row>
    <row r="1198" spans="1:18" ht="26.4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8284</v>
      </c>
      <c r="O1198" s="13">
        <f t="shared" si="36"/>
        <v>2.6991034482758622</v>
      </c>
      <c r="P1198" s="7">
        <f t="shared" si="37"/>
        <v>28.3203125</v>
      </c>
      <c r="Q1198" s="3" t="s">
        <v>8341</v>
      </c>
      <c r="R1198" s="3" t="s">
        <v>8342</v>
      </c>
    </row>
    <row r="1199" spans="1:18" ht="52.8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8284</v>
      </c>
      <c r="O1199" s="13">
        <f t="shared" si="36"/>
        <v>2.5329333333333333</v>
      </c>
      <c r="P1199" s="7">
        <f t="shared" si="37"/>
        <v>47.770700636942678</v>
      </c>
      <c r="Q1199" s="3" t="s">
        <v>8341</v>
      </c>
      <c r="R1199" s="3" t="s">
        <v>8342</v>
      </c>
    </row>
    <row r="1200" spans="1:18" ht="39.6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8284</v>
      </c>
      <c r="O1200" s="13">
        <f t="shared" si="36"/>
        <v>2.6059999999999999</v>
      </c>
      <c r="P1200" s="7">
        <f t="shared" si="37"/>
        <v>20.95808383233533</v>
      </c>
      <c r="Q1200" s="3" t="s">
        <v>8341</v>
      </c>
      <c r="R1200" s="3" t="s">
        <v>8342</v>
      </c>
    </row>
    <row r="1201" spans="1:18" ht="39.6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8284</v>
      </c>
      <c r="O1201" s="13">
        <f t="shared" si="36"/>
        <v>1.0131677953348381</v>
      </c>
      <c r="P1201" s="7">
        <f t="shared" si="37"/>
        <v>295.33333333333331</v>
      </c>
      <c r="Q1201" s="3" t="s">
        <v>8341</v>
      </c>
      <c r="R1201" s="3" t="s">
        <v>8342</v>
      </c>
    </row>
    <row r="1202" spans="1:18" ht="39.6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8284</v>
      </c>
      <c r="O1202" s="13">
        <f t="shared" si="36"/>
        <v>1.2560416666666667</v>
      </c>
      <c r="P1202" s="7">
        <f t="shared" si="37"/>
        <v>46.601941747572816</v>
      </c>
      <c r="Q1202" s="3" t="s">
        <v>8341</v>
      </c>
      <c r="R1202" s="3" t="s">
        <v>8342</v>
      </c>
    </row>
    <row r="1203" spans="1:18" ht="39.6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8284</v>
      </c>
      <c r="O1203" s="13">
        <f t="shared" si="36"/>
        <v>1.0243783333333334</v>
      </c>
      <c r="P1203" s="7">
        <f t="shared" si="37"/>
        <v>54.054054054054056</v>
      </c>
      <c r="Q1203" s="3" t="s">
        <v>8341</v>
      </c>
      <c r="R1203" s="3" t="s">
        <v>8342</v>
      </c>
    </row>
    <row r="1204" spans="1:18" ht="39.6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8284</v>
      </c>
      <c r="O1204" s="13">
        <f t="shared" si="36"/>
        <v>1.99244</v>
      </c>
      <c r="P1204" s="7">
        <f t="shared" si="37"/>
        <v>92.250922509225092</v>
      </c>
      <c r="Q1204" s="3" t="s">
        <v>8341</v>
      </c>
      <c r="R1204" s="3" t="s">
        <v>8342</v>
      </c>
    </row>
    <row r="1205" spans="1:18" ht="39.6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8284</v>
      </c>
      <c r="O1205" s="13">
        <f t="shared" si="36"/>
        <v>1.0245398773006136</v>
      </c>
      <c r="P1205" s="7">
        <f t="shared" si="37"/>
        <v>161.38613861386139</v>
      </c>
      <c r="Q1205" s="3" t="s">
        <v>8341</v>
      </c>
      <c r="R1205" s="3" t="s">
        <v>8342</v>
      </c>
    </row>
    <row r="1206" spans="1:18" ht="39.6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8284</v>
      </c>
      <c r="O1206" s="13">
        <f t="shared" si="36"/>
        <v>1.0294615384615384</v>
      </c>
      <c r="P1206" s="7">
        <f t="shared" si="37"/>
        <v>228.07017543859649</v>
      </c>
      <c r="Q1206" s="3" t="s">
        <v>8341</v>
      </c>
      <c r="R1206" s="3" t="s">
        <v>8342</v>
      </c>
    </row>
    <row r="1207" spans="1:18" ht="39.6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8284</v>
      </c>
      <c r="O1207" s="13">
        <f t="shared" si="36"/>
        <v>1.0086153846153847</v>
      </c>
      <c r="P1207" s="7">
        <f t="shared" si="37"/>
        <v>209.67741935483872</v>
      </c>
      <c r="Q1207" s="3" t="s">
        <v>8341</v>
      </c>
      <c r="R1207" s="3" t="s">
        <v>8342</v>
      </c>
    </row>
    <row r="1208" spans="1:18" ht="39.6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8284</v>
      </c>
      <c r="O1208" s="13">
        <f t="shared" si="36"/>
        <v>1.1499999999999999</v>
      </c>
      <c r="P1208" s="7">
        <f t="shared" si="37"/>
        <v>28.125</v>
      </c>
      <c r="Q1208" s="3" t="s">
        <v>8341</v>
      </c>
      <c r="R1208" s="3" t="s">
        <v>8342</v>
      </c>
    </row>
    <row r="1209" spans="1:18" ht="26.4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8284</v>
      </c>
      <c r="O1209" s="13">
        <f t="shared" si="36"/>
        <v>1.0416766467065868</v>
      </c>
      <c r="P1209" s="7">
        <f t="shared" si="37"/>
        <v>118.43971631205673</v>
      </c>
      <c r="Q1209" s="3" t="s">
        <v>8341</v>
      </c>
      <c r="R1209" s="3" t="s">
        <v>8342</v>
      </c>
    </row>
    <row r="1210" spans="1:18" ht="39.6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8284</v>
      </c>
      <c r="O1210" s="13">
        <f t="shared" si="36"/>
        <v>1.5529999999999999</v>
      </c>
      <c r="P1210" s="7">
        <f t="shared" si="37"/>
        <v>133.33333333333334</v>
      </c>
      <c r="Q1210" s="3" t="s">
        <v>8341</v>
      </c>
      <c r="R1210" s="3" t="s">
        <v>8342</v>
      </c>
    </row>
    <row r="1211" spans="1:18" ht="39.6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8284</v>
      </c>
      <c r="O1211" s="13">
        <f t="shared" si="36"/>
        <v>1.06</v>
      </c>
      <c r="P1211" s="7">
        <f t="shared" si="37"/>
        <v>130.43478260869566</v>
      </c>
      <c r="Q1211" s="3" t="s">
        <v>8341</v>
      </c>
      <c r="R1211" s="3" t="s">
        <v>8342</v>
      </c>
    </row>
    <row r="1212" spans="1:18" ht="26.4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8284</v>
      </c>
      <c r="O1212" s="13">
        <f t="shared" si="36"/>
        <v>2.5431499999999998</v>
      </c>
      <c r="P1212" s="7">
        <f t="shared" si="37"/>
        <v>194.17475728155341</v>
      </c>
      <c r="Q1212" s="3" t="s">
        <v>8341</v>
      </c>
      <c r="R1212" s="3" t="s">
        <v>8342</v>
      </c>
    </row>
    <row r="1213" spans="1:18" ht="39.6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8284</v>
      </c>
      <c r="O1213" s="13">
        <f t="shared" si="36"/>
        <v>1.0109999999999999</v>
      </c>
      <c r="P1213" s="7">
        <f t="shared" si="37"/>
        <v>166.66666666666666</v>
      </c>
      <c r="Q1213" s="3" t="s">
        <v>8341</v>
      </c>
      <c r="R1213" s="3" t="s">
        <v>8342</v>
      </c>
    </row>
    <row r="1214" spans="1:18" ht="39.6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8284</v>
      </c>
      <c r="O1214" s="13">
        <f t="shared" si="36"/>
        <v>1.2904</v>
      </c>
      <c r="P1214" s="7">
        <f t="shared" si="37"/>
        <v>30.120481927710845</v>
      </c>
      <c r="Q1214" s="3" t="s">
        <v>8341</v>
      </c>
      <c r="R1214" s="3" t="s">
        <v>8342</v>
      </c>
    </row>
    <row r="1215" spans="1:18" ht="52.8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8284</v>
      </c>
      <c r="O1215" s="13">
        <f t="shared" si="36"/>
        <v>1.0223076923076924</v>
      </c>
      <c r="P1215" s="7">
        <f t="shared" si="37"/>
        <v>60.185185185185183</v>
      </c>
      <c r="Q1215" s="3" t="s">
        <v>8341</v>
      </c>
      <c r="R1215" s="3" t="s">
        <v>8342</v>
      </c>
    </row>
    <row r="1216" spans="1:18" ht="52.8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8284</v>
      </c>
      <c r="O1216" s="13">
        <f t="shared" si="36"/>
        <v>1.3180000000000001</v>
      </c>
      <c r="P1216" s="7">
        <f t="shared" si="37"/>
        <v>80</v>
      </c>
      <c r="Q1216" s="3" t="s">
        <v>8341</v>
      </c>
      <c r="R1216" s="3" t="s">
        <v>8342</v>
      </c>
    </row>
    <row r="1217" spans="1:18" ht="39.6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8284</v>
      </c>
      <c r="O1217" s="13">
        <f t="shared" si="36"/>
        <v>7.8608020000000005</v>
      </c>
      <c r="P1217" s="7">
        <f t="shared" si="37"/>
        <v>9.1074681238615671</v>
      </c>
      <c r="Q1217" s="3" t="s">
        <v>8341</v>
      </c>
      <c r="R1217" s="3" t="s">
        <v>8342</v>
      </c>
    </row>
    <row r="1218" spans="1:18" ht="26.4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8284</v>
      </c>
      <c r="O1218" s="13">
        <f t="shared" si="36"/>
        <v>1.4570000000000001</v>
      </c>
      <c r="P1218" s="7">
        <f t="shared" si="37"/>
        <v>63.063063063063062</v>
      </c>
      <c r="Q1218" s="3" t="s">
        <v>8341</v>
      </c>
      <c r="R1218" s="3" t="s">
        <v>8342</v>
      </c>
    </row>
    <row r="1219" spans="1:18" ht="39.6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8284</v>
      </c>
      <c r="O1219" s="13">
        <f t="shared" ref="O1219:O1282" si="38">+E1219/D1219</f>
        <v>1.026</v>
      </c>
      <c r="P1219" s="7">
        <f t="shared" ref="P1219:P1282" si="39">IFERROR(+D1219/L1219,0)</f>
        <v>144.80874316939889</v>
      </c>
      <c r="Q1219" s="3" t="s">
        <v>8341</v>
      </c>
      <c r="R1219" s="3" t="s">
        <v>8342</v>
      </c>
    </row>
    <row r="1220" spans="1:18" ht="39.6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8284</v>
      </c>
      <c r="O1220" s="13">
        <f t="shared" si="38"/>
        <v>1.7227777777777777</v>
      </c>
      <c r="P1220" s="7">
        <f t="shared" si="39"/>
        <v>101.12359550561797</v>
      </c>
      <c r="Q1220" s="3" t="s">
        <v>8341</v>
      </c>
      <c r="R1220" s="3" t="s">
        <v>8342</v>
      </c>
    </row>
    <row r="1221" spans="1:18" ht="26.4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8284</v>
      </c>
      <c r="O1221" s="13">
        <f t="shared" si="38"/>
        <v>1.5916819571865444</v>
      </c>
      <c r="P1221" s="7">
        <f t="shared" si="39"/>
        <v>64.62450592885375</v>
      </c>
      <c r="Q1221" s="3" t="s">
        <v>8341</v>
      </c>
      <c r="R1221" s="3" t="s">
        <v>8342</v>
      </c>
    </row>
    <row r="1222" spans="1:18" ht="39.6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8284</v>
      </c>
      <c r="O1222" s="13">
        <f t="shared" si="38"/>
        <v>1.0376666666666667</v>
      </c>
      <c r="P1222" s="7">
        <f t="shared" si="39"/>
        <v>107.14285714285714</v>
      </c>
      <c r="Q1222" s="3" t="s">
        <v>8341</v>
      </c>
      <c r="R1222" s="3" t="s">
        <v>8342</v>
      </c>
    </row>
    <row r="1223" spans="1:18" ht="39.6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8284</v>
      </c>
      <c r="O1223" s="13">
        <f t="shared" si="38"/>
        <v>1.1140954545454547</v>
      </c>
      <c r="P1223" s="7">
        <f t="shared" si="39"/>
        <v>21.359223300970875</v>
      </c>
      <c r="Q1223" s="3" t="s">
        <v>8341</v>
      </c>
      <c r="R1223" s="3" t="s">
        <v>8342</v>
      </c>
    </row>
    <row r="1224" spans="1:18" ht="26.4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8284</v>
      </c>
      <c r="O1224" s="13">
        <f t="shared" si="38"/>
        <v>2.80375</v>
      </c>
      <c r="P1224" s="7">
        <f t="shared" si="39"/>
        <v>28.985507246376812</v>
      </c>
      <c r="Q1224" s="3" t="s">
        <v>8341</v>
      </c>
      <c r="R1224" s="3" t="s">
        <v>8342</v>
      </c>
    </row>
    <row r="1225" spans="1:18" ht="39.6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8284</v>
      </c>
      <c r="O1225" s="13">
        <f t="shared" si="38"/>
        <v>1.1210606060606061</v>
      </c>
      <c r="P1225" s="7">
        <f t="shared" si="39"/>
        <v>103.66492146596859</v>
      </c>
      <c r="Q1225" s="3" t="s">
        <v>8341</v>
      </c>
      <c r="R1225" s="3" t="s">
        <v>8342</v>
      </c>
    </row>
    <row r="1226" spans="1:18" ht="26.4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8285</v>
      </c>
      <c r="O1226" s="13">
        <f t="shared" si="38"/>
        <v>7.0666666666666669E-2</v>
      </c>
      <c r="P1226" s="7">
        <f t="shared" si="39"/>
        <v>833.33333333333337</v>
      </c>
      <c r="Q1226" s="3" t="s">
        <v>8328</v>
      </c>
      <c r="R1226" s="3" t="s">
        <v>8343</v>
      </c>
    </row>
    <row r="1227" spans="1:18" ht="39.6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8285</v>
      </c>
      <c r="O1227" s="13">
        <f t="shared" si="38"/>
        <v>4.3999999999999997E-2</v>
      </c>
      <c r="P1227" s="7">
        <f t="shared" si="39"/>
        <v>1000</v>
      </c>
      <c r="Q1227" s="3" t="s">
        <v>8328</v>
      </c>
      <c r="R1227" s="3" t="s">
        <v>8343</v>
      </c>
    </row>
    <row r="1228" spans="1:18" ht="39.6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8285</v>
      </c>
      <c r="O1228" s="13">
        <f t="shared" si="38"/>
        <v>3.8739999999999997E-2</v>
      </c>
      <c r="P1228" s="7">
        <f t="shared" si="39"/>
        <v>1250</v>
      </c>
      <c r="Q1228" s="3" t="s">
        <v>8328</v>
      </c>
      <c r="R1228" s="3" t="s">
        <v>8343</v>
      </c>
    </row>
    <row r="1229" spans="1:18" ht="39.6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8285</v>
      </c>
      <c r="O1229" s="13">
        <f t="shared" si="38"/>
        <v>0</v>
      </c>
      <c r="P1229" s="7">
        <f t="shared" si="39"/>
        <v>0</v>
      </c>
      <c r="Q1229" s="3" t="s">
        <v>8328</v>
      </c>
      <c r="R1229" s="3" t="s">
        <v>8343</v>
      </c>
    </row>
    <row r="1230" spans="1:18" ht="39.6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8285</v>
      </c>
      <c r="O1230" s="13">
        <f t="shared" si="38"/>
        <v>0.29299999999999998</v>
      </c>
      <c r="P1230" s="7">
        <f t="shared" si="39"/>
        <v>208.33333333333334</v>
      </c>
      <c r="Q1230" s="3" t="s">
        <v>8328</v>
      </c>
      <c r="R1230" s="3" t="s">
        <v>8343</v>
      </c>
    </row>
    <row r="1231" spans="1:18" ht="52.8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8285</v>
      </c>
      <c r="O1231" s="13">
        <f t="shared" si="38"/>
        <v>9.0909090909090905E-3</v>
      </c>
      <c r="P1231" s="7">
        <f t="shared" si="39"/>
        <v>2750</v>
      </c>
      <c r="Q1231" s="3" t="s">
        <v>8328</v>
      </c>
      <c r="R1231" s="3" t="s">
        <v>8343</v>
      </c>
    </row>
    <row r="1232" spans="1:18" ht="39.6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8285</v>
      </c>
      <c r="O1232" s="13">
        <f t="shared" si="38"/>
        <v>0</v>
      </c>
      <c r="P1232" s="7">
        <f t="shared" si="39"/>
        <v>0</v>
      </c>
      <c r="Q1232" s="3" t="s">
        <v>8328</v>
      </c>
      <c r="R1232" s="3" t="s">
        <v>8343</v>
      </c>
    </row>
    <row r="1233" spans="1:18" ht="39.6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8285</v>
      </c>
      <c r="O1233" s="13">
        <f t="shared" si="38"/>
        <v>0</v>
      </c>
      <c r="P1233" s="7">
        <f t="shared" si="39"/>
        <v>0</v>
      </c>
      <c r="Q1233" s="3" t="s">
        <v>8328</v>
      </c>
      <c r="R1233" s="3" t="s">
        <v>8343</v>
      </c>
    </row>
    <row r="1234" spans="1:18" ht="39.6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8285</v>
      </c>
      <c r="O1234" s="13">
        <f t="shared" si="38"/>
        <v>8.0000000000000002E-3</v>
      </c>
      <c r="P1234" s="7">
        <f t="shared" si="39"/>
        <v>5000</v>
      </c>
      <c r="Q1234" s="3" t="s">
        <v>8328</v>
      </c>
      <c r="R1234" s="3" t="s">
        <v>8343</v>
      </c>
    </row>
    <row r="1235" spans="1:18" ht="39.6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8285</v>
      </c>
      <c r="O1235" s="13">
        <f t="shared" si="38"/>
        <v>0.11600000000000001</v>
      </c>
      <c r="P1235" s="7">
        <f t="shared" si="39"/>
        <v>166.66666666666666</v>
      </c>
      <c r="Q1235" s="3" t="s">
        <v>8328</v>
      </c>
      <c r="R1235" s="3" t="s">
        <v>8343</v>
      </c>
    </row>
    <row r="1236" spans="1:18" ht="39.6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8285</v>
      </c>
      <c r="O1236" s="13">
        <f t="shared" si="38"/>
        <v>0</v>
      </c>
      <c r="P1236" s="7">
        <f t="shared" si="39"/>
        <v>0</v>
      </c>
      <c r="Q1236" s="3" t="s">
        <v>8328</v>
      </c>
      <c r="R1236" s="3" t="s">
        <v>8343</v>
      </c>
    </row>
    <row r="1237" spans="1:18" ht="39.6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8285</v>
      </c>
      <c r="O1237" s="13">
        <f t="shared" si="38"/>
        <v>2.787363950092912E-2</v>
      </c>
      <c r="P1237" s="7">
        <f t="shared" si="39"/>
        <v>1255.6666666666667</v>
      </c>
      <c r="Q1237" s="3" t="s">
        <v>8328</v>
      </c>
      <c r="R1237" s="3" t="s">
        <v>8343</v>
      </c>
    </row>
    <row r="1238" spans="1:18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8285</v>
      </c>
      <c r="O1238" s="13">
        <f t="shared" si="38"/>
        <v>0</v>
      </c>
      <c r="P1238" s="7">
        <f t="shared" si="39"/>
        <v>0</v>
      </c>
      <c r="Q1238" s="3" t="s">
        <v>8328</v>
      </c>
      <c r="R1238" s="3" t="s">
        <v>8343</v>
      </c>
    </row>
    <row r="1239" spans="1:18" ht="52.8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8285</v>
      </c>
      <c r="O1239" s="13">
        <f t="shared" si="38"/>
        <v>0</v>
      </c>
      <c r="P1239" s="7">
        <f t="shared" si="39"/>
        <v>0</v>
      </c>
      <c r="Q1239" s="3" t="s">
        <v>8328</v>
      </c>
      <c r="R1239" s="3" t="s">
        <v>8343</v>
      </c>
    </row>
    <row r="1240" spans="1:18" ht="52.8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8285</v>
      </c>
      <c r="O1240" s="13">
        <f t="shared" si="38"/>
        <v>0.17799999999999999</v>
      </c>
      <c r="P1240" s="7">
        <f t="shared" si="39"/>
        <v>333.33333333333331</v>
      </c>
      <c r="Q1240" s="3" t="s">
        <v>8328</v>
      </c>
      <c r="R1240" s="3" t="s">
        <v>8343</v>
      </c>
    </row>
    <row r="1241" spans="1:18" ht="26.4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8285</v>
      </c>
      <c r="O1241" s="13">
        <f t="shared" si="38"/>
        <v>0</v>
      </c>
      <c r="P1241" s="7">
        <f t="shared" si="39"/>
        <v>0</v>
      </c>
      <c r="Q1241" s="3" t="s">
        <v>8328</v>
      </c>
      <c r="R1241" s="3" t="s">
        <v>8343</v>
      </c>
    </row>
    <row r="1242" spans="1:18" ht="39.6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8285</v>
      </c>
      <c r="O1242" s="13">
        <f t="shared" si="38"/>
        <v>3.0124999999999999E-2</v>
      </c>
      <c r="P1242" s="7">
        <f t="shared" si="39"/>
        <v>1000</v>
      </c>
      <c r="Q1242" s="3" t="s">
        <v>8328</v>
      </c>
      <c r="R1242" s="3" t="s">
        <v>8343</v>
      </c>
    </row>
    <row r="1243" spans="1:18" ht="52.8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8285</v>
      </c>
      <c r="O1243" s="13">
        <f t="shared" si="38"/>
        <v>0.50739999999999996</v>
      </c>
      <c r="P1243" s="7">
        <f t="shared" si="39"/>
        <v>147.05882352941177</v>
      </c>
      <c r="Q1243" s="3" t="s">
        <v>8328</v>
      </c>
      <c r="R1243" s="3" t="s">
        <v>8343</v>
      </c>
    </row>
    <row r="1244" spans="1:18" ht="39.6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8285</v>
      </c>
      <c r="O1244" s="13">
        <f t="shared" si="38"/>
        <v>5.4884742041712408E-3</v>
      </c>
      <c r="P1244" s="7">
        <f t="shared" si="39"/>
        <v>911</v>
      </c>
      <c r="Q1244" s="3" t="s">
        <v>8328</v>
      </c>
      <c r="R1244" s="3" t="s">
        <v>8343</v>
      </c>
    </row>
    <row r="1245" spans="1:18" ht="39.6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8285</v>
      </c>
      <c r="O1245" s="13">
        <f t="shared" si="38"/>
        <v>0.14091666666666666</v>
      </c>
      <c r="P1245" s="7">
        <f t="shared" si="39"/>
        <v>315.78947368421052</v>
      </c>
      <c r="Q1245" s="3" t="s">
        <v>8328</v>
      </c>
      <c r="R1245" s="3" t="s">
        <v>8343</v>
      </c>
    </row>
    <row r="1246" spans="1:18" ht="39.6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8275</v>
      </c>
      <c r="O1246" s="13">
        <f t="shared" si="38"/>
        <v>1.038</v>
      </c>
      <c r="P1246" s="7">
        <f t="shared" si="39"/>
        <v>44.444444444444443</v>
      </c>
      <c r="Q1246" s="3" t="s">
        <v>8328</v>
      </c>
      <c r="R1246" s="3" t="s">
        <v>8329</v>
      </c>
    </row>
    <row r="1247" spans="1:18" ht="39.6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8275</v>
      </c>
      <c r="O1247" s="13">
        <f t="shared" si="38"/>
        <v>1.2024999999999999</v>
      </c>
      <c r="P1247" s="7">
        <f t="shared" si="39"/>
        <v>117.64705882352941</v>
      </c>
      <c r="Q1247" s="3" t="s">
        <v>8328</v>
      </c>
      <c r="R1247" s="3" t="s">
        <v>8329</v>
      </c>
    </row>
    <row r="1248" spans="1:18" ht="39.6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8275</v>
      </c>
      <c r="O1248" s="13">
        <f t="shared" si="38"/>
        <v>1.17</v>
      </c>
      <c r="P1248" s="7">
        <f t="shared" si="39"/>
        <v>64.516129032258064</v>
      </c>
      <c r="Q1248" s="3" t="s">
        <v>8328</v>
      </c>
      <c r="R1248" s="3" t="s">
        <v>8329</v>
      </c>
    </row>
    <row r="1249" spans="1:18" ht="26.4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8275</v>
      </c>
      <c r="O1249" s="13">
        <f t="shared" si="38"/>
        <v>1.2214285714285715</v>
      </c>
      <c r="P1249" s="7">
        <f t="shared" si="39"/>
        <v>70</v>
      </c>
      <c r="Q1249" s="3" t="s">
        <v>8328</v>
      </c>
      <c r="R1249" s="3" t="s">
        <v>8329</v>
      </c>
    </row>
    <row r="1250" spans="1:18" ht="39.6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8275</v>
      </c>
      <c r="O1250" s="13">
        <f t="shared" si="38"/>
        <v>1.5164</v>
      </c>
      <c r="P1250" s="7">
        <f t="shared" si="39"/>
        <v>42.372881355932201</v>
      </c>
      <c r="Q1250" s="3" t="s">
        <v>8328</v>
      </c>
      <c r="R1250" s="3" t="s">
        <v>8329</v>
      </c>
    </row>
    <row r="1251" spans="1:18" ht="39.6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8275</v>
      </c>
      <c r="O1251" s="13">
        <f t="shared" si="38"/>
        <v>1.0444</v>
      </c>
      <c r="P1251" s="7">
        <f t="shared" si="39"/>
        <v>61.728395061728392</v>
      </c>
      <c r="Q1251" s="3" t="s">
        <v>8328</v>
      </c>
      <c r="R1251" s="3" t="s">
        <v>8329</v>
      </c>
    </row>
    <row r="1252" spans="1:18" ht="52.8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8275</v>
      </c>
      <c r="O1252" s="13">
        <f t="shared" si="38"/>
        <v>2.0015333333333332</v>
      </c>
      <c r="P1252" s="7">
        <f t="shared" si="39"/>
        <v>59.055118110236222</v>
      </c>
      <c r="Q1252" s="3" t="s">
        <v>8328</v>
      </c>
      <c r="R1252" s="3" t="s">
        <v>8329</v>
      </c>
    </row>
    <row r="1253" spans="1:18" ht="26.4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8275</v>
      </c>
      <c r="O1253" s="13">
        <f t="shared" si="38"/>
        <v>1.018</v>
      </c>
      <c r="P1253" s="7">
        <f t="shared" si="39"/>
        <v>81.081081081081081</v>
      </c>
      <c r="Q1253" s="3" t="s">
        <v>8328</v>
      </c>
      <c r="R1253" s="3" t="s">
        <v>8329</v>
      </c>
    </row>
    <row r="1254" spans="1:18" ht="39.6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8275</v>
      </c>
      <c r="O1254" s="13">
        <f t="shared" si="38"/>
        <v>1.3765714285714286</v>
      </c>
      <c r="P1254" s="7">
        <f t="shared" si="39"/>
        <v>24.822695035460992</v>
      </c>
      <c r="Q1254" s="3" t="s">
        <v>8328</v>
      </c>
      <c r="R1254" s="3" t="s">
        <v>8329</v>
      </c>
    </row>
    <row r="1255" spans="1:18" ht="39.6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8275</v>
      </c>
      <c r="O1255" s="13">
        <f t="shared" si="38"/>
        <v>3038.3319999999999</v>
      </c>
      <c r="P1255" s="7">
        <f t="shared" si="39"/>
        <v>1.4064697609001406E-2</v>
      </c>
      <c r="Q1255" s="3" t="s">
        <v>8328</v>
      </c>
      <c r="R1255" s="3" t="s">
        <v>8329</v>
      </c>
    </row>
    <row r="1256" spans="1:18" ht="39.6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8275</v>
      </c>
      <c r="O1256" s="13">
        <f t="shared" si="38"/>
        <v>1.9885074626865671</v>
      </c>
      <c r="P1256" s="7">
        <f t="shared" si="39"/>
        <v>47.5177304964539</v>
      </c>
      <c r="Q1256" s="3" t="s">
        <v>8328</v>
      </c>
      <c r="R1256" s="3" t="s">
        <v>8329</v>
      </c>
    </row>
    <row r="1257" spans="1:18" ht="39.6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8275</v>
      </c>
      <c r="O1257" s="13">
        <f t="shared" si="38"/>
        <v>2.0236666666666667</v>
      </c>
      <c r="P1257" s="7">
        <f t="shared" si="39"/>
        <v>27.522935779816514</v>
      </c>
      <c r="Q1257" s="3" t="s">
        <v>8328</v>
      </c>
      <c r="R1257" s="3" t="s">
        <v>8329</v>
      </c>
    </row>
    <row r="1258" spans="1:18" ht="39.6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8275</v>
      </c>
      <c r="O1258" s="13">
        <f t="shared" si="38"/>
        <v>1.1796376666666666</v>
      </c>
      <c r="P1258" s="7">
        <f t="shared" si="39"/>
        <v>83.10249307479225</v>
      </c>
      <c r="Q1258" s="3" t="s">
        <v>8328</v>
      </c>
      <c r="R1258" s="3" t="s">
        <v>8329</v>
      </c>
    </row>
    <row r="1259" spans="1:18" ht="39.6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8275</v>
      </c>
      <c r="O1259" s="13">
        <f t="shared" si="38"/>
        <v>2.9472727272727273</v>
      </c>
      <c r="P1259" s="7">
        <f t="shared" si="39"/>
        <v>31.25</v>
      </c>
      <c r="Q1259" s="3" t="s">
        <v>8328</v>
      </c>
      <c r="R1259" s="3" t="s">
        <v>8329</v>
      </c>
    </row>
    <row r="1260" spans="1:18" ht="39.6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8275</v>
      </c>
      <c r="O1260" s="13">
        <f t="shared" si="38"/>
        <v>2.1314633333333335</v>
      </c>
      <c r="P1260" s="7">
        <f t="shared" si="39"/>
        <v>17.910447761194028</v>
      </c>
      <c r="Q1260" s="3" t="s">
        <v>8328</v>
      </c>
      <c r="R1260" s="3" t="s">
        <v>8329</v>
      </c>
    </row>
    <row r="1261" spans="1:18" ht="39.6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8275</v>
      </c>
      <c r="O1261" s="13">
        <f t="shared" si="38"/>
        <v>1.0424</v>
      </c>
      <c r="P1261" s="7">
        <f t="shared" si="39"/>
        <v>26.041666666666668</v>
      </c>
      <c r="Q1261" s="3" t="s">
        <v>8328</v>
      </c>
      <c r="R1261" s="3" t="s">
        <v>8329</v>
      </c>
    </row>
    <row r="1262" spans="1:18" ht="39.6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8275</v>
      </c>
      <c r="O1262" s="13">
        <f t="shared" si="38"/>
        <v>1.1366666666666667</v>
      </c>
      <c r="P1262" s="7">
        <f t="shared" si="39"/>
        <v>44.594594594594597</v>
      </c>
      <c r="Q1262" s="3" t="s">
        <v>8328</v>
      </c>
      <c r="R1262" s="3" t="s">
        <v>8329</v>
      </c>
    </row>
    <row r="1263" spans="1:18" ht="39.6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8275</v>
      </c>
      <c r="O1263" s="13">
        <f t="shared" si="38"/>
        <v>1.0125</v>
      </c>
      <c r="P1263" s="7">
        <f t="shared" si="39"/>
        <v>38.46153846153846</v>
      </c>
      <c r="Q1263" s="3" t="s">
        <v>8328</v>
      </c>
      <c r="R1263" s="3" t="s">
        <v>8329</v>
      </c>
    </row>
    <row r="1264" spans="1:18" ht="39.6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8275</v>
      </c>
      <c r="O1264" s="13">
        <f t="shared" si="38"/>
        <v>1.2541538461538462</v>
      </c>
      <c r="P1264" s="7">
        <f t="shared" si="39"/>
        <v>61.904761904761905</v>
      </c>
      <c r="Q1264" s="3" t="s">
        <v>8328</v>
      </c>
      <c r="R1264" s="3" t="s">
        <v>8329</v>
      </c>
    </row>
    <row r="1265" spans="1:18" ht="26.4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8275</v>
      </c>
      <c r="O1265" s="13">
        <f t="shared" si="38"/>
        <v>1.19</v>
      </c>
      <c r="P1265" s="7">
        <f t="shared" si="39"/>
        <v>36.585365853658537</v>
      </c>
      <c r="Q1265" s="3" t="s">
        <v>8328</v>
      </c>
      <c r="R1265" s="3" t="s">
        <v>8329</v>
      </c>
    </row>
    <row r="1266" spans="1:18" ht="39.6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8275</v>
      </c>
      <c r="O1266" s="13">
        <f t="shared" si="38"/>
        <v>1.6646153846153846</v>
      </c>
      <c r="P1266" s="7">
        <f t="shared" si="39"/>
        <v>19.117647058823529</v>
      </c>
      <c r="Q1266" s="3" t="s">
        <v>8328</v>
      </c>
      <c r="R1266" s="3" t="s">
        <v>8329</v>
      </c>
    </row>
    <row r="1267" spans="1:18" ht="52.8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8275</v>
      </c>
      <c r="O1267" s="13">
        <f t="shared" si="38"/>
        <v>1.1914771428571429</v>
      </c>
      <c r="P1267" s="7">
        <f t="shared" si="39"/>
        <v>53.030303030303031</v>
      </c>
      <c r="Q1267" s="3" t="s">
        <v>8328</v>
      </c>
      <c r="R1267" s="3" t="s">
        <v>8329</v>
      </c>
    </row>
    <row r="1268" spans="1:18" ht="26.4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8275</v>
      </c>
      <c r="O1268" s="13">
        <f t="shared" si="38"/>
        <v>1.0047368421052632</v>
      </c>
      <c r="P1268" s="7">
        <f t="shared" si="39"/>
        <v>190</v>
      </c>
      <c r="Q1268" s="3" t="s">
        <v>8328</v>
      </c>
      <c r="R1268" s="3" t="s">
        <v>8329</v>
      </c>
    </row>
    <row r="1269" spans="1:18" ht="39.6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8275</v>
      </c>
      <c r="O1269" s="13">
        <f t="shared" si="38"/>
        <v>1.018</v>
      </c>
      <c r="P1269" s="7">
        <f t="shared" si="39"/>
        <v>138.36477987421384</v>
      </c>
      <c r="Q1269" s="3" t="s">
        <v>8328</v>
      </c>
      <c r="R1269" s="3" t="s">
        <v>8329</v>
      </c>
    </row>
    <row r="1270" spans="1:18" ht="26.4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8275</v>
      </c>
      <c r="O1270" s="13">
        <f t="shared" si="38"/>
        <v>1.1666666666666667</v>
      </c>
      <c r="P1270" s="7">
        <f t="shared" si="39"/>
        <v>65.934065934065927</v>
      </c>
      <c r="Q1270" s="3" t="s">
        <v>8328</v>
      </c>
      <c r="R1270" s="3" t="s">
        <v>8329</v>
      </c>
    </row>
    <row r="1271" spans="1:18" ht="39.6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8275</v>
      </c>
      <c r="O1271" s="13">
        <f t="shared" si="38"/>
        <v>1.0864893617021276</v>
      </c>
      <c r="P1271" s="7">
        <f t="shared" si="39"/>
        <v>91.262135922330103</v>
      </c>
      <c r="Q1271" s="3" t="s">
        <v>8328</v>
      </c>
      <c r="R1271" s="3" t="s">
        <v>8329</v>
      </c>
    </row>
    <row r="1272" spans="1:18" ht="26.4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8275</v>
      </c>
      <c r="O1272" s="13">
        <f t="shared" si="38"/>
        <v>1.1472</v>
      </c>
      <c r="P1272" s="7">
        <f t="shared" si="39"/>
        <v>59.171597633136095</v>
      </c>
      <c r="Q1272" s="3" t="s">
        <v>8328</v>
      </c>
      <c r="R1272" s="3" t="s">
        <v>8329</v>
      </c>
    </row>
    <row r="1273" spans="1:18" ht="39.6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8275</v>
      </c>
      <c r="O1273" s="13">
        <f t="shared" si="38"/>
        <v>1.018</v>
      </c>
      <c r="P1273" s="7">
        <f t="shared" si="39"/>
        <v>241.93548387096774</v>
      </c>
      <c r="Q1273" s="3" t="s">
        <v>8328</v>
      </c>
      <c r="R1273" s="3" t="s">
        <v>8329</v>
      </c>
    </row>
    <row r="1274" spans="1:18" ht="52.8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8275</v>
      </c>
      <c r="O1274" s="13">
        <f t="shared" si="38"/>
        <v>1.06</v>
      </c>
      <c r="P1274" s="7">
        <f t="shared" si="39"/>
        <v>178.57142857142858</v>
      </c>
      <c r="Q1274" s="3" t="s">
        <v>8328</v>
      </c>
      <c r="R1274" s="3" t="s">
        <v>8329</v>
      </c>
    </row>
    <row r="1275" spans="1:18" ht="39.6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8275</v>
      </c>
      <c r="O1275" s="13">
        <f t="shared" si="38"/>
        <v>1.0349999999999999</v>
      </c>
      <c r="P1275" s="7">
        <f t="shared" si="39"/>
        <v>74.074074074074076</v>
      </c>
      <c r="Q1275" s="3" t="s">
        <v>8328</v>
      </c>
      <c r="R1275" s="3" t="s">
        <v>8329</v>
      </c>
    </row>
    <row r="1276" spans="1:18" ht="39.6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8275</v>
      </c>
      <c r="O1276" s="13">
        <f t="shared" si="38"/>
        <v>1.5497535999999998</v>
      </c>
      <c r="P1276" s="7">
        <f t="shared" si="39"/>
        <v>53.533190578158461</v>
      </c>
      <c r="Q1276" s="3" t="s">
        <v>8328</v>
      </c>
      <c r="R1276" s="3" t="s">
        <v>8329</v>
      </c>
    </row>
    <row r="1277" spans="1:18" ht="52.8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8275</v>
      </c>
      <c r="O1277" s="13">
        <f t="shared" si="38"/>
        <v>1.6214066666666667</v>
      </c>
      <c r="P1277" s="7">
        <f t="shared" si="39"/>
        <v>38.560411311053983</v>
      </c>
      <c r="Q1277" s="3" t="s">
        <v>8328</v>
      </c>
      <c r="R1277" s="3" t="s">
        <v>8329</v>
      </c>
    </row>
    <row r="1278" spans="1:18" ht="26.4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8275</v>
      </c>
      <c r="O1278" s="13">
        <f t="shared" si="38"/>
        <v>1.0442100000000001</v>
      </c>
      <c r="P1278" s="7">
        <f t="shared" si="39"/>
        <v>44.117647058823529</v>
      </c>
      <c r="Q1278" s="3" t="s">
        <v>8328</v>
      </c>
      <c r="R1278" s="3" t="s">
        <v>8329</v>
      </c>
    </row>
    <row r="1279" spans="1:18" ht="39.6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8275</v>
      </c>
      <c r="O1279" s="13">
        <f t="shared" si="38"/>
        <v>1.0612433333333333</v>
      </c>
      <c r="P1279" s="7">
        <f t="shared" si="39"/>
        <v>36.319612590799032</v>
      </c>
      <c r="Q1279" s="3" t="s">
        <v>8328</v>
      </c>
      <c r="R1279" s="3" t="s">
        <v>8329</v>
      </c>
    </row>
    <row r="1280" spans="1:18" ht="39.6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8275</v>
      </c>
      <c r="O1280" s="13">
        <f t="shared" si="38"/>
        <v>1.5493846153846154</v>
      </c>
      <c r="P1280" s="7">
        <f t="shared" si="39"/>
        <v>34.210526315789473</v>
      </c>
      <c r="Q1280" s="3" t="s">
        <v>8328</v>
      </c>
      <c r="R1280" s="3" t="s">
        <v>8329</v>
      </c>
    </row>
    <row r="1281" spans="1:18" ht="39.6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8275</v>
      </c>
      <c r="O1281" s="13">
        <f t="shared" si="38"/>
        <v>1.1077157238734421</v>
      </c>
      <c r="P1281" s="7">
        <f t="shared" si="39"/>
        <v>66.222222222222229</v>
      </c>
      <c r="Q1281" s="3" t="s">
        <v>8328</v>
      </c>
      <c r="R1281" s="3" t="s">
        <v>8329</v>
      </c>
    </row>
    <row r="1282" spans="1:18" ht="39.6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8275</v>
      </c>
      <c r="O1282" s="13">
        <f t="shared" si="38"/>
        <v>1.1091186666666666</v>
      </c>
      <c r="P1282" s="7">
        <f t="shared" si="39"/>
        <v>115.38461538461539</v>
      </c>
      <c r="Q1282" s="3" t="s">
        <v>8328</v>
      </c>
      <c r="R1282" s="3" t="s">
        <v>8329</v>
      </c>
    </row>
    <row r="1283" spans="1:18" ht="39.6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8275</v>
      </c>
      <c r="O1283" s="13">
        <f t="shared" ref="O1283:O1346" si="40">+E1283/D1283</f>
        <v>1.1071428571428572</v>
      </c>
      <c r="P1283" s="7">
        <f t="shared" ref="P1283:P1346" si="41">IFERROR(+D1283/L1283,0)</f>
        <v>94.594594594594597</v>
      </c>
      <c r="Q1283" s="3" t="s">
        <v>8328</v>
      </c>
      <c r="R1283" s="3" t="s">
        <v>8329</v>
      </c>
    </row>
    <row r="1284" spans="1:18" ht="52.8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8275</v>
      </c>
      <c r="O1284" s="13">
        <f t="shared" si="40"/>
        <v>1.2361333333333333</v>
      </c>
      <c r="P1284" s="7">
        <f t="shared" si="41"/>
        <v>54.744525547445257</v>
      </c>
      <c r="Q1284" s="3" t="s">
        <v>8328</v>
      </c>
      <c r="R1284" s="3" t="s">
        <v>8329</v>
      </c>
    </row>
    <row r="1285" spans="1:18" ht="39.6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8275</v>
      </c>
      <c r="O1285" s="13">
        <f t="shared" si="40"/>
        <v>2.1105</v>
      </c>
      <c r="P1285" s="7">
        <f t="shared" si="41"/>
        <v>45.454545454545453</v>
      </c>
      <c r="Q1285" s="3" t="s">
        <v>8328</v>
      </c>
      <c r="R1285" s="3" t="s">
        <v>8329</v>
      </c>
    </row>
    <row r="1286" spans="1:18" ht="39.6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8270</v>
      </c>
      <c r="O1286" s="13">
        <f t="shared" si="40"/>
        <v>1.01</v>
      </c>
      <c r="P1286" s="7">
        <f t="shared" si="41"/>
        <v>64.516129032258064</v>
      </c>
      <c r="Q1286" s="3" t="s">
        <v>8320</v>
      </c>
      <c r="R1286" s="3" t="s">
        <v>8321</v>
      </c>
    </row>
    <row r="1287" spans="1:18" ht="39.6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8270</v>
      </c>
      <c r="O1287" s="13">
        <f t="shared" si="40"/>
        <v>1.0165</v>
      </c>
      <c r="P1287" s="7">
        <f t="shared" si="41"/>
        <v>31.746031746031747</v>
      </c>
      <c r="Q1287" s="3" t="s">
        <v>8320</v>
      </c>
      <c r="R1287" s="3" t="s">
        <v>8321</v>
      </c>
    </row>
    <row r="1288" spans="1:18" ht="39.6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8270</v>
      </c>
      <c r="O1288" s="13">
        <f t="shared" si="40"/>
        <v>1.0833333333333333</v>
      </c>
      <c r="P1288" s="7">
        <f t="shared" si="41"/>
        <v>75</v>
      </c>
      <c r="Q1288" s="3" t="s">
        <v>8320</v>
      </c>
      <c r="R1288" s="3" t="s">
        <v>8321</v>
      </c>
    </row>
    <row r="1289" spans="1:18" ht="66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8270</v>
      </c>
      <c r="O1289" s="13">
        <f t="shared" si="40"/>
        <v>2.42</v>
      </c>
      <c r="P1289" s="7">
        <f t="shared" si="41"/>
        <v>10</v>
      </c>
      <c r="Q1289" s="3" t="s">
        <v>8320</v>
      </c>
      <c r="R1289" s="3" t="s">
        <v>8321</v>
      </c>
    </row>
    <row r="1290" spans="1:18" ht="52.8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8270</v>
      </c>
      <c r="O1290" s="13">
        <f t="shared" si="40"/>
        <v>1.0044999999999999</v>
      </c>
      <c r="P1290" s="7">
        <f t="shared" si="41"/>
        <v>65.573770491803273</v>
      </c>
      <c r="Q1290" s="3" t="s">
        <v>8320</v>
      </c>
      <c r="R1290" s="3" t="s">
        <v>8321</v>
      </c>
    </row>
    <row r="1291" spans="1:18" ht="39.6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8270</v>
      </c>
      <c r="O1291" s="13">
        <f t="shared" si="40"/>
        <v>1.2506666666666666</v>
      </c>
      <c r="P1291" s="7">
        <f t="shared" si="41"/>
        <v>28.846153846153847</v>
      </c>
      <c r="Q1291" s="3" t="s">
        <v>8320</v>
      </c>
      <c r="R1291" s="3" t="s">
        <v>8321</v>
      </c>
    </row>
    <row r="1292" spans="1:18" ht="26.4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8270</v>
      </c>
      <c r="O1292" s="13">
        <f t="shared" si="40"/>
        <v>1.0857142857142856</v>
      </c>
      <c r="P1292" s="7">
        <f t="shared" si="41"/>
        <v>40.697674418604649</v>
      </c>
      <c r="Q1292" s="3" t="s">
        <v>8320</v>
      </c>
      <c r="R1292" s="3" t="s">
        <v>8321</v>
      </c>
    </row>
    <row r="1293" spans="1:18" ht="39.6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8270</v>
      </c>
      <c r="O1293" s="13">
        <f t="shared" si="40"/>
        <v>1.4570000000000001</v>
      </c>
      <c r="P1293" s="7">
        <f t="shared" si="41"/>
        <v>71.428571428571431</v>
      </c>
      <c r="Q1293" s="3" t="s">
        <v>8320</v>
      </c>
      <c r="R1293" s="3" t="s">
        <v>8321</v>
      </c>
    </row>
    <row r="1294" spans="1:18" ht="52.8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8270</v>
      </c>
      <c r="O1294" s="13">
        <f t="shared" si="40"/>
        <v>1.1000000000000001</v>
      </c>
      <c r="P1294" s="7">
        <f t="shared" si="41"/>
        <v>32.692307692307693</v>
      </c>
      <c r="Q1294" s="3" t="s">
        <v>8320</v>
      </c>
      <c r="R1294" s="3" t="s">
        <v>8321</v>
      </c>
    </row>
    <row r="1295" spans="1:18" ht="52.8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8270</v>
      </c>
      <c r="O1295" s="13">
        <f t="shared" si="40"/>
        <v>1.0223333333333333</v>
      </c>
      <c r="P1295" s="7">
        <f t="shared" si="41"/>
        <v>125</v>
      </c>
      <c r="Q1295" s="3" t="s">
        <v>8320</v>
      </c>
      <c r="R1295" s="3" t="s">
        <v>8321</v>
      </c>
    </row>
    <row r="1296" spans="1:18" ht="39.6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8270</v>
      </c>
      <c r="O1296" s="13">
        <f t="shared" si="40"/>
        <v>1.22</v>
      </c>
      <c r="P1296" s="7">
        <f t="shared" si="41"/>
        <v>22.727272727272727</v>
      </c>
      <c r="Q1296" s="3" t="s">
        <v>8320</v>
      </c>
      <c r="R1296" s="3" t="s">
        <v>8321</v>
      </c>
    </row>
    <row r="1297" spans="1:18" ht="39.6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8270</v>
      </c>
      <c r="O1297" s="13">
        <f t="shared" si="40"/>
        <v>1.0196000000000001</v>
      </c>
      <c r="P1297" s="7">
        <f t="shared" si="41"/>
        <v>39.0625</v>
      </c>
      <c r="Q1297" s="3" t="s">
        <v>8320</v>
      </c>
      <c r="R1297" s="3" t="s">
        <v>8321</v>
      </c>
    </row>
    <row r="1298" spans="1:18" ht="52.8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8270</v>
      </c>
      <c r="O1298" s="13">
        <f t="shared" si="40"/>
        <v>1.411764705882353</v>
      </c>
      <c r="P1298" s="7">
        <f t="shared" si="41"/>
        <v>36.956521739130437</v>
      </c>
      <c r="Q1298" s="3" t="s">
        <v>8320</v>
      </c>
      <c r="R1298" s="3" t="s">
        <v>8321</v>
      </c>
    </row>
    <row r="1299" spans="1:18" ht="39.6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8270</v>
      </c>
      <c r="O1299" s="13">
        <f t="shared" si="40"/>
        <v>1.0952500000000001</v>
      </c>
      <c r="P1299" s="7">
        <f t="shared" si="41"/>
        <v>84.033613445378151</v>
      </c>
      <c r="Q1299" s="3" t="s">
        <v>8320</v>
      </c>
      <c r="R1299" s="3" t="s">
        <v>8321</v>
      </c>
    </row>
    <row r="1300" spans="1:18" ht="39.6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8270</v>
      </c>
      <c r="O1300" s="13">
        <f t="shared" si="40"/>
        <v>1.0465</v>
      </c>
      <c r="P1300" s="7">
        <f t="shared" si="41"/>
        <v>60.606060606060609</v>
      </c>
      <c r="Q1300" s="3" t="s">
        <v>8320</v>
      </c>
      <c r="R1300" s="3" t="s">
        <v>8321</v>
      </c>
    </row>
    <row r="1301" spans="1:18" ht="39.6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8270</v>
      </c>
      <c r="O1301" s="13">
        <f t="shared" si="40"/>
        <v>1.24</v>
      </c>
      <c r="P1301" s="7">
        <f t="shared" si="41"/>
        <v>109.375</v>
      </c>
      <c r="Q1301" s="3" t="s">
        <v>8320</v>
      </c>
      <c r="R1301" s="3" t="s">
        <v>8321</v>
      </c>
    </row>
    <row r="1302" spans="1:18" ht="39.6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8270</v>
      </c>
      <c r="O1302" s="13">
        <f t="shared" si="40"/>
        <v>1.35</v>
      </c>
      <c r="P1302" s="7">
        <f t="shared" si="41"/>
        <v>125</v>
      </c>
      <c r="Q1302" s="3" t="s">
        <v>8320</v>
      </c>
      <c r="R1302" s="3" t="s">
        <v>8321</v>
      </c>
    </row>
    <row r="1303" spans="1:18" ht="39.6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8270</v>
      </c>
      <c r="O1303" s="13">
        <f t="shared" si="40"/>
        <v>1.0275000000000001</v>
      </c>
      <c r="P1303" s="7">
        <f t="shared" si="41"/>
        <v>68.965517241379317</v>
      </c>
      <c r="Q1303" s="3" t="s">
        <v>8320</v>
      </c>
      <c r="R1303" s="3" t="s">
        <v>8321</v>
      </c>
    </row>
    <row r="1304" spans="1:18" ht="39.6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8270</v>
      </c>
      <c r="O1304" s="13">
        <f t="shared" si="40"/>
        <v>1</v>
      </c>
      <c r="P1304" s="7">
        <f t="shared" si="41"/>
        <v>50</v>
      </c>
      <c r="Q1304" s="3" t="s">
        <v>8320</v>
      </c>
      <c r="R1304" s="3" t="s">
        <v>8321</v>
      </c>
    </row>
    <row r="1305" spans="1:18" ht="26.4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8270</v>
      </c>
      <c r="O1305" s="13">
        <f t="shared" si="40"/>
        <v>1.3026085714285716</v>
      </c>
      <c r="P1305" s="7">
        <f t="shared" si="41"/>
        <v>32.407407407407405</v>
      </c>
      <c r="Q1305" s="3" t="s">
        <v>8320</v>
      </c>
      <c r="R1305" s="3" t="s">
        <v>8321</v>
      </c>
    </row>
    <row r="1306" spans="1:18" ht="39.6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8272</v>
      </c>
      <c r="O1306" s="13">
        <f t="shared" si="40"/>
        <v>0.39627499999999999</v>
      </c>
      <c r="P1306" s="7">
        <f t="shared" si="41"/>
        <v>384.61538461538464</v>
      </c>
      <c r="Q1306" s="3" t="s">
        <v>8322</v>
      </c>
      <c r="R1306" s="3" t="s">
        <v>8324</v>
      </c>
    </row>
    <row r="1307" spans="1:18" ht="39.6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8272</v>
      </c>
      <c r="O1307" s="13">
        <f t="shared" si="40"/>
        <v>0.25976666666666665</v>
      </c>
      <c r="P1307" s="7">
        <f t="shared" si="41"/>
        <v>348.83720930232556</v>
      </c>
      <c r="Q1307" s="3" t="s">
        <v>8322</v>
      </c>
      <c r="R1307" s="3" t="s">
        <v>8324</v>
      </c>
    </row>
    <row r="1308" spans="1:18" ht="52.8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8272</v>
      </c>
      <c r="O1308" s="13">
        <f t="shared" si="40"/>
        <v>0.65246363636363636</v>
      </c>
      <c r="P1308" s="7">
        <f t="shared" si="41"/>
        <v>308.98876404494382</v>
      </c>
      <c r="Q1308" s="3" t="s">
        <v>8322</v>
      </c>
      <c r="R1308" s="3" t="s">
        <v>8324</v>
      </c>
    </row>
    <row r="1309" spans="1:18" ht="26.4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8272</v>
      </c>
      <c r="O1309" s="13">
        <f t="shared" si="40"/>
        <v>0.11514000000000001</v>
      </c>
      <c r="P1309" s="7">
        <f t="shared" si="41"/>
        <v>1111.1111111111111</v>
      </c>
      <c r="Q1309" s="3" t="s">
        <v>8322</v>
      </c>
      <c r="R1309" s="3" t="s">
        <v>8324</v>
      </c>
    </row>
    <row r="1310" spans="1:18" ht="26.4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8272</v>
      </c>
      <c r="O1310" s="13">
        <f t="shared" si="40"/>
        <v>0.11360000000000001</v>
      </c>
      <c r="P1310" s="7">
        <f t="shared" si="41"/>
        <v>263.15789473684208</v>
      </c>
      <c r="Q1310" s="3" t="s">
        <v>8322</v>
      </c>
      <c r="R1310" s="3" t="s">
        <v>8324</v>
      </c>
    </row>
    <row r="1311" spans="1:18" ht="39.6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8272</v>
      </c>
      <c r="O1311" s="13">
        <f t="shared" si="40"/>
        <v>1.1199130434782609</v>
      </c>
      <c r="P1311" s="7">
        <f t="shared" si="41"/>
        <v>328.57142857142856</v>
      </c>
      <c r="Q1311" s="3" t="s">
        <v>8322</v>
      </c>
      <c r="R1311" s="3" t="s">
        <v>8324</v>
      </c>
    </row>
    <row r="1312" spans="1:18" ht="39.6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8272</v>
      </c>
      <c r="O1312" s="13">
        <f t="shared" si="40"/>
        <v>0.155</v>
      </c>
      <c r="P1312" s="7">
        <f t="shared" si="41"/>
        <v>833.33333333333337</v>
      </c>
      <c r="Q1312" s="3" t="s">
        <v>8322</v>
      </c>
      <c r="R1312" s="3" t="s">
        <v>8324</v>
      </c>
    </row>
    <row r="1313" spans="1:18" ht="52.8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8272</v>
      </c>
      <c r="O1313" s="13">
        <f t="shared" si="40"/>
        <v>0.32028000000000001</v>
      </c>
      <c r="P1313" s="7">
        <f t="shared" si="41"/>
        <v>2500</v>
      </c>
      <c r="Q1313" s="3" t="s">
        <v>8322</v>
      </c>
      <c r="R1313" s="3" t="s">
        <v>8324</v>
      </c>
    </row>
    <row r="1314" spans="1:18" ht="39.6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8272</v>
      </c>
      <c r="O1314" s="13">
        <f t="shared" si="40"/>
        <v>6.0869565217391303E-3</v>
      </c>
      <c r="P1314" s="7">
        <f t="shared" si="41"/>
        <v>4600</v>
      </c>
      <c r="Q1314" s="3" t="s">
        <v>8322</v>
      </c>
      <c r="R1314" s="3" t="s">
        <v>8324</v>
      </c>
    </row>
    <row r="1315" spans="1:18" ht="39.6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8272</v>
      </c>
      <c r="O1315" s="13">
        <f t="shared" si="40"/>
        <v>0.31114999999999998</v>
      </c>
      <c r="P1315" s="7">
        <f t="shared" si="41"/>
        <v>327.86885245901641</v>
      </c>
      <c r="Q1315" s="3" t="s">
        <v>8322</v>
      </c>
      <c r="R1315" s="3" t="s">
        <v>8324</v>
      </c>
    </row>
    <row r="1316" spans="1:18" ht="39.6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8272</v>
      </c>
      <c r="O1316" s="13">
        <f t="shared" si="40"/>
        <v>1.1266666666666666E-2</v>
      </c>
      <c r="P1316" s="7">
        <f t="shared" si="41"/>
        <v>16363.636363636364</v>
      </c>
      <c r="Q1316" s="3" t="s">
        <v>8322</v>
      </c>
      <c r="R1316" s="3" t="s">
        <v>8324</v>
      </c>
    </row>
    <row r="1317" spans="1:18" ht="26.4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8272</v>
      </c>
      <c r="O1317" s="13">
        <f t="shared" si="40"/>
        <v>0.40404000000000001</v>
      </c>
      <c r="P1317" s="7">
        <f t="shared" si="41"/>
        <v>403.22580645161293</v>
      </c>
      <c r="Q1317" s="3" t="s">
        <v>8322</v>
      </c>
      <c r="R1317" s="3" t="s">
        <v>8324</v>
      </c>
    </row>
    <row r="1318" spans="1:18" ht="39.6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8272</v>
      </c>
      <c r="O1318" s="13">
        <f t="shared" si="40"/>
        <v>1.3333333333333333E-5</v>
      </c>
      <c r="P1318" s="7">
        <f t="shared" si="41"/>
        <v>75000</v>
      </c>
      <c r="Q1318" s="3" t="s">
        <v>8322</v>
      </c>
      <c r="R1318" s="3" t="s">
        <v>8324</v>
      </c>
    </row>
    <row r="1319" spans="1:18" ht="52.8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8272</v>
      </c>
      <c r="O1319" s="13">
        <f t="shared" si="40"/>
        <v>5.7334999999999997E-2</v>
      </c>
      <c r="P1319" s="7">
        <f t="shared" si="41"/>
        <v>10526.315789473685</v>
      </c>
      <c r="Q1319" s="3" t="s">
        <v>8322</v>
      </c>
      <c r="R1319" s="3" t="s">
        <v>8324</v>
      </c>
    </row>
    <row r="1320" spans="1:18" ht="39.6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8272</v>
      </c>
      <c r="O1320" s="13">
        <f t="shared" si="40"/>
        <v>0.15325</v>
      </c>
      <c r="P1320" s="7">
        <f t="shared" si="41"/>
        <v>296.2962962962963</v>
      </c>
      <c r="Q1320" s="3" t="s">
        <v>8322</v>
      </c>
      <c r="R1320" s="3" t="s">
        <v>8324</v>
      </c>
    </row>
    <row r="1321" spans="1:18" ht="39.6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8272</v>
      </c>
      <c r="O1321" s="13">
        <f t="shared" si="40"/>
        <v>0.15103448275862069</v>
      </c>
      <c r="P1321" s="7">
        <f t="shared" si="41"/>
        <v>644.44444444444446</v>
      </c>
      <c r="Q1321" s="3" t="s">
        <v>8322</v>
      </c>
      <c r="R1321" s="3" t="s">
        <v>8324</v>
      </c>
    </row>
    <row r="1322" spans="1:18" ht="39.6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8272</v>
      </c>
      <c r="O1322" s="13">
        <f t="shared" si="40"/>
        <v>5.0299999999999997E-3</v>
      </c>
      <c r="P1322" s="7">
        <f t="shared" si="41"/>
        <v>33333.333333333336</v>
      </c>
      <c r="Q1322" s="3" t="s">
        <v>8322</v>
      </c>
      <c r="R1322" s="3" t="s">
        <v>8324</v>
      </c>
    </row>
    <row r="1323" spans="1:18" ht="52.8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8272</v>
      </c>
      <c r="O1323" s="13">
        <f t="shared" si="40"/>
        <v>1.3028138528138528E-2</v>
      </c>
      <c r="P1323" s="7">
        <f t="shared" si="41"/>
        <v>66000</v>
      </c>
      <c r="Q1323" s="3" t="s">
        <v>8322</v>
      </c>
      <c r="R1323" s="3" t="s">
        <v>8324</v>
      </c>
    </row>
    <row r="1324" spans="1:18" ht="39.6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8272</v>
      </c>
      <c r="O1324" s="13">
        <f t="shared" si="40"/>
        <v>3.0285714285714286E-3</v>
      </c>
      <c r="P1324" s="7">
        <f t="shared" si="41"/>
        <v>8750</v>
      </c>
      <c r="Q1324" s="3" t="s">
        <v>8322</v>
      </c>
      <c r="R1324" s="3" t="s">
        <v>8324</v>
      </c>
    </row>
    <row r="1325" spans="1:18" ht="39.6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8272</v>
      </c>
      <c r="O1325" s="13">
        <f t="shared" si="40"/>
        <v>8.8800000000000004E-2</v>
      </c>
      <c r="P1325" s="7">
        <f t="shared" si="41"/>
        <v>340.90909090909093</v>
      </c>
      <c r="Q1325" s="3" t="s">
        <v>8322</v>
      </c>
      <c r="R1325" s="3" t="s">
        <v>8324</v>
      </c>
    </row>
    <row r="1326" spans="1:18" ht="39.6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8272</v>
      </c>
      <c r="O1326" s="13">
        <f t="shared" si="40"/>
        <v>9.8400000000000001E-2</v>
      </c>
      <c r="P1326" s="7">
        <f t="shared" si="41"/>
        <v>555.55555555555554</v>
      </c>
      <c r="Q1326" s="3" t="s">
        <v>8322</v>
      </c>
      <c r="R1326" s="3" t="s">
        <v>8324</v>
      </c>
    </row>
    <row r="1327" spans="1:18" ht="39.6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8272</v>
      </c>
      <c r="O1327" s="13">
        <f t="shared" si="40"/>
        <v>2.4299999999999999E-2</v>
      </c>
      <c r="P1327" s="7">
        <f t="shared" si="41"/>
        <v>2500</v>
      </c>
      <c r="Q1327" s="3" t="s">
        <v>8322</v>
      </c>
      <c r="R1327" s="3" t="s">
        <v>8324</v>
      </c>
    </row>
    <row r="1328" spans="1:18" ht="39.6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8272</v>
      </c>
      <c r="O1328" s="13">
        <f t="shared" si="40"/>
        <v>1.1299999999999999E-2</v>
      </c>
      <c r="P1328" s="7">
        <f t="shared" si="41"/>
        <v>9090.9090909090901</v>
      </c>
      <c r="Q1328" s="3" t="s">
        <v>8322</v>
      </c>
      <c r="R1328" s="3" t="s">
        <v>8324</v>
      </c>
    </row>
    <row r="1329" spans="1:18" ht="39.6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8272</v>
      </c>
      <c r="O1329" s="13">
        <f t="shared" si="40"/>
        <v>3.5520833333333335E-2</v>
      </c>
      <c r="P1329" s="7">
        <f t="shared" si="41"/>
        <v>1170.7317073170732</v>
      </c>
      <c r="Q1329" s="3" t="s">
        <v>8322</v>
      </c>
      <c r="R1329" s="3" t="s">
        <v>8324</v>
      </c>
    </row>
    <row r="1330" spans="1:18" ht="39.6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8272</v>
      </c>
      <c r="O1330" s="13">
        <f t="shared" si="40"/>
        <v>2.3306666666666667E-2</v>
      </c>
      <c r="P1330" s="7">
        <f t="shared" si="41"/>
        <v>5000</v>
      </c>
      <c r="Q1330" s="3" t="s">
        <v>8322</v>
      </c>
      <c r="R1330" s="3" t="s">
        <v>8324</v>
      </c>
    </row>
    <row r="1331" spans="1:18" ht="39.6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8272</v>
      </c>
      <c r="O1331" s="13">
        <f t="shared" si="40"/>
        <v>8.1600000000000006E-3</v>
      </c>
      <c r="P1331" s="7">
        <f t="shared" si="41"/>
        <v>5555.5555555555557</v>
      </c>
      <c r="Q1331" s="3" t="s">
        <v>8322</v>
      </c>
      <c r="R1331" s="3" t="s">
        <v>8324</v>
      </c>
    </row>
    <row r="1332" spans="1:18" ht="39.6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8272</v>
      </c>
      <c r="O1332" s="13">
        <f t="shared" si="40"/>
        <v>0.22494285714285714</v>
      </c>
      <c r="P1332" s="7">
        <f t="shared" si="41"/>
        <v>700</v>
      </c>
      <c r="Q1332" s="3" t="s">
        <v>8322</v>
      </c>
      <c r="R1332" s="3" t="s">
        <v>8324</v>
      </c>
    </row>
    <row r="1333" spans="1:18" ht="39.6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8272</v>
      </c>
      <c r="O1333" s="13">
        <f t="shared" si="40"/>
        <v>1.3668E-2</v>
      </c>
      <c r="P1333" s="7">
        <f t="shared" si="41"/>
        <v>7352.9411764705883</v>
      </c>
      <c r="Q1333" s="3" t="s">
        <v>8322</v>
      </c>
      <c r="R1333" s="3" t="s">
        <v>8324</v>
      </c>
    </row>
    <row r="1334" spans="1:18" ht="52.8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8272</v>
      </c>
      <c r="O1334" s="13">
        <f t="shared" si="40"/>
        <v>0</v>
      </c>
      <c r="P1334" s="7">
        <f t="shared" si="41"/>
        <v>0</v>
      </c>
      <c r="Q1334" s="3" t="s">
        <v>8322</v>
      </c>
      <c r="R1334" s="3" t="s">
        <v>8324</v>
      </c>
    </row>
    <row r="1335" spans="1:18" ht="39.6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8272</v>
      </c>
      <c r="O1335" s="13">
        <f t="shared" si="40"/>
        <v>0</v>
      </c>
      <c r="P1335" s="7">
        <f t="shared" si="41"/>
        <v>0</v>
      </c>
      <c r="Q1335" s="3" t="s">
        <v>8322</v>
      </c>
      <c r="R1335" s="3" t="s">
        <v>8324</v>
      </c>
    </row>
    <row r="1336" spans="1:18" ht="39.6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8272</v>
      </c>
      <c r="O1336" s="13">
        <f t="shared" si="40"/>
        <v>0.10754135338345865</v>
      </c>
      <c r="P1336" s="7">
        <f t="shared" si="41"/>
        <v>481.8840579710145</v>
      </c>
      <c r="Q1336" s="3" t="s">
        <v>8322</v>
      </c>
      <c r="R1336" s="3" t="s">
        <v>8324</v>
      </c>
    </row>
    <row r="1337" spans="1:18" ht="39.6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8272</v>
      </c>
      <c r="O1337" s="13">
        <f t="shared" si="40"/>
        <v>0.1976</v>
      </c>
      <c r="P1337" s="7">
        <f t="shared" si="41"/>
        <v>1562.5</v>
      </c>
      <c r="Q1337" s="3" t="s">
        <v>8322</v>
      </c>
      <c r="R1337" s="3" t="s">
        <v>8324</v>
      </c>
    </row>
    <row r="1338" spans="1:18" ht="39.6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8272</v>
      </c>
      <c r="O1338" s="13">
        <f t="shared" si="40"/>
        <v>0.84946999999999995</v>
      </c>
      <c r="P1338" s="7">
        <f t="shared" si="41"/>
        <v>446.42857142857144</v>
      </c>
      <c r="Q1338" s="3" t="s">
        <v>8322</v>
      </c>
      <c r="R1338" s="3" t="s">
        <v>8324</v>
      </c>
    </row>
    <row r="1339" spans="1:18" ht="39.6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8272</v>
      </c>
      <c r="O1339" s="13">
        <f t="shared" si="40"/>
        <v>0.49381999999999998</v>
      </c>
      <c r="P1339" s="7">
        <f t="shared" si="41"/>
        <v>357.14285714285717</v>
      </c>
      <c r="Q1339" s="3" t="s">
        <v>8322</v>
      </c>
      <c r="R1339" s="3" t="s">
        <v>8324</v>
      </c>
    </row>
    <row r="1340" spans="1:18" ht="52.8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8272</v>
      </c>
      <c r="O1340" s="13">
        <f t="shared" si="40"/>
        <v>3.3033333333333331E-2</v>
      </c>
      <c r="P1340" s="7">
        <f t="shared" si="41"/>
        <v>2000</v>
      </c>
      <c r="Q1340" s="3" t="s">
        <v>8322</v>
      </c>
      <c r="R1340" s="3" t="s">
        <v>8324</v>
      </c>
    </row>
    <row r="1341" spans="1:18" ht="26.4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8272</v>
      </c>
      <c r="O1341" s="13">
        <f t="shared" si="40"/>
        <v>6.6339999999999996E-2</v>
      </c>
      <c r="P1341" s="7">
        <f t="shared" si="41"/>
        <v>1351.3513513513512</v>
      </c>
      <c r="Q1341" s="3" t="s">
        <v>8322</v>
      </c>
      <c r="R1341" s="3" t="s">
        <v>8324</v>
      </c>
    </row>
    <row r="1342" spans="1:18" ht="39.6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8272</v>
      </c>
      <c r="O1342" s="13">
        <f t="shared" si="40"/>
        <v>0</v>
      </c>
      <c r="P1342" s="7">
        <f t="shared" si="41"/>
        <v>0</v>
      </c>
      <c r="Q1342" s="3" t="s">
        <v>8322</v>
      </c>
      <c r="R1342" s="3" t="s">
        <v>8324</v>
      </c>
    </row>
    <row r="1343" spans="1:18" ht="52.8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8272</v>
      </c>
      <c r="O1343" s="13">
        <f t="shared" si="40"/>
        <v>0.7036</v>
      </c>
      <c r="P1343" s="7">
        <f t="shared" si="41"/>
        <v>543.47826086956525</v>
      </c>
      <c r="Q1343" s="3" t="s">
        <v>8322</v>
      </c>
      <c r="R1343" s="3" t="s">
        <v>8324</v>
      </c>
    </row>
    <row r="1344" spans="1:18" ht="39.6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8272</v>
      </c>
      <c r="O1344" s="13">
        <f t="shared" si="40"/>
        <v>2E-3</v>
      </c>
      <c r="P1344" s="7">
        <f t="shared" si="41"/>
        <v>50000</v>
      </c>
      <c r="Q1344" s="3" t="s">
        <v>8322</v>
      </c>
      <c r="R1344" s="3" t="s">
        <v>8324</v>
      </c>
    </row>
    <row r="1345" spans="1:18" ht="39.6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8272</v>
      </c>
      <c r="O1345" s="13">
        <f t="shared" si="40"/>
        <v>1.02298</v>
      </c>
      <c r="P1345" s="7">
        <f t="shared" si="41"/>
        <v>154.79876160990713</v>
      </c>
      <c r="Q1345" s="3" t="s">
        <v>8322</v>
      </c>
      <c r="R1345" s="3" t="s">
        <v>8324</v>
      </c>
    </row>
    <row r="1346" spans="1:18" ht="39.6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8273</v>
      </c>
      <c r="O1346" s="13">
        <f t="shared" si="40"/>
        <v>3.7773333333333334</v>
      </c>
      <c r="P1346" s="7">
        <f t="shared" si="41"/>
        <v>10.791366906474821</v>
      </c>
      <c r="Q1346" s="3" t="s">
        <v>8325</v>
      </c>
      <c r="R1346" s="3" t="s">
        <v>8326</v>
      </c>
    </row>
    <row r="1347" spans="1:18" ht="39.6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8273</v>
      </c>
      <c r="O1347" s="13">
        <f t="shared" ref="O1347:O1410" si="42">+E1347/D1347</f>
        <v>1.25</v>
      </c>
      <c r="P1347" s="7">
        <f t="shared" ref="P1347:P1410" si="43">IFERROR(+D1347/L1347,0)</f>
        <v>42.857142857142854</v>
      </c>
      <c r="Q1347" s="3" t="s">
        <v>8325</v>
      </c>
      <c r="R1347" s="3" t="s">
        <v>8326</v>
      </c>
    </row>
    <row r="1348" spans="1:18" ht="39.6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8273</v>
      </c>
      <c r="O1348" s="13">
        <f t="shared" si="42"/>
        <v>1.473265306122449</v>
      </c>
      <c r="P1348" s="7">
        <f t="shared" si="43"/>
        <v>32.885906040268459</v>
      </c>
      <c r="Q1348" s="3" t="s">
        <v>8325</v>
      </c>
      <c r="R1348" s="3" t="s">
        <v>8326</v>
      </c>
    </row>
    <row r="1349" spans="1:18" ht="39.6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8273</v>
      </c>
      <c r="O1349" s="13">
        <f t="shared" si="42"/>
        <v>1.022</v>
      </c>
      <c r="P1349" s="7">
        <f t="shared" si="43"/>
        <v>80.645161290322577</v>
      </c>
      <c r="Q1349" s="3" t="s">
        <v>8325</v>
      </c>
      <c r="R1349" s="3" t="s">
        <v>8326</v>
      </c>
    </row>
    <row r="1350" spans="1:18" ht="39.6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8273</v>
      </c>
      <c r="O1350" s="13">
        <f t="shared" si="42"/>
        <v>1.018723404255319</v>
      </c>
      <c r="P1350" s="7">
        <f t="shared" si="43"/>
        <v>225.96153846153845</v>
      </c>
      <c r="Q1350" s="3" t="s">
        <v>8325</v>
      </c>
      <c r="R1350" s="3" t="s">
        <v>8326</v>
      </c>
    </row>
    <row r="1351" spans="1:18" ht="39.6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8273</v>
      </c>
      <c r="O1351" s="13">
        <f t="shared" si="42"/>
        <v>2.0419999999999998</v>
      </c>
      <c r="P1351" s="7">
        <f t="shared" si="43"/>
        <v>29.069767441860463</v>
      </c>
      <c r="Q1351" s="3" t="s">
        <v>8325</v>
      </c>
      <c r="R1351" s="3" t="s">
        <v>8326</v>
      </c>
    </row>
    <row r="1352" spans="1:18" ht="39.6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8273</v>
      </c>
      <c r="O1352" s="13">
        <f t="shared" si="42"/>
        <v>1.0405</v>
      </c>
      <c r="P1352" s="7">
        <f t="shared" si="43"/>
        <v>64.102564102564102</v>
      </c>
      <c r="Q1352" s="3" t="s">
        <v>8325</v>
      </c>
      <c r="R1352" s="3" t="s">
        <v>8326</v>
      </c>
    </row>
    <row r="1353" spans="1:18" ht="26.4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8273</v>
      </c>
      <c r="O1353" s="13">
        <f t="shared" si="42"/>
        <v>1.0126500000000001</v>
      </c>
      <c r="P1353" s="7">
        <f t="shared" si="43"/>
        <v>166.66666666666666</v>
      </c>
      <c r="Q1353" s="3" t="s">
        <v>8325</v>
      </c>
      <c r="R1353" s="3" t="s">
        <v>8326</v>
      </c>
    </row>
    <row r="1354" spans="1:18" ht="39.6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8273</v>
      </c>
      <c r="O1354" s="13">
        <f t="shared" si="42"/>
        <v>1.3613999999999999</v>
      </c>
      <c r="P1354" s="7">
        <f t="shared" si="43"/>
        <v>44.052863436123346</v>
      </c>
      <c r="Q1354" s="3" t="s">
        <v>8325</v>
      </c>
      <c r="R1354" s="3" t="s">
        <v>8326</v>
      </c>
    </row>
    <row r="1355" spans="1:18" ht="39.6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8273</v>
      </c>
      <c r="O1355" s="13">
        <f t="shared" si="42"/>
        <v>1.3360000000000001</v>
      </c>
      <c r="P1355" s="7">
        <f t="shared" si="43"/>
        <v>23.80952380952381</v>
      </c>
      <c r="Q1355" s="3" t="s">
        <v>8325</v>
      </c>
      <c r="R1355" s="3" t="s">
        <v>8326</v>
      </c>
    </row>
    <row r="1356" spans="1:18" ht="39.6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8273</v>
      </c>
      <c r="O1356" s="13">
        <f t="shared" si="42"/>
        <v>1.3025</v>
      </c>
      <c r="P1356" s="7">
        <f t="shared" si="43"/>
        <v>18.75</v>
      </c>
      <c r="Q1356" s="3" t="s">
        <v>8325</v>
      </c>
      <c r="R1356" s="3" t="s">
        <v>8326</v>
      </c>
    </row>
    <row r="1357" spans="1:18" ht="52.8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8273</v>
      </c>
      <c r="O1357" s="13">
        <f t="shared" si="42"/>
        <v>1.2267999999999999</v>
      </c>
      <c r="P1357" s="7">
        <f t="shared" si="43"/>
        <v>20.66115702479339</v>
      </c>
      <c r="Q1357" s="3" t="s">
        <v>8325</v>
      </c>
      <c r="R1357" s="3" t="s">
        <v>8326</v>
      </c>
    </row>
    <row r="1358" spans="1:18" ht="39.6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8273</v>
      </c>
      <c r="O1358" s="13">
        <f t="shared" si="42"/>
        <v>1.8281058823529412</v>
      </c>
      <c r="P1358" s="7">
        <f t="shared" si="43"/>
        <v>39.080459770114942</v>
      </c>
      <c r="Q1358" s="3" t="s">
        <v>8325</v>
      </c>
      <c r="R1358" s="3" t="s">
        <v>8326</v>
      </c>
    </row>
    <row r="1359" spans="1:18" ht="39.6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8273</v>
      </c>
      <c r="O1359" s="13">
        <f t="shared" si="42"/>
        <v>1.2529999999999999</v>
      </c>
      <c r="P1359" s="7">
        <f t="shared" si="43"/>
        <v>30.76923076923077</v>
      </c>
      <c r="Q1359" s="3" t="s">
        <v>8325</v>
      </c>
      <c r="R1359" s="3" t="s">
        <v>8326</v>
      </c>
    </row>
    <row r="1360" spans="1:18" ht="39.6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8273</v>
      </c>
      <c r="O1360" s="13">
        <f t="shared" si="42"/>
        <v>1.1166666666666667</v>
      </c>
      <c r="P1360" s="7">
        <f t="shared" si="43"/>
        <v>61.224489795918366</v>
      </c>
      <c r="Q1360" s="3" t="s">
        <v>8325</v>
      </c>
      <c r="R1360" s="3" t="s">
        <v>8326</v>
      </c>
    </row>
    <row r="1361" spans="1:18" ht="39.6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8273</v>
      </c>
      <c r="O1361" s="13">
        <f t="shared" si="42"/>
        <v>1.1575757575757575</v>
      </c>
      <c r="P1361" s="7">
        <f t="shared" si="43"/>
        <v>34.736842105263158</v>
      </c>
      <c r="Q1361" s="3" t="s">
        <v>8325</v>
      </c>
      <c r="R1361" s="3" t="s">
        <v>8326</v>
      </c>
    </row>
    <row r="1362" spans="1:18" ht="26.4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8273</v>
      </c>
      <c r="O1362" s="13">
        <f t="shared" si="42"/>
        <v>1.732</v>
      </c>
      <c r="P1362" s="7">
        <f t="shared" si="43"/>
        <v>18.518518518518519</v>
      </c>
      <c r="Q1362" s="3" t="s">
        <v>8325</v>
      </c>
      <c r="R1362" s="3" t="s">
        <v>8326</v>
      </c>
    </row>
    <row r="1363" spans="1:18" ht="39.6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8273</v>
      </c>
      <c r="O1363" s="13">
        <f t="shared" si="42"/>
        <v>1.2598333333333334</v>
      </c>
      <c r="P1363" s="7">
        <f t="shared" si="43"/>
        <v>22.727272727272727</v>
      </c>
      <c r="Q1363" s="3" t="s">
        <v>8325</v>
      </c>
      <c r="R1363" s="3" t="s">
        <v>8326</v>
      </c>
    </row>
    <row r="1364" spans="1:18" ht="26.4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8273</v>
      </c>
      <c r="O1364" s="13">
        <f t="shared" si="42"/>
        <v>1.091</v>
      </c>
      <c r="P1364" s="7">
        <f t="shared" si="43"/>
        <v>40</v>
      </c>
      <c r="Q1364" s="3" t="s">
        <v>8325</v>
      </c>
      <c r="R1364" s="3" t="s">
        <v>8326</v>
      </c>
    </row>
    <row r="1365" spans="1:18" ht="39.6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8273</v>
      </c>
      <c r="O1365" s="13">
        <f t="shared" si="42"/>
        <v>1</v>
      </c>
      <c r="P1365" s="7">
        <f t="shared" si="43"/>
        <v>40</v>
      </c>
      <c r="Q1365" s="3" t="s">
        <v>8325</v>
      </c>
      <c r="R1365" s="3" t="s">
        <v>8326</v>
      </c>
    </row>
    <row r="1366" spans="1:18" ht="52.8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8275</v>
      </c>
      <c r="O1366" s="13">
        <f t="shared" si="42"/>
        <v>1.1864285714285714</v>
      </c>
      <c r="P1366" s="7">
        <f t="shared" si="43"/>
        <v>291.66666666666669</v>
      </c>
      <c r="Q1366" s="3" t="s">
        <v>8328</v>
      </c>
      <c r="R1366" s="3" t="s">
        <v>8329</v>
      </c>
    </row>
    <row r="1367" spans="1:18" ht="39.6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8275</v>
      </c>
      <c r="O1367" s="13">
        <f t="shared" si="42"/>
        <v>1.0026666666666666</v>
      </c>
      <c r="P1367" s="7">
        <f t="shared" si="43"/>
        <v>81.521739130434781</v>
      </c>
      <c r="Q1367" s="3" t="s">
        <v>8328</v>
      </c>
      <c r="R1367" s="3" t="s">
        <v>8329</v>
      </c>
    </row>
    <row r="1368" spans="1:18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8275</v>
      </c>
      <c r="O1368" s="13">
        <f t="shared" si="42"/>
        <v>1.2648920000000001</v>
      </c>
      <c r="P1368" s="7">
        <f t="shared" si="43"/>
        <v>51.020408163265309</v>
      </c>
      <c r="Q1368" s="3" t="s">
        <v>8328</v>
      </c>
      <c r="R1368" s="3" t="s">
        <v>8329</v>
      </c>
    </row>
    <row r="1369" spans="1:18" ht="39.6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8275</v>
      </c>
      <c r="O1369" s="13">
        <f t="shared" si="42"/>
        <v>1.1426000000000001</v>
      </c>
      <c r="P1369" s="7">
        <f t="shared" si="43"/>
        <v>55.555555555555557</v>
      </c>
      <c r="Q1369" s="3" t="s">
        <v>8328</v>
      </c>
      <c r="R1369" s="3" t="s">
        <v>8329</v>
      </c>
    </row>
    <row r="1370" spans="1:18" ht="39.6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8275</v>
      </c>
      <c r="O1370" s="13">
        <f t="shared" si="42"/>
        <v>1.107</v>
      </c>
      <c r="P1370" s="7">
        <f t="shared" si="43"/>
        <v>57.47126436781609</v>
      </c>
      <c r="Q1370" s="3" t="s">
        <v>8328</v>
      </c>
      <c r="R1370" s="3" t="s">
        <v>8329</v>
      </c>
    </row>
    <row r="1371" spans="1:18" ht="39.6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8275</v>
      </c>
      <c r="O1371" s="13">
        <f t="shared" si="42"/>
        <v>1.0534805315203954</v>
      </c>
      <c r="P1371" s="7">
        <f t="shared" si="43"/>
        <v>79.70443349753694</v>
      </c>
      <c r="Q1371" s="3" t="s">
        <v>8328</v>
      </c>
      <c r="R1371" s="3" t="s">
        <v>8329</v>
      </c>
    </row>
    <row r="1372" spans="1:18" ht="26.4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8275</v>
      </c>
      <c r="O1372" s="13">
        <f t="shared" si="42"/>
        <v>1.0366666666666666</v>
      </c>
      <c r="P1372" s="7">
        <f t="shared" si="43"/>
        <v>75</v>
      </c>
      <c r="Q1372" s="3" t="s">
        <v>8328</v>
      </c>
      <c r="R1372" s="3" t="s">
        <v>8329</v>
      </c>
    </row>
    <row r="1373" spans="1:18" ht="39.6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8275</v>
      </c>
      <c r="O1373" s="13">
        <f t="shared" si="42"/>
        <v>1.0708672667523933</v>
      </c>
      <c r="P1373" s="7">
        <f t="shared" si="43"/>
        <v>99.98571428571428</v>
      </c>
      <c r="Q1373" s="3" t="s">
        <v>8328</v>
      </c>
      <c r="R1373" s="3" t="s">
        <v>8329</v>
      </c>
    </row>
    <row r="1374" spans="1:18" ht="26.4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8275</v>
      </c>
      <c r="O1374" s="13">
        <f t="shared" si="42"/>
        <v>1.24</v>
      </c>
      <c r="P1374" s="7">
        <f t="shared" si="43"/>
        <v>31.25</v>
      </c>
      <c r="Q1374" s="3" t="s">
        <v>8328</v>
      </c>
      <c r="R1374" s="3" t="s">
        <v>8329</v>
      </c>
    </row>
    <row r="1375" spans="1:18" ht="26.4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8275</v>
      </c>
      <c r="O1375" s="13">
        <f t="shared" si="42"/>
        <v>1.0501</v>
      </c>
      <c r="P1375" s="7">
        <f t="shared" si="43"/>
        <v>192.30769230769232</v>
      </c>
      <c r="Q1375" s="3" t="s">
        <v>8328</v>
      </c>
      <c r="R1375" s="3" t="s">
        <v>8329</v>
      </c>
    </row>
    <row r="1376" spans="1:18" ht="39.6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8275</v>
      </c>
      <c r="O1376" s="13">
        <f t="shared" si="42"/>
        <v>1.8946666666666667</v>
      </c>
      <c r="P1376" s="7">
        <f t="shared" si="43"/>
        <v>22.727272727272727</v>
      </c>
      <c r="Q1376" s="3" t="s">
        <v>8328</v>
      </c>
      <c r="R1376" s="3" t="s">
        <v>8329</v>
      </c>
    </row>
    <row r="1377" spans="1:18" ht="52.8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8275</v>
      </c>
      <c r="O1377" s="13">
        <f t="shared" si="42"/>
        <v>1.7132499999999999</v>
      </c>
      <c r="P1377" s="7">
        <f t="shared" si="43"/>
        <v>36.697247706422019</v>
      </c>
      <c r="Q1377" s="3" t="s">
        <v>8328</v>
      </c>
      <c r="R1377" s="3" t="s">
        <v>8329</v>
      </c>
    </row>
    <row r="1378" spans="1:18" ht="26.4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8275</v>
      </c>
      <c r="O1378" s="13">
        <f t="shared" si="42"/>
        <v>2.5248648648648651</v>
      </c>
      <c r="P1378" s="7">
        <f t="shared" si="43"/>
        <v>22.023809523809526</v>
      </c>
      <c r="Q1378" s="3" t="s">
        <v>8328</v>
      </c>
      <c r="R1378" s="3" t="s">
        <v>8329</v>
      </c>
    </row>
    <row r="1379" spans="1:18" ht="39.6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8275</v>
      </c>
      <c r="O1379" s="13">
        <f t="shared" si="42"/>
        <v>1.1615384615384616</v>
      </c>
      <c r="P1379" s="7">
        <f t="shared" si="43"/>
        <v>41.935483870967744</v>
      </c>
      <c r="Q1379" s="3" t="s">
        <v>8328</v>
      </c>
      <c r="R1379" s="3" t="s">
        <v>8329</v>
      </c>
    </row>
    <row r="1380" spans="1:18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8275</v>
      </c>
      <c r="O1380" s="13">
        <f t="shared" si="42"/>
        <v>2.0335000000000001</v>
      </c>
      <c r="P1380" s="7">
        <f t="shared" si="43"/>
        <v>15.037593984962406</v>
      </c>
      <c r="Q1380" s="3" t="s">
        <v>8328</v>
      </c>
      <c r="R1380" s="3" t="s">
        <v>8329</v>
      </c>
    </row>
    <row r="1381" spans="1:18" ht="26.4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8275</v>
      </c>
      <c r="O1381" s="13">
        <f t="shared" si="42"/>
        <v>1.1160000000000001</v>
      </c>
      <c r="P1381" s="7">
        <f t="shared" si="43"/>
        <v>66.225165562913901</v>
      </c>
      <c r="Q1381" s="3" t="s">
        <v>8328</v>
      </c>
      <c r="R1381" s="3" t="s">
        <v>8329</v>
      </c>
    </row>
    <row r="1382" spans="1:18" ht="39.6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8275</v>
      </c>
      <c r="O1382" s="13">
        <f t="shared" si="42"/>
        <v>4.24</v>
      </c>
      <c r="P1382" s="7">
        <f t="shared" si="43"/>
        <v>5</v>
      </c>
      <c r="Q1382" s="3" t="s">
        <v>8328</v>
      </c>
      <c r="R1382" s="3" t="s">
        <v>8329</v>
      </c>
    </row>
    <row r="1383" spans="1:18" ht="52.8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8275</v>
      </c>
      <c r="O1383" s="13">
        <f t="shared" si="42"/>
        <v>1.071</v>
      </c>
      <c r="P1383" s="7">
        <f t="shared" si="43"/>
        <v>68.493150684931507</v>
      </c>
      <c r="Q1383" s="3" t="s">
        <v>8328</v>
      </c>
      <c r="R1383" s="3" t="s">
        <v>8329</v>
      </c>
    </row>
    <row r="1384" spans="1:18" ht="39.6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8275</v>
      </c>
      <c r="O1384" s="13">
        <f t="shared" si="42"/>
        <v>1.043625</v>
      </c>
      <c r="P1384" s="7">
        <f t="shared" si="43"/>
        <v>54.054054054054056</v>
      </c>
      <c r="Q1384" s="3" t="s">
        <v>8328</v>
      </c>
      <c r="R1384" s="3" t="s">
        <v>8329</v>
      </c>
    </row>
    <row r="1385" spans="1:18" ht="39.6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8275</v>
      </c>
      <c r="O1385" s="13">
        <f t="shared" si="42"/>
        <v>2.124090909090909</v>
      </c>
      <c r="P1385" s="7">
        <f t="shared" si="43"/>
        <v>23.655913978494624</v>
      </c>
      <c r="Q1385" s="3" t="s">
        <v>8328</v>
      </c>
      <c r="R1385" s="3" t="s">
        <v>8329</v>
      </c>
    </row>
    <row r="1386" spans="1:18" ht="39.6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8275</v>
      </c>
      <c r="O1386" s="13">
        <f t="shared" si="42"/>
        <v>1.2408571428571429</v>
      </c>
      <c r="P1386" s="7">
        <f t="shared" si="43"/>
        <v>55.555555555555557</v>
      </c>
      <c r="Q1386" s="3" t="s">
        <v>8328</v>
      </c>
      <c r="R1386" s="3" t="s">
        <v>8329</v>
      </c>
    </row>
    <row r="1387" spans="1:18" ht="39.6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8275</v>
      </c>
      <c r="O1387" s="13">
        <f t="shared" si="42"/>
        <v>1.10406125</v>
      </c>
      <c r="P1387" s="7">
        <f t="shared" si="43"/>
        <v>59.701492537313435</v>
      </c>
      <c r="Q1387" s="3" t="s">
        <v>8328</v>
      </c>
      <c r="R1387" s="3" t="s">
        <v>8329</v>
      </c>
    </row>
    <row r="1388" spans="1:18" ht="26.4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8275</v>
      </c>
      <c r="O1388" s="13">
        <f t="shared" si="42"/>
        <v>2.1875</v>
      </c>
      <c r="P1388" s="7">
        <f t="shared" si="43"/>
        <v>28.571428571428573</v>
      </c>
      <c r="Q1388" s="3" t="s">
        <v>8328</v>
      </c>
      <c r="R1388" s="3" t="s">
        <v>8329</v>
      </c>
    </row>
    <row r="1389" spans="1:18" ht="52.8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8275</v>
      </c>
      <c r="O1389" s="13">
        <f t="shared" si="42"/>
        <v>1.36625</v>
      </c>
      <c r="P1389" s="7">
        <f t="shared" si="43"/>
        <v>51.282051282051285</v>
      </c>
      <c r="Q1389" s="3" t="s">
        <v>8328</v>
      </c>
      <c r="R1389" s="3" t="s">
        <v>8329</v>
      </c>
    </row>
    <row r="1390" spans="1:18" ht="39.6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8275</v>
      </c>
      <c r="O1390" s="13">
        <f t="shared" si="42"/>
        <v>1.348074</v>
      </c>
      <c r="P1390" s="7">
        <f t="shared" si="43"/>
        <v>44.642857142857146</v>
      </c>
      <c r="Q1390" s="3" t="s">
        <v>8328</v>
      </c>
      <c r="R1390" s="3" t="s">
        <v>8329</v>
      </c>
    </row>
    <row r="1391" spans="1:18" ht="26.4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8275</v>
      </c>
      <c r="O1391" s="13">
        <f t="shared" si="42"/>
        <v>1.454</v>
      </c>
      <c r="P1391" s="7">
        <f t="shared" si="43"/>
        <v>14.705882352941176</v>
      </c>
      <c r="Q1391" s="3" t="s">
        <v>8328</v>
      </c>
      <c r="R1391" s="3" t="s">
        <v>8329</v>
      </c>
    </row>
    <row r="1392" spans="1:18" ht="39.6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8275</v>
      </c>
      <c r="O1392" s="13">
        <f t="shared" si="42"/>
        <v>1.0910714285714285</v>
      </c>
      <c r="P1392" s="7">
        <f t="shared" si="43"/>
        <v>147.36842105263159</v>
      </c>
      <c r="Q1392" s="3" t="s">
        <v>8328</v>
      </c>
      <c r="R1392" s="3" t="s">
        <v>8329</v>
      </c>
    </row>
    <row r="1393" spans="1:18" ht="39.6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8275</v>
      </c>
      <c r="O1393" s="13">
        <f t="shared" si="42"/>
        <v>1.1020000000000001</v>
      </c>
      <c r="P1393" s="7">
        <f t="shared" si="43"/>
        <v>38.46153846153846</v>
      </c>
      <c r="Q1393" s="3" t="s">
        <v>8328</v>
      </c>
      <c r="R1393" s="3" t="s">
        <v>8329</v>
      </c>
    </row>
    <row r="1394" spans="1:18" ht="39.6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8275</v>
      </c>
      <c r="O1394" s="13">
        <f t="shared" si="42"/>
        <v>1.1364000000000001</v>
      </c>
      <c r="P1394" s="7">
        <f t="shared" si="43"/>
        <v>24.03846153846154</v>
      </c>
      <c r="Q1394" s="3" t="s">
        <v>8328</v>
      </c>
      <c r="R1394" s="3" t="s">
        <v>8329</v>
      </c>
    </row>
    <row r="1395" spans="1:18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8275</v>
      </c>
      <c r="O1395" s="13">
        <f t="shared" si="42"/>
        <v>1.0235000000000001</v>
      </c>
      <c r="P1395" s="7">
        <f t="shared" si="43"/>
        <v>192.30769230769232</v>
      </c>
      <c r="Q1395" s="3" t="s">
        <v>8328</v>
      </c>
      <c r="R1395" s="3" t="s">
        <v>8329</v>
      </c>
    </row>
    <row r="1396" spans="1:18" ht="39.6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8275</v>
      </c>
      <c r="O1396" s="13">
        <f t="shared" si="42"/>
        <v>1.2213333333333334</v>
      </c>
      <c r="P1396" s="7">
        <f t="shared" si="43"/>
        <v>44.117647058823529</v>
      </c>
      <c r="Q1396" s="3" t="s">
        <v>8328</v>
      </c>
      <c r="R1396" s="3" t="s">
        <v>8329</v>
      </c>
    </row>
    <row r="1397" spans="1:18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8275</v>
      </c>
      <c r="O1397" s="13">
        <f t="shared" si="42"/>
        <v>1.1188571428571428</v>
      </c>
      <c r="P1397" s="7">
        <f t="shared" si="43"/>
        <v>42.68292682926829</v>
      </c>
      <c r="Q1397" s="3" t="s">
        <v>8328</v>
      </c>
      <c r="R1397" s="3" t="s">
        <v>8329</v>
      </c>
    </row>
    <row r="1398" spans="1:18" ht="52.8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8275</v>
      </c>
      <c r="O1398" s="13">
        <f t="shared" si="42"/>
        <v>1.073</v>
      </c>
      <c r="P1398" s="7">
        <f t="shared" si="43"/>
        <v>82.191780821917803</v>
      </c>
      <c r="Q1398" s="3" t="s">
        <v>8328</v>
      </c>
      <c r="R1398" s="3" t="s">
        <v>8329</v>
      </c>
    </row>
    <row r="1399" spans="1:18" ht="39.6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8275</v>
      </c>
      <c r="O1399" s="13">
        <f t="shared" si="42"/>
        <v>1.1385000000000001</v>
      </c>
      <c r="P1399" s="7">
        <f t="shared" si="43"/>
        <v>63.291139240506332</v>
      </c>
      <c r="Q1399" s="3" t="s">
        <v>8328</v>
      </c>
      <c r="R1399" s="3" t="s">
        <v>8329</v>
      </c>
    </row>
    <row r="1400" spans="1:18" ht="39.6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8275</v>
      </c>
      <c r="O1400" s="13">
        <f t="shared" si="42"/>
        <v>1.0968181818181819</v>
      </c>
      <c r="P1400" s="7">
        <f t="shared" si="43"/>
        <v>67.692307692307693</v>
      </c>
      <c r="Q1400" s="3" t="s">
        <v>8328</v>
      </c>
      <c r="R1400" s="3" t="s">
        <v>8329</v>
      </c>
    </row>
    <row r="1401" spans="1:18" ht="39.6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8275</v>
      </c>
      <c r="O1401" s="13">
        <f t="shared" si="42"/>
        <v>1.2614444444444444</v>
      </c>
      <c r="P1401" s="7">
        <f t="shared" si="43"/>
        <v>48.913043478260867</v>
      </c>
      <c r="Q1401" s="3" t="s">
        <v>8328</v>
      </c>
      <c r="R1401" s="3" t="s">
        <v>8329</v>
      </c>
    </row>
    <row r="1402" spans="1:18" ht="39.6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8275</v>
      </c>
      <c r="O1402" s="13">
        <f t="shared" si="42"/>
        <v>1.6742857142857144</v>
      </c>
      <c r="P1402" s="7">
        <f t="shared" si="43"/>
        <v>10.294117647058824</v>
      </c>
      <c r="Q1402" s="3" t="s">
        <v>8328</v>
      </c>
      <c r="R1402" s="3" t="s">
        <v>8329</v>
      </c>
    </row>
    <row r="1403" spans="1:18" ht="52.8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8275</v>
      </c>
      <c r="O1403" s="13">
        <f t="shared" si="42"/>
        <v>4.9652000000000003</v>
      </c>
      <c r="P1403" s="7">
        <f t="shared" si="43"/>
        <v>10.416666666666666</v>
      </c>
      <c r="Q1403" s="3" t="s">
        <v>8328</v>
      </c>
      <c r="R1403" s="3" t="s">
        <v>8329</v>
      </c>
    </row>
    <row r="1404" spans="1:18" ht="39.6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8275</v>
      </c>
      <c r="O1404" s="13">
        <f t="shared" si="42"/>
        <v>1.0915999999999999</v>
      </c>
      <c r="P1404" s="7">
        <f t="shared" si="43"/>
        <v>22.123893805309734</v>
      </c>
      <c r="Q1404" s="3" t="s">
        <v>8328</v>
      </c>
      <c r="R1404" s="3" t="s">
        <v>8329</v>
      </c>
    </row>
    <row r="1405" spans="1:18" ht="39.6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8275</v>
      </c>
      <c r="O1405" s="13">
        <f t="shared" si="42"/>
        <v>1.0257499999999999</v>
      </c>
      <c r="P1405" s="7">
        <f t="shared" si="43"/>
        <v>60.606060606060609</v>
      </c>
      <c r="Q1405" s="3" t="s">
        <v>8328</v>
      </c>
      <c r="R1405" s="3" t="s">
        <v>8329</v>
      </c>
    </row>
    <row r="1406" spans="1:18" ht="39.6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8286</v>
      </c>
      <c r="O1406" s="13">
        <f t="shared" si="42"/>
        <v>1.6620689655172414E-2</v>
      </c>
      <c r="P1406" s="7">
        <f t="shared" si="43"/>
        <v>2900</v>
      </c>
      <c r="Q1406" s="3" t="s">
        <v>8325</v>
      </c>
      <c r="R1406" s="3" t="s">
        <v>8344</v>
      </c>
    </row>
    <row r="1407" spans="1:18" ht="26.4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8286</v>
      </c>
      <c r="O1407" s="13">
        <f t="shared" si="42"/>
        <v>4.1999999999999997E-3</v>
      </c>
      <c r="P1407" s="7">
        <f t="shared" si="43"/>
        <v>1470.5882352941176</v>
      </c>
      <c r="Q1407" s="3" t="s">
        <v>8325</v>
      </c>
      <c r="R1407" s="3" t="s">
        <v>8344</v>
      </c>
    </row>
    <row r="1408" spans="1:18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8286</v>
      </c>
      <c r="O1408" s="13">
        <f t="shared" si="42"/>
        <v>1.25E-3</v>
      </c>
      <c r="P1408" s="7">
        <f t="shared" si="43"/>
        <v>4000</v>
      </c>
      <c r="Q1408" s="3" t="s">
        <v>8325</v>
      </c>
      <c r="R1408" s="3" t="s">
        <v>8344</v>
      </c>
    </row>
    <row r="1409" spans="1:18" ht="39.6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8286</v>
      </c>
      <c r="O1409" s="13">
        <f t="shared" si="42"/>
        <v>5.0000000000000001E-3</v>
      </c>
      <c r="P1409" s="7">
        <f t="shared" si="43"/>
        <v>1500</v>
      </c>
      <c r="Q1409" s="3" t="s">
        <v>8325</v>
      </c>
      <c r="R1409" s="3" t="s">
        <v>8344</v>
      </c>
    </row>
    <row r="1410" spans="1:18" ht="39.6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8286</v>
      </c>
      <c r="O1410" s="13">
        <f t="shared" si="42"/>
        <v>7.1999999999999995E-2</v>
      </c>
      <c r="P1410" s="7">
        <f t="shared" si="43"/>
        <v>166.66666666666666</v>
      </c>
      <c r="Q1410" s="3" t="s">
        <v>8325</v>
      </c>
      <c r="R1410" s="3" t="s">
        <v>8344</v>
      </c>
    </row>
    <row r="1411" spans="1:18" ht="39.6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8286</v>
      </c>
      <c r="O1411" s="13">
        <f t="shared" ref="O1411:O1474" si="44">+E1411/D1411</f>
        <v>0</v>
      </c>
      <c r="P1411" s="7">
        <f t="shared" ref="P1411:P1474" si="45">IFERROR(+D1411/L1411,0)</f>
        <v>0</v>
      </c>
      <c r="Q1411" s="3" t="s">
        <v>8325</v>
      </c>
      <c r="R1411" s="3" t="s">
        <v>8344</v>
      </c>
    </row>
    <row r="1412" spans="1:18" ht="39.6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8286</v>
      </c>
      <c r="O1412" s="13">
        <f t="shared" si="44"/>
        <v>1.6666666666666666E-4</v>
      </c>
      <c r="P1412" s="7">
        <f t="shared" si="45"/>
        <v>6000</v>
      </c>
      <c r="Q1412" s="3" t="s">
        <v>8325</v>
      </c>
      <c r="R1412" s="3" t="s">
        <v>8344</v>
      </c>
    </row>
    <row r="1413" spans="1:18" ht="52.8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8286</v>
      </c>
      <c r="O1413" s="13">
        <f t="shared" si="44"/>
        <v>2.3333333333333335E-3</v>
      </c>
      <c r="P1413" s="7">
        <f t="shared" si="45"/>
        <v>1000</v>
      </c>
      <c r="Q1413" s="3" t="s">
        <v>8325</v>
      </c>
      <c r="R1413" s="3" t="s">
        <v>8344</v>
      </c>
    </row>
    <row r="1414" spans="1:18" ht="26.4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8286</v>
      </c>
      <c r="O1414" s="13">
        <f t="shared" si="44"/>
        <v>4.5714285714285714E-2</v>
      </c>
      <c r="P1414" s="7">
        <f t="shared" si="45"/>
        <v>538.46153846153845</v>
      </c>
      <c r="Q1414" s="3" t="s">
        <v>8325</v>
      </c>
      <c r="R1414" s="3" t="s">
        <v>8344</v>
      </c>
    </row>
    <row r="1415" spans="1:18" ht="52.8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8286</v>
      </c>
      <c r="O1415" s="13">
        <f t="shared" si="44"/>
        <v>0.05</v>
      </c>
      <c r="P1415" s="7">
        <f t="shared" si="45"/>
        <v>2000</v>
      </c>
      <c r="Q1415" s="3" t="s">
        <v>8325</v>
      </c>
      <c r="R1415" s="3" t="s">
        <v>8344</v>
      </c>
    </row>
    <row r="1416" spans="1:18" ht="39.6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8286</v>
      </c>
      <c r="O1416" s="13">
        <f t="shared" si="44"/>
        <v>2E-3</v>
      </c>
      <c r="P1416" s="7">
        <f t="shared" si="45"/>
        <v>500</v>
      </c>
      <c r="Q1416" s="3" t="s">
        <v>8325</v>
      </c>
      <c r="R1416" s="3" t="s">
        <v>8344</v>
      </c>
    </row>
    <row r="1417" spans="1:18" ht="39.6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8286</v>
      </c>
      <c r="O1417" s="13">
        <f t="shared" si="44"/>
        <v>0.18181818181818182</v>
      </c>
      <c r="P1417" s="7">
        <f t="shared" si="45"/>
        <v>488.88888888888891</v>
      </c>
      <c r="Q1417" s="3" t="s">
        <v>8325</v>
      </c>
      <c r="R1417" s="3" t="s">
        <v>8344</v>
      </c>
    </row>
    <row r="1418" spans="1:18" ht="39.6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8286</v>
      </c>
      <c r="O1418" s="13">
        <f t="shared" si="44"/>
        <v>0</v>
      </c>
      <c r="P1418" s="7">
        <f t="shared" si="45"/>
        <v>0</v>
      </c>
      <c r="Q1418" s="3" t="s">
        <v>8325</v>
      </c>
      <c r="R1418" s="3" t="s">
        <v>8344</v>
      </c>
    </row>
    <row r="1419" spans="1:18" ht="39.6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8286</v>
      </c>
      <c r="O1419" s="13">
        <f t="shared" si="44"/>
        <v>1.2222222222222223E-2</v>
      </c>
      <c r="P1419" s="7">
        <f t="shared" si="45"/>
        <v>2250</v>
      </c>
      <c r="Q1419" s="3" t="s">
        <v>8325</v>
      </c>
      <c r="R1419" s="3" t="s">
        <v>8344</v>
      </c>
    </row>
    <row r="1420" spans="1:18" ht="52.8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8286</v>
      </c>
      <c r="O1420" s="13">
        <f t="shared" si="44"/>
        <v>2E-3</v>
      </c>
      <c r="P1420" s="7">
        <f t="shared" si="45"/>
        <v>3000</v>
      </c>
      <c r="Q1420" s="3" t="s">
        <v>8325</v>
      </c>
      <c r="R1420" s="3" t="s">
        <v>8344</v>
      </c>
    </row>
    <row r="1421" spans="1:18" ht="52.8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8286</v>
      </c>
      <c r="O1421" s="13">
        <f t="shared" si="44"/>
        <v>7.0634920634920634E-2</v>
      </c>
      <c r="P1421" s="7">
        <f t="shared" si="45"/>
        <v>630</v>
      </c>
      <c r="Q1421" s="3" t="s">
        <v>8325</v>
      </c>
      <c r="R1421" s="3" t="s">
        <v>8344</v>
      </c>
    </row>
    <row r="1422" spans="1:18" ht="26.4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8286</v>
      </c>
      <c r="O1422" s="13">
        <f t="shared" si="44"/>
        <v>2.7272727272727271E-2</v>
      </c>
      <c r="P1422" s="7">
        <f t="shared" si="45"/>
        <v>36.666666666666664</v>
      </c>
      <c r="Q1422" s="3" t="s">
        <v>8325</v>
      </c>
      <c r="R1422" s="3" t="s">
        <v>8344</v>
      </c>
    </row>
    <row r="1423" spans="1:18" ht="52.8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8286</v>
      </c>
      <c r="O1423" s="13">
        <f t="shared" si="44"/>
        <v>1E-3</v>
      </c>
      <c r="P1423" s="7">
        <f t="shared" si="45"/>
        <v>100000</v>
      </c>
      <c r="Q1423" s="3" t="s">
        <v>8325</v>
      </c>
      <c r="R1423" s="3" t="s">
        <v>8344</v>
      </c>
    </row>
    <row r="1424" spans="1:18" ht="39.6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8286</v>
      </c>
      <c r="O1424" s="13">
        <f t="shared" si="44"/>
        <v>1.0399999999999999E-3</v>
      </c>
      <c r="P1424" s="7">
        <f t="shared" si="45"/>
        <v>12500</v>
      </c>
      <c r="Q1424" s="3" t="s">
        <v>8325</v>
      </c>
      <c r="R1424" s="3" t="s">
        <v>8344</v>
      </c>
    </row>
    <row r="1425" spans="1:18" ht="39.6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8286</v>
      </c>
      <c r="O1425" s="13">
        <f t="shared" si="44"/>
        <v>3.3333333333333335E-3</v>
      </c>
      <c r="P1425" s="7">
        <f t="shared" si="45"/>
        <v>30000</v>
      </c>
      <c r="Q1425" s="3" t="s">
        <v>8325</v>
      </c>
      <c r="R1425" s="3" t="s">
        <v>8344</v>
      </c>
    </row>
    <row r="1426" spans="1:18" ht="39.6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8286</v>
      </c>
      <c r="O1426" s="13">
        <f t="shared" si="44"/>
        <v>0.2036</v>
      </c>
      <c r="P1426" s="7">
        <f t="shared" si="45"/>
        <v>535.71428571428567</v>
      </c>
      <c r="Q1426" s="3" t="s">
        <v>8325</v>
      </c>
      <c r="R1426" s="3" t="s">
        <v>8344</v>
      </c>
    </row>
    <row r="1427" spans="1:18" ht="39.6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8286</v>
      </c>
      <c r="O1427" s="13">
        <f t="shared" si="44"/>
        <v>0</v>
      </c>
      <c r="P1427" s="7">
        <f t="shared" si="45"/>
        <v>0</v>
      </c>
      <c r="Q1427" s="3" t="s">
        <v>8325</v>
      </c>
      <c r="R1427" s="3" t="s">
        <v>8344</v>
      </c>
    </row>
    <row r="1428" spans="1:18" ht="39.6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8286</v>
      </c>
      <c r="O1428" s="13">
        <f t="shared" si="44"/>
        <v>0</v>
      </c>
      <c r="P1428" s="7">
        <f t="shared" si="45"/>
        <v>0</v>
      </c>
      <c r="Q1428" s="3" t="s">
        <v>8325</v>
      </c>
      <c r="R1428" s="3" t="s">
        <v>8344</v>
      </c>
    </row>
    <row r="1429" spans="1:18" ht="39.6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8286</v>
      </c>
      <c r="O1429" s="13">
        <f t="shared" si="44"/>
        <v>8.3799999999999999E-2</v>
      </c>
      <c r="P1429" s="7">
        <f t="shared" si="45"/>
        <v>1250</v>
      </c>
      <c r="Q1429" s="3" t="s">
        <v>8325</v>
      </c>
      <c r="R1429" s="3" t="s">
        <v>8344</v>
      </c>
    </row>
    <row r="1430" spans="1:18" ht="39.6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8286</v>
      </c>
      <c r="O1430" s="13">
        <f t="shared" si="44"/>
        <v>4.4999999999999998E-2</v>
      </c>
      <c r="P1430" s="7">
        <f t="shared" si="45"/>
        <v>333.33333333333331</v>
      </c>
      <c r="Q1430" s="3" t="s">
        <v>8325</v>
      </c>
      <c r="R1430" s="3" t="s">
        <v>8344</v>
      </c>
    </row>
    <row r="1431" spans="1:18" ht="39.6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8286</v>
      </c>
      <c r="O1431" s="13">
        <f t="shared" si="44"/>
        <v>0</v>
      </c>
      <c r="P1431" s="7">
        <f t="shared" si="45"/>
        <v>0</v>
      </c>
      <c r="Q1431" s="3" t="s">
        <v>8325</v>
      </c>
      <c r="R1431" s="3" t="s">
        <v>8344</v>
      </c>
    </row>
    <row r="1432" spans="1:18" ht="39.6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8286</v>
      </c>
      <c r="O1432" s="13">
        <f t="shared" si="44"/>
        <v>8.0600000000000005E-2</v>
      </c>
      <c r="P1432" s="7">
        <f t="shared" si="45"/>
        <v>1000</v>
      </c>
      <c r="Q1432" s="3" t="s">
        <v>8325</v>
      </c>
      <c r="R1432" s="3" t="s">
        <v>8344</v>
      </c>
    </row>
    <row r="1433" spans="1:18" ht="39.6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8286</v>
      </c>
      <c r="O1433" s="13">
        <f t="shared" si="44"/>
        <v>0.31947058823529412</v>
      </c>
      <c r="P1433" s="7">
        <f t="shared" si="45"/>
        <v>361.70212765957444</v>
      </c>
      <c r="Q1433" s="3" t="s">
        <v>8325</v>
      </c>
      <c r="R1433" s="3" t="s">
        <v>8344</v>
      </c>
    </row>
    <row r="1434" spans="1:18" ht="52.8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8286</v>
      </c>
      <c r="O1434" s="13">
        <f t="shared" si="44"/>
        <v>0</v>
      </c>
      <c r="P1434" s="7">
        <f t="shared" si="45"/>
        <v>0</v>
      </c>
      <c r="Q1434" s="3" t="s">
        <v>8325</v>
      </c>
      <c r="R1434" s="3" t="s">
        <v>8344</v>
      </c>
    </row>
    <row r="1435" spans="1:18" ht="39.6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8286</v>
      </c>
      <c r="O1435" s="13">
        <f t="shared" si="44"/>
        <v>6.7083333333333328E-2</v>
      </c>
      <c r="P1435" s="7">
        <f t="shared" si="45"/>
        <v>1200</v>
      </c>
      <c r="Q1435" s="3" t="s">
        <v>8325</v>
      </c>
      <c r="R1435" s="3" t="s">
        <v>8344</v>
      </c>
    </row>
    <row r="1436" spans="1:18" ht="39.6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8286</v>
      </c>
      <c r="O1436" s="13">
        <f t="shared" si="44"/>
        <v>9.987804878048781E-2</v>
      </c>
      <c r="P1436" s="7">
        <f t="shared" si="45"/>
        <v>7454.545454545455</v>
      </c>
      <c r="Q1436" s="3" t="s">
        <v>8325</v>
      </c>
      <c r="R1436" s="3" t="s">
        <v>8344</v>
      </c>
    </row>
    <row r="1437" spans="1:18" ht="39.6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8286</v>
      </c>
      <c r="O1437" s="13">
        <f t="shared" si="44"/>
        <v>1E-3</v>
      </c>
      <c r="P1437" s="7">
        <f t="shared" si="45"/>
        <v>7500</v>
      </c>
      <c r="Q1437" s="3" t="s">
        <v>8325</v>
      </c>
      <c r="R1437" s="3" t="s">
        <v>8344</v>
      </c>
    </row>
    <row r="1438" spans="1:18" ht="39.6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8286</v>
      </c>
      <c r="O1438" s="13">
        <f t="shared" si="44"/>
        <v>7.7000000000000002E-3</v>
      </c>
      <c r="P1438" s="7">
        <f t="shared" si="45"/>
        <v>5000</v>
      </c>
      <c r="Q1438" s="3" t="s">
        <v>8325</v>
      </c>
      <c r="R1438" s="3" t="s">
        <v>8344</v>
      </c>
    </row>
    <row r="1439" spans="1:18" ht="52.8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8286</v>
      </c>
      <c r="O1439" s="13">
        <f t="shared" si="44"/>
        <v>0.26900000000000002</v>
      </c>
      <c r="P1439" s="7">
        <f t="shared" si="45"/>
        <v>136.36363636363637</v>
      </c>
      <c r="Q1439" s="3" t="s">
        <v>8325</v>
      </c>
      <c r="R1439" s="3" t="s">
        <v>8344</v>
      </c>
    </row>
    <row r="1440" spans="1:18" ht="39.6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8286</v>
      </c>
      <c r="O1440" s="13">
        <f t="shared" si="44"/>
        <v>0.03</v>
      </c>
      <c r="P1440" s="7">
        <f t="shared" si="45"/>
        <v>2500</v>
      </c>
      <c r="Q1440" s="3" t="s">
        <v>8325</v>
      </c>
      <c r="R1440" s="3" t="s">
        <v>8344</v>
      </c>
    </row>
    <row r="1441" spans="1:18" ht="39.6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8286</v>
      </c>
      <c r="O1441" s="13">
        <f t="shared" si="44"/>
        <v>6.6055045871559637E-2</v>
      </c>
      <c r="P1441" s="7">
        <f t="shared" si="45"/>
        <v>454.16666666666669</v>
      </c>
      <c r="Q1441" s="3" t="s">
        <v>8325</v>
      </c>
      <c r="R1441" s="3" t="s">
        <v>8344</v>
      </c>
    </row>
    <row r="1442" spans="1:18" ht="39.6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8286</v>
      </c>
      <c r="O1442" s="13">
        <f t="shared" si="44"/>
        <v>7.6923076923076926E-5</v>
      </c>
      <c r="P1442" s="7">
        <f t="shared" si="45"/>
        <v>13000</v>
      </c>
      <c r="Q1442" s="3" t="s">
        <v>8325</v>
      </c>
      <c r="R1442" s="3" t="s">
        <v>8344</v>
      </c>
    </row>
    <row r="1443" spans="1:18" ht="39.6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8286</v>
      </c>
      <c r="O1443" s="13">
        <f t="shared" si="44"/>
        <v>1.1222222222222222E-2</v>
      </c>
      <c r="P1443" s="7">
        <f t="shared" si="45"/>
        <v>60000</v>
      </c>
      <c r="Q1443" s="3" t="s">
        <v>8325</v>
      </c>
      <c r="R1443" s="3" t="s">
        <v>8344</v>
      </c>
    </row>
    <row r="1444" spans="1:18" ht="39.6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8286</v>
      </c>
      <c r="O1444" s="13">
        <f t="shared" si="44"/>
        <v>0</v>
      </c>
      <c r="P1444" s="7">
        <f t="shared" si="45"/>
        <v>0</v>
      </c>
      <c r="Q1444" s="3" t="s">
        <v>8325</v>
      </c>
      <c r="R1444" s="3" t="s">
        <v>8344</v>
      </c>
    </row>
    <row r="1445" spans="1:18" ht="39.6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8286</v>
      </c>
      <c r="O1445" s="13">
        <f t="shared" si="44"/>
        <v>0</v>
      </c>
      <c r="P1445" s="7">
        <f t="shared" si="45"/>
        <v>0</v>
      </c>
      <c r="Q1445" s="3" t="s">
        <v>8325</v>
      </c>
      <c r="R1445" s="3" t="s">
        <v>8344</v>
      </c>
    </row>
    <row r="1446" spans="1:18" ht="39.6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8286</v>
      </c>
      <c r="O1446" s="13">
        <f t="shared" si="44"/>
        <v>0</v>
      </c>
      <c r="P1446" s="7">
        <f t="shared" si="45"/>
        <v>0</v>
      </c>
      <c r="Q1446" s="3" t="s">
        <v>8325</v>
      </c>
      <c r="R1446" s="3" t="s">
        <v>8344</v>
      </c>
    </row>
    <row r="1447" spans="1:18" ht="52.8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8286</v>
      </c>
      <c r="O1447" s="13">
        <f t="shared" si="44"/>
        <v>0</v>
      </c>
      <c r="P1447" s="7">
        <f t="shared" si="45"/>
        <v>0</v>
      </c>
      <c r="Q1447" s="3" t="s">
        <v>8325</v>
      </c>
      <c r="R1447" s="3" t="s">
        <v>8344</v>
      </c>
    </row>
    <row r="1448" spans="1:18" ht="39.6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8286</v>
      </c>
      <c r="O1448" s="13">
        <f t="shared" si="44"/>
        <v>0</v>
      </c>
      <c r="P1448" s="7">
        <f t="shared" si="45"/>
        <v>0</v>
      </c>
      <c r="Q1448" s="3" t="s">
        <v>8325</v>
      </c>
      <c r="R1448" s="3" t="s">
        <v>8344</v>
      </c>
    </row>
    <row r="1449" spans="1:18" ht="26.4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8286</v>
      </c>
      <c r="O1449" s="13">
        <f t="shared" si="44"/>
        <v>1.4999999999999999E-4</v>
      </c>
      <c r="P1449" s="7">
        <f t="shared" si="45"/>
        <v>166666.66666666666</v>
      </c>
      <c r="Q1449" s="3" t="s">
        <v>8325</v>
      </c>
      <c r="R1449" s="3" t="s">
        <v>8344</v>
      </c>
    </row>
    <row r="1450" spans="1:18" ht="39.6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8286</v>
      </c>
      <c r="O1450" s="13">
        <f t="shared" si="44"/>
        <v>0</v>
      </c>
      <c r="P1450" s="7">
        <f t="shared" si="45"/>
        <v>0</v>
      </c>
      <c r="Q1450" s="3" t="s">
        <v>8325</v>
      </c>
      <c r="R1450" s="3" t="s">
        <v>8344</v>
      </c>
    </row>
    <row r="1451" spans="1:18" ht="39.6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8286</v>
      </c>
      <c r="O1451" s="13">
        <f t="shared" si="44"/>
        <v>0</v>
      </c>
      <c r="P1451" s="7">
        <f t="shared" si="45"/>
        <v>0</v>
      </c>
      <c r="Q1451" s="3" t="s">
        <v>8325</v>
      </c>
      <c r="R1451" s="3" t="s">
        <v>8344</v>
      </c>
    </row>
    <row r="1452" spans="1:18" ht="52.8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8286</v>
      </c>
      <c r="O1452" s="13">
        <f t="shared" si="44"/>
        <v>1.0000000000000001E-5</v>
      </c>
      <c r="P1452" s="7">
        <f t="shared" si="45"/>
        <v>100000</v>
      </c>
      <c r="Q1452" s="3" t="s">
        <v>8325</v>
      </c>
      <c r="R1452" s="3" t="s">
        <v>8344</v>
      </c>
    </row>
    <row r="1453" spans="1:18" ht="39.6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8286</v>
      </c>
      <c r="O1453" s="13">
        <f t="shared" si="44"/>
        <v>1.0554089709762533E-4</v>
      </c>
      <c r="P1453" s="7">
        <f t="shared" si="45"/>
        <v>9475</v>
      </c>
      <c r="Q1453" s="3" t="s">
        <v>8325</v>
      </c>
      <c r="R1453" s="3" t="s">
        <v>8344</v>
      </c>
    </row>
    <row r="1454" spans="1:18" ht="26.4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8286</v>
      </c>
      <c r="O1454" s="13">
        <f t="shared" si="44"/>
        <v>0</v>
      </c>
      <c r="P1454" s="7">
        <f t="shared" si="45"/>
        <v>0</v>
      </c>
      <c r="Q1454" s="3" t="s">
        <v>8325</v>
      </c>
      <c r="R1454" s="3" t="s">
        <v>8344</v>
      </c>
    </row>
    <row r="1455" spans="1:18" ht="39.6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8286</v>
      </c>
      <c r="O1455" s="13">
        <f t="shared" si="44"/>
        <v>0</v>
      </c>
      <c r="P1455" s="7">
        <f t="shared" si="45"/>
        <v>0</v>
      </c>
      <c r="Q1455" s="3" t="s">
        <v>8325</v>
      </c>
      <c r="R1455" s="3" t="s">
        <v>8344</v>
      </c>
    </row>
    <row r="1456" spans="1:18" ht="39.6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8286</v>
      </c>
      <c r="O1456" s="13">
        <f t="shared" si="44"/>
        <v>8.5714285714285719E-3</v>
      </c>
      <c r="P1456" s="7">
        <f t="shared" si="45"/>
        <v>1750</v>
      </c>
      <c r="Q1456" s="3" t="s">
        <v>8325</v>
      </c>
      <c r="R1456" s="3" t="s">
        <v>8344</v>
      </c>
    </row>
    <row r="1457" spans="1:18" ht="52.8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8286</v>
      </c>
      <c r="O1457" s="13">
        <f t="shared" si="44"/>
        <v>0.105</v>
      </c>
      <c r="P1457" s="7">
        <f t="shared" si="45"/>
        <v>2142.8571428571427</v>
      </c>
      <c r="Q1457" s="3" t="s">
        <v>8325</v>
      </c>
      <c r="R1457" s="3" t="s">
        <v>8344</v>
      </c>
    </row>
    <row r="1458" spans="1:18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8286</v>
      </c>
      <c r="O1458" s="13">
        <f t="shared" si="44"/>
        <v>2.9000000000000001E-2</v>
      </c>
      <c r="P1458" s="7">
        <f t="shared" si="45"/>
        <v>1666.6666666666667</v>
      </c>
      <c r="Q1458" s="3" t="s">
        <v>8325</v>
      </c>
      <c r="R1458" s="3" t="s">
        <v>8344</v>
      </c>
    </row>
    <row r="1459" spans="1:18" ht="26.4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8286</v>
      </c>
      <c r="O1459" s="13">
        <f t="shared" si="44"/>
        <v>0</v>
      </c>
      <c r="P1459" s="7">
        <f t="shared" si="45"/>
        <v>0</v>
      </c>
      <c r="Q1459" s="3" t="s">
        <v>8325</v>
      </c>
      <c r="R1459" s="3" t="s">
        <v>8344</v>
      </c>
    </row>
    <row r="1460" spans="1:18" ht="52.8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8286</v>
      </c>
      <c r="O1460" s="13">
        <f t="shared" si="44"/>
        <v>0</v>
      </c>
      <c r="P1460" s="7">
        <f t="shared" si="45"/>
        <v>0</v>
      </c>
      <c r="Q1460" s="3" t="s">
        <v>8325</v>
      </c>
      <c r="R1460" s="3" t="s">
        <v>8344</v>
      </c>
    </row>
    <row r="1461" spans="1:18" ht="39.6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8286</v>
      </c>
      <c r="O1461" s="13">
        <f t="shared" si="44"/>
        <v>0</v>
      </c>
      <c r="P1461" s="7">
        <f t="shared" si="45"/>
        <v>0</v>
      </c>
      <c r="Q1461" s="3" t="s">
        <v>8325</v>
      </c>
      <c r="R1461" s="3" t="s">
        <v>8344</v>
      </c>
    </row>
    <row r="1462" spans="1:18" ht="39.6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8286</v>
      </c>
      <c r="O1462" s="13">
        <f t="shared" si="44"/>
        <v>0</v>
      </c>
      <c r="P1462" s="7">
        <f t="shared" si="45"/>
        <v>0</v>
      </c>
      <c r="Q1462" s="3" t="s">
        <v>8325</v>
      </c>
      <c r="R1462" s="3" t="s">
        <v>8344</v>
      </c>
    </row>
    <row r="1463" spans="1:18" ht="26.4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8287</v>
      </c>
      <c r="O1463" s="13">
        <f t="shared" si="44"/>
        <v>1.012446</v>
      </c>
      <c r="P1463" s="7">
        <f t="shared" si="45"/>
        <v>44.117647058823529</v>
      </c>
      <c r="Q1463" s="3" t="s">
        <v>8325</v>
      </c>
      <c r="R1463" s="3" t="s">
        <v>8345</v>
      </c>
    </row>
    <row r="1464" spans="1:18" ht="26.4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8287</v>
      </c>
      <c r="O1464" s="13">
        <f t="shared" si="44"/>
        <v>1.085175</v>
      </c>
      <c r="P1464" s="7">
        <f t="shared" si="45"/>
        <v>26.666666666666668</v>
      </c>
      <c r="Q1464" s="3" t="s">
        <v>8325</v>
      </c>
      <c r="R1464" s="3" t="s">
        <v>8345</v>
      </c>
    </row>
    <row r="1465" spans="1:18" ht="39.6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8287</v>
      </c>
      <c r="O1465" s="13">
        <f t="shared" si="44"/>
        <v>1.4766666666666666</v>
      </c>
      <c r="P1465" s="7">
        <f t="shared" si="45"/>
        <v>24</v>
      </c>
      <c r="Q1465" s="3" t="s">
        <v>8325</v>
      </c>
      <c r="R1465" s="3" t="s">
        <v>8345</v>
      </c>
    </row>
    <row r="1466" spans="1:18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8287</v>
      </c>
      <c r="O1466" s="13">
        <f t="shared" si="44"/>
        <v>1.6319999999999999</v>
      </c>
      <c r="P1466" s="7">
        <f t="shared" si="45"/>
        <v>21.367521367521366</v>
      </c>
      <c r="Q1466" s="3" t="s">
        <v>8325</v>
      </c>
      <c r="R1466" s="3" t="s">
        <v>8345</v>
      </c>
    </row>
    <row r="1467" spans="1:18" ht="39.6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8287</v>
      </c>
      <c r="O1467" s="13">
        <f t="shared" si="44"/>
        <v>4.5641449999999999</v>
      </c>
      <c r="P1467" s="7">
        <f t="shared" si="45"/>
        <v>11.529592621060722</v>
      </c>
      <c r="Q1467" s="3" t="s">
        <v>8325</v>
      </c>
      <c r="R1467" s="3" t="s">
        <v>8345</v>
      </c>
    </row>
    <row r="1468" spans="1:18" ht="39.6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8287</v>
      </c>
      <c r="O1468" s="13">
        <f t="shared" si="44"/>
        <v>1.0787731249999999</v>
      </c>
      <c r="P1468" s="7">
        <f t="shared" si="45"/>
        <v>64.516129032258064</v>
      </c>
      <c r="Q1468" s="3" t="s">
        <v>8325</v>
      </c>
      <c r="R1468" s="3" t="s">
        <v>8345</v>
      </c>
    </row>
    <row r="1469" spans="1:18" ht="26.4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8287</v>
      </c>
      <c r="O1469" s="13">
        <f t="shared" si="44"/>
        <v>1.1508</v>
      </c>
      <c r="P1469" s="7">
        <f t="shared" si="45"/>
        <v>66.666666666666671</v>
      </c>
      <c r="Q1469" s="3" t="s">
        <v>8325</v>
      </c>
      <c r="R1469" s="3" t="s">
        <v>8345</v>
      </c>
    </row>
    <row r="1470" spans="1:18" ht="39.6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8287</v>
      </c>
      <c r="O1470" s="13">
        <f t="shared" si="44"/>
        <v>1.0236842105263158</v>
      </c>
      <c r="P1470" s="7">
        <f t="shared" si="45"/>
        <v>32.423208191126278</v>
      </c>
      <c r="Q1470" s="3" t="s">
        <v>8325</v>
      </c>
      <c r="R1470" s="3" t="s">
        <v>8345</v>
      </c>
    </row>
    <row r="1471" spans="1:18" ht="39.6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8287</v>
      </c>
      <c r="O1471" s="13">
        <f t="shared" si="44"/>
        <v>1.0842485875706214</v>
      </c>
      <c r="P1471" s="7">
        <f t="shared" si="45"/>
        <v>137.85046728971963</v>
      </c>
      <c r="Q1471" s="3" t="s">
        <v>8325</v>
      </c>
      <c r="R1471" s="3" t="s">
        <v>8345</v>
      </c>
    </row>
    <row r="1472" spans="1:18" ht="52.8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8287</v>
      </c>
      <c r="O1472" s="13">
        <f t="shared" si="44"/>
        <v>1.2513333333333334</v>
      </c>
      <c r="P1472" s="7">
        <f t="shared" si="45"/>
        <v>18.518518518518519</v>
      </c>
      <c r="Q1472" s="3" t="s">
        <v>8325</v>
      </c>
      <c r="R1472" s="3" t="s">
        <v>8345</v>
      </c>
    </row>
    <row r="1473" spans="1:18" ht="39.6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8287</v>
      </c>
      <c r="O1473" s="13">
        <f t="shared" si="44"/>
        <v>1.03840625</v>
      </c>
      <c r="P1473" s="7">
        <f t="shared" si="45"/>
        <v>93.294460641399411</v>
      </c>
      <c r="Q1473" s="3" t="s">
        <v>8325</v>
      </c>
      <c r="R1473" s="3" t="s">
        <v>8345</v>
      </c>
    </row>
    <row r="1474" spans="1:18" ht="52.8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8287</v>
      </c>
      <c r="O1474" s="13">
        <f t="shared" si="44"/>
        <v>1.3870400000000001</v>
      </c>
      <c r="P1474" s="7">
        <f t="shared" si="45"/>
        <v>74.404761904761898</v>
      </c>
      <c r="Q1474" s="3" t="s">
        <v>8325</v>
      </c>
      <c r="R1474" s="3" t="s">
        <v>8345</v>
      </c>
    </row>
    <row r="1475" spans="1:18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8287</v>
      </c>
      <c r="O1475" s="13">
        <f t="shared" ref="O1475:O1538" si="46">+E1475/D1475</f>
        <v>1.20516</v>
      </c>
      <c r="P1475" s="7">
        <f t="shared" ref="P1475:P1538" si="47">IFERROR(+D1475/L1475,0)</f>
        <v>31.914893617021278</v>
      </c>
      <c r="Q1475" s="3" t="s">
        <v>8325</v>
      </c>
      <c r="R1475" s="3" t="s">
        <v>8345</v>
      </c>
    </row>
    <row r="1476" spans="1:18" ht="39.6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8287</v>
      </c>
      <c r="O1476" s="13">
        <f t="shared" si="46"/>
        <v>1.1226666666666667</v>
      </c>
      <c r="P1476" s="7">
        <f t="shared" si="47"/>
        <v>39.473684210526315</v>
      </c>
      <c r="Q1476" s="3" t="s">
        <v>8325</v>
      </c>
      <c r="R1476" s="3" t="s">
        <v>8345</v>
      </c>
    </row>
    <row r="1477" spans="1:18" ht="39.6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8287</v>
      </c>
      <c r="O1477" s="13">
        <f t="shared" si="46"/>
        <v>1.8866966666666667</v>
      </c>
      <c r="P1477" s="7">
        <f t="shared" si="47"/>
        <v>34.013605442176868</v>
      </c>
      <c r="Q1477" s="3" t="s">
        <v>8325</v>
      </c>
      <c r="R1477" s="3" t="s">
        <v>8345</v>
      </c>
    </row>
    <row r="1478" spans="1:18" ht="26.4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8287</v>
      </c>
      <c r="O1478" s="13">
        <f t="shared" si="46"/>
        <v>6.6155466666666669</v>
      </c>
      <c r="P1478" s="7">
        <f t="shared" si="47"/>
        <v>6.5502183406113534</v>
      </c>
      <c r="Q1478" s="3" t="s">
        <v>8325</v>
      </c>
      <c r="R1478" s="3" t="s">
        <v>8345</v>
      </c>
    </row>
    <row r="1479" spans="1:18" ht="39.6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8287</v>
      </c>
      <c r="O1479" s="13">
        <f t="shared" si="46"/>
        <v>1.1131</v>
      </c>
      <c r="P1479" s="7">
        <f t="shared" si="47"/>
        <v>81.300813008130078</v>
      </c>
      <c r="Q1479" s="3" t="s">
        <v>8325</v>
      </c>
      <c r="R1479" s="3" t="s">
        <v>8345</v>
      </c>
    </row>
    <row r="1480" spans="1:18" ht="39.6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8287</v>
      </c>
      <c r="O1480" s="13">
        <f t="shared" si="46"/>
        <v>11.8161422</v>
      </c>
      <c r="P1480" s="7">
        <f t="shared" si="47"/>
        <v>2.4701116490465367</v>
      </c>
      <c r="Q1480" s="3" t="s">
        <v>8325</v>
      </c>
      <c r="R1480" s="3" t="s">
        <v>8345</v>
      </c>
    </row>
    <row r="1481" spans="1:18" ht="39.6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8287</v>
      </c>
      <c r="O1481" s="13">
        <f t="shared" si="46"/>
        <v>1.37375</v>
      </c>
      <c r="P1481" s="7">
        <f t="shared" si="47"/>
        <v>22.535211267605632</v>
      </c>
      <c r="Q1481" s="3" t="s">
        <v>8325</v>
      </c>
      <c r="R1481" s="3" t="s">
        <v>8345</v>
      </c>
    </row>
    <row r="1482" spans="1:18" ht="39.6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8287</v>
      </c>
      <c r="O1482" s="13">
        <f t="shared" si="46"/>
        <v>1.170404</v>
      </c>
      <c r="P1482" s="7">
        <f t="shared" si="47"/>
        <v>78.740157480314963</v>
      </c>
      <c r="Q1482" s="3" t="s">
        <v>8325</v>
      </c>
      <c r="R1482" s="3" t="s">
        <v>8345</v>
      </c>
    </row>
    <row r="1483" spans="1:18" ht="39.6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8274</v>
      </c>
      <c r="O1483" s="13">
        <f t="shared" si="46"/>
        <v>2.1000000000000001E-2</v>
      </c>
      <c r="P1483" s="7">
        <f t="shared" si="47"/>
        <v>833.33333333333337</v>
      </c>
      <c r="Q1483" s="3" t="s">
        <v>8325</v>
      </c>
      <c r="R1483" s="3" t="s">
        <v>8327</v>
      </c>
    </row>
    <row r="1484" spans="1:18" ht="39.6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8274</v>
      </c>
      <c r="O1484" s="13">
        <f t="shared" si="46"/>
        <v>1E-3</v>
      </c>
      <c r="P1484" s="7">
        <f t="shared" si="47"/>
        <v>5000</v>
      </c>
      <c r="Q1484" s="3" t="s">
        <v>8325</v>
      </c>
      <c r="R1484" s="3" t="s">
        <v>8327</v>
      </c>
    </row>
    <row r="1485" spans="1:18" ht="39.6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8274</v>
      </c>
      <c r="O1485" s="13">
        <f t="shared" si="46"/>
        <v>7.1428571428571426E-3</v>
      </c>
      <c r="P1485" s="7">
        <f t="shared" si="47"/>
        <v>3500</v>
      </c>
      <c r="Q1485" s="3" t="s">
        <v>8325</v>
      </c>
      <c r="R1485" s="3" t="s">
        <v>8327</v>
      </c>
    </row>
    <row r="1486" spans="1:18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8274</v>
      </c>
      <c r="O1486" s="13">
        <f t="shared" si="46"/>
        <v>0</v>
      </c>
      <c r="P1486" s="7">
        <f t="shared" si="47"/>
        <v>0</v>
      </c>
      <c r="Q1486" s="3" t="s">
        <v>8325</v>
      </c>
      <c r="R1486" s="3" t="s">
        <v>8327</v>
      </c>
    </row>
    <row r="1487" spans="1:18" ht="39.6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8274</v>
      </c>
      <c r="O1487" s="13">
        <f t="shared" si="46"/>
        <v>2.2388059701492536E-2</v>
      </c>
      <c r="P1487" s="7">
        <f t="shared" si="47"/>
        <v>2233.3333333333335</v>
      </c>
      <c r="Q1487" s="3" t="s">
        <v>8325</v>
      </c>
      <c r="R1487" s="3" t="s">
        <v>8327</v>
      </c>
    </row>
    <row r="1488" spans="1:18" ht="39.6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8274</v>
      </c>
      <c r="O1488" s="13">
        <f t="shared" si="46"/>
        <v>2.3999999999999998E-3</v>
      </c>
      <c r="P1488" s="7">
        <f t="shared" si="47"/>
        <v>6666.666666666667</v>
      </c>
      <c r="Q1488" s="3" t="s">
        <v>8325</v>
      </c>
      <c r="R1488" s="3" t="s">
        <v>8327</v>
      </c>
    </row>
    <row r="1489" spans="1:18" ht="39.6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8274</v>
      </c>
      <c r="O1489" s="13">
        <f t="shared" si="46"/>
        <v>0</v>
      </c>
      <c r="P1489" s="7">
        <f t="shared" si="47"/>
        <v>0</v>
      </c>
      <c r="Q1489" s="3" t="s">
        <v>8325</v>
      </c>
      <c r="R1489" s="3" t="s">
        <v>8327</v>
      </c>
    </row>
    <row r="1490" spans="1:18" ht="39.6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8274</v>
      </c>
      <c r="O1490" s="13">
        <f t="shared" si="46"/>
        <v>2.4E-2</v>
      </c>
      <c r="P1490" s="7">
        <f t="shared" si="47"/>
        <v>2500</v>
      </c>
      <c r="Q1490" s="3" t="s">
        <v>8325</v>
      </c>
      <c r="R1490" s="3" t="s">
        <v>8327</v>
      </c>
    </row>
    <row r="1491" spans="1:18" ht="39.6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8274</v>
      </c>
      <c r="O1491" s="13">
        <f t="shared" si="46"/>
        <v>0</v>
      </c>
      <c r="P1491" s="7">
        <f t="shared" si="47"/>
        <v>0</v>
      </c>
      <c r="Q1491" s="3" t="s">
        <v>8325</v>
      </c>
      <c r="R1491" s="3" t="s">
        <v>8327</v>
      </c>
    </row>
    <row r="1492" spans="1:18" ht="39.6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8274</v>
      </c>
      <c r="O1492" s="13">
        <f t="shared" si="46"/>
        <v>0.30862068965517242</v>
      </c>
      <c r="P1492" s="7">
        <f t="shared" si="47"/>
        <v>152.63157894736841</v>
      </c>
      <c r="Q1492" s="3" t="s">
        <v>8325</v>
      </c>
      <c r="R1492" s="3" t="s">
        <v>8327</v>
      </c>
    </row>
    <row r="1493" spans="1:18" ht="39.6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8274</v>
      </c>
      <c r="O1493" s="13">
        <f t="shared" si="46"/>
        <v>8.3333333333333329E-2</v>
      </c>
      <c r="P1493" s="7">
        <f t="shared" si="47"/>
        <v>1200</v>
      </c>
      <c r="Q1493" s="3" t="s">
        <v>8325</v>
      </c>
      <c r="R1493" s="3" t="s">
        <v>8327</v>
      </c>
    </row>
    <row r="1494" spans="1:18" ht="52.8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8274</v>
      </c>
      <c r="O1494" s="13">
        <f t="shared" si="46"/>
        <v>7.4999999999999997E-3</v>
      </c>
      <c r="P1494" s="7">
        <f t="shared" si="47"/>
        <v>2000</v>
      </c>
      <c r="Q1494" s="3" t="s">
        <v>8325</v>
      </c>
      <c r="R1494" s="3" t="s">
        <v>8327</v>
      </c>
    </row>
    <row r="1495" spans="1:18" ht="26.4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8274</v>
      </c>
      <c r="O1495" s="13">
        <f t="shared" si="46"/>
        <v>0</v>
      </c>
      <c r="P1495" s="7">
        <f t="shared" si="47"/>
        <v>0</v>
      </c>
      <c r="Q1495" s="3" t="s">
        <v>8325</v>
      </c>
      <c r="R1495" s="3" t="s">
        <v>8327</v>
      </c>
    </row>
    <row r="1496" spans="1:18" ht="52.8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8274</v>
      </c>
      <c r="O1496" s="13">
        <f t="shared" si="46"/>
        <v>8.8999999999999996E-2</v>
      </c>
      <c r="P1496" s="7">
        <f t="shared" si="47"/>
        <v>454.54545454545456</v>
      </c>
      <c r="Q1496" s="3" t="s">
        <v>8325</v>
      </c>
      <c r="R1496" s="3" t="s">
        <v>8327</v>
      </c>
    </row>
    <row r="1497" spans="1:18" ht="26.4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8274</v>
      </c>
      <c r="O1497" s="13">
        <f t="shared" si="46"/>
        <v>0</v>
      </c>
      <c r="P1497" s="7">
        <f t="shared" si="47"/>
        <v>0</v>
      </c>
      <c r="Q1497" s="3" t="s">
        <v>8325</v>
      </c>
      <c r="R1497" s="3" t="s">
        <v>8327</v>
      </c>
    </row>
    <row r="1498" spans="1:18" ht="39.6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8274</v>
      </c>
      <c r="O1498" s="13">
        <f t="shared" si="46"/>
        <v>0</v>
      </c>
      <c r="P1498" s="7">
        <f t="shared" si="47"/>
        <v>0</v>
      </c>
      <c r="Q1498" s="3" t="s">
        <v>8325</v>
      </c>
      <c r="R1498" s="3" t="s">
        <v>8327</v>
      </c>
    </row>
    <row r="1499" spans="1:18" ht="39.6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8274</v>
      </c>
      <c r="O1499" s="13">
        <f t="shared" si="46"/>
        <v>6.666666666666667E-5</v>
      </c>
      <c r="P1499" s="7">
        <f t="shared" si="47"/>
        <v>15000</v>
      </c>
      <c r="Q1499" s="3" t="s">
        <v>8325</v>
      </c>
      <c r="R1499" s="3" t="s">
        <v>8327</v>
      </c>
    </row>
    <row r="1500" spans="1:18" ht="39.6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8274</v>
      </c>
      <c r="O1500" s="13">
        <f t="shared" si="46"/>
        <v>1.9E-2</v>
      </c>
      <c r="P1500" s="7">
        <f t="shared" si="47"/>
        <v>1000</v>
      </c>
      <c r="Q1500" s="3" t="s">
        <v>8325</v>
      </c>
      <c r="R1500" s="3" t="s">
        <v>8327</v>
      </c>
    </row>
    <row r="1501" spans="1:18" ht="39.6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8274</v>
      </c>
      <c r="O1501" s="13">
        <f t="shared" si="46"/>
        <v>2.5000000000000001E-3</v>
      </c>
      <c r="P1501" s="7">
        <f t="shared" si="47"/>
        <v>2000</v>
      </c>
      <c r="Q1501" s="3" t="s">
        <v>8325</v>
      </c>
      <c r="R1501" s="3" t="s">
        <v>8327</v>
      </c>
    </row>
    <row r="1502" spans="1:18" ht="39.6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8274</v>
      </c>
      <c r="O1502" s="13">
        <f t="shared" si="46"/>
        <v>0.25035714285714283</v>
      </c>
      <c r="P1502" s="7">
        <f t="shared" si="47"/>
        <v>186.66666666666666</v>
      </c>
      <c r="Q1502" s="3" t="s">
        <v>8325</v>
      </c>
      <c r="R1502" s="3" t="s">
        <v>8327</v>
      </c>
    </row>
    <row r="1503" spans="1:18" ht="26.4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8284</v>
      </c>
      <c r="O1503" s="13">
        <f t="shared" si="46"/>
        <v>1.6633076923076924</v>
      </c>
      <c r="P1503" s="7">
        <f t="shared" si="47"/>
        <v>58.757062146892657</v>
      </c>
      <c r="Q1503" s="3" t="s">
        <v>8341</v>
      </c>
      <c r="R1503" s="3" t="s">
        <v>8342</v>
      </c>
    </row>
    <row r="1504" spans="1:18" ht="39.6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8284</v>
      </c>
      <c r="O1504" s="13">
        <f t="shared" si="46"/>
        <v>1.0144545454545455</v>
      </c>
      <c r="P1504" s="7">
        <f t="shared" si="47"/>
        <v>66.869300911854097</v>
      </c>
      <c r="Q1504" s="3" t="s">
        <v>8341</v>
      </c>
      <c r="R1504" s="3" t="s">
        <v>8342</v>
      </c>
    </row>
    <row r="1505" spans="1:18" ht="39.6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8284</v>
      </c>
      <c r="O1505" s="13">
        <f t="shared" si="46"/>
        <v>1.0789146666666667</v>
      </c>
      <c r="P1505" s="7">
        <f t="shared" si="47"/>
        <v>52.816901408450704</v>
      </c>
      <c r="Q1505" s="3" t="s">
        <v>8341</v>
      </c>
      <c r="R1505" s="3" t="s">
        <v>8342</v>
      </c>
    </row>
    <row r="1506" spans="1:18" ht="26.4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8284</v>
      </c>
      <c r="O1506" s="13">
        <f t="shared" si="46"/>
        <v>2.7793846153846156</v>
      </c>
      <c r="P1506" s="7">
        <f t="shared" si="47"/>
        <v>24.1635687732342</v>
      </c>
      <c r="Q1506" s="3" t="s">
        <v>8341</v>
      </c>
      <c r="R1506" s="3" t="s">
        <v>8342</v>
      </c>
    </row>
    <row r="1507" spans="1:18" ht="52.8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8284</v>
      </c>
      <c r="O1507" s="13">
        <f t="shared" si="46"/>
        <v>1.0358125</v>
      </c>
      <c r="P1507" s="7">
        <f t="shared" si="47"/>
        <v>46.376811594202898</v>
      </c>
      <c r="Q1507" s="3" t="s">
        <v>8341</v>
      </c>
      <c r="R1507" s="3" t="s">
        <v>8342</v>
      </c>
    </row>
    <row r="1508" spans="1:18" ht="39.6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8284</v>
      </c>
      <c r="O1508" s="13">
        <f t="shared" si="46"/>
        <v>1.1140000000000001</v>
      </c>
      <c r="P1508" s="7">
        <f t="shared" si="47"/>
        <v>34.883720930232556</v>
      </c>
      <c r="Q1508" s="3" t="s">
        <v>8341</v>
      </c>
      <c r="R1508" s="3" t="s">
        <v>8342</v>
      </c>
    </row>
    <row r="1509" spans="1:18" ht="52.8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8284</v>
      </c>
      <c r="O1509" s="13">
        <f t="shared" si="46"/>
        <v>2.15</v>
      </c>
      <c r="P1509" s="7">
        <f t="shared" si="47"/>
        <v>36.363636363636367</v>
      </c>
      <c r="Q1509" s="3" t="s">
        <v>8341</v>
      </c>
      <c r="R1509" s="3" t="s">
        <v>8342</v>
      </c>
    </row>
    <row r="1510" spans="1:18" ht="39.6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8284</v>
      </c>
      <c r="O1510" s="13">
        <f t="shared" si="46"/>
        <v>1.1076216216216217</v>
      </c>
      <c r="P1510" s="7">
        <f t="shared" si="47"/>
        <v>87.677725118483409</v>
      </c>
      <c r="Q1510" s="3" t="s">
        <v>8341</v>
      </c>
      <c r="R1510" s="3" t="s">
        <v>8342</v>
      </c>
    </row>
    <row r="1511" spans="1:18" ht="39.6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8284</v>
      </c>
      <c r="O1511" s="13">
        <f t="shared" si="46"/>
        <v>1.2364125714285714</v>
      </c>
      <c r="P1511" s="7">
        <f t="shared" si="47"/>
        <v>89.285714285714292</v>
      </c>
      <c r="Q1511" s="3" t="s">
        <v>8341</v>
      </c>
      <c r="R1511" s="3" t="s">
        <v>8342</v>
      </c>
    </row>
    <row r="1512" spans="1:18" ht="39.6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8284</v>
      </c>
      <c r="O1512" s="13">
        <f t="shared" si="46"/>
        <v>1.0103500000000001</v>
      </c>
      <c r="P1512" s="7">
        <f t="shared" si="47"/>
        <v>39.506172839506171</v>
      </c>
      <c r="Q1512" s="3" t="s">
        <v>8341</v>
      </c>
      <c r="R1512" s="3" t="s">
        <v>8342</v>
      </c>
    </row>
    <row r="1513" spans="1:18" ht="52.8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8284</v>
      </c>
      <c r="O1513" s="13">
        <f t="shared" si="46"/>
        <v>1.1179285714285714</v>
      </c>
      <c r="P1513" s="7">
        <f t="shared" si="47"/>
        <v>67.961165048543691</v>
      </c>
      <c r="Q1513" s="3" t="s">
        <v>8341</v>
      </c>
      <c r="R1513" s="3" t="s">
        <v>8342</v>
      </c>
    </row>
    <row r="1514" spans="1:18" ht="39.6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8284</v>
      </c>
      <c r="O1514" s="13">
        <f t="shared" si="46"/>
        <v>5.5877142857142861</v>
      </c>
      <c r="P1514" s="7">
        <f t="shared" si="47"/>
        <v>10.447761194029852</v>
      </c>
      <c r="Q1514" s="3" t="s">
        <v>8341</v>
      </c>
      <c r="R1514" s="3" t="s">
        <v>8342</v>
      </c>
    </row>
    <row r="1515" spans="1:18" ht="39.6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8284</v>
      </c>
      <c r="O1515" s="13">
        <f t="shared" si="46"/>
        <v>1.5001875</v>
      </c>
      <c r="P1515" s="7">
        <f t="shared" si="47"/>
        <v>37.209302325581397</v>
      </c>
      <c r="Q1515" s="3" t="s">
        <v>8341</v>
      </c>
      <c r="R1515" s="3" t="s">
        <v>8342</v>
      </c>
    </row>
    <row r="1516" spans="1:18" ht="39.6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8284</v>
      </c>
      <c r="O1516" s="13">
        <f t="shared" si="46"/>
        <v>1.0647599999999999</v>
      </c>
      <c r="P1516" s="7">
        <f t="shared" si="47"/>
        <v>142.04545454545453</v>
      </c>
      <c r="Q1516" s="3" t="s">
        <v>8341</v>
      </c>
      <c r="R1516" s="3" t="s">
        <v>8342</v>
      </c>
    </row>
    <row r="1517" spans="1:18" ht="39.6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8284</v>
      </c>
      <c r="O1517" s="13">
        <f t="shared" si="46"/>
        <v>1.57189</v>
      </c>
      <c r="P1517" s="7">
        <f t="shared" si="47"/>
        <v>540.54054054054052</v>
      </c>
      <c r="Q1517" s="3" t="s">
        <v>8341</v>
      </c>
      <c r="R1517" s="3" t="s">
        <v>8342</v>
      </c>
    </row>
    <row r="1518" spans="1:18" ht="39.6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8284</v>
      </c>
      <c r="O1518" s="13">
        <f t="shared" si="46"/>
        <v>1.0865882352941176</v>
      </c>
      <c r="P1518" s="7">
        <f t="shared" si="47"/>
        <v>146.55172413793105</v>
      </c>
      <c r="Q1518" s="3" t="s">
        <v>8341</v>
      </c>
      <c r="R1518" s="3" t="s">
        <v>8342</v>
      </c>
    </row>
    <row r="1519" spans="1:18" ht="39.6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8284</v>
      </c>
      <c r="O1519" s="13">
        <f t="shared" si="46"/>
        <v>1.6197999999999999</v>
      </c>
      <c r="P1519" s="7">
        <f t="shared" si="47"/>
        <v>24.390243902439025</v>
      </c>
      <c r="Q1519" s="3" t="s">
        <v>8341</v>
      </c>
      <c r="R1519" s="3" t="s">
        <v>8342</v>
      </c>
    </row>
    <row r="1520" spans="1:18" ht="26.4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8284</v>
      </c>
      <c r="O1520" s="13">
        <f t="shared" si="46"/>
        <v>2.0536666666666665</v>
      </c>
      <c r="P1520" s="7">
        <f t="shared" si="47"/>
        <v>63.559322033898304</v>
      </c>
      <c r="Q1520" s="3" t="s">
        <v>8341</v>
      </c>
      <c r="R1520" s="3" t="s">
        <v>8342</v>
      </c>
    </row>
    <row r="1521" spans="1:18" ht="39.6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8284</v>
      </c>
      <c r="O1521" s="13">
        <f t="shared" si="46"/>
        <v>1.033638888888889</v>
      </c>
      <c r="P1521" s="7">
        <f t="shared" si="47"/>
        <v>62.068965517241381</v>
      </c>
      <c r="Q1521" s="3" t="s">
        <v>8341</v>
      </c>
      <c r="R1521" s="3" t="s">
        <v>8342</v>
      </c>
    </row>
    <row r="1522" spans="1:18" ht="26.4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8284</v>
      </c>
      <c r="O1522" s="13">
        <f t="shared" si="46"/>
        <v>1.0347222222222223</v>
      </c>
      <c r="P1522" s="7">
        <f t="shared" si="47"/>
        <v>107.78443113772455</v>
      </c>
      <c r="Q1522" s="3" t="s">
        <v>8341</v>
      </c>
      <c r="R1522" s="3" t="s">
        <v>8342</v>
      </c>
    </row>
    <row r="1523" spans="1:18" ht="39.6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8284</v>
      </c>
      <c r="O1523" s="13">
        <f t="shared" si="46"/>
        <v>1.0681333333333334</v>
      </c>
      <c r="P1523" s="7">
        <f t="shared" si="47"/>
        <v>159.57446808510639</v>
      </c>
      <c r="Q1523" s="3" t="s">
        <v>8341</v>
      </c>
      <c r="R1523" s="3" t="s">
        <v>8342</v>
      </c>
    </row>
    <row r="1524" spans="1:18" ht="52.8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8284</v>
      </c>
      <c r="O1524" s="13">
        <f t="shared" si="46"/>
        <v>1.3896574712643677</v>
      </c>
      <c r="P1524" s="7">
        <f t="shared" si="47"/>
        <v>96.238938053097343</v>
      </c>
      <c r="Q1524" s="3" t="s">
        <v>8341</v>
      </c>
      <c r="R1524" s="3" t="s">
        <v>8342</v>
      </c>
    </row>
    <row r="1525" spans="1:18" ht="39.6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8284</v>
      </c>
      <c r="O1525" s="13">
        <f t="shared" si="46"/>
        <v>1.2484324324324325</v>
      </c>
      <c r="P1525" s="7">
        <f t="shared" si="47"/>
        <v>76.763485477178421</v>
      </c>
      <c r="Q1525" s="3" t="s">
        <v>8341</v>
      </c>
      <c r="R1525" s="3" t="s">
        <v>8342</v>
      </c>
    </row>
    <row r="1526" spans="1:18" ht="39.6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8284</v>
      </c>
      <c r="O1526" s="13">
        <f t="shared" si="46"/>
        <v>2.0699999999999998</v>
      </c>
      <c r="P1526" s="7">
        <f t="shared" si="47"/>
        <v>107.14285714285714</v>
      </c>
      <c r="Q1526" s="3" t="s">
        <v>8341</v>
      </c>
      <c r="R1526" s="3" t="s">
        <v>8342</v>
      </c>
    </row>
    <row r="1527" spans="1:18" ht="39.6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8284</v>
      </c>
      <c r="O1527" s="13">
        <f t="shared" si="46"/>
        <v>1.7400576923076922</v>
      </c>
      <c r="P1527" s="7">
        <f t="shared" si="47"/>
        <v>18.571428571428573</v>
      </c>
      <c r="Q1527" s="3" t="s">
        <v>8341</v>
      </c>
      <c r="R1527" s="3" t="s">
        <v>8342</v>
      </c>
    </row>
    <row r="1528" spans="1:18" ht="39.6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8284</v>
      </c>
      <c r="O1528" s="13">
        <f t="shared" si="46"/>
        <v>1.2032608695652174</v>
      </c>
      <c r="P1528" s="7">
        <f t="shared" si="47"/>
        <v>82.142857142857139</v>
      </c>
      <c r="Q1528" s="3" t="s">
        <v>8341</v>
      </c>
      <c r="R1528" s="3" t="s">
        <v>8342</v>
      </c>
    </row>
    <row r="1529" spans="1:18" ht="39.6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8284</v>
      </c>
      <c r="O1529" s="13">
        <f t="shared" si="46"/>
        <v>1.1044428571428573</v>
      </c>
      <c r="P1529" s="7">
        <f t="shared" si="47"/>
        <v>50</v>
      </c>
      <c r="Q1529" s="3" t="s">
        <v>8341</v>
      </c>
      <c r="R1529" s="3" t="s">
        <v>8342</v>
      </c>
    </row>
    <row r="1530" spans="1:18" ht="26.4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8284</v>
      </c>
      <c r="O1530" s="13">
        <f t="shared" si="46"/>
        <v>2.8156666666666665</v>
      </c>
      <c r="P1530" s="7">
        <f t="shared" si="47"/>
        <v>18.75</v>
      </c>
      <c r="Q1530" s="3" t="s">
        <v>8341</v>
      </c>
      <c r="R1530" s="3" t="s">
        <v>8342</v>
      </c>
    </row>
    <row r="1531" spans="1:18" ht="26.4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8284</v>
      </c>
      <c r="O1531" s="13">
        <f t="shared" si="46"/>
        <v>1.0067894736842105</v>
      </c>
      <c r="P1531" s="7">
        <f t="shared" si="47"/>
        <v>134.75177304964538</v>
      </c>
      <c r="Q1531" s="3" t="s">
        <v>8341</v>
      </c>
      <c r="R1531" s="3" t="s">
        <v>8342</v>
      </c>
    </row>
    <row r="1532" spans="1:18" ht="52.8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8284</v>
      </c>
      <c r="O1532" s="13">
        <f t="shared" si="46"/>
        <v>1.3482571428571428</v>
      </c>
      <c r="P1532" s="7">
        <f t="shared" si="47"/>
        <v>40.045766590389015</v>
      </c>
      <c r="Q1532" s="3" t="s">
        <v>8341</v>
      </c>
      <c r="R1532" s="3" t="s">
        <v>8342</v>
      </c>
    </row>
    <row r="1533" spans="1:18" ht="39.6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8284</v>
      </c>
      <c r="O1533" s="13">
        <f t="shared" si="46"/>
        <v>1.7595744680851064</v>
      </c>
      <c r="P1533" s="7">
        <f t="shared" si="47"/>
        <v>32.19178082191781</v>
      </c>
      <c r="Q1533" s="3" t="s">
        <v>8341</v>
      </c>
      <c r="R1533" s="3" t="s">
        <v>8342</v>
      </c>
    </row>
    <row r="1534" spans="1:18" ht="39.6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8284</v>
      </c>
      <c r="O1534" s="13">
        <f t="shared" si="46"/>
        <v>4.8402000000000003</v>
      </c>
      <c r="P1534" s="7">
        <f t="shared" si="47"/>
        <v>17.006802721088434</v>
      </c>
      <c r="Q1534" s="3" t="s">
        <v>8341</v>
      </c>
      <c r="R1534" s="3" t="s">
        <v>8342</v>
      </c>
    </row>
    <row r="1535" spans="1:18" ht="39.6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8284</v>
      </c>
      <c r="O1535" s="13">
        <f t="shared" si="46"/>
        <v>1.4514</v>
      </c>
      <c r="P1535" s="7">
        <f t="shared" si="47"/>
        <v>60.810810810810814</v>
      </c>
      <c r="Q1535" s="3" t="s">
        <v>8341</v>
      </c>
      <c r="R1535" s="3" t="s">
        <v>8342</v>
      </c>
    </row>
    <row r="1536" spans="1:18" ht="39.6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8284</v>
      </c>
      <c r="O1536" s="13">
        <f t="shared" si="46"/>
        <v>4.1773333333333333</v>
      </c>
      <c r="P1536" s="7">
        <f t="shared" si="47"/>
        <v>20.325203252032519</v>
      </c>
      <c r="Q1536" s="3" t="s">
        <v>8341</v>
      </c>
      <c r="R1536" s="3" t="s">
        <v>8342</v>
      </c>
    </row>
    <row r="1537" spans="1:18" ht="39.6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8284</v>
      </c>
      <c r="O1537" s="13">
        <f t="shared" si="46"/>
        <v>1.3242499999999999</v>
      </c>
      <c r="P1537" s="7">
        <f t="shared" si="47"/>
        <v>36.363636363636367</v>
      </c>
      <c r="Q1537" s="3" t="s">
        <v>8341</v>
      </c>
      <c r="R1537" s="3" t="s">
        <v>8342</v>
      </c>
    </row>
    <row r="1538" spans="1:18" ht="52.8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8284</v>
      </c>
      <c r="O1538" s="13">
        <f t="shared" si="46"/>
        <v>2.5030841666666666</v>
      </c>
      <c r="P1538" s="7">
        <f t="shared" si="47"/>
        <v>26.373626373626372</v>
      </c>
      <c r="Q1538" s="3" t="s">
        <v>8341</v>
      </c>
      <c r="R1538" s="3" t="s">
        <v>8342</v>
      </c>
    </row>
    <row r="1539" spans="1:18" ht="39.6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8284</v>
      </c>
      <c r="O1539" s="13">
        <f t="shared" ref="O1539:O1602" si="48">+E1539/D1539</f>
        <v>1.7989999999999999</v>
      </c>
      <c r="P1539" s="7">
        <f t="shared" ref="P1539:P1602" si="49">IFERROR(+D1539/L1539,0)</f>
        <v>53.571428571428569</v>
      </c>
      <c r="Q1539" s="3" t="s">
        <v>8341</v>
      </c>
      <c r="R1539" s="3" t="s">
        <v>8342</v>
      </c>
    </row>
    <row r="1540" spans="1:18" ht="39.6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8284</v>
      </c>
      <c r="O1540" s="13">
        <f t="shared" si="48"/>
        <v>1.0262857142857142</v>
      </c>
      <c r="P1540" s="7">
        <f t="shared" si="49"/>
        <v>152.17391304347825</v>
      </c>
      <c r="Q1540" s="3" t="s">
        <v>8341</v>
      </c>
      <c r="R1540" s="3" t="s">
        <v>8342</v>
      </c>
    </row>
    <row r="1541" spans="1:18" ht="39.6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8284</v>
      </c>
      <c r="O1541" s="13">
        <f t="shared" si="48"/>
        <v>1.359861</v>
      </c>
      <c r="P1541" s="7">
        <f t="shared" si="49"/>
        <v>70.422535211267601</v>
      </c>
      <c r="Q1541" s="3" t="s">
        <v>8341</v>
      </c>
      <c r="R1541" s="3" t="s">
        <v>8342</v>
      </c>
    </row>
    <row r="1542" spans="1:18" ht="39.6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8284</v>
      </c>
      <c r="O1542" s="13">
        <f t="shared" si="48"/>
        <v>1.1786666666666668</v>
      </c>
      <c r="P1542" s="7">
        <f t="shared" si="49"/>
        <v>153.0612244897959</v>
      </c>
      <c r="Q1542" s="3" t="s">
        <v>8341</v>
      </c>
      <c r="R1542" s="3" t="s">
        <v>8342</v>
      </c>
    </row>
    <row r="1543" spans="1:18" ht="39.6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8288</v>
      </c>
      <c r="O1543" s="13">
        <f t="shared" si="48"/>
        <v>3.3333333333333332E-4</v>
      </c>
      <c r="P1543" s="7">
        <f t="shared" si="49"/>
        <v>9000</v>
      </c>
      <c r="Q1543" s="3" t="s">
        <v>8341</v>
      </c>
      <c r="R1543" s="3" t="s">
        <v>8346</v>
      </c>
    </row>
    <row r="1544" spans="1:18" ht="52.8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8288</v>
      </c>
      <c r="O1544" s="13">
        <f t="shared" si="48"/>
        <v>0.04</v>
      </c>
      <c r="P1544" s="7">
        <f t="shared" si="49"/>
        <v>500</v>
      </c>
      <c r="Q1544" s="3" t="s">
        <v>8341</v>
      </c>
      <c r="R1544" s="3" t="s">
        <v>8346</v>
      </c>
    </row>
    <row r="1545" spans="1:18" ht="39.6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8288</v>
      </c>
      <c r="O1545" s="13">
        <f t="shared" si="48"/>
        <v>4.4444444444444444E-3</v>
      </c>
      <c r="P1545" s="7">
        <f t="shared" si="49"/>
        <v>2250</v>
      </c>
      <c r="Q1545" s="3" t="s">
        <v>8341</v>
      </c>
      <c r="R1545" s="3" t="s">
        <v>8346</v>
      </c>
    </row>
    <row r="1546" spans="1:18" ht="39.6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8288</v>
      </c>
      <c r="O1546" s="13">
        <f t="shared" si="48"/>
        <v>0</v>
      </c>
      <c r="P1546" s="7">
        <f t="shared" si="49"/>
        <v>0</v>
      </c>
      <c r="Q1546" s="3" t="s">
        <v>8341</v>
      </c>
      <c r="R1546" s="3" t="s">
        <v>8346</v>
      </c>
    </row>
    <row r="1547" spans="1:18" ht="39.6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8288</v>
      </c>
      <c r="O1547" s="13">
        <f t="shared" si="48"/>
        <v>3.3333333333333332E-4</v>
      </c>
      <c r="P1547" s="7">
        <f t="shared" si="49"/>
        <v>3000</v>
      </c>
      <c r="Q1547" s="3" t="s">
        <v>8341</v>
      </c>
      <c r="R1547" s="3" t="s">
        <v>8346</v>
      </c>
    </row>
    <row r="1548" spans="1:18" ht="39.6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8288</v>
      </c>
      <c r="O1548" s="13">
        <f t="shared" si="48"/>
        <v>0.28899999999999998</v>
      </c>
      <c r="P1548" s="7">
        <f t="shared" si="49"/>
        <v>90.909090909090907</v>
      </c>
      <c r="Q1548" s="3" t="s">
        <v>8341</v>
      </c>
      <c r="R1548" s="3" t="s">
        <v>8346</v>
      </c>
    </row>
    <row r="1549" spans="1:18" ht="39.6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8288</v>
      </c>
      <c r="O1549" s="13">
        <f t="shared" si="48"/>
        <v>0</v>
      </c>
      <c r="P1549" s="7">
        <f t="shared" si="49"/>
        <v>0</v>
      </c>
      <c r="Q1549" s="3" t="s">
        <v>8341</v>
      </c>
      <c r="R1549" s="3" t="s">
        <v>8346</v>
      </c>
    </row>
    <row r="1550" spans="1:18" ht="26.4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8288</v>
      </c>
      <c r="O1550" s="13">
        <f t="shared" si="48"/>
        <v>8.5714285714285715E-2</v>
      </c>
      <c r="P1550" s="7">
        <f t="shared" si="49"/>
        <v>700</v>
      </c>
      <c r="Q1550" s="3" t="s">
        <v>8341</v>
      </c>
      <c r="R1550" s="3" t="s">
        <v>8346</v>
      </c>
    </row>
    <row r="1551" spans="1:18" ht="39.6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8288</v>
      </c>
      <c r="O1551" s="13">
        <f t="shared" si="48"/>
        <v>0.34</v>
      </c>
      <c r="P1551" s="7">
        <f t="shared" si="49"/>
        <v>83.333333333333329</v>
      </c>
      <c r="Q1551" s="3" t="s">
        <v>8341</v>
      </c>
      <c r="R1551" s="3" t="s">
        <v>8346</v>
      </c>
    </row>
    <row r="1552" spans="1:18" ht="52.8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8288</v>
      </c>
      <c r="O1552" s="13">
        <f t="shared" si="48"/>
        <v>0.13466666666666666</v>
      </c>
      <c r="P1552" s="7">
        <f t="shared" si="49"/>
        <v>107.14285714285714</v>
      </c>
      <c r="Q1552" s="3" t="s">
        <v>8341</v>
      </c>
      <c r="R1552" s="3" t="s">
        <v>8346</v>
      </c>
    </row>
    <row r="1553" spans="1:18" ht="39.6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8288</v>
      </c>
      <c r="O1553" s="13">
        <f t="shared" si="48"/>
        <v>0</v>
      </c>
      <c r="P1553" s="7">
        <f t="shared" si="49"/>
        <v>0</v>
      </c>
      <c r="Q1553" s="3" t="s">
        <v>8341</v>
      </c>
      <c r="R1553" s="3" t="s">
        <v>8346</v>
      </c>
    </row>
    <row r="1554" spans="1:18" ht="39.6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8288</v>
      </c>
      <c r="O1554" s="13">
        <f t="shared" si="48"/>
        <v>0.49186046511627907</v>
      </c>
      <c r="P1554" s="7">
        <f t="shared" si="49"/>
        <v>268.75</v>
      </c>
      <c r="Q1554" s="3" t="s">
        <v>8341</v>
      </c>
      <c r="R1554" s="3" t="s">
        <v>8346</v>
      </c>
    </row>
    <row r="1555" spans="1:18" ht="39.6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8288</v>
      </c>
      <c r="O1555" s="13">
        <f t="shared" si="48"/>
        <v>0</v>
      </c>
      <c r="P1555" s="7">
        <f t="shared" si="49"/>
        <v>0</v>
      </c>
      <c r="Q1555" s="3" t="s">
        <v>8341</v>
      </c>
      <c r="R1555" s="3" t="s">
        <v>8346</v>
      </c>
    </row>
    <row r="1556" spans="1:18" ht="52.8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8288</v>
      </c>
      <c r="O1556" s="13">
        <f t="shared" si="48"/>
        <v>0</v>
      </c>
      <c r="P1556" s="7">
        <f t="shared" si="49"/>
        <v>0</v>
      </c>
      <c r="Q1556" s="3" t="s">
        <v>8341</v>
      </c>
      <c r="R1556" s="3" t="s">
        <v>8346</v>
      </c>
    </row>
    <row r="1557" spans="1:18" ht="39.6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8288</v>
      </c>
      <c r="O1557" s="13">
        <f t="shared" si="48"/>
        <v>0</v>
      </c>
      <c r="P1557" s="7">
        <f t="shared" si="49"/>
        <v>0</v>
      </c>
      <c r="Q1557" s="3" t="s">
        <v>8341</v>
      </c>
      <c r="R1557" s="3" t="s">
        <v>8346</v>
      </c>
    </row>
    <row r="1558" spans="1:18" ht="39.6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8288</v>
      </c>
      <c r="O1558" s="13">
        <f t="shared" si="48"/>
        <v>0.45133333333333331</v>
      </c>
      <c r="P1558" s="7">
        <f t="shared" si="49"/>
        <v>125</v>
      </c>
      <c r="Q1558" s="3" t="s">
        <v>8341</v>
      </c>
      <c r="R1558" s="3" t="s">
        <v>8346</v>
      </c>
    </row>
    <row r="1559" spans="1:18" ht="39.6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8288</v>
      </c>
      <c r="O1559" s="13">
        <f t="shared" si="48"/>
        <v>0.04</v>
      </c>
      <c r="P1559" s="7">
        <f t="shared" si="49"/>
        <v>2500</v>
      </c>
      <c r="Q1559" s="3" t="s">
        <v>8341</v>
      </c>
      <c r="R1559" s="3" t="s">
        <v>8346</v>
      </c>
    </row>
    <row r="1560" spans="1:18" ht="39.6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8288</v>
      </c>
      <c r="O1560" s="13">
        <f t="shared" si="48"/>
        <v>4.6666666666666669E-2</v>
      </c>
      <c r="P1560" s="7">
        <f t="shared" si="49"/>
        <v>250</v>
      </c>
      <c r="Q1560" s="3" t="s">
        <v>8341</v>
      </c>
      <c r="R1560" s="3" t="s">
        <v>8346</v>
      </c>
    </row>
    <row r="1561" spans="1:18" ht="26.4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8288</v>
      </c>
      <c r="O1561" s="13">
        <f t="shared" si="48"/>
        <v>3.3333333333333335E-3</v>
      </c>
      <c r="P1561" s="7">
        <f t="shared" si="49"/>
        <v>15000</v>
      </c>
      <c r="Q1561" s="3" t="s">
        <v>8341</v>
      </c>
      <c r="R1561" s="3" t="s">
        <v>8346</v>
      </c>
    </row>
    <row r="1562" spans="1:18" ht="39.6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8288</v>
      </c>
      <c r="O1562" s="13">
        <f t="shared" si="48"/>
        <v>3.7600000000000001E-2</v>
      </c>
      <c r="P1562" s="7">
        <f t="shared" si="49"/>
        <v>625</v>
      </c>
      <c r="Q1562" s="3" t="s">
        <v>8341</v>
      </c>
      <c r="R1562" s="3" t="s">
        <v>8346</v>
      </c>
    </row>
    <row r="1563" spans="1:18" ht="39.6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8289</v>
      </c>
      <c r="O1563" s="13">
        <f t="shared" si="48"/>
        <v>6.7000000000000002E-3</v>
      </c>
      <c r="P1563" s="7">
        <f t="shared" si="49"/>
        <v>10000</v>
      </c>
      <c r="Q1563" s="3" t="s">
        <v>8325</v>
      </c>
      <c r="R1563" s="3" t="s">
        <v>8347</v>
      </c>
    </row>
    <row r="1564" spans="1:18" ht="52.8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8289</v>
      </c>
      <c r="O1564" s="13">
        <f t="shared" si="48"/>
        <v>0</v>
      </c>
      <c r="P1564" s="7">
        <f t="shared" si="49"/>
        <v>0</v>
      </c>
      <c r="Q1564" s="3" t="s">
        <v>8325</v>
      </c>
      <c r="R1564" s="3" t="s">
        <v>8347</v>
      </c>
    </row>
    <row r="1565" spans="1:18" ht="39.6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8289</v>
      </c>
      <c r="O1565" s="13">
        <f t="shared" si="48"/>
        <v>1.4166666666666666E-2</v>
      </c>
      <c r="P1565" s="7">
        <f t="shared" si="49"/>
        <v>3000</v>
      </c>
      <c r="Q1565" s="3" t="s">
        <v>8325</v>
      </c>
      <c r="R1565" s="3" t="s">
        <v>8347</v>
      </c>
    </row>
    <row r="1566" spans="1:18" ht="39.6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8289</v>
      </c>
      <c r="O1566" s="13">
        <f t="shared" si="48"/>
        <v>1E-3</v>
      </c>
      <c r="P1566" s="7">
        <f t="shared" si="49"/>
        <v>10000</v>
      </c>
      <c r="Q1566" s="3" t="s">
        <v>8325</v>
      </c>
      <c r="R1566" s="3" t="s">
        <v>8347</v>
      </c>
    </row>
    <row r="1567" spans="1:18" ht="39.6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8289</v>
      </c>
      <c r="O1567" s="13">
        <f t="shared" si="48"/>
        <v>2.5000000000000001E-2</v>
      </c>
      <c r="P1567" s="7">
        <f t="shared" si="49"/>
        <v>4000</v>
      </c>
      <c r="Q1567" s="3" t="s">
        <v>8325</v>
      </c>
      <c r="R1567" s="3" t="s">
        <v>8347</v>
      </c>
    </row>
    <row r="1568" spans="1:18" ht="39.6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8289</v>
      </c>
      <c r="O1568" s="13">
        <f t="shared" si="48"/>
        <v>0.21249999999999999</v>
      </c>
      <c r="P1568" s="7">
        <f t="shared" si="49"/>
        <v>508.47457627118644</v>
      </c>
      <c r="Q1568" s="3" t="s">
        <v>8325</v>
      </c>
      <c r="R1568" s="3" t="s">
        <v>8347</v>
      </c>
    </row>
    <row r="1569" spans="1:18" ht="39.6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8289</v>
      </c>
      <c r="O1569" s="13">
        <f t="shared" si="48"/>
        <v>4.1176470588235294E-2</v>
      </c>
      <c r="P1569" s="7">
        <f t="shared" si="49"/>
        <v>653.84615384615381</v>
      </c>
      <c r="Q1569" s="3" t="s">
        <v>8325</v>
      </c>
      <c r="R1569" s="3" t="s">
        <v>8347</v>
      </c>
    </row>
    <row r="1570" spans="1:18" ht="39.6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8289</v>
      </c>
      <c r="O1570" s="13">
        <f t="shared" si="48"/>
        <v>0.13639999999999999</v>
      </c>
      <c r="P1570" s="7">
        <f t="shared" si="49"/>
        <v>1136.3636363636363</v>
      </c>
      <c r="Q1570" s="3" t="s">
        <v>8325</v>
      </c>
      <c r="R1570" s="3" t="s">
        <v>8347</v>
      </c>
    </row>
    <row r="1571" spans="1:18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8289</v>
      </c>
      <c r="O1571" s="13">
        <f t="shared" si="48"/>
        <v>0</v>
      </c>
      <c r="P1571" s="7">
        <f t="shared" si="49"/>
        <v>0</v>
      </c>
      <c r="Q1571" s="3" t="s">
        <v>8325</v>
      </c>
      <c r="R1571" s="3" t="s">
        <v>8347</v>
      </c>
    </row>
    <row r="1572" spans="1:18" ht="26.4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8289</v>
      </c>
      <c r="O1572" s="13">
        <f t="shared" si="48"/>
        <v>0.41399999999999998</v>
      </c>
      <c r="P1572" s="7">
        <f t="shared" si="49"/>
        <v>115.38461538461539</v>
      </c>
      <c r="Q1572" s="3" t="s">
        <v>8325</v>
      </c>
      <c r="R1572" s="3" t="s">
        <v>8347</v>
      </c>
    </row>
    <row r="1573" spans="1:18" ht="52.8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8289</v>
      </c>
      <c r="O1573" s="13">
        <f t="shared" si="48"/>
        <v>6.6115702479338841E-3</v>
      </c>
      <c r="P1573" s="7">
        <f t="shared" si="49"/>
        <v>3025</v>
      </c>
      <c r="Q1573" s="3" t="s">
        <v>8325</v>
      </c>
      <c r="R1573" s="3" t="s">
        <v>8347</v>
      </c>
    </row>
    <row r="1574" spans="1:18" ht="39.6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8289</v>
      </c>
      <c r="O1574" s="13">
        <f t="shared" si="48"/>
        <v>0.05</v>
      </c>
      <c r="P1574" s="7">
        <f t="shared" si="49"/>
        <v>833.33333333333337</v>
      </c>
      <c r="Q1574" s="3" t="s">
        <v>8325</v>
      </c>
      <c r="R1574" s="3" t="s">
        <v>8347</v>
      </c>
    </row>
    <row r="1575" spans="1:18" ht="39.6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8289</v>
      </c>
      <c r="O1575" s="13">
        <f t="shared" si="48"/>
        <v>2.4777777777777777E-2</v>
      </c>
      <c r="P1575" s="7">
        <f t="shared" si="49"/>
        <v>3000</v>
      </c>
      <c r="Q1575" s="3" t="s">
        <v>8325</v>
      </c>
      <c r="R1575" s="3" t="s">
        <v>8347</v>
      </c>
    </row>
    <row r="1576" spans="1:18" ht="39.6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8289</v>
      </c>
      <c r="O1576" s="13">
        <f t="shared" si="48"/>
        <v>5.0599999999999999E-2</v>
      </c>
      <c r="P1576" s="7">
        <f t="shared" si="49"/>
        <v>1666.6666666666667</v>
      </c>
      <c r="Q1576" s="3" t="s">
        <v>8325</v>
      </c>
      <c r="R1576" s="3" t="s">
        <v>8347</v>
      </c>
    </row>
    <row r="1577" spans="1:18" ht="39.6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8289</v>
      </c>
      <c r="O1577" s="13">
        <f t="shared" si="48"/>
        <v>0.2291</v>
      </c>
      <c r="P1577" s="7">
        <f t="shared" si="49"/>
        <v>285.71428571428572</v>
      </c>
      <c r="Q1577" s="3" t="s">
        <v>8325</v>
      </c>
      <c r="R1577" s="3" t="s">
        <v>8347</v>
      </c>
    </row>
    <row r="1578" spans="1:18" ht="26.4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8289</v>
      </c>
      <c r="O1578" s="13">
        <f t="shared" si="48"/>
        <v>0.13</v>
      </c>
      <c r="P1578" s="7">
        <f t="shared" si="49"/>
        <v>500</v>
      </c>
      <c r="Q1578" s="3" t="s">
        <v>8325</v>
      </c>
      <c r="R1578" s="3" t="s">
        <v>8347</v>
      </c>
    </row>
    <row r="1579" spans="1:18" ht="39.6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8289</v>
      </c>
      <c r="O1579" s="13">
        <f t="shared" si="48"/>
        <v>5.4999999999999997E-3</v>
      </c>
      <c r="P1579" s="7">
        <f t="shared" si="49"/>
        <v>5000</v>
      </c>
      <c r="Q1579" s="3" t="s">
        <v>8325</v>
      </c>
      <c r="R1579" s="3" t="s">
        <v>8347</v>
      </c>
    </row>
    <row r="1580" spans="1:18" ht="52.8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8289</v>
      </c>
      <c r="O1580" s="13">
        <f t="shared" si="48"/>
        <v>0.10806536636794939</v>
      </c>
      <c r="P1580" s="7">
        <f t="shared" si="49"/>
        <v>474.25</v>
      </c>
      <c r="Q1580" s="3" t="s">
        <v>8325</v>
      </c>
      <c r="R1580" s="3" t="s">
        <v>8347</v>
      </c>
    </row>
    <row r="1581" spans="1:18" ht="26.4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8289</v>
      </c>
      <c r="O1581" s="13">
        <f t="shared" si="48"/>
        <v>8.4008400840084006E-3</v>
      </c>
      <c r="P1581" s="7">
        <f t="shared" si="49"/>
        <v>1666.5</v>
      </c>
      <c r="Q1581" s="3" t="s">
        <v>8325</v>
      </c>
      <c r="R1581" s="3" t="s">
        <v>8347</v>
      </c>
    </row>
    <row r="1582" spans="1:18" ht="39.6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8289</v>
      </c>
      <c r="O1582" s="13">
        <f t="shared" si="48"/>
        <v>0</v>
      </c>
      <c r="P1582" s="7">
        <f t="shared" si="49"/>
        <v>0</v>
      </c>
      <c r="Q1582" s="3" t="s">
        <v>8325</v>
      </c>
      <c r="R1582" s="3" t="s">
        <v>8347</v>
      </c>
    </row>
    <row r="1583" spans="1:18" ht="39.6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8290</v>
      </c>
      <c r="O1583" s="13">
        <f t="shared" si="48"/>
        <v>5.0000000000000001E-3</v>
      </c>
      <c r="P1583" s="7">
        <f t="shared" si="49"/>
        <v>1000</v>
      </c>
      <c r="Q1583" s="3" t="s">
        <v>8341</v>
      </c>
      <c r="R1583" s="3" t="s">
        <v>8348</v>
      </c>
    </row>
    <row r="1584" spans="1:18" ht="26.4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8290</v>
      </c>
      <c r="O1584" s="13">
        <f t="shared" si="48"/>
        <v>9.2999999999999999E-2</v>
      </c>
      <c r="P1584" s="7">
        <f t="shared" si="49"/>
        <v>333.33333333333331</v>
      </c>
      <c r="Q1584" s="3" t="s">
        <v>8341</v>
      </c>
      <c r="R1584" s="3" t="s">
        <v>8348</v>
      </c>
    </row>
    <row r="1585" spans="1:18" ht="39.6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8290</v>
      </c>
      <c r="O1585" s="13">
        <f t="shared" si="48"/>
        <v>7.5000000000000002E-4</v>
      </c>
      <c r="P1585" s="7">
        <f t="shared" si="49"/>
        <v>20000</v>
      </c>
      <c r="Q1585" s="3" t="s">
        <v>8341</v>
      </c>
      <c r="R1585" s="3" t="s">
        <v>8348</v>
      </c>
    </row>
    <row r="1586" spans="1:18" ht="39.6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8290</v>
      </c>
      <c r="O1586" s="13">
        <f t="shared" si="48"/>
        <v>0</v>
      </c>
      <c r="P1586" s="7">
        <f t="shared" si="49"/>
        <v>0</v>
      </c>
      <c r="Q1586" s="3" t="s">
        <v>8341</v>
      </c>
      <c r="R1586" s="3" t="s">
        <v>8348</v>
      </c>
    </row>
    <row r="1587" spans="1:18" ht="52.8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8290</v>
      </c>
      <c r="O1587" s="13">
        <f t="shared" si="48"/>
        <v>0.79</v>
      </c>
      <c r="P1587" s="7">
        <f t="shared" si="49"/>
        <v>166.66666666666666</v>
      </c>
      <c r="Q1587" s="3" t="s">
        <v>8341</v>
      </c>
      <c r="R1587" s="3" t="s">
        <v>8348</v>
      </c>
    </row>
    <row r="1588" spans="1:18" ht="26.4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8290</v>
      </c>
      <c r="O1588" s="13">
        <f t="shared" si="48"/>
        <v>0</v>
      </c>
      <c r="P1588" s="7">
        <f t="shared" si="49"/>
        <v>0</v>
      </c>
      <c r="Q1588" s="3" t="s">
        <v>8341</v>
      </c>
      <c r="R1588" s="3" t="s">
        <v>8348</v>
      </c>
    </row>
    <row r="1589" spans="1:18" ht="52.8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8290</v>
      </c>
      <c r="O1589" s="13">
        <f t="shared" si="48"/>
        <v>1.3333333333333334E-4</v>
      </c>
      <c r="P1589" s="7">
        <f t="shared" si="49"/>
        <v>7500</v>
      </c>
      <c r="Q1589" s="3" t="s">
        <v>8341</v>
      </c>
      <c r="R1589" s="3" t="s">
        <v>8348</v>
      </c>
    </row>
    <row r="1590" spans="1:18" ht="26.4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8290</v>
      </c>
      <c r="O1590" s="13">
        <f t="shared" si="48"/>
        <v>0</v>
      </c>
      <c r="P1590" s="7">
        <f t="shared" si="49"/>
        <v>0</v>
      </c>
      <c r="Q1590" s="3" t="s">
        <v>8341</v>
      </c>
      <c r="R1590" s="3" t="s">
        <v>8348</v>
      </c>
    </row>
    <row r="1591" spans="1:18" ht="39.6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8290</v>
      </c>
      <c r="O1591" s="13">
        <f t="shared" si="48"/>
        <v>0</v>
      </c>
      <c r="P1591" s="7">
        <f t="shared" si="49"/>
        <v>0</v>
      </c>
      <c r="Q1591" s="3" t="s">
        <v>8341</v>
      </c>
      <c r="R1591" s="3" t="s">
        <v>8348</v>
      </c>
    </row>
    <row r="1592" spans="1:18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8290</v>
      </c>
      <c r="O1592" s="13">
        <f t="shared" si="48"/>
        <v>1.7000000000000001E-2</v>
      </c>
      <c r="P1592" s="7">
        <f t="shared" si="49"/>
        <v>30000</v>
      </c>
      <c r="Q1592" s="3" t="s">
        <v>8341</v>
      </c>
      <c r="R1592" s="3" t="s">
        <v>8348</v>
      </c>
    </row>
    <row r="1593" spans="1:18" ht="52.8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8290</v>
      </c>
      <c r="O1593" s="13">
        <f t="shared" si="48"/>
        <v>0.29228571428571426</v>
      </c>
      <c r="P1593" s="7">
        <f t="shared" si="49"/>
        <v>152.17391304347825</v>
      </c>
      <c r="Q1593" s="3" t="s">
        <v>8341</v>
      </c>
      <c r="R1593" s="3" t="s">
        <v>8348</v>
      </c>
    </row>
    <row r="1594" spans="1:18" ht="26.4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8290</v>
      </c>
      <c r="O1594" s="13">
        <f t="shared" si="48"/>
        <v>0</v>
      </c>
      <c r="P1594" s="7">
        <f t="shared" si="49"/>
        <v>0</v>
      </c>
      <c r="Q1594" s="3" t="s">
        <v>8341</v>
      </c>
      <c r="R1594" s="3" t="s">
        <v>8348</v>
      </c>
    </row>
    <row r="1595" spans="1:18" ht="26.4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8290</v>
      </c>
      <c r="O1595" s="13">
        <f t="shared" si="48"/>
        <v>1.3636363636363637E-4</v>
      </c>
      <c r="P1595" s="7">
        <f t="shared" si="49"/>
        <v>7333.333333333333</v>
      </c>
      <c r="Q1595" s="3" t="s">
        <v>8341</v>
      </c>
      <c r="R1595" s="3" t="s">
        <v>8348</v>
      </c>
    </row>
    <row r="1596" spans="1:18" ht="26.4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8290</v>
      </c>
      <c r="O1596" s="13">
        <f t="shared" si="48"/>
        <v>0.20499999999999999</v>
      </c>
      <c r="P1596" s="7">
        <f t="shared" si="49"/>
        <v>100</v>
      </c>
      <c r="Q1596" s="3" t="s">
        <v>8341</v>
      </c>
      <c r="R1596" s="3" t="s">
        <v>8348</v>
      </c>
    </row>
    <row r="1597" spans="1:18" ht="39.6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8290</v>
      </c>
      <c r="O1597" s="13">
        <f t="shared" si="48"/>
        <v>2.8E-3</v>
      </c>
      <c r="P1597" s="7">
        <f t="shared" si="49"/>
        <v>14285.714285714286</v>
      </c>
      <c r="Q1597" s="3" t="s">
        <v>8341</v>
      </c>
      <c r="R1597" s="3" t="s">
        <v>8348</v>
      </c>
    </row>
    <row r="1598" spans="1:18" ht="39.6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8290</v>
      </c>
      <c r="O1598" s="13">
        <f t="shared" si="48"/>
        <v>2.3076923076923078E-2</v>
      </c>
      <c r="P1598" s="7">
        <f t="shared" si="49"/>
        <v>1083.3333333333333</v>
      </c>
      <c r="Q1598" s="3" t="s">
        <v>8341</v>
      </c>
      <c r="R1598" s="3" t="s">
        <v>8348</v>
      </c>
    </row>
    <row r="1599" spans="1:18" ht="39.6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8290</v>
      </c>
      <c r="O1599" s="13">
        <f t="shared" si="48"/>
        <v>0</v>
      </c>
      <c r="P1599" s="7">
        <f t="shared" si="49"/>
        <v>0</v>
      </c>
      <c r="Q1599" s="3" t="s">
        <v>8341</v>
      </c>
      <c r="R1599" s="3" t="s">
        <v>8348</v>
      </c>
    </row>
    <row r="1600" spans="1:18" ht="52.8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8290</v>
      </c>
      <c r="O1600" s="13">
        <f t="shared" si="48"/>
        <v>1.25E-3</v>
      </c>
      <c r="P1600" s="7">
        <f t="shared" si="49"/>
        <v>800</v>
      </c>
      <c r="Q1600" s="3" t="s">
        <v>8341</v>
      </c>
      <c r="R1600" s="3" t="s">
        <v>8348</v>
      </c>
    </row>
    <row r="1601" spans="1:18" ht="39.6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8290</v>
      </c>
      <c r="O1601" s="13">
        <f t="shared" si="48"/>
        <v>0</v>
      </c>
      <c r="P1601" s="7">
        <f t="shared" si="49"/>
        <v>0</v>
      </c>
      <c r="Q1601" s="3" t="s">
        <v>8341</v>
      </c>
      <c r="R1601" s="3" t="s">
        <v>8348</v>
      </c>
    </row>
    <row r="1602" spans="1:18" ht="39.6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8290</v>
      </c>
      <c r="O1602" s="13">
        <f t="shared" si="48"/>
        <v>7.3400000000000007E-2</v>
      </c>
      <c r="P1602" s="7">
        <f t="shared" si="49"/>
        <v>555.55555555555554</v>
      </c>
      <c r="Q1602" s="3" t="s">
        <v>8341</v>
      </c>
      <c r="R1602" s="3" t="s">
        <v>8348</v>
      </c>
    </row>
    <row r="1603" spans="1:18" ht="39.6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8275</v>
      </c>
      <c r="O1603" s="13">
        <f t="shared" ref="O1603:O1666" si="50">+E1603/D1603</f>
        <v>1.082492</v>
      </c>
      <c r="P1603" s="7">
        <f t="shared" ref="P1603:P1666" si="51">IFERROR(+D1603/L1603,0)</f>
        <v>44.642857142857146</v>
      </c>
      <c r="Q1603" s="3" t="s">
        <v>8328</v>
      </c>
      <c r="R1603" s="3" t="s">
        <v>8329</v>
      </c>
    </row>
    <row r="1604" spans="1:18" ht="39.6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8275</v>
      </c>
      <c r="O1604" s="13">
        <f t="shared" si="50"/>
        <v>1.0016666666666667</v>
      </c>
      <c r="P1604" s="7">
        <f t="shared" si="51"/>
        <v>46.875</v>
      </c>
      <c r="Q1604" s="3" t="s">
        <v>8328</v>
      </c>
      <c r="R1604" s="3" t="s">
        <v>8329</v>
      </c>
    </row>
    <row r="1605" spans="1:18" ht="26.4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8275</v>
      </c>
      <c r="O1605" s="13">
        <f t="shared" si="50"/>
        <v>1.0003299999999999</v>
      </c>
      <c r="P1605" s="7">
        <f t="shared" si="51"/>
        <v>66.666666666666671</v>
      </c>
      <c r="Q1605" s="3" t="s">
        <v>8328</v>
      </c>
      <c r="R1605" s="3" t="s">
        <v>8329</v>
      </c>
    </row>
    <row r="1606" spans="1:18" ht="39.6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8275</v>
      </c>
      <c r="O1606" s="13">
        <f t="shared" si="50"/>
        <v>1.2210714285714286</v>
      </c>
      <c r="P1606" s="7">
        <f t="shared" si="51"/>
        <v>40</v>
      </c>
      <c r="Q1606" s="3" t="s">
        <v>8328</v>
      </c>
      <c r="R1606" s="3" t="s">
        <v>8329</v>
      </c>
    </row>
    <row r="1607" spans="1:18" ht="39.6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8275</v>
      </c>
      <c r="O1607" s="13">
        <f t="shared" si="50"/>
        <v>1.0069333333333335</v>
      </c>
      <c r="P1607" s="7">
        <f t="shared" si="51"/>
        <v>136.36363636363637</v>
      </c>
      <c r="Q1607" s="3" t="s">
        <v>8328</v>
      </c>
      <c r="R1607" s="3" t="s">
        <v>8329</v>
      </c>
    </row>
    <row r="1608" spans="1:18" ht="39.6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8275</v>
      </c>
      <c r="O1608" s="13">
        <f t="shared" si="50"/>
        <v>1.01004125</v>
      </c>
      <c r="P1608" s="7">
        <f t="shared" si="51"/>
        <v>86.956521739130437</v>
      </c>
      <c r="Q1608" s="3" t="s">
        <v>8328</v>
      </c>
      <c r="R1608" s="3" t="s">
        <v>8329</v>
      </c>
    </row>
    <row r="1609" spans="1:18" ht="39.6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8275</v>
      </c>
      <c r="O1609" s="13">
        <f t="shared" si="50"/>
        <v>1.4511000000000001</v>
      </c>
      <c r="P1609" s="7">
        <f t="shared" si="51"/>
        <v>48.780487804878049</v>
      </c>
      <c r="Q1609" s="3" t="s">
        <v>8328</v>
      </c>
      <c r="R1609" s="3" t="s">
        <v>8329</v>
      </c>
    </row>
    <row r="1610" spans="1:18" ht="26.4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8275</v>
      </c>
      <c r="O1610" s="13">
        <f t="shared" si="50"/>
        <v>1.0125</v>
      </c>
      <c r="P1610" s="7">
        <f t="shared" si="51"/>
        <v>52.173913043478258</v>
      </c>
      <c r="Q1610" s="3" t="s">
        <v>8328</v>
      </c>
      <c r="R1610" s="3" t="s">
        <v>8329</v>
      </c>
    </row>
    <row r="1611" spans="1:18" ht="39.6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8275</v>
      </c>
      <c r="O1611" s="13">
        <f t="shared" si="50"/>
        <v>1.1833333333333333</v>
      </c>
      <c r="P1611" s="7">
        <f t="shared" si="51"/>
        <v>375</v>
      </c>
      <c r="Q1611" s="3" t="s">
        <v>8328</v>
      </c>
      <c r="R1611" s="3" t="s">
        <v>8329</v>
      </c>
    </row>
    <row r="1612" spans="1:18" ht="26.4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8275</v>
      </c>
      <c r="O1612" s="13">
        <f t="shared" si="50"/>
        <v>2.7185000000000001</v>
      </c>
      <c r="P1612" s="7">
        <f t="shared" si="51"/>
        <v>17.857142857142858</v>
      </c>
      <c r="Q1612" s="3" t="s">
        <v>8328</v>
      </c>
      <c r="R1612" s="3" t="s">
        <v>8329</v>
      </c>
    </row>
    <row r="1613" spans="1:18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8275</v>
      </c>
      <c r="O1613" s="13">
        <f t="shared" si="50"/>
        <v>1.25125</v>
      </c>
      <c r="P1613" s="7">
        <f t="shared" si="51"/>
        <v>29.62962962962963</v>
      </c>
      <c r="Q1613" s="3" t="s">
        <v>8328</v>
      </c>
      <c r="R1613" s="3" t="s">
        <v>8329</v>
      </c>
    </row>
    <row r="1614" spans="1:18" ht="39.6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8275</v>
      </c>
      <c r="O1614" s="13">
        <f t="shared" si="50"/>
        <v>1.1000000000000001</v>
      </c>
      <c r="P1614" s="7">
        <f t="shared" si="51"/>
        <v>45.454545454545453</v>
      </c>
      <c r="Q1614" s="3" t="s">
        <v>8328</v>
      </c>
      <c r="R1614" s="3" t="s">
        <v>8329</v>
      </c>
    </row>
    <row r="1615" spans="1:18" ht="39.6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8275</v>
      </c>
      <c r="O1615" s="13">
        <f t="shared" si="50"/>
        <v>1.0149999999999999</v>
      </c>
      <c r="P1615" s="7">
        <f t="shared" si="51"/>
        <v>38.46153846153846</v>
      </c>
      <c r="Q1615" s="3" t="s">
        <v>8328</v>
      </c>
      <c r="R1615" s="3" t="s">
        <v>8329</v>
      </c>
    </row>
    <row r="1616" spans="1:18" ht="39.6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8275</v>
      </c>
      <c r="O1616" s="13">
        <f t="shared" si="50"/>
        <v>1.0269999999999999</v>
      </c>
      <c r="P1616" s="7">
        <f t="shared" si="51"/>
        <v>64.935064935064929</v>
      </c>
      <c r="Q1616" s="3" t="s">
        <v>8328</v>
      </c>
      <c r="R1616" s="3" t="s">
        <v>8329</v>
      </c>
    </row>
    <row r="1617" spans="1:18" ht="39.6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8275</v>
      </c>
      <c r="O1617" s="13">
        <f t="shared" si="50"/>
        <v>1.1412500000000001</v>
      </c>
      <c r="P1617" s="7">
        <f t="shared" si="51"/>
        <v>58.823529411764703</v>
      </c>
      <c r="Q1617" s="3" t="s">
        <v>8328</v>
      </c>
      <c r="R1617" s="3" t="s">
        <v>8329</v>
      </c>
    </row>
    <row r="1618" spans="1:18" ht="39.6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8275</v>
      </c>
      <c r="O1618" s="13">
        <f t="shared" si="50"/>
        <v>1.042</v>
      </c>
      <c r="P1618" s="7">
        <f t="shared" si="51"/>
        <v>63.694267515923563</v>
      </c>
      <c r="Q1618" s="3" t="s">
        <v>8328</v>
      </c>
      <c r="R1618" s="3" t="s">
        <v>8329</v>
      </c>
    </row>
    <row r="1619" spans="1:18" ht="26.4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8275</v>
      </c>
      <c r="O1619" s="13">
        <f t="shared" si="50"/>
        <v>1.4585714285714286</v>
      </c>
      <c r="P1619" s="7">
        <f t="shared" si="51"/>
        <v>44.303797468354432</v>
      </c>
      <c r="Q1619" s="3" t="s">
        <v>8328</v>
      </c>
      <c r="R1619" s="3" t="s">
        <v>8329</v>
      </c>
    </row>
    <row r="1620" spans="1:18" ht="39.6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8275</v>
      </c>
      <c r="O1620" s="13">
        <f t="shared" si="50"/>
        <v>1.0506666666666666</v>
      </c>
      <c r="P1620" s="7">
        <f t="shared" si="51"/>
        <v>55.555555555555557</v>
      </c>
      <c r="Q1620" s="3" t="s">
        <v>8328</v>
      </c>
      <c r="R1620" s="3" t="s">
        <v>8329</v>
      </c>
    </row>
    <row r="1621" spans="1:18" ht="39.6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8275</v>
      </c>
      <c r="O1621" s="13">
        <f t="shared" si="50"/>
        <v>1.3333333333333333</v>
      </c>
      <c r="P1621" s="7">
        <f t="shared" si="51"/>
        <v>65.217391304347828</v>
      </c>
      <c r="Q1621" s="3" t="s">
        <v>8328</v>
      </c>
      <c r="R1621" s="3" t="s">
        <v>8329</v>
      </c>
    </row>
    <row r="1622" spans="1:18" ht="26.4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8275</v>
      </c>
      <c r="O1622" s="13">
        <f t="shared" si="50"/>
        <v>1.1299999999999999</v>
      </c>
      <c r="P1622" s="7">
        <f t="shared" si="51"/>
        <v>58.823529411764703</v>
      </c>
      <c r="Q1622" s="3" t="s">
        <v>8328</v>
      </c>
      <c r="R1622" s="3" t="s">
        <v>8329</v>
      </c>
    </row>
    <row r="1623" spans="1:18" ht="39.6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8275</v>
      </c>
      <c r="O1623" s="13">
        <f t="shared" si="50"/>
        <v>1.212</v>
      </c>
      <c r="P1623" s="7">
        <f t="shared" si="51"/>
        <v>135.13513513513513</v>
      </c>
      <c r="Q1623" s="3" t="s">
        <v>8328</v>
      </c>
      <c r="R1623" s="3" t="s">
        <v>8329</v>
      </c>
    </row>
    <row r="1624" spans="1:18" ht="39.6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8275</v>
      </c>
      <c r="O1624" s="13">
        <f t="shared" si="50"/>
        <v>1.0172463768115942</v>
      </c>
      <c r="P1624" s="7">
        <f t="shared" si="51"/>
        <v>106.15384615384616</v>
      </c>
      <c r="Q1624" s="3" t="s">
        <v>8328</v>
      </c>
      <c r="R1624" s="3" t="s">
        <v>8329</v>
      </c>
    </row>
    <row r="1625" spans="1:18" ht="39.6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8275</v>
      </c>
      <c r="O1625" s="13">
        <f t="shared" si="50"/>
        <v>1.0106666666666666</v>
      </c>
      <c r="P1625" s="7">
        <f t="shared" si="51"/>
        <v>41.666666666666664</v>
      </c>
      <c r="Q1625" s="3" t="s">
        <v>8328</v>
      </c>
      <c r="R1625" s="3" t="s">
        <v>8329</v>
      </c>
    </row>
    <row r="1626" spans="1:18" ht="39.6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8275</v>
      </c>
      <c r="O1626" s="13">
        <f t="shared" si="50"/>
        <v>1.18</v>
      </c>
      <c r="P1626" s="7">
        <f t="shared" si="51"/>
        <v>40</v>
      </c>
      <c r="Q1626" s="3" t="s">
        <v>8328</v>
      </c>
      <c r="R1626" s="3" t="s">
        <v>8329</v>
      </c>
    </row>
    <row r="1627" spans="1:18" ht="52.8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8275</v>
      </c>
      <c r="O1627" s="13">
        <f t="shared" si="50"/>
        <v>1.5533333333333332</v>
      </c>
      <c r="P1627" s="7">
        <f t="shared" si="51"/>
        <v>72.115384615384613</v>
      </c>
      <c r="Q1627" s="3" t="s">
        <v>8328</v>
      </c>
      <c r="R1627" s="3" t="s">
        <v>8329</v>
      </c>
    </row>
    <row r="1628" spans="1:18" ht="39.6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8275</v>
      </c>
      <c r="O1628" s="13">
        <f t="shared" si="50"/>
        <v>1.0118750000000001</v>
      </c>
      <c r="P1628" s="7">
        <f t="shared" si="51"/>
        <v>74.074074074074076</v>
      </c>
      <c r="Q1628" s="3" t="s">
        <v>8328</v>
      </c>
      <c r="R1628" s="3" t="s">
        <v>8329</v>
      </c>
    </row>
    <row r="1629" spans="1:18" ht="39.6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8275</v>
      </c>
      <c r="O1629" s="13">
        <f t="shared" si="50"/>
        <v>1.17</v>
      </c>
      <c r="P1629" s="7">
        <f t="shared" si="51"/>
        <v>52.631578947368418</v>
      </c>
      <c r="Q1629" s="3" t="s">
        <v>8328</v>
      </c>
      <c r="R1629" s="3" t="s">
        <v>8329</v>
      </c>
    </row>
    <row r="1630" spans="1:18" ht="26.4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8275</v>
      </c>
      <c r="O1630" s="13">
        <f t="shared" si="50"/>
        <v>1.00925</v>
      </c>
      <c r="P1630" s="7">
        <f t="shared" si="51"/>
        <v>45.454545454545453</v>
      </c>
      <c r="Q1630" s="3" t="s">
        <v>8328</v>
      </c>
      <c r="R1630" s="3" t="s">
        <v>8329</v>
      </c>
    </row>
    <row r="1631" spans="1:18" ht="26.4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8275</v>
      </c>
      <c r="O1631" s="13">
        <f t="shared" si="50"/>
        <v>1.0366666666666666</v>
      </c>
      <c r="P1631" s="7">
        <f t="shared" si="51"/>
        <v>73.170731707317074</v>
      </c>
      <c r="Q1631" s="3" t="s">
        <v>8328</v>
      </c>
      <c r="R1631" s="3" t="s">
        <v>8329</v>
      </c>
    </row>
    <row r="1632" spans="1:18" ht="39.6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8275</v>
      </c>
      <c r="O1632" s="13">
        <f t="shared" si="50"/>
        <v>2.6524999999999999</v>
      </c>
      <c r="P1632" s="7">
        <f t="shared" si="51"/>
        <v>31.746031746031747</v>
      </c>
      <c r="Q1632" s="3" t="s">
        <v>8328</v>
      </c>
      <c r="R1632" s="3" t="s">
        <v>8329</v>
      </c>
    </row>
    <row r="1633" spans="1:18" ht="39.6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8275</v>
      </c>
      <c r="O1633" s="13">
        <f t="shared" si="50"/>
        <v>1.5590999999999999</v>
      </c>
      <c r="P1633" s="7">
        <f t="shared" si="51"/>
        <v>75.187969924812023</v>
      </c>
      <c r="Q1633" s="3" t="s">
        <v>8328</v>
      </c>
      <c r="R1633" s="3" t="s">
        <v>8329</v>
      </c>
    </row>
    <row r="1634" spans="1:18" ht="39.6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8275</v>
      </c>
      <c r="O1634" s="13">
        <f t="shared" si="50"/>
        <v>1.0162500000000001</v>
      </c>
      <c r="P1634" s="7">
        <f t="shared" si="51"/>
        <v>85.106382978723403</v>
      </c>
      <c r="Q1634" s="3" t="s">
        <v>8328</v>
      </c>
      <c r="R1634" s="3" t="s">
        <v>8329</v>
      </c>
    </row>
    <row r="1635" spans="1:18" ht="39.6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8275</v>
      </c>
      <c r="O1635" s="13">
        <f t="shared" si="50"/>
        <v>1</v>
      </c>
      <c r="P1635" s="7">
        <f t="shared" si="51"/>
        <v>172.41379310344828</v>
      </c>
      <c r="Q1635" s="3" t="s">
        <v>8328</v>
      </c>
      <c r="R1635" s="3" t="s">
        <v>8329</v>
      </c>
    </row>
    <row r="1636" spans="1:18" ht="26.4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8275</v>
      </c>
      <c r="O1636" s="13">
        <f t="shared" si="50"/>
        <v>1.0049999999999999</v>
      </c>
      <c r="P1636" s="7">
        <f t="shared" si="51"/>
        <v>62.5</v>
      </c>
      <c r="Q1636" s="3" t="s">
        <v>8328</v>
      </c>
      <c r="R1636" s="3" t="s">
        <v>8329</v>
      </c>
    </row>
    <row r="1637" spans="1:18" ht="52.8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8275</v>
      </c>
      <c r="O1637" s="13">
        <f t="shared" si="50"/>
        <v>1.2529999999999999</v>
      </c>
      <c r="P1637" s="7">
        <f t="shared" si="51"/>
        <v>54.054054054054056</v>
      </c>
      <c r="Q1637" s="3" t="s">
        <v>8328</v>
      </c>
      <c r="R1637" s="3" t="s">
        <v>8329</v>
      </c>
    </row>
    <row r="1638" spans="1:18" ht="39.6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8275</v>
      </c>
      <c r="O1638" s="13">
        <f t="shared" si="50"/>
        <v>1.0355555555555556</v>
      </c>
      <c r="P1638" s="7">
        <f t="shared" si="51"/>
        <v>51.724137931034484</v>
      </c>
      <c r="Q1638" s="3" t="s">
        <v>8328</v>
      </c>
      <c r="R1638" s="3" t="s">
        <v>8329</v>
      </c>
    </row>
    <row r="1639" spans="1:18" ht="39.6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8275</v>
      </c>
      <c r="O1639" s="13">
        <f t="shared" si="50"/>
        <v>1.038</v>
      </c>
      <c r="P1639" s="7">
        <f t="shared" si="51"/>
        <v>33.333333333333336</v>
      </c>
      <c r="Q1639" s="3" t="s">
        <v>8328</v>
      </c>
      <c r="R1639" s="3" t="s">
        <v>8329</v>
      </c>
    </row>
    <row r="1640" spans="1:18" ht="26.4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8275</v>
      </c>
      <c r="O1640" s="13">
        <f t="shared" si="50"/>
        <v>1.05</v>
      </c>
      <c r="P1640" s="7">
        <f t="shared" si="51"/>
        <v>37.037037037037038</v>
      </c>
      <c r="Q1640" s="3" t="s">
        <v>8328</v>
      </c>
      <c r="R1640" s="3" t="s">
        <v>8329</v>
      </c>
    </row>
    <row r="1641" spans="1:18" ht="39.6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8275</v>
      </c>
      <c r="O1641" s="13">
        <f t="shared" si="50"/>
        <v>1</v>
      </c>
      <c r="P1641" s="7">
        <f t="shared" si="51"/>
        <v>94.736842105263165</v>
      </c>
      <c r="Q1641" s="3" t="s">
        <v>8328</v>
      </c>
      <c r="R1641" s="3" t="s">
        <v>8329</v>
      </c>
    </row>
    <row r="1642" spans="1:18" ht="39.6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8275</v>
      </c>
      <c r="O1642" s="13">
        <f t="shared" si="50"/>
        <v>1.6986000000000001</v>
      </c>
      <c r="P1642" s="7">
        <f t="shared" si="51"/>
        <v>23.529411764705884</v>
      </c>
      <c r="Q1642" s="3" t="s">
        <v>8328</v>
      </c>
      <c r="R1642" s="3" t="s">
        <v>8329</v>
      </c>
    </row>
    <row r="1643" spans="1:18" ht="26.4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8291</v>
      </c>
      <c r="O1643" s="13">
        <f t="shared" si="50"/>
        <v>1.014</v>
      </c>
      <c r="P1643" s="7">
        <f t="shared" si="51"/>
        <v>96.15384615384616</v>
      </c>
      <c r="Q1643" s="3" t="s">
        <v>8328</v>
      </c>
      <c r="R1643" s="3" t="s">
        <v>8349</v>
      </c>
    </row>
    <row r="1644" spans="1:18" ht="39.6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8291</v>
      </c>
      <c r="O1644" s="13">
        <f t="shared" si="50"/>
        <v>1</v>
      </c>
      <c r="P1644" s="7">
        <f t="shared" si="51"/>
        <v>42.857142857142854</v>
      </c>
      <c r="Q1644" s="3" t="s">
        <v>8328</v>
      </c>
      <c r="R1644" s="3" t="s">
        <v>8349</v>
      </c>
    </row>
    <row r="1645" spans="1:18" ht="26.4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8291</v>
      </c>
      <c r="O1645" s="13">
        <f t="shared" si="50"/>
        <v>1.2470000000000001</v>
      </c>
      <c r="P1645" s="7">
        <f t="shared" si="51"/>
        <v>135.13513513513513</v>
      </c>
      <c r="Q1645" s="3" t="s">
        <v>8328</v>
      </c>
      <c r="R1645" s="3" t="s">
        <v>8349</v>
      </c>
    </row>
    <row r="1646" spans="1:18" ht="39.6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8291</v>
      </c>
      <c r="O1646" s="13">
        <f t="shared" si="50"/>
        <v>1.095</v>
      </c>
      <c r="P1646" s="7">
        <f t="shared" si="51"/>
        <v>78.125</v>
      </c>
      <c r="Q1646" s="3" t="s">
        <v>8328</v>
      </c>
      <c r="R1646" s="3" t="s">
        <v>8349</v>
      </c>
    </row>
    <row r="1647" spans="1:18" ht="39.6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8291</v>
      </c>
      <c r="O1647" s="13">
        <f t="shared" si="50"/>
        <v>1.1080000000000001</v>
      </c>
      <c r="P1647" s="7">
        <f t="shared" si="51"/>
        <v>500</v>
      </c>
      <c r="Q1647" s="3" t="s">
        <v>8328</v>
      </c>
      <c r="R1647" s="3" t="s">
        <v>8349</v>
      </c>
    </row>
    <row r="1648" spans="1:18" ht="52.8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8291</v>
      </c>
      <c r="O1648" s="13">
        <f t="shared" si="50"/>
        <v>1.1020000000000001</v>
      </c>
      <c r="P1648" s="7">
        <f t="shared" si="51"/>
        <v>24.096385542168676</v>
      </c>
      <c r="Q1648" s="3" t="s">
        <v>8328</v>
      </c>
      <c r="R1648" s="3" t="s">
        <v>8349</v>
      </c>
    </row>
    <row r="1649" spans="1:18" ht="39.6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8291</v>
      </c>
      <c r="O1649" s="13">
        <f t="shared" si="50"/>
        <v>1.0471999999999999</v>
      </c>
      <c r="P1649" s="7">
        <f t="shared" si="51"/>
        <v>108.69565217391305</v>
      </c>
      <c r="Q1649" s="3" t="s">
        <v>8328</v>
      </c>
      <c r="R1649" s="3" t="s">
        <v>8349</v>
      </c>
    </row>
    <row r="1650" spans="1:18" ht="39.6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8291</v>
      </c>
      <c r="O1650" s="13">
        <f t="shared" si="50"/>
        <v>1.2526086956521738</v>
      </c>
      <c r="P1650" s="7">
        <f t="shared" si="51"/>
        <v>25.555555555555557</v>
      </c>
      <c r="Q1650" s="3" t="s">
        <v>8328</v>
      </c>
      <c r="R1650" s="3" t="s">
        <v>8349</v>
      </c>
    </row>
    <row r="1651" spans="1:18" ht="39.6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8291</v>
      </c>
      <c r="O1651" s="13">
        <f t="shared" si="50"/>
        <v>1.0058763157894737</v>
      </c>
      <c r="P1651" s="7">
        <f t="shared" si="51"/>
        <v>46.913580246913583</v>
      </c>
      <c r="Q1651" s="3" t="s">
        <v>8328</v>
      </c>
      <c r="R1651" s="3" t="s">
        <v>8349</v>
      </c>
    </row>
    <row r="1652" spans="1:18" ht="39.6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8291</v>
      </c>
      <c r="O1652" s="13">
        <f t="shared" si="50"/>
        <v>1.4155</v>
      </c>
      <c r="P1652" s="7">
        <f t="shared" si="51"/>
        <v>62.5</v>
      </c>
      <c r="Q1652" s="3" t="s">
        <v>8328</v>
      </c>
      <c r="R1652" s="3" t="s">
        <v>8349</v>
      </c>
    </row>
    <row r="1653" spans="1:18" ht="39.6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8291</v>
      </c>
      <c r="O1653" s="13">
        <f t="shared" si="50"/>
        <v>1.0075000000000001</v>
      </c>
      <c r="P1653" s="7">
        <f t="shared" si="51"/>
        <v>100</v>
      </c>
      <c r="Q1653" s="3" t="s">
        <v>8328</v>
      </c>
      <c r="R1653" s="3" t="s">
        <v>8349</v>
      </c>
    </row>
    <row r="1654" spans="1:18" ht="39.6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8291</v>
      </c>
      <c r="O1654" s="13">
        <f t="shared" si="50"/>
        <v>1.0066666666666666</v>
      </c>
      <c r="P1654" s="7">
        <f t="shared" si="51"/>
        <v>64.285714285714292</v>
      </c>
      <c r="Q1654" s="3" t="s">
        <v>8328</v>
      </c>
      <c r="R1654" s="3" t="s">
        <v>8349</v>
      </c>
    </row>
    <row r="1655" spans="1:18" ht="39.6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8291</v>
      </c>
      <c r="O1655" s="13">
        <f t="shared" si="50"/>
        <v>1.7423040000000001</v>
      </c>
      <c r="P1655" s="7">
        <f t="shared" si="51"/>
        <v>29.761904761904763</v>
      </c>
      <c r="Q1655" s="3" t="s">
        <v>8328</v>
      </c>
      <c r="R1655" s="3" t="s">
        <v>8349</v>
      </c>
    </row>
    <row r="1656" spans="1:18" ht="39.6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8291</v>
      </c>
      <c r="O1656" s="13">
        <f t="shared" si="50"/>
        <v>1.199090909090909</v>
      </c>
      <c r="P1656" s="7">
        <f t="shared" si="51"/>
        <v>32.352941176470587</v>
      </c>
      <c r="Q1656" s="3" t="s">
        <v>8328</v>
      </c>
      <c r="R1656" s="3" t="s">
        <v>8349</v>
      </c>
    </row>
    <row r="1657" spans="1:18" ht="26.4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8291</v>
      </c>
      <c r="O1657" s="13">
        <f t="shared" si="50"/>
        <v>1.4286666666666668</v>
      </c>
      <c r="P1657" s="7">
        <f t="shared" si="51"/>
        <v>31.25</v>
      </c>
      <c r="Q1657" s="3" t="s">
        <v>8328</v>
      </c>
      <c r="R1657" s="3" t="s">
        <v>8349</v>
      </c>
    </row>
    <row r="1658" spans="1:18" ht="52.8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8291</v>
      </c>
      <c r="O1658" s="13">
        <f t="shared" si="50"/>
        <v>1.0033493333333334</v>
      </c>
      <c r="P1658" s="7">
        <f t="shared" si="51"/>
        <v>156.25</v>
      </c>
      <c r="Q1658" s="3" t="s">
        <v>8328</v>
      </c>
      <c r="R1658" s="3" t="s">
        <v>8349</v>
      </c>
    </row>
    <row r="1659" spans="1:18" ht="52.8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8291</v>
      </c>
      <c r="O1659" s="13">
        <f t="shared" si="50"/>
        <v>1.0493380000000001</v>
      </c>
      <c r="P1659" s="7">
        <f t="shared" si="51"/>
        <v>113.12217194570135</v>
      </c>
      <c r="Q1659" s="3" t="s">
        <v>8328</v>
      </c>
      <c r="R1659" s="3" t="s">
        <v>8349</v>
      </c>
    </row>
    <row r="1660" spans="1:18" ht="39.6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8291</v>
      </c>
      <c r="O1660" s="13">
        <f t="shared" si="50"/>
        <v>1.3223333333333334</v>
      </c>
      <c r="P1660" s="7">
        <f t="shared" si="51"/>
        <v>56.074766355140184</v>
      </c>
      <c r="Q1660" s="3" t="s">
        <v>8328</v>
      </c>
      <c r="R1660" s="3" t="s">
        <v>8349</v>
      </c>
    </row>
    <row r="1661" spans="1:18" ht="39.6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8291</v>
      </c>
      <c r="O1661" s="13">
        <f t="shared" si="50"/>
        <v>1.1279999999999999</v>
      </c>
      <c r="P1661" s="7">
        <f t="shared" si="51"/>
        <v>11.111111111111111</v>
      </c>
      <c r="Q1661" s="3" t="s">
        <v>8328</v>
      </c>
      <c r="R1661" s="3" t="s">
        <v>8349</v>
      </c>
    </row>
    <row r="1662" spans="1:18" ht="52.8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8291</v>
      </c>
      <c r="O1662" s="13">
        <f t="shared" si="50"/>
        <v>12.5375</v>
      </c>
      <c r="P1662" s="7">
        <f t="shared" si="51"/>
        <v>2.2222222222222223</v>
      </c>
      <c r="Q1662" s="3" t="s">
        <v>8328</v>
      </c>
      <c r="R1662" s="3" t="s">
        <v>8349</v>
      </c>
    </row>
    <row r="1663" spans="1:18" ht="52.8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8291</v>
      </c>
      <c r="O1663" s="13">
        <f t="shared" si="50"/>
        <v>1.0250632911392406</v>
      </c>
      <c r="P1663" s="7">
        <f t="shared" si="51"/>
        <v>78.21782178217822</v>
      </c>
      <c r="Q1663" s="3" t="s">
        <v>8328</v>
      </c>
      <c r="R1663" s="3" t="s">
        <v>8349</v>
      </c>
    </row>
    <row r="1664" spans="1:18" ht="39.6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8291</v>
      </c>
      <c r="O1664" s="13">
        <f t="shared" si="50"/>
        <v>1.026375</v>
      </c>
      <c r="P1664" s="7">
        <f t="shared" si="51"/>
        <v>129.03225806451613</v>
      </c>
      <c r="Q1664" s="3" t="s">
        <v>8328</v>
      </c>
      <c r="R1664" s="3" t="s">
        <v>8349</v>
      </c>
    </row>
    <row r="1665" spans="1:18" ht="39.6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8291</v>
      </c>
      <c r="O1665" s="13">
        <f t="shared" si="50"/>
        <v>1.08</v>
      </c>
      <c r="P1665" s="7">
        <f t="shared" si="51"/>
        <v>31.25</v>
      </c>
      <c r="Q1665" s="3" t="s">
        <v>8328</v>
      </c>
      <c r="R1665" s="3" t="s">
        <v>8349</v>
      </c>
    </row>
    <row r="1666" spans="1:18" ht="39.6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8291</v>
      </c>
      <c r="O1666" s="13">
        <f t="shared" si="50"/>
        <v>1.2240879999999998</v>
      </c>
      <c r="P1666" s="7">
        <f t="shared" si="51"/>
        <v>28.089887640449437</v>
      </c>
      <c r="Q1666" s="3" t="s">
        <v>8328</v>
      </c>
      <c r="R1666" s="3" t="s">
        <v>8349</v>
      </c>
    </row>
    <row r="1667" spans="1:18" ht="39.6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8291</v>
      </c>
      <c r="O1667" s="13">
        <f t="shared" ref="O1667:O1730" si="52">+E1667/D1667</f>
        <v>1.1945714285714286</v>
      </c>
      <c r="P1667" s="7">
        <f t="shared" ref="P1667:P1730" si="53">IFERROR(+D1667/L1667,0)</f>
        <v>37.634408602150536</v>
      </c>
      <c r="Q1667" s="3" t="s">
        <v>8328</v>
      </c>
      <c r="R1667" s="3" t="s">
        <v>8349</v>
      </c>
    </row>
    <row r="1668" spans="1:18" ht="39.6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8291</v>
      </c>
      <c r="O1668" s="13">
        <f t="shared" si="52"/>
        <v>1.6088</v>
      </c>
      <c r="P1668" s="7">
        <f t="shared" si="53"/>
        <v>25.510204081632654</v>
      </c>
      <c r="Q1668" s="3" t="s">
        <v>8328</v>
      </c>
      <c r="R1668" s="3" t="s">
        <v>8349</v>
      </c>
    </row>
    <row r="1669" spans="1:18" ht="39.6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8291</v>
      </c>
      <c r="O1669" s="13">
        <f t="shared" si="52"/>
        <v>1.2685294117647059</v>
      </c>
      <c r="P1669" s="7">
        <f t="shared" si="53"/>
        <v>41.463414634146339</v>
      </c>
      <c r="Q1669" s="3" t="s">
        <v>8328</v>
      </c>
      <c r="R1669" s="3" t="s">
        <v>8349</v>
      </c>
    </row>
    <row r="1670" spans="1:18" ht="39.6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8291</v>
      </c>
      <c r="O1670" s="13">
        <f t="shared" si="52"/>
        <v>1.026375</v>
      </c>
      <c r="P1670" s="7">
        <f t="shared" si="53"/>
        <v>68.965517241379317</v>
      </c>
      <c r="Q1670" s="3" t="s">
        <v>8328</v>
      </c>
      <c r="R1670" s="3" t="s">
        <v>8349</v>
      </c>
    </row>
    <row r="1671" spans="1:18" ht="52.8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8291</v>
      </c>
      <c r="O1671" s="13">
        <f t="shared" si="52"/>
        <v>1.3975</v>
      </c>
      <c r="P1671" s="7">
        <f t="shared" si="53"/>
        <v>38.46153846153846</v>
      </c>
      <c r="Q1671" s="3" t="s">
        <v>8328</v>
      </c>
      <c r="R1671" s="3" t="s">
        <v>8349</v>
      </c>
    </row>
    <row r="1672" spans="1:18" ht="52.8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8291</v>
      </c>
      <c r="O1672" s="13">
        <f t="shared" si="52"/>
        <v>1.026</v>
      </c>
      <c r="P1672" s="7">
        <f t="shared" si="53"/>
        <v>43.478260869565219</v>
      </c>
      <c r="Q1672" s="3" t="s">
        <v>8328</v>
      </c>
      <c r="R1672" s="3" t="s">
        <v>8349</v>
      </c>
    </row>
    <row r="1673" spans="1:18" ht="26.4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8291</v>
      </c>
      <c r="O1673" s="13">
        <f t="shared" si="52"/>
        <v>1.0067349999999999</v>
      </c>
      <c r="P1673" s="7">
        <f t="shared" si="53"/>
        <v>25.974025974025974</v>
      </c>
      <c r="Q1673" s="3" t="s">
        <v>8328</v>
      </c>
      <c r="R1673" s="3" t="s">
        <v>8349</v>
      </c>
    </row>
    <row r="1674" spans="1:18" ht="39.6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8291</v>
      </c>
      <c r="O1674" s="13">
        <f t="shared" si="52"/>
        <v>1.1294117647058823</v>
      </c>
      <c r="P1674" s="7">
        <f t="shared" si="53"/>
        <v>34.693877551020407</v>
      </c>
      <c r="Q1674" s="3" t="s">
        <v>8328</v>
      </c>
      <c r="R1674" s="3" t="s">
        <v>8349</v>
      </c>
    </row>
    <row r="1675" spans="1:18" ht="39.6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8291</v>
      </c>
      <c r="O1675" s="13">
        <f t="shared" si="52"/>
        <v>1.2809523809523808</v>
      </c>
      <c r="P1675" s="7">
        <f t="shared" si="53"/>
        <v>35.593220338983052</v>
      </c>
      <c r="Q1675" s="3" t="s">
        <v>8328</v>
      </c>
      <c r="R1675" s="3" t="s">
        <v>8349</v>
      </c>
    </row>
    <row r="1676" spans="1:18" ht="39.6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8291</v>
      </c>
      <c r="O1676" s="13">
        <f t="shared" si="52"/>
        <v>2.0169999999999999</v>
      </c>
      <c r="P1676" s="7">
        <f t="shared" si="53"/>
        <v>44.247787610619469</v>
      </c>
      <c r="Q1676" s="3" t="s">
        <v>8328</v>
      </c>
      <c r="R1676" s="3" t="s">
        <v>8349</v>
      </c>
    </row>
    <row r="1677" spans="1:18" ht="26.4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8291</v>
      </c>
      <c r="O1677" s="13">
        <f t="shared" si="52"/>
        <v>1.37416</v>
      </c>
      <c r="P1677" s="7">
        <f t="shared" si="53"/>
        <v>29.411764705882351</v>
      </c>
      <c r="Q1677" s="3" t="s">
        <v>8328</v>
      </c>
      <c r="R1677" s="3" t="s">
        <v>8349</v>
      </c>
    </row>
    <row r="1678" spans="1:18" ht="26.4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8291</v>
      </c>
      <c r="O1678" s="13">
        <f t="shared" si="52"/>
        <v>1.1533333333333333</v>
      </c>
      <c r="P1678" s="7">
        <f t="shared" si="53"/>
        <v>71.428571428571431</v>
      </c>
      <c r="Q1678" s="3" t="s">
        <v>8328</v>
      </c>
      <c r="R1678" s="3" t="s">
        <v>8349</v>
      </c>
    </row>
    <row r="1679" spans="1:18" ht="39.6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8291</v>
      </c>
      <c r="O1679" s="13">
        <f t="shared" si="52"/>
        <v>1.1166666666666667</v>
      </c>
      <c r="P1679" s="7">
        <f t="shared" si="53"/>
        <v>142.85714285714286</v>
      </c>
      <c r="Q1679" s="3" t="s">
        <v>8328</v>
      </c>
      <c r="R1679" s="3" t="s">
        <v>8349</v>
      </c>
    </row>
    <row r="1680" spans="1:18" ht="39.6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8291</v>
      </c>
      <c r="O1680" s="13">
        <f t="shared" si="52"/>
        <v>1.1839999999999999</v>
      </c>
      <c r="P1680" s="7">
        <f t="shared" si="53"/>
        <v>30.612244897959183</v>
      </c>
      <c r="Q1680" s="3" t="s">
        <v>8328</v>
      </c>
      <c r="R1680" s="3" t="s">
        <v>8349</v>
      </c>
    </row>
    <row r="1681" spans="1:18" ht="66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8291</v>
      </c>
      <c r="O1681" s="13">
        <f t="shared" si="52"/>
        <v>1.75</v>
      </c>
      <c r="P1681" s="7">
        <f t="shared" si="53"/>
        <v>35.714285714285715</v>
      </c>
      <c r="Q1681" s="3" t="s">
        <v>8328</v>
      </c>
      <c r="R1681" s="3" t="s">
        <v>8349</v>
      </c>
    </row>
    <row r="1682" spans="1:18" ht="26.4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8291</v>
      </c>
      <c r="O1682" s="13">
        <f t="shared" si="52"/>
        <v>1.175</v>
      </c>
      <c r="P1682" s="7">
        <f t="shared" si="53"/>
        <v>40</v>
      </c>
      <c r="Q1682" s="3" t="s">
        <v>8328</v>
      </c>
      <c r="R1682" s="3" t="s">
        <v>8349</v>
      </c>
    </row>
    <row r="1683" spans="1:18" ht="52.8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8292</v>
      </c>
      <c r="O1683" s="13">
        <f t="shared" si="52"/>
        <v>1.0142212307692309</v>
      </c>
      <c r="P1683" s="7">
        <f t="shared" si="53"/>
        <v>73.529411764705884</v>
      </c>
      <c r="Q1683" s="3" t="s">
        <v>8328</v>
      </c>
      <c r="R1683" s="3" t="s">
        <v>8350</v>
      </c>
    </row>
    <row r="1684" spans="1:18" ht="39.6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8292</v>
      </c>
      <c r="O1684" s="13">
        <f t="shared" si="52"/>
        <v>0</v>
      </c>
      <c r="P1684" s="7">
        <f t="shared" si="53"/>
        <v>0</v>
      </c>
      <c r="Q1684" s="3" t="s">
        <v>8328</v>
      </c>
      <c r="R1684" s="3" t="s">
        <v>8350</v>
      </c>
    </row>
    <row r="1685" spans="1:18" ht="39.6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8292</v>
      </c>
      <c r="O1685" s="13">
        <f t="shared" si="52"/>
        <v>0.21714285714285714</v>
      </c>
      <c r="P1685" s="7">
        <f t="shared" si="53"/>
        <v>350</v>
      </c>
      <c r="Q1685" s="3" t="s">
        <v>8328</v>
      </c>
      <c r="R1685" s="3" t="s">
        <v>8350</v>
      </c>
    </row>
    <row r="1686" spans="1:18" ht="26.4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8292</v>
      </c>
      <c r="O1686" s="13">
        <f t="shared" si="52"/>
        <v>1.0912500000000001</v>
      </c>
      <c r="P1686" s="7">
        <f t="shared" si="53"/>
        <v>79.207920792079207</v>
      </c>
      <c r="Q1686" s="3" t="s">
        <v>8328</v>
      </c>
      <c r="R1686" s="3" t="s">
        <v>8350</v>
      </c>
    </row>
    <row r="1687" spans="1:18" ht="52.8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8292</v>
      </c>
      <c r="O1687" s="13">
        <f t="shared" si="52"/>
        <v>1.0285714285714285</v>
      </c>
      <c r="P1687" s="7">
        <f t="shared" si="53"/>
        <v>23.333333333333332</v>
      </c>
      <c r="Q1687" s="3" t="s">
        <v>8328</v>
      </c>
      <c r="R1687" s="3" t="s">
        <v>8350</v>
      </c>
    </row>
    <row r="1688" spans="1:18" ht="39.6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8292</v>
      </c>
      <c r="O1688" s="13">
        <f t="shared" si="52"/>
        <v>3.5999999999999999E-3</v>
      </c>
      <c r="P1688" s="7">
        <f t="shared" si="53"/>
        <v>5000</v>
      </c>
      <c r="Q1688" s="3" t="s">
        <v>8328</v>
      </c>
      <c r="R1688" s="3" t="s">
        <v>8350</v>
      </c>
    </row>
    <row r="1689" spans="1:18" ht="52.8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8292</v>
      </c>
      <c r="O1689" s="13">
        <f t="shared" si="52"/>
        <v>0.3125</v>
      </c>
      <c r="P1689" s="7">
        <f t="shared" si="53"/>
        <v>256.41025641025641</v>
      </c>
      <c r="Q1689" s="3" t="s">
        <v>8328</v>
      </c>
      <c r="R1689" s="3" t="s">
        <v>8350</v>
      </c>
    </row>
    <row r="1690" spans="1:18" ht="52.8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8292</v>
      </c>
      <c r="O1690" s="13">
        <f t="shared" si="52"/>
        <v>0.443</v>
      </c>
      <c r="P1690" s="7">
        <f t="shared" si="53"/>
        <v>571.42857142857144</v>
      </c>
      <c r="Q1690" s="3" t="s">
        <v>8328</v>
      </c>
      <c r="R1690" s="3" t="s">
        <v>8350</v>
      </c>
    </row>
    <row r="1691" spans="1:18" ht="26.4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8292</v>
      </c>
      <c r="O1691" s="13">
        <f t="shared" si="52"/>
        <v>1</v>
      </c>
      <c r="P1691" s="7">
        <f t="shared" si="53"/>
        <v>171.42857142857142</v>
      </c>
      <c r="Q1691" s="3" t="s">
        <v>8328</v>
      </c>
      <c r="R1691" s="3" t="s">
        <v>8350</v>
      </c>
    </row>
    <row r="1692" spans="1:18" ht="39.6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8292</v>
      </c>
      <c r="O1692" s="13">
        <f t="shared" si="52"/>
        <v>0.254</v>
      </c>
      <c r="P1692" s="7">
        <f t="shared" si="53"/>
        <v>227.27272727272728</v>
      </c>
      <c r="Q1692" s="3" t="s">
        <v>8328</v>
      </c>
      <c r="R1692" s="3" t="s">
        <v>8350</v>
      </c>
    </row>
    <row r="1693" spans="1:18" ht="39.6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8292</v>
      </c>
      <c r="O1693" s="13">
        <f t="shared" si="52"/>
        <v>0.33473333333333333</v>
      </c>
      <c r="P1693" s="7">
        <f t="shared" si="53"/>
        <v>789.47368421052636</v>
      </c>
      <c r="Q1693" s="3" t="s">
        <v>8328</v>
      </c>
      <c r="R1693" s="3" t="s">
        <v>8350</v>
      </c>
    </row>
    <row r="1694" spans="1:18" ht="39.6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8292</v>
      </c>
      <c r="O1694" s="13">
        <f t="shared" si="52"/>
        <v>0.47799999999999998</v>
      </c>
      <c r="P1694" s="7">
        <f t="shared" si="53"/>
        <v>333.33333333333331</v>
      </c>
      <c r="Q1694" s="3" t="s">
        <v>8328</v>
      </c>
      <c r="R1694" s="3" t="s">
        <v>8350</v>
      </c>
    </row>
    <row r="1695" spans="1:18" ht="39.6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8292</v>
      </c>
      <c r="O1695" s="13">
        <f t="shared" si="52"/>
        <v>9.3333333333333338E-2</v>
      </c>
      <c r="P1695" s="7">
        <f t="shared" si="53"/>
        <v>375</v>
      </c>
      <c r="Q1695" s="3" t="s">
        <v>8328</v>
      </c>
      <c r="R1695" s="3" t="s">
        <v>8350</v>
      </c>
    </row>
    <row r="1696" spans="1:18" ht="39.6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8292</v>
      </c>
      <c r="O1696" s="13">
        <f t="shared" si="52"/>
        <v>5.0000000000000001E-4</v>
      </c>
      <c r="P1696" s="7">
        <f t="shared" si="53"/>
        <v>10000</v>
      </c>
      <c r="Q1696" s="3" t="s">
        <v>8328</v>
      </c>
      <c r="R1696" s="3" t="s">
        <v>8350</v>
      </c>
    </row>
    <row r="1697" spans="1:18" ht="52.8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8292</v>
      </c>
      <c r="O1697" s="13">
        <f t="shared" si="52"/>
        <v>0.11708333333333333</v>
      </c>
      <c r="P1697" s="7">
        <f t="shared" si="53"/>
        <v>521.73913043478262</v>
      </c>
      <c r="Q1697" s="3" t="s">
        <v>8328</v>
      </c>
      <c r="R1697" s="3" t="s">
        <v>8350</v>
      </c>
    </row>
    <row r="1698" spans="1:18" ht="39.6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8292</v>
      </c>
      <c r="O1698" s="13">
        <f t="shared" si="52"/>
        <v>0</v>
      </c>
      <c r="P1698" s="7">
        <f t="shared" si="53"/>
        <v>0</v>
      </c>
      <c r="Q1698" s="3" t="s">
        <v>8328</v>
      </c>
      <c r="R1698" s="3" t="s">
        <v>8350</v>
      </c>
    </row>
    <row r="1699" spans="1:18" ht="39.6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8292</v>
      </c>
      <c r="O1699" s="13">
        <f t="shared" si="52"/>
        <v>0.20208000000000001</v>
      </c>
      <c r="P1699" s="7">
        <f t="shared" si="53"/>
        <v>568.18181818181813</v>
      </c>
      <c r="Q1699" s="3" t="s">
        <v>8328</v>
      </c>
      <c r="R1699" s="3" t="s">
        <v>8350</v>
      </c>
    </row>
    <row r="1700" spans="1:18" ht="66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8292</v>
      </c>
      <c r="O1700" s="13">
        <f t="shared" si="52"/>
        <v>0</v>
      </c>
      <c r="P1700" s="7">
        <f t="shared" si="53"/>
        <v>0</v>
      </c>
      <c r="Q1700" s="3" t="s">
        <v>8328</v>
      </c>
      <c r="R1700" s="3" t="s">
        <v>8350</v>
      </c>
    </row>
    <row r="1701" spans="1:18" ht="39.6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8292</v>
      </c>
      <c r="O1701" s="13">
        <f t="shared" si="52"/>
        <v>4.2311459353574929E-2</v>
      </c>
      <c r="P1701" s="7">
        <f t="shared" si="53"/>
        <v>1276.25</v>
      </c>
      <c r="Q1701" s="3" t="s">
        <v>8328</v>
      </c>
      <c r="R1701" s="3" t="s">
        <v>8350</v>
      </c>
    </row>
    <row r="1702" spans="1:18" ht="39.6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8292</v>
      </c>
      <c r="O1702" s="13">
        <f t="shared" si="52"/>
        <v>0.2606</v>
      </c>
      <c r="P1702" s="7">
        <f t="shared" si="53"/>
        <v>253.16455696202533</v>
      </c>
      <c r="Q1702" s="3" t="s">
        <v>8328</v>
      </c>
      <c r="R1702" s="3" t="s">
        <v>8350</v>
      </c>
    </row>
    <row r="1703" spans="1:18" ht="39.6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8292</v>
      </c>
      <c r="O1703" s="13">
        <f t="shared" si="52"/>
        <v>1.9801980198019802E-3</v>
      </c>
      <c r="P1703" s="7">
        <f t="shared" si="53"/>
        <v>2525</v>
      </c>
      <c r="Q1703" s="3" t="s">
        <v>8328</v>
      </c>
      <c r="R1703" s="3" t="s">
        <v>8350</v>
      </c>
    </row>
    <row r="1704" spans="1:18" ht="26.4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8292</v>
      </c>
      <c r="O1704" s="13">
        <f t="shared" si="52"/>
        <v>6.0606060606060605E-5</v>
      </c>
      <c r="P1704" s="7">
        <f t="shared" si="53"/>
        <v>16500</v>
      </c>
      <c r="Q1704" s="3" t="s">
        <v>8328</v>
      </c>
      <c r="R1704" s="3" t="s">
        <v>8350</v>
      </c>
    </row>
    <row r="1705" spans="1:18" ht="39.6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8292</v>
      </c>
      <c r="O1705" s="13">
        <f t="shared" si="52"/>
        <v>1.0200000000000001E-2</v>
      </c>
      <c r="P1705" s="7">
        <f t="shared" si="53"/>
        <v>2500</v>
      </c>
      <c r="Q1705" s="3" t="s">
        <v>8328</v>
      </c>
      <c r="R1705" s="3" t="s">
        <v>8350</v>
      </c>
    </row>
    <row r="1706" spans="1:18" ht="39.6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8292</v>
      </c>
      <c r="O1706" s="13">
        <f t="shared" si="52"/>
        <v>0.65100000000000002</v>
      </c>
      <c r="P1706" s="7">
        <f t="shared" si="53"/>
        <v>181.81818181818181</v>
      </c>
      <c r="Q1706" s="3" t="s">
        <v>8328</v>
      </c>
      <c r="R1706" s="3" t="s">
        <v>8350</v>
      </c>
    </row>
    <row r="1707" spans="1:18" ht="39.6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8292</v>
      </c>
      <c r="O1707" s="13">
        <f t="shared" si="52"/>
        <v>0</v>
      </c>
      <c r="P1707" s="7">
        <f t="shared" si="53"/>
        <v>0</v>
      </c>
      <c r="Q1707" s="3" t="s">
        <v>8328</v>
      </c>
      <c r="R1707" s="3" t="s">
        <v>8350</v>
      </c>
    </row>
    <row r="1708" spans="1:18" ht="39.6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8292</v>
      </c>
      <c r="O1708" s="13">
        <f t="shared" si="52"/>
        <v>0</v>
      </c>
      <c r="P1708" s="7">
        <f t="shared" si="53"/>
        <v>0</v>
      </c>
      <c r="Q1708" s="3" t="s">
        <v>8328</v>
      </c>
      <c r="R1708" s="3" t="s">
        <v>8350</v>
      </c>
    </row>
    <row r="1709" spans="1:18" ht="39.6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8292</v>
      </c>
      <c r="O1709" s="13">
        <f t="shared" si="52"/>
        <v>9.74E-2</v>
      </c>
      <c r="P1709" s="7">
        <f t="shared" si="53"/>
        <v>555.55555555555554</v>
      </c>
      <c r="Q1709" s="3" t="s">
        <v>8328</v>
      </c>
      <c r="R1709" s="3" t="s">
        <v>8350</v>
      </c>
    </row>
    <row r="1710" spans="1:18" ht="39.6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8292</v>
      </c>
      <c r="O1710" s="13">
        <f t="shared" si="52"/>
        <v>0</v>
      </c>
      <c r="P1710" s="7">
        <f t="shared" si="53"/>
        <v>0</v>
      </c>
      <c r="Q1710" s="3" t="s">
        <v>8328</v>
      </c>
      <c r="R1710" s="3" t="s">
        <v>8350</v>
      </c>
    </row>
    <row r="1711" spans="1:18" ht="39.6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8292</v>
      </c>
      <c r="O1711" s="13">
        <f t="shared" si="52"/>
        <v>4.8571428571428571E-2</v>
      </c>
      <c r="P1711" s="7">
        <f t="shared" si="53"/>
        <v>437.5</v>
      </c>
      <c r="Q1711" s="3" t="s">
        <v>8328</v>
      </c>
      <c r="R1711" s="3" t="s">
        <v>8350</v>
      </c>
    </row>
    <row r="1712" spans="1:18" ht="26.4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8292</v>
      </c>
      <c r="O1712" s="13">
        <f t="shared" si="52"/>
        <v>6.7999999999999996E-3</v>
      </c>
      <c r="P1712" s="7">
        <f t="shared" si="53"/>
        <v>5000</v>
      </c>
      <c r="Q1712" s="3" t="s">
        <v>8328</v>
      </c>
      <c r="R1712" s="3" t="s">
        <v>8350</v>
      </c>
    </row>
    <row r="1713" spans="1:18" ht="39.6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8292</v>
      </c>
      <c r="O1713" s="13">
        <f t="shared" si="52"/>
        <v>0.105</v>
      </c>
      <c r="P1713" s="7">
        <f t="shared" si="53"/>
        <v>5000</v>
      </c>
      <c r="Q1713" s="3" t="s">
        <v>8328</v>
      </c>
      <c r="R1713" s="3" t="s">
        <v>8350</v>
      </c>
    </row>
    <row r="1714" spans="1:18" ht="52.8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8292</v>
      </c>
      <c r="O1714" s="13">
        <f t="shared" si="52"/>
        <v>0</v>
      </c>
      <c r="P1714" s="7">
        <f t="shared" si="53"/>
        <v>0</v>
      </c>
      <c r="Q1714" s="3" t="s">
        <v>8328</v>
      </c>
      <c r="R1714" s="3" t="s">
        <v>8350</v>
      </c>
    </row>
    <row r="1715" spans="1:18" ht="52.8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8292</v>
      </c>
      <c r="O1715" s="13">
        <f t="shared" si="52"/>
        <v>1.6666666666666666E-2</v>
      </c>
      <c r="P1715" s="7">
        <f t="shared" si="53"/>
        <v>3000</v>
      </c>
      <c r="Q1715" s="3" t="s">
        <v>8328</v>
      </c>
      <c r="R1715" s="3" t="s">
        <v>8350</v>
      </c>
    </row>
    <row r="1716" spans="1:18" ht="39.6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8292</v>
      </c>
      <c r="O1716" s="13">
        <f t="shared" si="52"/>
        <v>7.868E-2</v>
      </c>
      <c r="P1716" s="7">
        <f t="shared" si="53"/>
        <v>1470.5882352941176</v>
      </c>
      <c r="Q1716" s="3" t="s">
        <v>8328</v>
      </c>
      <c r="R1716" s="3" t="s">
        <v>8350</v>
      </c>
    </row>
    <row r="1717" spans="1:18" ht="39.6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8292</v>
      </c>
      <c r="O1717" s="13">
        <f t="shared" si="52"/>
        <v>2.2000000000000001E-3</v>
      </c>
      <c r="P1717" s="7">
        <f t="shared" si="53"/>
        <v>2500</v>
      </c>
      <c r="Q1717" s="3" t="s">
        <v>8328</v>
      </c>
      <c r="R1717" s="3" t="s">
        <v>8350</v>
      </c>
    </row>
    <row r="1718" spans="1:18" ht="39.6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8292</v>
      </c>
      <c r="O1718" s="13">
        <f t="shared" si="52"/>
        <v>7.4999999999999997E-2</v>
      </c>
      <c r="P1718" s="7">
        <f t="shared" si="53"/>
        <v>666.66666666666663</v>
      </c>
      <c r="Q1718" s="3" t="s">
        <v>8328</v>
      </c>
      <c r="R1718" s="3" t="s">
        <v>8350</v>
      </c>
    </row>
    <row r="1719" spans="1:18" ht="39.6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8292</v>
      </c>
      <c r="O1719" s="13">
        <f t="shared" si="52"/>
        <v>0.42725880551301687</v>
      </c>
      <c r="P1719" s="7">
        <f t="shared" si="53"/>
        <v>79.634146341463421</v>
      </c>
      <c r="Q1719" s="3" t="s">
        <v>8328</v>
      </c>
      <c r="R1719" s="3" t="s">
        <v>8350</v>
      </c>
    </row>
    <row r="1720" spans="1:18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8292</v>
      </c>
      <c r="O1720" s="13">
        <f t="shared" si="52"/>
        <v>2.142857142857143E-3</v>
      </c>
      <c r="P1720" s="7">
        <f t="shared" si="53"/>
        <v>17500</v>
      </c>
      <c r="Q1720" s="3" t="s">
        <v>8328</v>
      </c>
      <c r="R1720" s="3" t="s">
        <v>8350</v>
      </c>
    </row>
    <row r="1721" spans="1:18" ht="39.6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8292</v>
      </c>
      <c r="O1721" s="13">
        <f t="shared" si="52"/>
        <v>8.7500000000000008E-3</v>
      </c>
      <c r="P1721" s="7">
        <f t="shared" si="53"/>
        <v>1333.3333333333333</v>
      </c>
      <c r="Q1721" s="3" t="s">
        <v>8328</v>
      </c>
      <c r="R1721" s="3" t="s">
        <v>8350</v>
      </c>
    </row>
    <row r="1722" spans="1:18" ht="39.6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8292</v>
      </c>
      <c r="O1722" s="13">
        <f t="shared" si="52"/>
        <v>5.6250000000000001E-2</v>
      </c>
      <c r="P1722" s="7">
        <f t="shared" si="53"/>
        <v>500</v>
      </c>
      <c r="Q1722" s="3" t="s">
        <v>8328</v>
      </c>
      <c r="R1722" s="3" t="s">
        <v>8350</v>
      </c>
    </row>
    <row r="1723" spans="1:18" ht="39.6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8292</v>
      </c>
      <c r="O1723" s="13">
        <f t="shared" si="52"/>
        <v>0</v>
      </c>
      <c r="P1723" s="7">
        <f t="shared" si="53"/>
        <v>0</v>
      </c>
      <c r="Q1723" s="3" t="s">
        <v>8328</v>
      </c>
      <c r="R1723" s="3" t="s">
        <v>8350</v>
      </c>
    </row>
    <row r="1724" spans="1:18" ht="39.6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8292</v>
      </c>
      <c r="O1724" s="13">
        <f t="shared" si="52"/>
        <v>3.4722222222222224E-4</v>
      </c>
      <c r="P1724" s="7">
        <f t="shared" si="53"/>
        <v>2880</v>
      </c>
      <c r="Q1724" s="3" t="s">
        <v>8328</v>
      </c>
      <c r="R1724" s="3" t="s">
        <v>8350</v>
      </c>
    </row>
    <row r="1725" spans="1:18" ht="52.8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8292</v>
      </c>
      <c r="O1725" s="13">
        <f t="shared" si="52"/>
        <v>6.5000000000000002E-2</v>
      </c>
      <c r="P1725" s="7">
        <f t="shared" si="53"/>
        <v>3333.3333333333335</v>
      </c>
      <c r="Q1725" s="3" t="s">
        <v>8328</v>
      </c>
      <c r="R1725" s="3" t="s">
        <v>8350</v>
      </c>
    </row>
    <row r="1726" spans="1:18" ht="39.6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8292</v>
      </c>
      <c r="O1726" s="13">
        <f t="shared" si="52"/>
        <v>5.8333333333333336E-3</v>
      </c>
      <c r="P1726" s="7">
        <f t="shared" si="53"/>
        <v>1500</v>
      </c>
      <c r="Q1726" s="3" t="s">
        <v>8328</v>
      </c>
      <c r="R1726" s="3" t="s">
        <v>8350</v>
      </c>
    </row>
    <row r="1727" spans="1:18" ht="39.6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8292</v>
      </c>
      <c r="O1727" s="13">
        <f t="shared" si="52"/>
        <v>0.10181818181818182</v>
      </c>
      <c r="P1727" s="7">
        <f t="shared" si="53"/>
        <v>611.11111111111109</v>
      </c>
      <c r="Q1727" s="3" t="s">
        <v>8328</v>
      </c>
      <c r="R1727" s="3" t="s">
        <v>8350</v>
      </c>
    </row>
    <row r="1728" spans="1:18" ht="26.4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8292</v>
      </c>
      <c r="O1728" s="13">
        <f t="shared" si="52"/>
        <v>0.33784615384615385</v>
      </c>
      <c r="P1728" s="7">
        <f t="shared" si="53"/>
        <v>406.25</v>
      </c>
      <c r="Q1728" s="3" t="s">
        <v>8328</v>
      </c>
      <c r="R1728" s="3" t="s">
        <v>8350</v>
      </c>
    </row>
    <row r="1729" spans="1:18" ht="39.6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8292</v>
      </c>
      <c r="O1729" s="13">
        <f t="shared" si="52"/>
        <v>3.3333333333333332E-4</v>
      </c>
      <c r="P1729" s="7">
        <f t="shared" si="53"/>
        <v>3000</v>
      </c>
      <c r="Q1729" s="3" t="s">
        <v>8328</v>
      </c>
      <c r="R1729" s="3" t="s">
        <v>8350</v>
      </c>
    </row>
    <row r="1730" spans="1:18" ht="39.6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8292</v>
      </c>
      <c r="O1730" s="13">
        <f t="shared" si="52"/>
        <v>0.68400000000000005</v>
      </c>
      <c r="P1730" s="7">
        <f t="shared" si="53"/>
        <v>178.57142857142858</v>
      </c>
      <c r="Q1730" s="3" t="s">
        <v>8328</v>
      </c>
      <c r="R1730" s="3" t="s">
        <v>8350</v>
      </c>
    </row>
    <row r="1731" spans="1:18" ht="39.6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8292</v>
      </c>
      <c r="O1731" s="13">
        <f t="shared" ref="O1731:O1794" si="54">+E1731/D1731</f>
        <v>0</v>
      </c>
      <c r="P1731" s="7">
        <f t="shared" ref="P1731:P1794" si="55">IFERROR(+D1731/L1731,0)</f>
        <v>0</v>
      </c>
      <c r="Q1731" s="3" t="s">
        <v>8328</v>
      </c>
      <c r="R1731" s="3" t="s">
        <v>8350</v>
      </c>
    </row>
    <row r="1732" spans="1:18" ht="39.6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8292</v>
      </c>
      <c r="O1732" s="13">
        <f t="shared" si="54"/>
        <v>0</v>
      </c>
      <c r="P1732" s="7">
        <f t="shared" si="55"/>
        <v>0</v>
      </c>
      <c r="Q1732" s="3" t="s">
        <v>8328</v>
      </c>
      <c r="R1732" s="3" t="s">
        <v>8350</v>
      </c>
    </row>
    <row r="1733" spans="1:18" ht="26.4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8292</v>
      </c>
      <c r="O1733" s="13">
        <f t="shared" si="54"/>
        <v>0</v>
      </c>
      <c r="P1733" s="7">
        <f t="shared" si="55"/>
        <v>0</v>
      </c>
      <c r="Q1733" s="3" t="s">
        <v>8328</v>
      </c>
      <c r="R1733" s="3" t="s">
        <v>8350</v>
      </c>
    </row>
    <row r="1734" spans="1:18" ht="39.6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8292</v>
      </c>
      <c r="O1734" s="13">
        <f t="shared" si="54"/>
        <v>0</v>
      </c>
      <c r="P1734" s="7">
        <f t="shared" si="55"/>
        <v>0</v>
      </c>
      <c r="Q1734" s="3" t="s">
        <v>8328</v>
      </c>
      <c r="R1734" s="3" t="s">
        <v>8350</v>
      </c>
    </row>
    <row r="1735" spans="1:18" ht="39.6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8292</v>
      </c>
      <c r="O1735" s="13">
        <f t="shared" si="54"/>
        <v>0</v>
      </c>
      <c r="P1735" s="7">
        <f t="shared" si="55"/>
        <v>0</v>
      </c>
      <c r="Q1735" s="3" t="s">
        <v>8328</v>
      </c>
      <c r="R1735" s="3" t="s">
        <v>8350</v>
      </c>
    </row>
    <row r="1736" spans="1:18" ht="39.6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8292</v>
      </c>
      <c r="O1736" s="13">
        <f t="shared" si="54"/>
        <v>2.2222222222222223E-4</v>
      </c>
      <c r="P1736" s="7">
        <f t="shared" si="55"/>
        <v>4500</v>
      </c>
      <c r="Q1736" s="3" t="s">
        <v>8328</v>
      </c>
      <c r="R1736" s="3" t="s">
        <v>8350</v>
      </c>
    </row>
    <row r="1737" spans="1:18" ht="39.6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8292</v>
      </c>
      <c r="O1737" s="13">
        <f t="shared" si="54"/>
        <v>0.11</v>
      </c>
      <c r="P1737" s="7">
        <f t="shared" si="55"/>
        <v>500</v>
      </c>
      <c r="Q1737" s="3" t="s">
        <v>8328</v>
      </c>
      <c r="R1737" s="3" t="s">
        <v>8350</v>
      </c>
    </row>
    <row r="1738" spans="1:18" ht="26.4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8292</v>
      </c>
      <c r="O1738" s="13">
        <f t="shared" si="54"/>
        <v>7.3333333333333332E-3</v>
      </c>
      <c r="P1738" s="7">
        <f t="shared" si="55"/>
        <v>3000</v>
      </c>
      <c r="Q1738" s="3" t="s">
        <v>8328</v>
      </c>
      <c r="R1738" s="3" t="s">
        <v>8350</v>
      </c>
    </row>
    <row r="1739" spans="1:18" ht="39.6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8292</v>
      </c>
      <c r="O1739" s="13">
        <f t="shared" si="54"/>
        <v>0.21249999999999999</v>
      </c>
      <c r="P1739" s="7">
        <f t="shared" si="55"/>
        <v>266.66666666666669</v>
      </c>
      <c r="Q1739" s="3" t="s">
        <v>8328</v>
      </c>
      <c r="R1739" s="3" t="s">
        <v>8350</v>
      </c>
    </row>
    <row r="1740" spans="1:18" ht="26.4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8292</v>
      </c>
      <c r="O1740" s="13">
        <f t="shared" si="54"/>
        <v>4.0000000000000001E-3</v>
      </c>
      <c r="P1740" s="7">
        <f t="shared" si="55"/>
        <v>5000</v>
      </c>
      <c r="Q1740" s="3" t="s">
        <v>8328</v>
      </c>
      <c r="R1740" s="3" t="s">
        <v>8350</v>
      </c>
    </row>
    <row r="1741" spans="1:18" ht="39.6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8292</v>
      </c>
      <c r="O1741" s="13">
        <f t="shared" si="54"/>
        <v>1E-3</v>
      </c>
      <c r="P1741" s="7">
        <f t="shared" si="55"/>
        <v>1000</v>
      </c>
      <c r="Q1741" s="3" t="s">
        <v>8328</v>
      </c>
      <c r="R1741" s="3" t="s">
        <v>8350</v>
      </c>
    </row>
    <row r="1742" spans="1:18" ht="39.6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8292</v>
      </c>
      <c r="O1742" s="13">
        <f t="shared" si="54"/>
        <v>0</v>
      </c>
      <c r="P1742" s="7">
        <f t="shared" si="55"/>
        <v>0</v>
      </c>
      <c r="Q1742" s="3" t="s">
        <v>8328</v>
      </c>
      <c r="R1742" s="3" t="s">
        <v>8350</v>
      </c>
    </row>
    <row r="1743" spans="1:18" ht="26.4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8284</v>
      </c>
      <c r="O1743" s="13">
        <f t="shared" si="54"/>
        <v>1.1083333333333334</v>
      </c>
      <c r="P1743" s="7">
        <f t="shared" si="55"/>
        <v>23.076923076923077</v>
      </c>
      <c r="Q1743" s="3" t="s">
        <v>8341</v>
      </c>
      <c r="R1743" s="3" t="s">
        <v>8342</v>
      </c>
    </row>
    <row r="1744" spans="1:18" ht="39.6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8284</v>
      </c>
      <c r="O1744" s="13">
        <f t="shared" si="54"/>
        <v>1.0874999999999999</v>
      </c>
      <c r="P1744" s="7">
        <f t="shared" si="55"/>
        <v>58.823529411764703</v>
      </c>
      <c r="Q1744" s="3" t="s">
        <v>8341</v>
      </c>
      <c r="R1744" s="3" t="s">
        <v>8342</v>
      </c>
    </row>
    <row r="1745" spans="1:18" ht="39.6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8284</v>
      </c>
      <c r="O1745" s="13">
        <f t="shared" si="54"/>
        <v>1.0041666666666667</v>
      </c>
      <c r="P1745" s="7">
        <f t="shared" si="55"/>
        <v>89.552238805970148</v>
      </c>
      <c r="Q1745" s="3" t="s">
        <v>8341</v>
      </c>
      <c r="R1745" s="3" t="s">
        <v>8342</v>
      </c>
    </row>
    <row r="1746" spans="1:18" ht="39.6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8284</v>
      </c>
      <c r="O1746" s="13">
        <f t="shared" si="54"/>
        <v>1.1845454545454546</v>
      </c>
      <c r="P1746" s="7">
        <f t="shared" si="55"/>
        <v>78.571428571428569</v>
      </c>
      <c r="Q1746" s="3" t="s">
        <v>8341</v>
      </c>
      <c r="R1746" s="3" t="s">
        <v>8342</v>
      </c>
    </row>
    <row r="1747" spans="1:18" ht="39.6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8284</v>
      </c>
      <c r="O1747" s="13">
        <f t="shared" si="54"/>
        <v>1.1401428571428571</v>
      </c>
      <c r="P1747" s="7">
        <f t="shared" si="55"/>
        <v>78.651685393258433</v>
      </c>
      <c r="Q1747" s="3" t="s">
        <v>8341</v>
      </c>
      <c r="R1747" s="3" t="s">
        <v>8342</v>
      </c>
    </row>
    <row r="1748" spans="1:18" ht="52.8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8284</v>
      </c>
      <c r="O1748" s="13">
        <f t="shared" si="54"/>
        <v>1.4810000000000001</v>
      </c>
      <c r="P1748" s="7">
        <f t="shared" si="55"/>
        <v>140.18691588785046</v>
      </c>
      <c r="Q1748" s="3" t="s">
        <v>8341</v>
      </c>
      <c r="R1748" s="3" t="s">
        <v>8342</v>
      </c>
    </row>
    <row r="1749" spans="1:18" ht="39.6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8284</v>
      </c>
      <c r="O1749" s="13">
        <f t="shared" si="54"/>
        <v>1.0495555555555556</v>
      </c>
      <c r="P1749" s="7">
        <f t="shared" si="55"/>
        <v>56.60377358490566</v>
      </c>
      <c r="Q1749" s="3" t="s">
        <v>8341</v>
      </c>
      <c r="R1749" s="3" t="s">
        <v>8342</v>
      </c>
    </row>
    <row r="1750" spans="1:18" ht="26.4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8284</v>
      </c>
      <c r="O1750" s="13">
        <f t="shared" si="54"/>
        <v>1.29948</v>
      </c>
      <c r="P1750" s="7">
        <f t="shared" si="55"/>
        <v>276.24309392265195</v>
      </c>
      <c r="Q1750" s="3" t="s">
        <v>8341</v>
      </c>
      <c r="R1750" s="3" t="s">
        <v>8342</v>
      </c>
    </row>
    <row r="1751" spans="1:18" ht="26.4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8284</v>
      </c>
      <c r="O1751" s="13">
        <f t="shared" si="54"/>
        <v>1.2348756218905472</v>
      </c>
      <c r="P1751" s="7">
        <f t="shared" si="55"/>
        <v>76.717557251908403</v>
      </c>
      <c r="Q1751" s="3" t="s">
        <v>8341</v>
      </c>
      <c r="R1751" s="3" t="s">
        <v>8342</v>
      </c>
    </row>
    <row r="1752" spans="1:18" ht="39.6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8284</v>
      </c>
      <c r="O1752" s="13">
        <f t="shared" si="54"/>
        <v>2.0162</v>
      </c>
      <c r="P1752" s="7">
        <f t="shared" si="55"/>
        <v>40</v>
      </c>
      <c r="Q1752" s="3" t="s">
        <v>8341</v>
      </c>
      <c r="R1752" s="3" t="s">
        <v>8342</v>
      </c>
    </row>
    <row r="1753" spans="1:18" ht="26.4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8284</v>
      </c>
      <c r="O1753" s="13">
        <f t="shared" si="54"/>
        <v>1.0289999999999999</v>
      </c>
      <c r="P1753" s="7">
        <f t="shared" si="55"/>
        <v>163.9344262295082</v>
      </c>
      <c r="Q1753" s="3" t="s">
        <v>8341</v>
      </c>
      <c r="R1753" s="3" t="s">
        <v>8342</v>
      </c>
    </row>
    <row r="1754" spans="1:18" ht="26.4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8284</v>
      </c>
      <c r="O1754" s="13">
        <f t="shared" si="54"/>
        <v>2.6016666666666666</v>
      </c>
      <c r="P1754" s="7">
        <f t="shared" si="55"/>
        <v>13.333333333333334</v>
      </c>
      <c r="Q1754" s="3" t="s">
        <v>8341</v>
      </c>
      <c r="R1754" s="3" t="s">
        <v>8342</v>
      </c>
    </row>
    <row r="1755" spans="1:18" ht="39.6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8284</v>
      </c>
      <c r="O1755" s="13">
        <f t="shared" si="54"/>
        <v>1.08</v>
      </c>
      <c r="P1755" s="7">
        <f t="shared" si="55"/>
        <v>428.57142857142856</v>
      </c>
      <c r="Q1755" s="3" t="s">
        <v>8341</v>
      </c>
      <c r="R1755" s="3" t="s">
        <v>8342</v>
      </c>
    </row>
    <row r="1756" spans="1:18" ht="39.6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8284</v>
      </c>
      <c r="O1756" s="13">
        <f t="shared" si="54"/>
        <v>1.1052941176470588</v>
      </c>
      <c r="P1756" s="7">
        <f t="shared" si="55"/>
        <v>94.444444444444443</v>
      </c>
      <c r="Q1756" s="3" t="s">
        <v>8341</v>
      </c>
      <c r="R1756" s="3" t="s">
        <v>8342</v>
      </c>
    </row>
    <row r="1757" spans="1:18" ht="39.6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8284</v>
      </c>
      <c r="O1757" s="13">
        <f t="shared" si="54"/>
        <v>1.2</v>
      </c>
      <c r="P1757" s="7">
        <f t="shared" si="55"/>
        <v>6.25</v>
      </c>
      <c r="Q1757" s="3" t="s">
        <v>8341</v>
      </c>
      <c r="R1757" s="3" t="s">
        <v>8342</v>
      </c>
    </row>
    <row r="1758" spans="1:18" ht="39.6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8284</v>
      </c>
      <c r="O1758" s="13">
        <f t="shared" si="54"/>
        <v>1.0282909090909091</v>
      </c>
      <c r="P1758" s="7">
        <f t="shared" si="55"/>
        <v>45.833333333333336</v>
      </c>
      <c r="Q1758" s="3" t="s">
        <v>8341</v>
      </c>
      <c r="R1758" s="3" t="s">
        <v>8342</v>
      </c>
    </row>
    <row r="1759" spans="1:18" ht="26.4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8284</v>
      </c>
      <c r="O1759" s="13">
        <f t="shared" si="54"/>
        <v>1.1599999999999999</v>
      </c>
      <c r="P1759" s="7">
        <f t="shared" si="55"/>
        <v>357.14285714285717</v>
      </c>
      <c r="Q1759" s="3" t="s">
        <v>8341</v>
      </c>
      <c r="R1759" s="3" t="s">
        <v>8342</v>
      </c>
    </row>
    <row r="1760" spans="1:18" ht="52.8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8284</v>
      </c>
      <c r="O1760" s="13">
        <f t="shared" si="54"/>
        <v>1.147</v>
      </c>
      <c r="P1760" s="7">
        <f t="shared" si="55"/>
        <v>37.037037037037038</v>
      </c>
      <c r="Q1760" s="3" t="s">
        <v>8341</v>
      </c>
      <c r="R1760" s="3" t="s">
        <v>8342</v>
      </c>
    </row>
    <row r="1761" spans="1:18" ht="26.4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8284</v>
      </c>
      <c r="O1761" s="13">
        <f t="shared" si="54"/>
        <v>1.0660000000000001</v>
      </c>
      <c r="P1761" s="7">
        <f t="shared" si="55"/>
        <v>102.04081632653062</v>
      </c>
      <c r="Q1761" s="3" t="s">
        <v>8341</v>
      </c>
      <c r="R1761" s="3" t="s">
        <v>8342</v>
      </c>
    </row>
    <row r="1762" spans="1:18" ht="39.6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8284</v>
      </c>
      <c r="O1762" s="13">
        <f t="shared" si="54"/>
        <v>1.6544000000000001</v>
      </c>
      <c r="P1762" s="7">
        <f t="shared" si="55"/>
        <v>49.019607843137258</v>
      </c>
      <c r="Q1762" s="3" t="s">
        <v>8341</v>
      </c>
      <c r="R1762" s="3" t="s">
        <v>8342</v>
      </c>
    </row>
    <row r="1763" spans="1:18" ht="26.4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8284</v>
      </c>
      <c r="O1763" s="13">
        <f t="shared" si="54"/>
        <v>1.55</v>
      </c>
      <c r="P1763" s="7">
        <f t="shared" si="55"/>
        <v>33.333333333333336</v>
      </c>
      <c r="Q1763" s="3" t="s">
        <v>8341</v>
      </c>
      <c r="R1763" s="3" t="s">
        <v>8342</v>
      </c>
    </row>
    <row r="1764" spans="1:18" ht="26.4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8284</v>
      </c>
      <c r="O1764" s="13">
        <f t="shared" si="54"/>
        <v>8.85</v>
      </c>
      <c r="P1764" s="7">
        <f t="shared" si="55"/>
        <v>4</v>
      </c>
      <c r="Q1764" s="3" t="s">
        <v>8341</v>
      </c>
      <c r="R1764" s="3" t="s">
        <v>8342</v>
      </c>
    </row>
    <row r="1765" spans="1:18" ht="39.6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8284</v>
      </c>
      <c r="O1765" s="13">
        <f t="shared" si="54"/>
        <v>1.0190833333333333</v>
      </c>
      <c r="P1765" s="7">
        <f t="shared" si="55"/>
        <v>101.69491525423729</v>
      </c>
      <c r="Q1765" s="3" t="s">
        <v>8341</v>
      </c>
      <c r="R1765" s="3" t="s">
        <v>8342</v>
      </c>
    </row>
    <row r="1766" spans="1:18" ht="39.6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8284</v>
      </c>
      <c r="O1766" s="13">
        <f t="shared" si="54"/>
        <v>0.19600000000000001</v>
      </c>
      <c r="P1766" s="7">
        <f t="shared" si="55"/>
        <v>282.05128205128204</v>
      </c>
      <c r="Q1766" s="3" t="s">
        <v>8341</v>
      </c>
      <c r="R1766" s="3" t="s">
        <v>8342</v>
      </c>
    </row>
    <row r="1767" spans="1:18" ht="39.6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8284</v>
      </c>
      <c r="O1767" s="13">
        <f t="shared" si="54"/>
        <v>0.59467839999999994</v>
      </c>
      <c r="P1767" s="7">
        <f t="shared" si="55"/>
        <v>121.35922330097087</v>
      </c>
      <c r="Q1767" s="3" t="s">
        <v>8341</v>
      </c>
      <c r="R1767" s="3" t="s">
        <v>8342</v>
      </c>
    </row>
    <row r="1768" spans="1:18" ht="26.4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8284</v>
      </c>
      <c r="O1768" s="13">
        <f t="shared" si="54"/>
        <v>0</v>
      </c>
      <c r="P1768" s="7">
        <f t="shared" si="55"/>
        <v>0</v>
      </c>
      <c r="Q1768" s="3" t="s">
        <v>8341</v>
      </c>
      <c r="R1768" s="3" t="s">
        <v>8342</v>
      </c>
    </row>
    <row r="1769" spans="1:18" ht="26.4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8284</v>
      </c>
      <c r="O1769" s="13">
        <f t="shared" si="54"/>
        <v>0.4572</v>
      </c>
      <c r="P1769" s="7">
        <f t="shared" si="55"/>
        <v>128.2051282051282</v>
      </c>
      <c r="Q1769" s="3" t="s">
        <v>8341</v>
      </c>
      <c r="R1769" s="3" t="s">
        <v>8342</v>
      </c>
    </row>
    <row r="1770" spans="1:18" ht="39.6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8284</v>
      </c>
      <c r="O1770" s="13">
        <f t="shared" si="54"/>
        <v>3.7400000000000003E-2</v>
      </c>
      <c r="P1770" s="7">
        <f t="shared" si="55"/>
        <v>333.33333333333331</v>
      </c>
      <c r="Q1770" s="3" t="s">
        <v>8341</v>
      </c>
      <c r="R1770" s="3" t="s">
        <v>8342</v>
      </c>
    </row>
    <row r="1771" spans="1:18" ht="39.6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8284</v>
      </c>
      <c r="O1771" s="13">
        <f t="shared" si="54"/>
        <v>2.7025E-2</v>
      </c>
      <c r="P1771" s="7">
        <f t="shared" si="55"/>
        <v>1818.1818181818182</v>
      </c>
      <c r="Q1771" s="3" t="s">
        <v>8341</v>
      </c>
      <c r="R1771" s="3" t="s">
        <v>8342</v>
      </c>
    </row>
    <row r="1772" spans="1:18" ht="39.6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8284</v>
      </c>
      <c r="O1772" s="13">
        <f t="shared" si="54"/>
        <v>0.56514285714285717</v>
      </c>
      <c r="P1772" s="7">
        <f t="shared" si="55"/>
        <v>266.30434782608694</v>
      </c>
      <c r="Q1772" s="3" t="s">
        <v>8341</v>
      </c>
      <c r="R1772" s="3" t="s">
        <v>8342</v>
      </c>
    </row>
    <row r="1773" spans="1:18" ht="39.6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8284</v>
      </c>
      <c r="O1773" s="13">
        <f t="shared" si="54"/>
        <v>0.21309523809523809</v>
      </c>
      <c r="P1773" s="7">
        <f t="shared" si="55"/>
        <v>168</v>
      </c>
      <c r="Q1773" s="3" t="s">
        <v>8341</v>
      </c>
      <c r="R1773" s="3" t="s">
        <v>8342</v>
      </c>
    </row>
    <row r="1774" spans="1:18" ht="39.6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8284</v>
      </c>
      <c r="O1774" s="13">
        <f t="shared" si="54"/>
        <v>0.156</v>
      </c>
      <c r="P1774" s="7">
        <f t="shared" si="55"/>
        <v>289.4736842105263</v>
      </c>
      <c r="Q1774" s="3" t="s">
        <v>8341</v>
      </c>
      <c r="R1774" s="3" t="s">
        <v>8342</v>
      </c>
    </row>
    <row r="1775" spans="1:18" ht="39.6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8284</v>
      </c>
      <c r="O1775" s="13">
        <f t="shared" si="54"/>
        <v>6.2566666666666673E-2</v>
      </c>
      <c r="P1775" s="7">
        <f t="shared" si="55"/>
        <v>1578.9473684210527</v>
      </c>
      <c r="Q1775" s="3" t="s">
        <v>8341</v>
      </c>
      <c r="R1775" s="3" t="s">
        <v>8342</v>
      </c>
    </row>
    <row r="1776" spans="1:18" ht="39.6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8284</v>
      </c>
      <c r="O1776" s="13">
        <f t="shared" si="54"/>
        <v>0.4592</v>
      </c>
      <c r="P1776" s="7">
        <f t="shared" si="55"/>
        <v>192.30769230769232</v>
      </c>
      <c r="Q1776" s="3" t="s">
        <v>8341</v>
      </c>
      <c r="R1776" s="3" t="s">
        <v>8342</v>
      </c>
    </row>
    <row r="1777" spans="1:18" ht="39.6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8284</v>
      </c>
      <c r="O1777" s="13">
        <f t="shared" si="54"/>
        <v>0.65101538461538466</v>
      </c>
      <c r="P1777" s="7">
        <f t="shared" si="55"/>
        <v>262.09677419354841</v>
      </c>
      <c r="Q1777" s="3" t="s">
        <v>8341</v>
      </c>
      <c r="R1777" s="3" t="s">
        <v>8342</v>
      </c>
    </row>
    <row r="1778" spans="1:18" ht="39.6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8284</v>
      </c>
      <c r="O1778" s="13">
        <f t="shared" si="54"/>
        <v>6.7000000000000004E-2</v>
      </c>
      <c r="P1778" s="7">
        <f t="shared" si="55"/>
        <v>1250</v>
      </c>
      <c r="Q1778" s="3" t="s">
        <v>8341</v>
      </c>
      <c r="R1778" s="3" t="s">
        <v>8342</v>
      </c>
    </row>
    <row r="1779" spans="1:18" ht="52.8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8284</v>
      </c>
      <c r="O1779" s="13">
        <f t="shared" si="54"/>
        <v>0.135625</v>
      </c>
      <c r="P1779" s="7">
        <f t="shared" si="55"/>
        <v>480</v>
      </c>
      <c r="Q1779" s="3" t="s">
        <v>8341</v>
      </c>
      <c r="R1779" s="3" t="s">
        <v>8342</v>
      </c>
    </row>
    <row r="1780" spans="1:18" ht="39.6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8284</v>
      </c>
      <c r="O1780" s="13">
        <f t="shared" si="54"/>
        <v>1.9900000000000001E-2</v>
      </c>
      <c r="P1780" s="7">
        <f t="shared" si="55"/>
        <v>3333.3333333333335</v>
      </c>
      <c r="Q1780" s="3" t="s">
        <v>8341</v>
      </c>
      <c r="R1780" s="3" t="s">
        <v>8342</v>
      </c>
    </row>
    <row r="1781" spans="1:18" ht="39.6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8284</v>
      </c>
      <c r="O1781" s="13">
        <f t="shared" si="54"/>
        <v>0.36236363636363639</v>
      </c>
      <c r="P1781" s="7">
        <f t="shared" si="55"/>
        <v>289.4736842105263</v>
      </c>
      <c r="Q1781" s="3" t="s">
        <v>8341</v>
      </c>
      <c r="R1781" s="3" t="s">
        <v>8342</v>
      </c>
    </row>
    <row r="1782" spans="1:18" ht="39.6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8284</v>
      </c>
      <c r="O1782" s="13">
        <f t="shared" si="54"/>
        <v>0.39743333333333336</v>
      </c>
      <c r="P1782" s="7">
        <f t="shared" si="55"/>
        <v>197.36842105263159</v>
      </c>
      <c r="Q1782" s="3" t="s">
        <v>8341</v>
      </c>
      <c r="R1782" s="3" t="s">
        <v>8342</v>
      </c>
    </row>
    <row r="1783" spans="1:18" ht="39.6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8284</v>
      </c>
      <c r="O1783" s="13">
        <f t="shared" si="54"/>
        <v>0.25763636363636366</v>
      </c>
      <c r="P1783" s="7">
        <f t="shared" si="55"/>
        <v>229.16666666666666</v>
      </c>
      <c r="Q1783" s="3" t="s">
        <v>8341</v>
      </c>
      <c r="R1783" s="3" t="s">
        <v>8342</v>
      </c>
    </row>
    <row r="1784" spans="1:18" ht="52.8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8284</v>
      </c>
      <c r="O1784" s="13">
        <f t="shared" si="54"/>
        <v>0.15491428571428573</v>
      </c>
      <c r="P1784" s="7">
        <f t="shared" si="55"/>
        <v>460.5263157894737</v>
      </c>
      <c r="Q1784" s="3" t="s">
        <v>8341</v>
      </c>
      <c r="R1784" s="3" t="s">
        <v>8342</v>
      </c>
    </row>
    <row r="1785" spans="1:18" ht="39.6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8284</v>
      </c>
      <c r="O1785" s="13">
        <f t="shared" si="54"/>
        <v>0.236925</v>
      </c>
      <c r="P1785" s="7">
        <f t="shared" si="55"/>
        <v>216.21621621621622</v>
      </c>
      <c r="Q1785" s="3" t="s">
        <v>8341</v>
      </c>
      <c r="R1785" s="3" t="s">
        <v>8342</v>
      </c>
    </row>
    <row r="1786" spans="1:18" ht="39.6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8284</v>
      </c>
      <c r="O1786" s="13">
        <f t="shared" si="54"/>
        <v>0.39760000000000001</v>
      </c>
      <c r="P1786" s="7">
        <f t="shared" si="55"/>
        <v>151.5151515151515</v>
      </c>
      <c r="Q1786" s="3" t="s">
        <v>8341</v>
      </c>
      <c r="R1786" s="3" t="s">
        <v>8342</v>
      </c>
    </row>
    <row r="1787" spans="1:18" ht="39.6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8284</v>
      </c>
      <c r="O1787" s="13">
        <f t="shared" si="54"/>
        <v>0.20220833333333332</v>
      </c>
      <c r="P1787" s="7">
        <f t="shared" si="55"/>
        <v>222.22222222222223</v>
      </c>
      <c r="Q1787" s="3" t="s">
        <v>8341</v>
      </c>
      <c r="R1787" s="3" t="s">
        <v>8342</v>
      </c>
    </row>
    <row r="1788" spans="1:18" ht="39.6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8284</v>
      </c>
      <c r="O1788" s="13">
        <f t="shared" si="54"/>
        <v>0.47631578947368419</v>
      </c>
      <c r="P1788" s="7">
        <f t="shared" si="55"/>
        <v>65.517241379310349</v>
      </c>
      <c r="Q1788" s="3" t="s">
        <v>8341</v>
      </c>
      <c r="R1788" s="3" t="s">
        <v>8342</v>
      </c>
    </row>
    <row r="1789" spans="1:18" ht="39.6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8284</v>
      </c>
      <c r="O1789" s="13">
        <f t="shared" si="54"/>
        <v>0.15329999999999999</v>
      </c>
      <c r="P1789" s="7">
        <f t="shared" si="55"/>
        <v>416.66666666666669</v>
      </c>
      <c r="Q1789" s="3" t="s">
        <v>8341</v>
      </c>
      <c r="R1789" s="3" t="s">
        <v>8342</v>
      </c>
    </row>
    <row r="1790" spans="1:18" ht="39.6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8284</v>
      </c>
      <c r="O1790" s="13">
        <f t="shared" si="54"/>
        <v>1.3818181818181818E-2</v>
      </c>
      <c r="P1790" s="7">
        <f t="shared" si="55"/>
        <v>1375</v>
      </c>
      <c r="Q1790" s="3" t="s">
        <v>8341</v>
      </c>
      <c r="R1790" s="3" t="s">
        <v>8342</v>
      </c>
    </row>
    <row r="1791" spans="1:18" ht="39.6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8284</v>
      </c>
      <c r="O1791" s="13">
        <f t="shared" si="54"/>
        <v>5.0000000000000001E-3</v>
      </c>
      <c r="P1791" s="7">
        <f t="shared" si="55"/>
        <v>2000</v>
      </c>
      <c r="Q1791" s="3" t="s">
        <v>8341</v>
      </c>
      <c r="R1791" s="3" t="s">
        <v>8342</v>
      </c>
    </row>
    <row r="1792" spans="1:18" ht="39.6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8284</v>
      </c>
      <c r="O1792" s="13">
        <f t="shared" si="54"/>
        <v>4.9575757575757579E-2</v>
      </c>
      <c r="P1792" s="7">
        <f t="shared" si="55"/>
        <v>2200</v>
      </c>
      <c r="Q1792" s="3" t="s">
        <v>8341</v>
      </c>
      <c r="R1792" s="3" t="s">
        <v>8342</v>
      </c>
    </row>
    <row r="1793" spans="1:18" ht="26.4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8284</v>
      </c>
      <c r="O1793" s="13">
        <f t="shared" si="54"/>
        <v>3.5666666666666666E-2</v>
      </c>
      <c r="P1793" s="7">
        <f t="shared" si="55"/>
        <v>750</v>
      </c>
      <c r="Q1793" s="3" t="s">
        <v>8341</v>
      </c>
      <c r="R1793" s="3" t="s">
        <v>8342</v>
      </c>
    </row>
    <row r="1794" spans="1:18" ht="26.4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8284</v>
      </c>
      <c r="O1794" s="13">
        <f t="shared" si="54"/>
        <v>0.61124000000000001</v>
      </c>
      <c r="P1794" s="7">
        <f t="shared" si="55"/>
        <v>179.85611510791367</v>
      </c>
      <c r="Q1794" s="3" t="s">
        <v>8341</v>
      </c>
      <c r="R1794" s="3" t="s">
        <v>8342</v>
      </c>
    </row>
    <row r="1795" spans="1:18" ht="39.6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8284</v>
      </c>
      <c r="O1795" s="13">
        <f t="shared" ref="O1795:O1858" si="56">+E1795/D1795</f>
        <v>1.3333333333333334E-2</v>
      </c>
      <c r="P1795" s="7">
        <f t="shared" ref="P1795:P1858" si="57">IFERROR(+D1795/L1795,0)</f>
        <v>1500</v>
      </c>
      <c r="Q1795" s="3" t="s">
        <v>8341</v>
      </c>
      <c r="R1795" s="3" t="s">
        <v>8342</v>
      </c>
    </row>
    <row r="1796" spans="1:18" ht="39.6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8284</v>
      </c>
      <c r="O1796" s="13">
        <f t="shared" si="56"/>
        <v>0.11077777777777778</v>
      </c>
      <c r="P1796" s="7">
        <f t="shared" si="57"/>
        <v>500</v>
      </c>
      <c r="Q1796" s="3" t="s">
        <v>8341</v>
      </c>
      <c r="R1796" s="3" t="s">
        <v>8342</v>
      </c>
    </row>
    <row r="1797" spans="1:18" ht="39.6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8284</v>
      </c>
      <c r="O1797" s="13">
        <f t="shared" si="56"/>
        <v>0.38735714285714284</v>
      </c>
      <c r="P1797" s="7">
        <f t="shared" si="57"/>
        <v>345.67901234567898</v>
      </c>
      <c r="Q1797" s="3" t="s">
        <v>8341</v>
      </c>
      <c r="R1797" s="3" t="s">
        <v>8342</v>
      </c>
    </row>
    <row r="1798" spans="1:18" ht="52.8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8284</v>
      </c>
      <c r="O1798" s="13">
        <f t="shared" si="56"/>
        <v>0.22052631578947368</v>
      </c>
      <c r="P1798" s="7">
        <f t="shared" si="57"/>
        <v>220.93023255813952</v>
      </c>
      <c r="Q1798" s="3" t="s">
        <v>8341</v>
      </c>
      <c r="R1798" s="3" t="s">
        <v>8342</v>
      </c>
    </row>
    <row r="1799" spans="1:18" ht="39.6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8284</v>
      </c>
      <c r="O1799" s="13">
        <f t="shared" si="56"/>
        <v>0.67549999999999999</v>
      </c>
      <c r="P1799" s="7">
        <f t="shared" si="57"/>
        <v>71.428571428571431</v>
      </c>
      <c r="Q1799" s="3" t="s">
        <v>8341</v>
      </c>
      <c r="R1799" s="3" t="s">
        <v>8342</v>
      </c>
    </row>
    <row r="1800" spans="1:18" ht="39.6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8284</v>
      </c>
      <c r="O1800" s="13">
        <f t="shared" si="56"/>
        <v>0.136375</v>
      </c>
      <c r="P1800" s="7">
        <f t="shared" si="57"/>
        <v>432.43243243243245</v>
      </c>
      <c r="Q1800" s="3" t="s">
        <v>8341</v>
      </c>
      <c r="R1800" s="3" t="s">
        <v>8342</v>
      </c>
    </row>
    <row r="1801" spans="1:18" ht="26.4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8284</v>
      </c>
      <c r="O1801" s="13">
        <f t="shared" si="56"/>
        <v>1.7457500000000001E-2</v>
      </c>
      <c r="P1801" s="7">
        <f t="shared" si="57"/>
        <v>666.66666666666663</v>
      </c>
      <c r="Q1801" s="3" t="s">
        <v>8341</v>
      </c>
      <c r="R1801" s="3" t="s">
        <v>8342</v>
      </c>
    </row>
    <row r="1802" spans="1:18" ht="39.6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8284</v>
      </c>
      <c r="O1802" s="13">
        <f t="shared" si="56"/>
        <v>0.20449632511889321</v>
      </c>
      <c r="P1802" s="7">
        <f t="shared" si="57"/>
        <v>409.3805309734513</v>
      </c>
      <c r="Q1802" s="3" t="s">
        <v>8341</v>
      </c>
      <c r="R1802" s="3" t="s">
        <v>8342</v>
      </c>
    </row>
    <row r="1803" spans="1:18" ht="39.6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8284</v>
      </c>
      <c r="O1803" s="13">
        <f t="shared" si="56"/>
        <v>0.13852941176470587</v>
      </c>
      <c r="P1803" s="7">
        <f t="shared" si="57"/>
        <v>459.45945945945948</v>
      </c>
      <c r="Q1803" s="3" t="s">
        <v>8341</v>
      </c>
      <c r="R1803" s="3" t="s">
        <v>8342</v>
      </c>
    </row>
    <row r="1804" spans="1:18" ht="39.6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8284</v>
      </c>
      <c r="O1804" s="13">
        <f t="shared" si="56"/>
        <v>0.48485714285714288</v>
      </c>
      <c r="P1804" s="7">
        <f t="shared" si="57"/>
        <v>194.44444444444446</v>
      </c>
      <c r="Q1804" s="3" t="s">
        <v>8341</v>
      </c>
      <c r="R1804" s="3" t="s">
        <v>8342</v>
      </c>
    </row>
    <row r="1805" spans="1:18" ht="39.6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8284</v>
      </c>
      <c r="O1805" s="13">
        <f t="shared" si="56"/>
        <v>0.308</v>
      </c>
      <c r="P1805" s="7">
        <f t="shared" si="57"/>
        <v>233.33333333333334</v>
      </c>
      <c r="Q1805" s="3" t="s">
        <v>8341</v>
      </c>
      <c r="R1805" s="3" t="s">
        <v>8342</v>
      </c>
    </row>
    <row r="1806" spans="1:18" ht="39.6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8284</v>
      </c>
      <c r="O1806" s="13">
        <f t="shared" si="56"/>
        <v>0.35174193548387095</v>
      </c>
      <c r="P1806" s="7">
        <f t="shared" si="57"/>
        <v>298.07692307692309</v>
      </c>
      <c r="Q1806" s="3" t="s">
        <v>8341</v>
      </c>
      <c r="R1806" s="3" t="s">
        <v>8342</v>
      </c>
    </row>
    <row r="1807" spans="1:18" ht="39.6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8284</v>
      </c>
      <c r="O1807" s="13">
        <f t="shared" si="56"/>
        <v>0.36404444444444445</v>
      </c>
      <c r="P1807" s="7">
        <f t="shared" si="57"/>
        <v>184.42622950819671</v>
      </c>
      <c r="Q1807" s="3" t="s">
        <v>8341</v>
      </c>
      <c r="R1807" s="3" t="s">
        <v>8342</v>
      </c>
    </row>
    <row r="1808" spans="1:18" ht="39.6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8284</v>
      </c>
      <c r="O1808" s="13">
        <f t="shared" si="56"/>
        <v>2.955E-2</v>
      </c>
      <c r="P1808" s="7">
        <f t="shared" si="57"/>
        <v>2500</v>
      </c>
      <c r="Q1808" s="3" t="s">
        <v>8341</v>
      </c>
      <c r="R1808" s="3" t="s">
        <v>8342</v>
      </c>
    </row>
    <row r="1809" spans="1:18" ht="26.4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8284</v>
      </c>
      <c r="O1809" s="13">
        <f t="shared" si="56"/>
        <v>0.1106</v>
      </c>
      <c r="P1809" s="7">
        <f t="shared" si="57"/>
        <v>625</v>
      </c>
      <c r="Q1809" s="3" t="s">
        <v>8341</v>
      </c>
      <c r="R1809" s="3" t="s">
        <v>8342</v>
      </c>
    </row>
    <row r="1810" spans="1:18" ht="39.6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8284</v>
      </c>
      <c r="O1810" s="13">
        <f t="shared" si="56"/>
        <v>0.41407142857142859</v>
      </c>
      <c r="P1810" s="7">
        <f t="shared" si="57"/>
        <v>291.66666666666669</v>
      </c>
      <c r="Q1810" s="3" t="s">
        <v>8341</v>
      </c>
      <c r="R1810" s="3" t="s">
        <v>8342</v>
      </c>
    </row>
    <row r="1811" spans="1:18" ht="39.6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8284</v>
      </c>
      <c r="O1811" s="13">
        <f t="shared" si="56"/>
        <v>0.10857142857142857</v>
      </c>
      <c r="P1811" s="7">
        <f t="shared" si="57"/>
        <v>388.88888888888891</v>
      </c>
      <c r="Q1811" s="3" t="s">
        <v>8341</v>
      </c>
      <c r="R1811" s="3" t="s">
        <v>8342</v>
      </c>
    </row>
    <row r="1812" spans="1:18" ht="39.6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8284</v>
      </c>
      <c r="O1812" s="13">
        <f t="shared" si="56"/>
        <v>3.3333333333333333E-2</v>
      </c>
      <c r="P1812" s="7">
        <f t="shared" si="57"/>
        <v>225</v>
      </c>
      <c r="Q1812" s="3" t="s">
        <v>8341</v>
      </c>
      <c r="R1812" s="3" t="s">
        <v>8342</v>
      </c>
    </row>
    <row r="1813" spans="1:18" ht="39.6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8284</v>
      </c>
      <c r="O1813" s="13">
        <f t="shared" si="56"/>
        <v>7.407407407407407E-4</v>
      </c>
      <c r="P1813" s="7">
        <f t="shared" si="57"/>
        <v>2076.9230769230771</v>
      </c>
      <c r="Q1813" s="3" t="s">
        <v>8341</v>
      </c>
      <c r="R1813" s="3" t="s">
        <v>8342</v>
      </c>
    </row>
    <row r="1814" spans="1:18" ht="39.6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8284</v>
      </c>
      <c r="O1814" s="13">
        <f t="shared" si="56"/>
        <v>0.13307692307692306</v>
      </c>
      <c r="P1814" s="7">
        <f t="shared" si="57"/>
        <v>282.60869565217394</v>
      </c>
      <c r="Q1814" s="3" t="s">
        <v>8341</v>
      </c>
      <c r="R1814" s="3" t="s">
        <v>8342</v>
      </c>
    </row>
    <row r="1815" spans="1:18" ht="39.6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8284</v>
      </c>
      <c r="O1815" s="13">
        <f t="shared" si="56"/>
        <v>0</v>
      </c>
      <c r="P1815" s="7">
        <f t="shared" si="57"/>
        <v>0</v>
      </c>
      <c r="Q1815" s="3" t="s">
        <v>8341</v>
      </c>
      <c r="R1815" s="3" t="s">
        <v>8342</v>
      </c>
    </row>
    <row r="1816" spans="1:18" ht="39.6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8284</v>
      </c>
      <c r="O1816" s="13">
        <f t="shared" si="56"/>
        <v>0.49183333333333334</v>
      </c>
      <c r="P1816" s="7">
        <f t="shared" si="57"/>
        <v>85.714285714285708</v>
      </c>
      <c r="Q1816" s="3" t="s">
        <v>8341</v>
      </c>
      <c r="R1816" s="3" t="s">
        <v>8342</v>
      </c>
    </row>
    <row r="1817" spans="1:18" ht="39.6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8284</v>
      </c>
      <c r="O1817" s="13">
        <f t="shared" si="56"/>
        <v>0</v>
      </c>
      <c r="P1817" s="7">
        <f t="shared" si="57"/>
        <v>0</v>
      </c>
      <c r="Q1817" s="3" t="s">
        <v>8341</v>
      </c>
      <c r="R1817" s="3" t="s">
        <v>8342</v>
      </c>
    </row>
    <row r="1818" spans="1:18" ht="39.6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8284</v>
      </c>
      <c r="O1818" s="13">
        <f t="shared" si="56"/>
        <v>2.036E-2</v>
      </c>
      <c r="P1818" s="7">
        <f t="shared" si="57"/>
        <v>4166.666666666667</v>
      </c>
      <c r="Q1818" s="3" t="s">
        <v>8341</v>
      </c>
      <c r="R1818" s="3" t="s">
        <v>8342</v>
      </c>
    </row>
    <row r="1819" spans="1:18" ht="26.4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8284</v>
      </c>
      <c r="O1819" s="13">
        <f t="shared" si="56"/>
        <v>0.52327777777777773</v>
      </c>
      <c r="P1819" s="7">
        <f t="shared" si="57"/>
        <v>180</v>
      </c>
      <c r="Q1819" s="3" t="s">
        <v>8341</v>
      </c>
      <c r="R1819" s="3" t="s">
        <v>8342</v>
      </c>
    </row>
    <row r="1820" spans="1:18" ht="26.4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8284</v>
      </c>
      <c r="O1820" s="13">
        <f t="shared" si="56"/>
        <v>0</v>
      </c>
      <c r="P1820" s="7">
        <f t="shared" si="57"/>
        <v>0</v>
      </c>
      <c r="Q1820" s="3" t="s">
        <v>8341</v>
      </c>
      <c r="R1820" s="3" t="s">
        <v>8342</v>
      </c>
    </row>
    <row r="1821" spans="1:18" ht="39.6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8284</v>
      </c>
      <c r="O1821" s="13">
        <f t="shared" si="56"/>
        <v>2.0833333333333332E-2</v>
      </c>
      <c r="P1821" s="7">
        <f t="shared" si="57"/>
        <v>300</v>
      </c>
      <c r="Q1821" s="3" t="s">
        <v>8341</v>
      </c>
      <c r="R1821" s="3" t="s">
        <v>8342</v>
      </c>
    </row>
    <row r="1822" spans="1:18" ht="52.8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8284</v>
      </c>
      <c r="O1822" s="13">
        <f t="shared" si="56"/>
        <v>6.565384615384616E-2</v>
      </c>
      <c r="P1822" s="7">
        <f t="shared" si="57"/>
        <v>3250</v>
      </c>
      <c r="Q1822" s="3" t="s">
        <v>8341</v>
      </c>
      <c r="R1822" s="3" t="s">
        <v>8342</v>
      </c>
    </row>
    <row r="1823" spans="1:18" ht="39.6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8275</v>
      </c>
      <c r="O1823" s="13">
        <f t="shared" si="56"/>
        <v>1.3489</v>
      </c>
      <c r="P1823" s="7">
        <f t="shared" si="57"/>
        <v>43.859649122807021</v>
      </c>
      <c r="Q1823" s="3" t="s">
        <v>8328</v>
      </c>
      <c r="R1823" s="3" t="s">
        <v>8329</v>
      </c>
    </row>
    <row r="1824" spans="1:18" ht="26.4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8275</v>
      </c>
      <c r="O1824" s="13">
        <f t="shared" si="56"/>
        <v>1</v>
      </c>
      <c r="P1824" s="7">
        <f t="shared" si="57"/>
        <v>27.272727272727273</v>
      </c>
      <c r="Q1824" s="3" t="s">
        <v>8328</v>
      </c>
      <c r="R1824" s="3" t="s">
        <v>8329</v>
      </c>
    </row>
    <row r="1825" spans="1:18" ht="39.6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8275</v>
      </c>
      <c r="O1825" s="13">
        <f t="shared" si="56"/>
        <v>1.1585714285714286</v>
      </c>
      <c r="P1825" s="7">
        <f t="shared" si="57"/>
        <v>21.212121212121211</v>
      </c>
      <c r="Q1825" s="3" t="s">
        <v>8328</v>
      </c>
      <c r="R1825" s="3" t="s">
        <v>8329</v>
      </c>
    </row>
    <row r="1826" spans="1:18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8275</v>
      </c>
      <c r="O1826" s="13">
        <f t="shared" si="56"/>
        <v>1.0006666666666666</v>
      </c>
      <c r="P1826" s="7">
        <f t="shared" si="57"/>
        <v>75</v>
      </c>
      <c r="Q1826" s="3" t="s">
        <v>8328</v>
      </c>
      <c r="R1826" s="3" t="s">
        <v>8329</v>
      </c>
    </row>
    <row r="1827" spans="1:18" ht="39.6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8275</v>
      </c>
      <c r="O1827" s="13">
        <f t="shared" si="56"/>
        <v>1.0505</v>
      </c>
      <c r="P1827" s="7">
        <f t="shared" si="57"/>
        <v>40</v>
      </c>
      <c r="Q1827" s="3" t="s">
        <v>8328</v>
      </c>
      <c r="R1827" s="3" t="s">
        <v>8329</v>
      </c>
    </row>
    <row r="1828" spans="1:18" ht="26.4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8275</v>
      </c>
      <c r="O1828" s="13">
        <f t="shared" si="56"/>
        <v>1.01</v>
      </c>
      <c r="P1828" s="7">
        <f t="shared" si="57"/>
        <v>52.631578947368418</v>
      </c>
      <c r="Q1828" s="3" t="s">
        <v>8328</v>
      </c>
      <c r="R1828" s="3" t="s">
        <v>8329</v>
      </c>
    </row>
    <row r="1829" spans="1:18" ht="39.6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8275</v>
      </c>
      <c r="O1829" s="13">
        <f t="shared" si="56"/>
        <v>1.0066250000000001</v>
      </c>
      <c r="P1829" s="7">
        <f t="shared" si="57"/>
        <v>83.333333333333329</v>
      </c>
      <c r="Q1829" s="3" t="s">
        <v>8328</v>
      </c>
      <c r="R1829" s="3" t="s">
        <v>8329</v>
      </c>
    </row>
    <row r="1830" spans="1:18" ht="52.8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8275</v>
      </c>
      <c r="O1830" s="13">
        <f t="shared" si="56"/>
        <v>1.0016</v>
      </c>
      <c r="P1830" s="7">
        <f t="shared" si="57"/>
        <v>416.66666666666669</v>
      </c>
      <c r="Q1830" s="3" t="s">
        <v>8328</v>
      </c>
      <c r="R1830" s="3" t="s">
        <v>8329</v>
      </c>
    </row>
    <row r="1831" spans="1:18" ht="39.6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8275</v>
      </c>
      <c r="O1831" s="13">
        <f t="shared" si="56"/>
        <v>1.6668333333333334</v>
      </c>
      <c r="P1831" s="7">
        <f t="shared" si="57"/>
        <v>45.454545454545453</v>
      </c>
      <c r="Q1831" s="3" t="s">
        <v>8328</v>
      </c>
      <c r="R1831" s="3" t="s">
        <v>8329</v>
      </c>
    </row>
    <row r="1832" spans="1:18" ht="39.6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8275</v>
      </c>
      <c r="O1832" s="13">
        <f t="shared" si="56"/>
        <v>1.0153333333333334</v>
      </c>
      <c r="P1832" s="7">
        <f t="shared" si="57"/>
        <v>66.371681415929203</v>
      </c>
      <c r="Q1832" s="3" t="s">
        <v>8328</v>
      </c>
      <c r="R1832" s="3" t="s">
        <v>8329</v>
      </c>
    </row>
    <row r="1833" spans="1:18" ht="39.6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8275</v>
      </c>
      <c r="O1833" s="13">
        <f t="shared" si="56"/>
        <v>1.03</v>
      </c>
      <c r="P1833" s="7">
        <f t="shared" si="57"/>
        <v>71.428571428571431</v>
      </c>
      <c r="Q1833" s="3" t="s">
        <v>8328</v>
      </c>
      <c r="R1833" s="3" t="s">
        <v>8329</v>
      </c>
    </row>
    <row r="1834" spans="1:18" ht="39.6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8275</v>
      </c>
      <c r="O1834" s="13">
        <f t="shared" si="56"/>
        <v>1.4285714285714286</v>
      </c>
      <c r="P1834" s="7">
        <f t="shared" si="57"/>
        <v>17.5</v>
      </c>
      <c r="Q1834" s="3" t="s">
        <v>8328</v>
      </c>
      <c r="R1834" s="3" t="s">
        <v>8329</v>
      </c>
    </row>
    <row r="1835" spans="1:18" ht="39.6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8275</v>
      </c>
      <c r="O1835" s="13">
        <f t="shared" si="56"/>
        <v>2.625</v>
      </c>
      <c r="P1835" s="7">
        <f t="shared" si="57"/>
        <v>16</v>
      </c>
      <c r="Q1835" s="3" t="s">
        <v>8328</v>
      </c>
      <c r="R1835" s="3" t="s">
        <v>8329</v>
      </c>
    </row>
    <row r="1836" spans="1:18" ht="26.4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8275</v>
      </c>
      <c r="O1836" s="13">
        <f t="shared" si="56"/>
        <v>1.1805000000000001</v>
      </c>
      <c r="P1836" s="7">
        <f t="shared" si="57"/>
        <v>111.11111111111111</v>
      </c>
      <c r="Q1836" s="3" t="s">
        <v>8328</v>
      </c>
      <c r="R1836" s="3" t="s">
        <v>8329</v>
      </c>
    </row>
    <row r="1837" spans="1:18" ht="52.8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8275</v>
      </c>
      <c r="O1837" s="13">
        <f t="shared" si="56"/>
        <v>1.04</v>
      </c>
      <c r="P1837" s="7">
        <f t="shared" si="57"/>
        <v>45.454545454545453</v>
      </c>
      <c r="Q1837" s="3" t="s">
        <v>8328</v>
      </c>
      <c r="R1837" s="3" t="s">
        <v>8329</v>
      </c>
    </row>
    <row r="1838" spans="1:18" ht="26.4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8275</v>
      </c>
      <c r="O1838" s="13">
        <f t="shared" si="56"/>
        <v>2.0034000000000001</v>
      </c>
      <c r="P1838" s="7">
        <f t="shared" si="57"/>
        <v>90.909090909090907</v>
      </c>
      <c r="Q1838" s="3" t="s">
        <v>8328</v>
      </c>
      <c r="R1838" s="3" t="s">
        <v>8329</v>
      </c>
    </row>
    <row r="1839" spans="1:18" ht="52.8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8275</v>
      </c>
      <c r="O1839" s="13">
        <f t="shared" si="56"/>
        <v>3.0683333333333334</v>
      </c>
      <c r="P1839" s="7">
        <f t="shared" si="57"/>
        <v>20</v>
      </c>
      <c r="Q1839" s="3" t="s">
        <v>8328</v>
      </c>
      <c r="R1839" s="3" t="s">
        <v>8329</v>
      </c>
    </row>
    <row r="1840" spans="1:18" ht="39.6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8275</v>
      </c>
      <c r="O1840" s="13">
        <f t="shared" si="56"/>
        <v>1.00149</v>
      </c>
      <c r="P1840" s="7">
        <f t="shared" si="57"/>
        <v>35.714285714285715</v>
      </c>
      <c r="Q1840" s="3" t="s">
        <v>8328</v>
      </c>
      <c r="R1840" s="3" t="s">
        <v>8329</v>
      </c>
    </row>
    <row r="1841" spans="1:18" ht="39.6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8275</v>
      </c>
      <c r="O1841" s="13">
        <f t="shared" si="56"/>
        <v>2.0529999999999999</v>
      </c>
      <c r="P1841" s="7">
        <f t="shared" si="57"/>
        <v>22.222222222222221</v>
      </c>
      <c r="Q1841" s="3" t="s">
        <v>8328</v>
      </c>
      <c r="R1841" s="3" t="s">
        <v>8329</v>
      </c>
    </row>
    <row r="1842" spans="1:18" ht="39.6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8275</v>
      </c>
      <c r="O1842" s="13">
        <f t="shared" si="56"/>
        <v>1.0888888888888888</v>
      </c>
      <c r="P1842" s="7">
        <f t="shared" si="57"/>
        <v>69.230769230769226</v>
      </c>
      <c r="Q1842" s="3" t="s">
        <v>8328</v>
      </c>
      <c r="R1842" s="3" t="s">
        <v>8329</v>
      </c>
    </row>
    <row r="1843" spans="1:18" ht="26.4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8275</v>
      </c>
      <c r="O1843" s="13">
        <f t="shared" si="56"/>
        <v>1.0175000000000001</v>
      </c>
      <c r="P1843" s="7">
        <f t="shared" si="57"/>
        <v>50</v>
      </c>
      <c r="Q1843" s="3" t="s">
        <v>8328</v>
      </c>
      <c r="R1843" s="3" t="s">
        <v>8329</v>
      </c>
    </row>
    <row r="1844" spans="1:18" ht="39.6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8275</v>
      </c>
      <c r="O1844" s="13">
        <f t="shared" si="56"/>
        <v>1.2524999999999999</v>
      </c>
      <c r="P1844" s="7">
        <f t="shared" si="57"/>
        <v>95.238095238095241</v>
      </c>
      <c r="Q1844" s="3" t="s">
        <v>8328</v>
      </c>
      <c r="R1844" s="3" t="s">
        <v>8329</v>
      </c>
    </row>
    <row r="1845" spans="1:18" ht="52.8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8275</v>
      </c>
      <c r="O1845" s="13">
        <f t="shared" si="56"/>
        <v>1.2400610000000001</v>
      </c>
      <c r="P1845" s="7">
        <f t="shared" si="57"/>
        <v>74.626865671641795</v>
      </c>
      <c r="Q1845" s="3" t="s">
        <v>8328</v>
      </c>
      <c r="R1845" s="3" t="s">
        <v>8329</v>
      </c>
    </row>
    <row r="1846" spans="1:18" ht="39.6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8275</v>
      </c>
      <c r="O1846" s="13">
        <f t="shared" si="56"/>
        <v>1.014</v>
      </c>
      <c r="P1846" s="7">
        <f t="shared" si="57"/>
        <v>75</v>
      </c>
      <c r="Q1846" s="3" t="s">
        <v>8328</v>
      </c>
      <c r="R1846" s="3" t="s">
        <v>8329</v>
      </c>
    </row>
    <row r="1847" spans="1:18" ht="79.2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8275</v>
      </c>
      <c r="O1847" s="13">
        <f t="shared" si="56"/>
        <v>1</v>
      </c>
      <c r="P1847" s="7">
        <f t="shared" si="57"/>
        <v>52.631578947368418</v>
      </c>
      <c r="Q1847" s="3" t="s">
        <v>8328</v>
      </c>
      <c r="R1847" s="3" t="s">
        <v>8329</v>
      </c>
    </row>
    <row r="1848" spans="1:18" ht="39.6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8275</v>
      </c>
      <c r="O1848" s="13">
        <f t="shared" si="56"/>
        <v>1.3792666666666666</v>
      </c>
      <c r="P1848" s="7">
        <f t="shared" si="57"/>
        <v>71.770334928229659</v>
      </c>
      <c r="Q1848" s="3" t="s">
        <v>8328</v>
      </c>
      <c r="R1848" s="3" t="s">
        <v>8329</v>
      </c>
    </row>
    <row r="1849" spans="1:18" ht="52.8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8275</v>
      </c>
      <c r="O1849" s="13">
        <f t="shared" si="56"/>
        <v>1.2088000000000001</v>
      </c>
      <c r="P1849" s="7">
        <f t="shared" si="57"/>
        <v>65.78947368421052</v>
      </c>
      <c r="Q1849" s="3" t="s">
        <v>8328</v>
      </c>
      <c r="R1849" s="3" t="s">
        <v>8329</v>
      </c>
    </row>
    <row r="1850" spans="1:18" ht="39.6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8275</v>
      </c>
      <c r="O1850" s="13">
        <f t="shared" si="56"/>
        <v>1.0736666666666668</v>
      </c>
      <c r="P1850" s="7">
        <f t="shared" si="57"/>
        <v>125</v>
      </c>
      <c r="Q1850" s="3" t="s">
        <v>8328</v>
      </c>
      <c r="R1850" s="3" t="s">
        <v>8329</v>
      </c>
    </row>
    <row r="1851" spans="1:18" ht="26.4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8275</v>
      </c>
      <c r="O1851" s="13">
        <f t="shared" si="56"/>
        <v>1.0033333333333334</v>
      </c>
      <c r="P1851" s="7">
        <f t="shared" si="57"/>
        <v>37.5</v>
      </c>
      <c r="Q1851" s="3" t="s">
        <v>8328</v>
      </c>
      <c r="R1851" s="3" t="s">
        <v>8329</v>
      </c>
    </row>
    <row r="1852" spans="1:18" ht="52.8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8275</v>
      </c>
      <c r="O1852" s="13">
        <f t="shared" si="56"/>
        <v>1.0152222222222222</v>
      </c>
      <c r="P1852" s="7">
        <f t="shared" si="57"/>
        <v>50.279329608938546</v>
      </c>
      <c r="Q1852" s="3" t="s">
        <v>8328</v>
      </c>
      <c r="R1852" s="3" t="s">
        <v>8329</v>
      </c>
    </row>
    <row r="1853" spans="1:18" ht="39.6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8275</v>
      </c>
      <c r="O1853" s="13">
        <f t="shared" si="56"/>
        <v>1.0007692307692309</v>
      </c>
      <c r="P1853" s="7">
        <f t="shared" si="57"/>
        <v>50</v>
      </c>
      <c r="Q1853" s="3" t="s">
        <v>8328</v>
      </c>
      <c r="R1853" s="3" t="s">
        <v>8329</v>
      </c>
    </row>
    <row r="1854" spans="1:18" ht="39.6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8275</v>
      </c>
      <c r="O1854" s="13">
        <f t="shared" si="56"/>
        <v>1.1696666666666666</v>
      </c>
      <c r="P1854" s="7">
        <f t="shared" si="57"/>
        <v>114.50381679389314</v>
      </c>
      <c r="Q1854" s="3" t="s">
        <v>8328</v>
      </c>
      <c r="R1854" s="3" t="s">
        <v>8329</v>
      </c>
    </row>
    <row r="1855" spans="1:18" ht="39.6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8275</v>
      </c>
      <c r="O1855" s="13">
        <f t="shared" si="56"/>
        <v>1.01875</v>
      </c>
      <c r="P1855" s="7">
        <f t="shared" si="57"/>
        <v>57.142857142857146</v>
      </c>
      <c r="Q1855" s="3" t="s">
        <v>8328</v>
      </c>
      <c r="R1855" s="3" t="s">
        <v>8329</v>
      </c>
    </row>
    <row r="1856" spans="1:18" ht="39.6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8275</v>
      </c>
      <c r="O1856" s="13">
        <f t="shared" si="56"/>
        <v>1.0212366666666666</v>
      </c>
      <c r="P1856" s="7">
        <f t="shared" si="57"/>
        <v>86.206896551724142</v>
      </c>
      <c r="Q1856" s="3" t="s">
        <v>8328</v>
      </c>
      <c r="R1856" s="3" t="s">
        <v>8329</v>
      </c>
    </row>
    <row r="1857" spans="1:18" ht="39.6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8275</v>
      </c>
      <c r="O1857" s="13">
        <f t="shared" si="56"/>
        <v>1.5405897142857143</v>
      </c>
      <c r="P1857" s="7">
        <f t="shared" si="57"/>
        <v>45.811518324607327</v>
      </c>
      <c r="Q1857" s="3" t="s">
        <v>8328</v>
      </c>
      <c r="R1857" s="3" t="s">
        <v>8329</v>
      </c>
    </row>
    <row r="1858" spans="1:18" ht="39.6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8275</v>
      </c>
      <c r="O1858" s="13">
        <f t="shared" si="56"/>
        <v>1.0125</v>
      </c>
      <c r="P1858" s="7">
        <f t="shared" si="57"/>
        <v>52.631578947368418</v>
      </c>
      <c r="Q1858" s="3" t="s">
        <v>8328</v>
      </c>
      <c r="R1858" s="3" t="s">
        <v>8329</v>
      </c>
    </row>
    <row r="1859" spans="1:18" ht="39.6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8275</v>
      </c>
      <c r="O1859" s="13">
        <f t="shared" ref="O1859:O1922" si="58">+E1859/D1859</f>
        <v>1</v>
      </c>
      <c r="P1859" s="7">
        <f t="shared" ref="P1859:P1922" si="59">IFERROR(+D1859/L1859,0)</f>
        <v>136.36363636363637</v>
      </c>
      <c r="Q1859" s="3" t="s">
        <v>8328</v>
      </c>
      <c r="R1859" s="3" t="s">
        <v>8329</v>
      </c>
    </row>
    <row r="1860" spans="1:18" ht="39.6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8275</v>
      </c>
      <c r="O1860" s="13">
        <f t="shared" si="58"/>
        <v>1.0874800874800874</v>
      </c>
      <c r="P1860" s="7">
        <f t="shared" si="59"/>
        <v>37.285570469798657</v>
      </c>
      <c r="Q1860" s="3" t="s">
        <v>8328</v>
      </c>
      <c r="R1860" s="3" t="s">
        <v>8329</v>
      </c>
    </row>
    <row r="1861" spans="1:18" ht="26.4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8275</v>
      </c>
      <c r="O1861" s="13">
        <f t="shared" si="58"/>
        <v>1.3183333333333334</v>
      </c>
      <c r="P1861" s="7">
        <f t="shared" si="59"/>
        <v>53.571428571428569</v>
      </c>
      <c r="Q1861" s="3" t="s">
        <v>8328</v>
      </c>
      <c r="R1861" s="3" t="s">
        <v>8329</v>
      </c>
    </row>
    <row r="1862" spans="1:18" ht="39.6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8275</v>
      </c>
      <c r="O1862" s="13">
        <f t="shared" si="58"/>
        <v>1.3346666666666667</v>
      </c>
      <c r="P1862" s="7">
        <f t="shared" si="59"/>
        <v>39.473684210526315</v>
      </c>
      <c r="Q1862" s="3" t="s">
        <v>8328</v>
      </c>
      <c r="R1862" s="3" t="s">
        <v>8329</v>
      </c>
    </row>
    <row r="1863" spans="1:18" ht="39.6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8282</v>
      </c>
      <c r="O1863" s="13">
        <f t="shared" si="58"/>
        <v>0</v>
      </c>
      <c r="P1863" s="7">
        <f t="shared" si="59"/>
        <v>0</v>
      </c>
      <c r="Q1863" s="3" t="s">
        <v>8336</v>
      </c>
      <c r="R1863" s="3" t="s">
        <v>8338</v>
      </c>
    </row>
    <row r="1864" spans="1:18" ht="39.6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8282</v>
      </c>
      <c r="O1864" s="13">
        <f t="shared" si="58"/>
        <v>8.0833333333333326E-2</v>
      </c>
      <c r="P1864" s="7">
        <f t="shared" si="59"/>
        <v>1125</v>
      </c>
      <c r="Q1864" s="3" t="s">
        <v>8336</v>
      </c>
      <c r="R1864" s="3" t="s">
        <v>8338</v>
      </c>
    </row>
    <row r="1865" spans="1:18" ht="39.6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8282</v>
      </c>
      <c r="O1865" s="13">
        <f t="shared" si="58"/>
        <v>4.0000000000000001E-3</v>
      </c>
      <c r="P1865" s="7">
        <f t="shared" si="59"/>
        <v>1250</v>
      </c>
      <c r="Q1865" s="3" t="s">
        <v>8336</v>
      </c>
      <c r="R1865" s="3" t="s">
        <v>8338</v>
      </c>
    </row>
    <row r="1866" spans="1:18" ht="52.8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8282</v>
      </c>
      <c r="O1866" s="13">
        <f t="shared" si="58"/>
        <v>0.42892307692307691</v>
      </c>
      <c r="P1866" s="7">
        <f t="shared" si="59"/>
        <v>135.41666666666666</v>
      </c>
      <c r="Q1866" s="3" t="s">
        <v>8336</v>
      </c>
      <c r="R1866" s="3" t="s">
        <v>8338</v>
      </c>
    </row>
    <row r="1867" spans="1:18" ht="39.6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8282</v>
      </c>
      <c r="O1867" s="13">
        <f t="shared" si="58"/>
        <v>3.6363636363636364E-5</v>
      </c>
      <c r="P1867" s="7">
        <f t="shared" si="59"/>
        <v>55000</v>
      </c>
      <c r="Q1867" s="3" t="s">
        <v>8336</v>
      </c>
      <c r="R1867" s="3" t="s">
        <v>8338</v>
      </c>
    </row>
    <row r="1868" spans="1:18" ht="39.6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8282</v>
      </c>
      <c r="O1868" s="13">
        <f t="shared" si="58"/>
        <v>5.0000000000000001E-3</v>
      </c>
      <c r="P1868" s="7">
        <f t="shared" si="59"/>
        <v>12500</v>
      </c>
      <c r="Q1868" s="3" t="s">
        <v>8336</v>
      </c>
      <c r="R1868" s="3" t="s">
        <v>8338</v>
      </c>
    </row>
    <row r="1869" spans="1:18" ht="39.6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8282</v>
      </c>
      <c r="O1869" s="13">
        <f t="shared" si="58"/>
        <v>5.0000000000000001E-4</v>
      </c>
      <c r="P1869" s="7">
        <f t="shared" si="59"/>
        <v>20000</v>
      </c>
      <c r="Q1869" s="3" t="s">
        <v>8336</v>
      </c>
      <c r="R1869" s="3" t="s">
        <v>8338</v>
      </c>
    </row>
    <row r="1870" spans="1:18" ht="39.6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8282</v>
      </c>
      <c r="O1870" s="13">
        <f t="shared" si="58"/>
        <v>4.8680000000000001E-2</v>
      </c>
      <c r="P1870" s="7">
        <f t="shared" si="59"/>
        <v>1470.5882352941176</v>
      </c>
      <c r="Q1870" s="3" t="s">
        <v>8336</v>
      </c>
      <c r="R1870" s="3" t="s">
        <v>8338</v>
      </c>
    </row>
    <row r="1871" spans="1:18" ht="39.6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8282</v>
      </c>
      <c r="O1871" s="13">
        <f t="shared" si="58"/>
        <v>0</v>
      </c>
      <c r="P1871" s="7">
        <f t="shared" si="59"/>
        <v>0</v>
      </c>
      <c r="Q1871" s="3" t="s">
        <v>8336</v>
      </c>
      <c r="R1871" s="3" t="s">
        <v>8338</v>
      </c>
    </row>
    <row r="1872" spans="1:18" ht="39.6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8282</v>
      </c>
      <c r="O1872" s="13">
        <f t="shared" si="58"/>
        <v>0.10314285714285715</v>
      </c>
      <c r="P1872" s="7">
        <f t="shared" si="59"/>
        <v>318.18181818181819</v>
      </c>
      <c r="Q1872" s="3" t="s">
        <v>8336</v>
      </c>
      <c r="R1872" s="3" t="s">
        <v>8338</v>
      </c>
    </row>
    <row r="1873" spans="1:18" ht="52.8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8282</v>
      </c>
      <c r="O1873" s="13">
        <f t="shared" si="58"/>
        <v>0.7178461538461538</v>
      </c>
      <c r="P1873" s="7">
        <f t="shared" si="59"/>
        <v>68.421052631578945</v>
      </c>
      <c r="Q1873" s="3" t="s">
        <v>8336</v>
      </c>
      <c r="R1873" s="3" t="s">
        <v>8338</v>
      </c>
    </row>
    <row r="1874" spans="1:18" ht="39.6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8282</v>
      </c>
      <c r="O1874" s="13">
        <f t="shared" si="58"/>
        <v>1.06E-2</v>
      </c>
      <c r="P1874" s="7">
        <f t="shared" si="59"/>
        <v>1538.4615384615386</v>
      </c>
      <c r="Q1874" s="3" t="s">
        <v>8336</v>
      </c>
      <c r="R1874" s="3" t="s">
        <v>8338</v>
      </c>
    </row>
    <row r="1875" spans="1:18" ht="39.6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8282</v>
      </c>
      <c r="O1875" s="13">
        <f t="shared" si="58"/>
        <v>4.4999999999999997E-3</v>
      </c>
      <c r="P1875" s="7">
        <f t="shared" si="59"/>
        <v>4000</v>
      </c>
      <c r="Q1875" s="3" t="s">
        <v>8336</v>
      </c>
      <c r="R1875" s="3" t="s">
        <v>8338</v>
      </c>
    </row>
    <row r="1876" spans="1:18" ht="52.8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8282</v>
      </c>
      <c r="O1876" s="13">
        <f t="shared" si="58"/>
        <v>1.6249999999999999E-4</v>
      </c>
      <c r="P1876" s="7">
        <f t="shared" si="59"/>
        <v>80000</v>
      </c>
      <c r="Q1876" s="3" t="s">
        <v>8336</v>
      </c>
      <c r="R1876" s="3" t="s">
        <v>8338</v>
      </c>
    </row>
    <row r="1877" spans="1:18" ht="39.6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8282</v>
      </c>
      <c r="O1877" s="13">
        <f t="shared" si="58"/>
        <v>5.1000000000000004E-3</v>
      </c>
      <c r="P1877" s="7">
        <f t="shared" si="59"/>
        <v>3333.3333333333335</v>
      </c>
      <c r="Q1877" s="3" t="s">
        <v>8336</v>
      </c>
      <c r="R1877" s="3" t="s">
        <v>8338</v>
      </c>
    </row>
    <row r="1878" spans="1:18" ht="39.6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8282</v>
      </c>
      <c r="O1878" s="13">
        <f t="shared" si="58"/>
        <v>0</v>
      </c>
      <c r="P1878" s="7">
        <f t="shared" si="59"/>
        <v>0</v>
      </c>
      <c r="Q1878" s="3" t="s">
        <v>8336</v>
      </c>
      <c r="R1878" s="3" t="s">
        <v>8338</v>
      </c>
    </row>
    <row r="1879" spans="1:18" ht="39.6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8282</v>
      </c>
      <c r="O1879" s="13">
        <f t="shared" si="58"/>
        <v>0</v>
      </c>
      <c r="P1879" s="7">
        <f t="shared" si="59"/>
        <v>0</v>
      </c>
      <c r="Q1879" s="3" t="s">
        <v>8336</v>
      </c>
      <c r="R1879" s="3" t="s">
        <v>8338</v>
      </c>
    </row>
    <row r="1880" spans="1:18" ht="52.8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8282</v>
      </c>
      <c r="O1880" s="13">
        <f t="shared" si="58"/>
        <v>0</v>
      </c>
      <c r="P1880" s="7">
        <f t="shared" si="59"/>
        <v>0</v>
      </c>
      <c r="Q1880" s="3" t="s">
        <v>8336</v>
      </c>
      <c r="R1880" s="3" t="s">
        <v>8338</v>
      </c>
    </row>
    <row r="1881" spans="1:18" ht="39.6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8282</v>
      </c>
      <c r="O1881" s="13">
        <f t="shared" si="58"/>
        <v>1.1999999999999999E-3</v>
      </c>
      <c r="P1881" s="7">
        <f t="shared" si="59"/>
        <v>2500</v>
      </c>
      <c r="Q1881" s="3" t="s">
        <v>8336</v>
      </c>
      <c r="R1881" s="3" t="s">
        <v>8338</v>
      </c>
    </row>
    <row r="1882" spans="1:18" ht="26.4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8282</v>
      </c>
      <c r="O1882" s="13">
        <f t="shared" si="58"/>
        <v>0.20080000000000001</v>
      </c>
      <c r="P1882" s="7">
        <f t="shared" si="59"/>
        <v>208.33333333333334</v>
      </c>
      <c r="Q1882" s="3" t="s">
        <v>8336</v>
      </c>
      <c r="R1882" s="3" t="s">
        <v>8338</v>
      </c>
    </row>
    <row r="1883" spans="1:18" ht="39.6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8278</v>
      </c>
      <c r="O1883" s="13">
        <f t="shared" si="58"/>
        <v>1.726845</v>
      </c>
      <c r="P1883" s="7">
        <f t="shared" si="59"/>
        <v>28.571428571428573</v>
      </c>
      <c r="Q1883" s="3" t="s">
        <v>8328</v>
      </c>
      <c r="R1883" s="3" t="s">
        <v>8332</v>
      </c>
    </row>
    <row r="1884" spans="1:18" ht="39.6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8278</v>
      </c>
      <c r="O1884" s="13">
        <f t="shared" si="58"/>
        <v>1.008955223880597</v>
      </c>
      <c r="P1884" s="7">
        <f t="shared" si="59"/>
        <v>41.358024691358025</v>
      </c>
      <c r="Q1884" s="3" t="s">
        <v>8328</v>
      </c>
      <c r="R1884" s="3" t="s">
        <v>8332</v>
      </c>
    </row>
    <row r="1885" spans="1:18" ht="39.6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8278</v>
      </c>
      <c r="O1885" s="13">
        <f t="shared" si="58"/>
        <v>1.0480480480480481</v>
      </c>
      <c r="P1885" s="7">
        <f t="shared" si="59"/>
        <v>31.21875</v>
      </c>
      <c r="Q1885" s="3" t="s">
        <v>8328</v>
      </c>
      <c r="R1885" s="3" t="s">
        <v>8332</v>
      </c>
    </row>
    <row r="1886" spans="1:18" ht="39.6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8278</v>
      </c>
      <c r="O1886" s="13">
        <f t="shared" si="58"/>
        <v>1.351</v>
      </c>
      <c r="P1886" s="7">
        <f t="shared" si="59"/>
        <v>38.46153846153846</v>
      </c>
      <c r="Q1886" s="3" t="s">
        <v>8328</v>
      </c>
      <c r="R1886" s="3" t="s">
        <v>8332</v>
      </c>
    </row>
    <row r="1887" spans="1:18" ht="39.6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8278</v>
      </c>
      <c r="O1887" s="13">
        <f t="shared" si="58"/>
        <v>1.1632786885245903</v>
      </c>
      <c r="P1887" s="7">
        <f t="shared" si="59"/>
        <v>43.571428571428569</v>
      </c>
      <c r="Q1887" s="3" t="s">
        <v>8328</v>
      </c>
      <c r="R1887" s="3" t="s">
        <v>8332</v>
      </c>
    </row>
    <row r="1888" spans="1:18" ht="39.6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8278</v>
      </c>
      <c r="O1888" s="13">
        <f t="shared" si="58"/>
        <v>1.0208333333333333</v>
      </c>
      <c r="P1888" s="7">
        <f t="shared" si="59"/>
        <v>41.379310344827587</v>
      </c>
      <c r="Q1888" s="3" t="s">
        <v>8328</v>
      </c>
      <c r="R1888" s="3" t="s">
        <v>8332</v>
      </c>
    </row>
    <row r="1889" spans="1:18" ht="39.6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8278</v>
      </c>
      <c r="O1889" s="13">
        <f t="shared" si="58"/>
        <v>1.1116666666666666</v>
      </c>
      <c r="P1889" s="7">
        <f t="shared" si="59"/>
        <v>375</v>
      </c>
      <c r="Q1889" s="3" t="s">
        <v>8328</v>
      </c>
      <c r="R1889" s="3" t="s">
        <v>8332</v>
      </c>
    </row>
    <row r="1890" spans="1:18" ht="52.8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8278</v>
      </c>
      <c r="O1890" s="13">
        <f t="shared" si="58"/>
        <v>1.6608000000000001</v>
      </c>
      <c r="P1890" s="7">
        <f t="shared" si="59"/>
        <v>28.089887640449437</v>
      </c>
      <c r="Q1890" s="3" t="s">
        <v>8328</v>
      </c>
      <c r="R1890" s="3" t="s">
        <v>8332</v>
      </c>
    </row>
    <row r="1891" spans="1:18" ht="39.6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8278</v>
      </c>
      <c r="O1891" s="13">
        <f t="shared" si="58"/>
        <v>1.0660000000000001</v>
      </c>
      <c r="P1891" s="7">
        <f t="shared" si="59"/>
        <v>45.454545454545453</v>
      </c>
      <c r="Q1891" s="3" t="s">
        <v>8328</v>
      </c>
      <c r="R1891" s="3" t="s">
        <v>8332</v>
      </c>
    </row>
    <row r="1892" spans="1:18" ht="39.6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8278</v>
      </c>
      <c r="O1892" s="13">
        <f t="shared" si="58"/>
        <v>1.4458441666666668</v>
      </c>
      <c r="P1892" s="7">
        <f t="shared" si="59"/>
        <v>48.780487804878049</v>
      </c>
      <c r="Q1892" s="3" t="s">
        <v>8328</v>
      </c>
      <c r="R1892" s="3" t="s">
        <v>8332</v>
      </c>
    </row>
    <row r="1893" spans="1:18" ht="52.8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8278</v>
      </c>
      <c r="O1893" s="13">
        <f t="shared" si="58"/>
        <v>1.0555000000000001</v>
      </c>
      <c r="P1893" s="7">
        <f t="shared" si="59"/>
        <v>83.333333333333329</v>
      </c>
      <c r="Q1893" s="3" t="s">
        <v>8328</v>
      </c>
      <c r="R1893" s="3" t="s">
        <v>8332</v>
      </c>
    </row>
    <row r="1894" spans="1:18" ht="39.6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8278</v>
      </c>
      <c r="O1894" s="13">
        <f t="shared" si="58"/>
        <v>1.3660000000000001</v>
      </c>
      <c r="P1894" s="7">
        <f t="shared" si="59"/>
        <v>19.23076923076923</v>
      </c>
      <c r="Q1894" s="3" t="s">
        <v>8328</v>
      </c>
      <c r="R1894" s="3" t="s">
        <v>8332</v>
      </c>
    </row>
    <row r="1895" spans="1:18" ht="39.6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8278</v>
      </c>
      <c r="O1895" s="13">
        <f t="shared" si="58"/>
        <v>1.04</v>
      </c>
      <c r="P1895" s="7">
        <f t="shared" si="59"/>
        <v>55.555555555555557</v>
      </c>
      <c r="Q1895" s="3" t="s">
        <v>8328</v>
      </c>
      <c r="R1895" s="3" t="s">
        <v>8332</v>
      </c>
    </row>
    <row r="1896" spans="1:18" ht="26.4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8278</v>
      </c>
      <c r="O1896" s="13">
        <f t="shared" si="58"/>
        <v>1.145</v>
      </c>
      <c r="P1896" s="7">
        <f t="shared" si="59"/>
        <v>50</v>
      </c>
      <c r="Q1896" s="3" t="s">
        <v>8328</v>
      </c>
      <c r="R1896" s="3" t="s">
        <v>8332</v>
      </c>
    </row>
    <row r="1897" spans="1:18" ht="52.8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8278</v>
      </c>
      <c r="O1897" s="13">
        <f t="shared" si="58"/>
        <v>1.0171957671957672</v>
      </c>
      <c r="P1897" s="7">
        <f t="shared" si="59"/>
        <v>193.02127659574469</v>
      </c>
      <c r="Q1897" s="3" t="s">
        <v>8328</v>
      </c>
      <c r="R1897" s="3" t="s">
        <v>8332</v>
      </c>
    </row>
    <row r="1898" spans="1:18" ht="39.6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8278</v>
      </c>
      <c r="O1898" s="13">
        <f t="shared" si="58"/>
        <v>1.2394678492239468</v>
      </c>
      <c r="P1898" s="7">
        <f t="shared" si="59"/>
        <v>34.692307692307693</v>
      </c>
      <c r="Q1898" s="3" t="s">
        <v>8328</v>
      </c>
      <c r="R1898" s="3" t="s">
        <v>8332</v>
      </c>
    </row>
    <row r="1899" spans="1:18" ht="39.6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8278</v>
      </c>
      <c r="O1899" s="13">
        <f t="shared" si="58"/>
        <v>1.0245669291338582</v>
      </c>
      <c r="P1899" s="7">
        <f t="shared" si="59"/>
        <v>34.699453551912569</v>
      </c>
      <c r="Q1899" s="3" t="s">
        <v>8328</v>
      </c>
      <c r="R1899" s="3" t="s">
        <v>8332</v>
      </c>
    </row>
    <row r="1900" spans="1:18" ht="39.6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8278</v>
      </c>
      <c r="O1900" s="13">
        <f t="shared" si="58"/>
        <v>1.4450000000000001</v>
      </c>
      <c r="P1900" s="7">
        <f t="shared" si="59"/>
        <v>47.61904761904762</v>
      </c>
      <c r="Q1900" s="3" t="s">
        <v>8328</v>
      </c>
      <c r="R1900" s="3" t="s">
        <v>8332</v>
      </c>
    </row>
    <row r="1901" spans="1:18" ht="39.6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8278</v>
      </c>
      <c r="O1901" s="13">
        <f t="shared" si="58"/>
        <v>1.3333333333333333</v>
      </c>
      <c r="P1901" s="7">
        <f t="shared" si="59"/>
        <v>21.428571428571427</v>
      </c>
      <c r="Q1901" s="3" t="s">
        <v>8328</v>
      </c>
      <c r="R1901" s="3" t="s">
        <v>8332</v>
      </c>
    </row>
    <row r="1902" spans="1:18" ht="39.6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8278</v>
      </c>
      <c r="O1902" s="13">
        <f t="shared" si="58"/>
        <v>1.0936440000000001</v>
      </c>
      <c r="P1902" s="7">
        <f t="shared" si="59"/>
        <v>46.296296296296298</v>
      </c>
      <c r="Q1902" s="3" t="s">
        <v>8328</v>
      </c>
      <c r="R1902" s="3" t="s">
        <v>8332</v>
      </c>
    </row>
    <row r="1903" spans="1:18" ht="39.6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8293</v>
      </c>
      <c r="O1903" s="13">
        <f t="shared" si="58"/>
        <v>2.696969696969697E-2</v>
      </c>
      <c r="P1903" s="7">
        <f t="shared" si="59"/>
        <v>3960</v>
      </c>
      <c r="Q1903" s="3" t="s">
        <v>8322</v>
      </c>
      <c r="R1903" s="3" t="s">
        <v>8351</v>
      </c>
    </row>
    <row r="1904" spans="1:18" ht="39.6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8293</v>
      </c>
      <c r="O1904" s="13">
        <f t="shared" si="58"/>
        <v>1.2E-2</v>
      </c>
      <c r="P1904" s="7">
        <f t="shared" si="59"/>
        <v>333.33333333333331</v>
      </c>
      <c r="Q1904" s="3" t="s">
        <v>8322</v>
      </c>
      <c r="R1904" s="3" t="s">
        <v>8351</v>
      </c>
    </row>
    <row r="1905" spans="1:18" ht="39.6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8293</v>
      </c>
      <c r="O1905" s="13">
        <f t="shared" si="58"/>
        <v>0.46600000000000003</v>
      </c>
      <c r="P1905" s="7">
        <f t="shared" si="59"/>
        <v>73.170731707317074</v>
      </c>
      <c r="Q1905" s="3" t="s">
        <v>8322</v>
      </c>
      <c r="R1905" s="3" t="s">
        <v>8351</v>
      </c>
    </row>
    <row r="1906" spans="1:18" ht="39.6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8293</v>
      </c>
      <c r="O1906" s="13">
        <f t="shared" si="58"/>
        <v>1E-3</v>
      </c>
      <c r="P1906" s="7">
        <f t="shared" si="59"/>
        <v>25000</v>
      </c>
      <c r="Q1906" s="3" t="s">
        <v>8322</v>
      </c>
      <c r="R1906" s="3" t="s">
        <v>8351</v>
      </c>
    </row>
    <row r="1907" spans="1:18" ht="52.8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8293</v>
      </c>
      <c r="O1907" s="13">
        <f t="shared" si="58"/>
        <v>1.6800000000000001E-3</v>
      </c>
      <c r="P1907" s="7">
        <f t="shared" si="59"/>
        <v>6250</v>
      </c>
      <c r="Q1907" s="3" t="s">
        <v>8322</v>
      </c>
      <c r="R1907" s="3" t="s">
        <v>8351</v>
      </c>
    </row>
    <row r="1908" spans="1:18" ht="39.6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8293</v>
      </c>
      <c r="O1908" s="13">
        <f t="shared" si="58"/>
        <v>0.42759999999999998</v>
      </c>
      <c r="P1908" s="7">
        <f t="shared" si="59"/>
        <v>505.05050505050502</v>
      </c>
      <c r="Q1908" s="3" t="s">
        <v>8322</v>
      </c>
      <c r="R1908" s="3" t="s">
        <v>8351</v>
      </c>
    </row>
    <row r="1909" spans="1:18" ht="39.6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8293</v>
      </c>
      <c r="O1909" s="13">
        <f t="shared" si="58"/>
        <v>2.8333333333333335E-3</v>
      </c>
      <c r="P1909" s="7">
        <f t="shared" si="59"/>
        <v>7500</v>
      </c>
      <c r="Q1909" s="3" t="s">
        <v>8322</v>
      </c>
      <c r="R1909" s="3" t="s">
        <v>8351</v>
      </c>
    </row>
    <row r="1910" spans="1:18" ht="39.6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8293</v>
      </c>
      <c r="O1910" s="13">
        <f t="shared" si="58"/>
        <v>1.7319999999999999E-2</v>
      </c>
      <c r="P1910" s="7">
        <f t="shared" si="59"/>
        <v>6250</v>
      </c>
      <c r="Q1910" s="3" t="s">
        <v>8322</v>
      </c>
      <c r="R1910" s="3" t="s">
        <v>8351</v>
      </c>
    </row>
    <row r="1911" spans="1:18" ht="39.6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8293</v>
      </c>
      <c r="O1911" s="13">
        <f t="shared" si="58"/>
        <v>0.14111428571428572</v>
      </c>
      <c r="P1911" s="7">
        <f t="shared" si="59"/>
        <v>921.0526315789474</v>
      </c>
      <c r="Q1911" s="3" t="s">
        <v>8322</v>
      </c>
      <c r="R1911" s="3" t="s">
        <v>8351</v>
      </c>
    </row>
    <row r="1912" spans="1:18" ht="39.6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8293</v>
      </c>
      <c r="O1912" s="13">
        <f t="shared" si="58"/>
        <v>0.39395294117647056</v>
      </c>
      <c r="P1912" s="7">
        <f t="shared" si="59"/>
        <v>298.24561403508773</v>
      </c>
      <c r="Q1912" s="3" t="s">
        <v>8322</v>
      </c>
      <c r="R1912" s="3" t="s">
        <v>8351</v>
      </c>
    </row>
    <row r="1913" spans="1:18" ht="52.8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8293</v>
      </c>
      <c r="O1913" s="13">
        <f t="shared" si="58"/>
        <v>2.3529411764705883E-4</v>
      </c>
      <c r="P1913" s="7">
        <f t="shared" si="59"/>
        <v>42500</v>
      </c>
      <c r="Q1913" s="3" t="s">
        <v>8322</v>
      </c>
      <c r="R1913" s="3" t="s">
        <v>8351</v>
      </c>
    </row>
    <row r="1914" spans="1:18" ht="39.6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8293</v>
      </c>
      <c r="O1914" s="13">
        <f t="shared" si="58"/>
        <v>0.59299999999999997</v>
      </c>
      <c r="P1914" s="7">
        <f t="shared" si="59"/>
        <v>119.04761904761905</v>
      </c>
      <c r="Q1914" s="3" t="s">
        <v>8322</v>
      </c>
      <c r="R1914" s="3" t="s">
        <v>8351</v>
      </c>
    </row>
    <row r="1915" spans="1:18" ht="26.4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8293</v>
      </c>
      <c r="O1915" s="13">
        <f t="shared" si="58"/>
        <v>1.3270833333333334E-2</v>
      </c>
      <c r="P1915" s="7">
        <f t="shared" si="59"/>
        <v>1846.1538461538462</v>
      </c>
      <c r="Q1915" s="3" t="s">
        <v>8322</v>
      </c>
      <c r="R1915" s="3" t="s">
        <v>8351</v>
      </c>
    </row>
    <row r="1916" spans="1:18" ht="39.6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8293</v>
      </c>
      <c r="O1916" s="13">
        <f t="shared" si="58"/>
        <v>9.0090090090090086E-2</v>
      </c>
      <c r="P1916" s="7">
        <f t="shared" si="59"/>
        <v>333</v>
      </c>
      <c r="Q1916" s="3" t="s">
        <v>8322</v>
      </c>
      <c r="R1916" s="3" t="s">
        <v>8351</v>
      </c>
    </row>
    <row r="1917" spans="1:18" ht="39.6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8293</v>
      </c>
      <c r="O1917" s="13">
        <f t="shared" si="58"/>
        <v>1.6E-2</v>
      </c>
      <c r="P1917" s="7">
        <f t="shared" si="59"/>
        <v>125</v>
      </c>
      <c r="Q1917" s="3" t="s">
        <v>8322</v>
      </c>
      <c r="R1917" s="3" t="s">
        <v>8351</v>
      </c>
    </row>
    <row r="1918" spans="1:18" ht="26.4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8293</v>
      </c>
      <c r="O1918" s="13">
        <f t="shared" si="58"/>
        <v>5.1000000000000004E-3</v>
      </c>
      <c r="P1918" s="7">
        <f t="shared" si="59"/>
        <v>3333.3333333333335</v>
      </c>
      <c r="Q1918" s="3" t="s">
        <v>8322</v>
      </c>
      <c r="R1918" s="3" t="s">
        <v>8351</v>
      </c>
    </row>
    <row r="1919" spans="1:18" ht="26.4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8293</v>
      </c>
      <c r="O1919" s="13">
        <f t="shared" si="58"/>
        <v>0.52570512820512816</v>
      </c>
      <c r="P1919" s="7">
        <f t="shared" si="59"/>
        <v>5571.4285714285716</v>
      </c>
      <c r="Q1919" s="3" t="s">
        <v>8322</v>
      </c>
      <c r="R1919" s="3" t="s">
        <v>8351</v>
      </c>
    </row>
    <row r="1920" spans="1:18" ht="39.6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8293</v>
      </c>
      <c r="O1920" s="13">
        <f t="shared" si="58"/>
        <v>1.04E-2</v>
      </c>
      <c r="P1920" s="7">
        <f t="shared" si="59"/>
        <v>2777.7777777777778</v>
      </c>
      <c r="Q1920" s="3" t="s">
        <v>8322</v>
      </c>
      <c r="R1920" s="3" t="s">
        <v>8351</v>
      </c>
    </row>
    <row r="1921" spans="1:18" ht="39.6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8293</v>
      </c>
      <c r="O1921" s="13">
        <f t="shared" si="58"/>
        <v>0.47399999999999998</v>
      </c>
      <c r="P1921" s="7">
        <f t="shared" si="59"/>
        <v>62.5</v>
      </c>
      <c r="Q1921" s="3" t="s">
        <v>8322</v>
      </c>
      <c r="R1921" s="3" t="s">
        <v>8351</v>
      </c>
    </row>
    <row r="1922" spans="1:18" ht="39.6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8293</v>
      </c>
      <c r="O1922" s="13">
        <f t="shared" si="58"/>
        <v>0.43030000000000002</v>
      </c>
      <c r="P1922" s="7">
        <f t="shared" si="59"/>
        <v>95.238095238095241</v>
      </c>
      <c r="Q1922" s="3" t="s">
        <v>8322</v>
      </c>
      <c r="R1922" s="3" t="s">
        <v>8351</v>
      </c>
    </row>
    <row r="1923" spans="1:18" ht="26.4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8278</v>
      </c>
      <c r="O1923" s="13">
        <f t="shared" ref="O1923:O1986" si="60">+E1923/D1923</f>
        <v>1.3680000000000001</v>
      </c>
      <c r="P1923" s="7">
        <f t="shared" ref="P1923:P1986" si="61">IFERROR(+D1923/L1923,0)</f>
        <v>39.473684210526315</v>
      </c>
      <c r="Q1923" s="3" t="s">
        <v>8328</v>
      </c>
      <c r="R1923" s="3" t="s">
        <v>8332</v>
      </c>
    </row>
    <row r="1924" spans="1:18" ht="39.6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8278</v>
      </c>
      <c r="O1924" s="13">
        <f t="shared" si="60"/>
        <v>1.1555</v>
      </c>
      <c r="P1924" s="7">
        <f t="shared" si="61"/>
        <v>31.25</v>
      </c>
      <c r="Q1924" s="3" t="s">
        <v>8328</v>
      </c>
      <c r="R1924" s="3" t="s">
        <v>8332</v>
      </c>
    </row>
    <row r="1925" spans="1:18" ht="39.6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8278</v>
      </c>
      <c r="O1925" s="13">
        <f t="shared" si="60"/>
        <v>2.4079999999999999</v>
      </c>
      <c r="P1925" s="7">
        <f t="shared" si="61"/>
        <v>9.615384615384615</v>
      </c>
      <c r="Q1925" s="3" t="s">
        <v>8328</v>
      </c>
      <c r="R1925" s="3" t="s">
        <v>8332</v>
      </c>
    </row>
    <row r="1926" spans="1:18" ht="52.8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8278</v>
      </c>
      <c r="O1926" s="13">
        <f t="shared" si="60"/>
        <v>1.1439999999999999</v>
      </c>
      <c r="P1926" s="7">
        <f t="shared" si="61"/>
        <v>90.909090909090907</v>
      </c>
      <c r="Q1926" s="3" t="s">
        <v>8328</v>
      </c>
      <c r="R1926" s="3" t="s">
        <v>8332</v>
      </c>
    </row>
    <row r="1927" spans="1:18" ht="39.6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8278</v>
      </c>
      <c r="O1927" s="13">
        <f t="shared" si="60"/>
        <v>1.1033333333333333</v>
      </c>
      <c r="P1927" s="7">
        <f t="shared" si="61"/>
        <v>28.846153846153847</v>
      </c>
      <c r="Q1927" s="3" t="s">
        <v>8328</v>
      </c>
      <c r="R1927" s="3" t="s">
        <v>8332</v>
      </c>
    </row>
    <row r="1928" spans="1:18" ht="52.8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8278</v>
      </c>
      <c r="O1928" s="13">
        <f t="shared" si="60"/>
        <v>1.9537933333333333</v>
      </c>
      <c r="P1928" s="7">
        <f t="shared" si="61"/>
        <v>14.018691588785046</v>
      </c>
      <c r="Q1928" s="3" t="s">
        <v>8328</v>
      </c>
      <c r="R1928" s="3" t="s">
        <v>8332</v>
      </c>
    </row>
    <row r="1929" spans="1:18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8278</v>
      </c>
      <c r="O1929" s="13">
        <f t="shared" si="60"/>
        <v>1.0333333333333334</v>
      </c>
      <c r="P1929" s="7">
        <f t="shared" si="61"/>
        <v>54.545454545454547</v>
      </c>
      <c r="Q1929" s="3" t="s">
        <v>8328</v>
      </c>
      <c r="R1929" s="3" t="s">
        <v>8332</v>
      </c>
    </row>
    <row r="1930" spans="1:18" ht="26.4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8278</v>
      </c>
      <c r="O1930" s="13">
        <f t="shared" si="60"/>
        <v>1.031372549019608</v>
      </c>
      <c r="P1930" s="7">
        <f t="shared" si="61"/>
        <v>75</v>
      </c>
      <c r="Q1930" s="3" t="s">
        <v>8328</v>
      </c>
      <c r="R1930" s="3" t="s">
        <v>8332</v>
      </c>
    </row>
    <row r="1931" spans="1:18" ht="39.6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8278</v>
      </c>
      <c r="O1931" s="13">
        <f t="shared" si="60"/>
        <v>1.003125</v>
      </c>
      <c r="P1931" s="7">
        <f t="shared" si="61"/>
        <v>42.666666666666664</v>
      </c>
      <c r="Q1931" s="3" t="s">
        <v>8328</v>
      </c>
      <c r="R1931" s="3" t="s">
        <v>8332</v>
      </c>
    </row>
    <row r="1932" spans="1:18" ht="26.4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8278</v>
      </c>
      <c r="O1932" s="13">
        <f t="shared" si="60"/>
        <v>1.27</v>
      </c>
      <c r="P1932" s="7">
        <f t="shared" si="61"/>
        <v>38.46153846153846</v>
      </c>
      <c r="Q1932" s="3" t="s">
        <v>8328</v>
      </c>
      <c r="R1932" s="3" t="s">
        <v>8332</v>
      </c>
    </row>
    <row r="1933" spans="1:18" ht="39.6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8278</v>
      </c>
      <c r="O1933" s="13">
        <f t="shared" si="60"/>
        <v>1.20601</v>
      </c>
      <c r="P1933" s="7">
        <f t="shared" si="61"/>
        <v>40</v>
      </c>
      <c r="Q1933" s="3" t="s">
        <v>8328</v>
      </c>
      <c r="R1933" s="3" t="s">
        <v>8332</v>
      </c>
    </row>
    <row r="1934" spans="1:18" ht="52.8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8278</v>
      </c>
      <c r="O1934" s="13">
        <f t="shared" si="60"/>
        <v>1.0699047619047619</v>
      </c>
      <c r="P1934" s="7">
        <f t="shared" si="61"/>
        <v>65.625</v>
      </c>
      <c r="Q1934" s="3" t="s">
        <v>8328</v>
      </c>
      <c r="R1934" s="3" t="s">
        <v>8332</v>
      </c>
    </row>
    <row r="1935" spans="1:18" ht="39.6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8278</v>
      </c>
      <c r="O1935" s="13">
        <f t="shared" si="60"/>
        <v>1.7243333333333333</v>
      </c>
      <c r="P1935" s="7">
        <f t="shared" si="61"/>
        <v>54.545454545454547</v>
      </c>
      <c r="Q1935" s="3" t="s">
        <v>8328</v>
      </c>
      <c r="R1935" s="3" t="s">
        <v>8332</v>
      </c>
    </row>
    <row r="1936" spans="1:18" ht="39.6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8278</v>
      </c>
      <c r="O1936" s="13">
        <f t="shared" si="60"/>
        <v>1.2362</v>
      </c>
      <c r="P1936" s="7">
        <f t="shared" si="61"/>
        <v>64.935064935064929</v>
      </c>
      <c r="Q1936" s="3" t="s">
        <v>8328</v>
      </c>
      <c r="R1936" s="3" t="s">
        <v>8332</v>
      </c>
    </row>
    <row r="1937" spans="1:18" ht="39.6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8278</v>
      </c>
      <c r="O1937" s="13">
        <f t="shared" si="60"/>
        <v>1.0840000000000001</v>
      </c>
      <c r="P1937" s="7">
        <f t="shared" si="61"/>
        <v>50</v>
      </c>
      <c r="Q1937" s="3" t="s">
        <v>8328</v>
      </c>
      <c r="R1937" s="3" t="s">
        <v>8332</v>
      </c>
    </row>
    <row r="1938" spans="1:18" ht="39.6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8278</v>
      </c>
      <c r="O1938" s="13">
        <f t="shared" si="60"/>
        <v>1.1652013333333333</v>
      </c>
      <c r="P1938" s="7">
        <f t="shared" si="61"/>
        <v>51.724137931034484</v>
      </c>
      <c r="Q1938" s="3" t="s">
        <v>8328</v>
      </c>
      <c r="R1938" s="3" t="s">
        <v>8332</v>
      </c>
    </row>
    <row r="1939" spans="1:18" ht="39.6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8278</v>
      </c>
      <c r="O1939" s="13">
        <f t="shared" si="60"/>
        <v>1.8724499999999999</v>
      </c>
      <c r="P1939" s="7">
        <f t="shared" si="61"/>
        <v>20.689655172413794</v>
      </c>
      <c r="Q1939" s="3" t="s">
        <v>8328</v>
      </c>
      <c r="R1939" s="3" t="s">
        <v>8332</v>
      </c>
    </row>
    <row r="1940" spans="1:18" ht="39.6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8278</v>
      </c>
      <c r="O1940" s="13">
        <f t="shared" si="60"/>
        <v>1.1593333333333333</v>
      </c>
      <c r="P1940" s="7">
        <f t="shared" si="61"/>
        <v>131.57894736842104</v>
      </c>
      <c r="Q1940" s="3" t="s">
        <v>8328</v>
      </c>
      <c r="R1940" s="3" t="s">
        <v>8332</v>
      </c>
    </row>
    <row r="1941" spans="1:18" ht="52.8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8278</v>
      </c>
      <c r="O1941" s="13">
        <f t="shared" si="60"/>
        <v>1.107</v>
      </c>
      <c r="P1941" s="7">
        <f t="shared" si="61"/>
        <v>104.16666666666667</v>
      </c>
      <c r="Q1941" s="3" t="s">
        <v>8328</v>
      </c>
      <c r="R1941" s="3" t="s">
        <v>8332</v>
      </c>
    </row>
    <row r="1942" spans="1:18" ht="39.6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8278</v>
      </c>
      <c r="O1942" s="13">
        <f t="shared" si="60"/>
        <v>1.7092307692307693</v>
      </c>
      <c r="P1942" s="7">
        <f t="shared" si="61"/>
        <v>20.967741935483872</v>
      </c>
      <c r="Q1942" s="3" t="s">
        <v>8328</v>
      </c>
      <c r="R1942" s="3" t="s">
        <v>8332</v>
      </c>
    </row>
    <row r="1943" spans="1:18" ht="39.6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8294</v>
      </c>
      <c r="O1943" s="13">
        <f t="shared" si="60"/>
        <v>1.2611835600000001</v>
      </c>
      <c r="P1943" s="7">
        <f t="shared" si="61"/>
        <v>51.198033995494576</v>
      </c>
      <c r="Q1943" s="3" t="s">
        <v>8322</v>
      </c>
      <c r="R1943" s="3" t="s">
        <v>8352</v>
      </c>
    </row>
    <row r="1944" spans="1:18" ht="39.6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8294</v>
      </c>
      <c r="O1944" s="13">
        <f t="shared" si="60"/>
        <v>1.3844033333333334</v>
      </c>
      <c r="P1944" s="7">
        <f t="shared" si="61"/>
        <v>63.157894736842103</v>
      </c>
      <c r="Q1944" s="3" t="s">
        <v>8322</v>
      </c>
      <c r="R1944" s="3" t="s">
        <v>8352</v>
      </c>
    </row>
    <row r="1945" spans="1:18" ht="39.6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8294</v>
      </c>
      <c r="O1945" s="13">
        <f t="shared" si="60"/>
        <v>17.052499999999998</v>
      </c>
      <c r="P1945" s="7">
        <f t="shared" si="61"/>
        <v>4.0355125100887816</v>
      </c>
      <c r="Q1945" s="3" t="s">
        <v>8322</v>
      </c>
      <c r="R1945" s="3" t="s">
        <v>8352</v>
      </c>
    </row>
    <row r="1946" spans="1:18" ht="39.6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8294</v>
      </c>
      <c r="O1946" s="13">
        <f t="shared" si="60"/>
        <v>7.8805550000000002</v>
      </c>
      <c r="P1946" s="7">
        <f t="shared" si="61"/>
        <v>22.358859698155396</v>
      </c>
      <c r="Q1946" s="3" t="s">
        <v>8322</v>
      </c>
      <c r="R1946" s="3" t="s">
        <v>8352</v>
      </c>
    </row>
    <row r="1947" spans="1:18" ht="39.6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8294</v>
      </c>
      <c r="O1947" s="13">
        <f t="shared" si="60"/>
        <v>3.4801799999999998</v>
      </c>
      <c r="P1947" s="7">
        <f t="shared" si="61"/>
        <v>147.05882352941177</v>
      </c>
      <c r="Q1947" s="3" t="s">
        <v>8322</v>
      </c>
      <c r="R1947" s="3" t="s">
        <v>8352</v>
      </c>
    </row>
    <row r="1948" spans="1:18" ht="39.6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8294</v>
      </c>
      <c r="O1948" s="13">
        <f t="shared" si="60"/>
        <v>1.4974666666666667</v>
      </c>
      <c r="P1948" s="7">
        <f t="shared" si="61"/>
        <v>107.14285714285714</v>
      </c>
      <c r="Q1948" s="3" t="s">
        <v>8322</v>
      </c>
      <c r="R1948" s="3" t="s">
        <v>8352</v>
      </c>
    </row>
    <row r="1949" spans="1:18" ht="52.8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8294</v>
      </c>
      <c r="O1949" s="13">
        <f t="shared" si="60"/>
        <v>1.0063375000000001</v>
      </c>
      <c r="P1949" s="7">
        <f t="shared" si="61"/>
        <v>34.782608695652172</v>
      </c>
      <c r="Q1949" s="3" t="s">
        <v>8322</v>
      </c>
      <c r="R1949" s="3" t="s">
        <v>8352</v>
      </c>
    </row>
    <row r="1950" spans="1:18" ht="26.4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8294</v>
      </c>
      <c r="O1950" s="13">
        <f t="shared" si="60"/>
        <v>8.0021100000000001</v>
      </c>
      <c r="P1950" s="7">
        <f t="shared" si="61"/>
        <v>23.557126030624264</v>
      </c>
      <c r="Q1950" s="3" t="s">
        <v>8322</v>
      </c>
      <c r="R1950" s="3" t="s">
        <v>8352</v>
      </c>
    </row>
    <row r="1951" spans="1:18" ht="39.6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8294</v>
      </c>
      <c r="O1951" s="13">
        <f t="shared" si="60"/>
        <v>1.0600260000000001</v>
      </c>
      <c r="P1951" s="7">
        <f t="shared" si="61"/>
        <v>53.022269353128316</v>
      </c>
      <c r="Q1951" s="3" t="s">
        <v>8322</v>
      </c>
      <c r="R1951" s="3" t="s">
        <v>8352</v>
      </c>
    </row>
    <row r="1952" spans="1:18" ht="39.6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8294</v>
      </c>
      <c r="O1952" s="13">
        <f t="shared" si="60"/>
        <v>2.0051866666666669</v>
      </c>
      <c r="P1952" s="7">
        <f t="shared" si="61"/>
        <v>25.586353944562898</v>
      </c>
      <c r="Q1952" s="3" t="s">
        <v>8322</v>
      </c>
      <c r="R1952" s="3" t="s">
        <v>8352</v>
      </c>
    </row>
    <row r="1953" spans="1:18" ht="39.6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8294</v>
      </c>
      <c r="O1953" s="13">
        <f t="shared" si="60"/>
        <v>2.1244399999999999</v>
      </c>
      <c r="P1953" s="7">
        <f t="shared" si="61"/>
        <v>59.952038369304553</v>
      </c>
      <c r="Q1953" s="3" t="s">
        <v>8322</v>
      </c>
      <c r="R1953" s="3" t="s">
        <v>8352</v>
      </c>
    </row>
    <row r="1954" spans="1:18" ht="39.6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8294</v>
      </c>
      <c r="O1954" s="13">
        <f t="shared" si="60"/>
        <v>1.9847237142857144</v>
      </c>
      <c r="P1954" s="7">
        <f t="shared" si="61"/>
        <v>51.319648093841643</v>
      </c>
      <c r="Q1954" s="3" t="s">
        <v>8322</v>
      </c>
      <c r="R1954" s="3" t="s">
        <v>8352</v>
      </c>
    </row>
    <row r="1955" spans="1:18" ht="39.6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8294</v>
      </c>
      <c r="O1955" s="13">
        <f t="shared" si="60"/>
        <v>2.2594666666666665</v>
      </c>
      <c r="P1955" s="7">
        <f t="shared" si="61"/>
        <v>102.04081632653062</v>
      </c>
      <c r="Q1955" s="3" t="s">
        <v>8322</v>
      </c>
      <c r="R1955" s="3" t="s">
        <v>8352</v>
      </c>
    </row>
    <row r="1956" spans="1:18" ht="26.4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8294</v>
      </c>
      <c r="O1956" s="13">
        <f t="shared" si="60"/>
        <v>6.9894800000000004</v>
      </c>
      <c r="P1956" s="7">
        <f t="shared" si="61"/>
        <v>120.48192771084338</v>
      </c>
      <c r="Q1956" s="3" t="s">
        <v>8322</v>
      </c>
      <c r="R1956" s="3" t="s">
        <v>8352</v>
      </c>
    </row>
    <row r="1957" spans="1:18" ht="39.6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8294</v>
      </c>
      <c r="O1957" s="13">
        <f t="shared" si="60"/>
        <v>3.9859528571428569</v>
      </c>
      <c r="P1957" s="7">
        <f t="shared" si="61"/>
        <v>144.82758620689654</v>
      </c>
      <c r="Q1957" s="3" t="s">
        <v>8322</v>
      </c>
      <c r="R1957" s="3" t="s">
        <v>8352</v>
      </c>
    </row>
    <row r="1958" spans="1:18" ht="39.6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8294</v>
      </c>
      <c r="O1958" s="13">
        <f t="shared" si="60"/>
        <v>2.9403333333333332</v>
      </c>
      <c r="P1958" s="7">
        <f t="shared" si="61"/>
        <v>164.38356164383561</v>
      </c>
      <c r="Q1958" s="3" t="s">
        <v>8322</v>
      </c>
      <c r="R1958" s="3" t="s">
        <v>8352</v>
      </c>
    </row>
    <row r="1959" spans="1:18" ht="26.4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8294</v>
      </c>
      <c r="O1959" s="13">
        <f t="shared" si="60"/>
        <v>1.6750470000000002</v>
      </c>
      <c r="P1959" s="7">
        <f t="shared" si="61"/>
        <v>45.454545454545453</v>
      </c>
      <c r="Q1959" s="3" t="s">
        <v>8322</v>
      </c>
      <c r="R1959" s="3" t="s">
        <v>8352</v>
      </c>
    </row>
    <row r="1960" spans="1:18" ht="39.6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8294</v>
      </c>
      <c r="O1960" s="13">
        <f t="shared" si="60"/>
        <v>14.355717142857143</v>
      </c>
      <c r="P1960" s="7">
        <f t="shared" si="61"/>
        <v>5.1622418879056049</v>
      </c>
      <c r="Q1960" s="3" t="s">
        <v>8322</v>
      </c>
      <c r="R1960" s="3" t="s">
        <v>8352</v>
      </c>
    </row>
    <row r="1961" spans="1:18" ht="39.6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8294</v>
      </c>
      <c r="O1961" s="13">
        <f t="shared" si="60"/>
        <v>1.5673440000000001</v>
      </c>
      <c r="P1961" s="7">
        <f t="shared" si="61"/>
        <v>23.584905660377359</v>
      </c>
      <c r="Q1961" s="3" t="s">
        <v>8322</v>
      </c>
      <c r="R1961" s="3" t="s">
        <v>8352</v>
      </c>
    </row>
    <row r="1962" spans="1:18" ht="39.6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8294</v>
      </c>
      <c r="O1962" s="13">
        <f t="shared" si="60"/>
        <v>1.1790285714285715</v>
      </c>
      <c r="P1962" s="7">
        <f t="shared" si="61"/>
        <v>2121.212121212121</v>
      </c>
      <c r="Q1962" s="3" t="s">
        <v>8322</v>
      </c>
      <c r="R1962" s="3" t="s">
        <v>8352</v>
      </c>
    </row>
    <row r="1963" spans="1:18" ht="39.6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8294</v>
      </c>
      <c r="O1963" s="13">
        <f t="shared" si="60"/>
        <v>11.053811999999999</v>
      </c>
      <c r="P1963" s="7">
        <f t="shared" si="61"/>
        <v>6.1236987140232699</v>
      </c>
      <c r="Q1963" s="3" t="s">
        <v>8322</v>
      </c>
      <c r="R1963" s="3" t="s">
        <v>8352</v>
      </c>
    </row>
    <row r="1964" spans="1:18" ht="39.6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8294</v>
      </c>
      <c r="O1964" s="13">
        <f t="shared" si="60"/>
        <v>1.9292499999999999</v>
      </c>
      <c r="P1964" s="7">
        <f t="shared" si="61"/>
        <v>32.679738562091501</v>
      </c>
      <c r="Q1964" s="3" t="s">
        <v>8322</v>
      </c>
      <c r="R1964" s="3" t="s">
        <v>8352</v>
      </c>
    </row>
    <row r="1965" spans="1:18" ht="39.6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8294</v>
      </c>
      <c r="O1965" s="13">
        <f t="shared" si="60"/>
        <v>1.268842105263158</v>
      </c>
      <c r="P1965" s="7">
        <f t="shared" si="61"/>
        <v>92.682926829268297</v>
      </c>
      <c r="Q1965" s="3" t="s">
        <v>8322</v>
      </c>
      <c r="R1965" s="3" t="s">
        <v>8352</v>
      </c>
    </row>
    <row r="1966" spans="1:18" ht="39.6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8294</v>
      </c>
      <c r="O1966" s="13">
        <f t="shared" si="60"/>
        <v>2.5957748878923765</v>
      </c>
      <c r="P1966" s="7">
        <f t="shared" si="61"/>
        <v>69.633099141295858</v>
      </c>
      <c r="Q1966" s="3" t="s">
        <v>8322</v>
      </c>
      <c r="R1966" s="3" t="s">
        <v>8352</v>
      </c>
    </row>
    <row r="1967" spans="1:18" ht="39.6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8294</v>
      </c>
      <c r="O1967" s="13">
        <f t="shared" si="60"/>
        <v>2.6227999999999998</v>
      </c>
      <c r="P1967" s="7">
        <f t="shared" si="61"/>
        <v>48.543689320388353</v>
      </c>
      <c r="Q1967" s="3" t="s">
        <v>8322</v>
      </c>
      <c r="R1967" s="3" t="s">
        <v>8352</v>
      </c>
    </row>
    <row r="1968" spans="1:18" ht="39.6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8294</v>
      </c>
      <c r="O1968" s="13">
        <f t="shared" si="60"/>
        <v>2.0674309000000002</v>
      </c>
      <c r="P1968" s="7">
        <f t="shared" si="61"/>
        <v>66.093853271645742</v>
      </c>
      <c r="Q1968" s="3" t="s">
        <v>8322</v>
      </c>
      <c r="R1968" s="3" t="s">
        <v>8352</v>
      </c>
    </row>
    <row r="1969" spans="1:18" ht="39.6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8294</v>
      </c>
      <c r="O1969" s="13">
        <f t="shared" si="60"/>
        <v>3.7012999999999998</v>
      </c>
      <c r="P1969" s="7">
        <f t="shared" si="61"/>
        <v>49.382716049382715</v>
      </c>
      <c r="Q1969" s="3" t="s">
        <v>8322</v>
      </c>
      <c r="R1969" s="3" t="s">
        <v>8352</v>
      </c>
    </row>
    <row r="1970" spans="1:18" ht="26.4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8294</v>
      </c>
      <c r="O1970" s="13">
        <f t="shared" si="60"/>
        <v>2.8496600000000001</v>
      </c>
      <c r="P1970" s="7">
        <f t="shared" si="61"/>
        <v>98.039215686274517</v>
      </c>
      <c r="Q1970" s="3" t="s">
        <v>8322</v>
      </c>
      <c r="R1970" s="3" t="s">
        <v>8352</v>
      </c>
    </row>
    <row r="1971" spans="1:18" ht="39.6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8294</v>
      </c>
      <c r="O1971" s="13">
        <f t="shared" si="60"/>
        <v>5.7907999999999999</v>
      </c>
      <c r="P1971" s="7">
        <f t="shared" si="61"/>
        <v>10.598834128245892</v>
      </c>
      <c r="Q1971" s="3" t="s">
        <v>8322</v>
      </c>
      <c r="R1971" s="3" t="s">
        <v>8352</v>
      </c>
    </row>
    <row r="1972" spans="1:18" ht="39.6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8294</v>
      </c>
      <c r="O1972" s="13">
        <f t="shared" si="60"/>
        <v>11.318</v>
      </c>
      <c r="P1972" s="7">
        <f t="shared" si="61"/>
        <v>7.132667617689016</v>
      </c>
      <c r="Q1972" s="3" t="s">
        <v>8322</v>
      </c>
      <c r="R1972" s="3" t="s">
        <v>8352</v>
      </c>
    </row>
    <row r="1973" spans="1:18" ht="39.6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8294</v>
      </c>
      <c r="O1973" s="13">
        <f t="shared" si="60"/>
        <v>2.6302771750000002</v>
      </c>
      <c r="P1973" s="7">
        <f t="shared" si="61"/>
        <v>103.54646647683148</v>
      </c>
      <c r="Q1973" s="3" t="s">
        <v>8322</v>
      </c>
      <c r="R1973" s="3" t="s">
        <v>8352</v>
      </c>
    </row>
    <row r="1974" spans="1:18" ht="39.6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8294</v>
      </c>
      <c r="O1974" s="13">
        <f t="shared" si="60"/>
        <v>6.7447999999999997</v>
      </c>
      <c r="P1974" s="7">
        <f t="shared" si="61"/>
        <v>10.504201680672269</v>
      </c>
      <c r="Q1974" s="3" t="s">
        <v>8322</v>
      </c>
      <c r="R1974" s="3" t="s">
        <v>8352</v>
      </c>
    </row>
    <row r="1975" spans="1:18" ht="39.6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8294</v>
      </c>
      <c r="O1975" s="13">
        <f t="shared" si="60"/>
        <v>2.5683081313131315</v>
      </c>
      <c r="P1975" s="7">
        <f t="shared" si="61"/>
        <v>96.538274012676737</v>
      </c>
      <c r="Q1975" s="3" t="s">
        <v>8322</v>
      </c>
      <c r="R1975" s="3" t="s">
        <v>8352</v>
      </c>
    </row>
    <row r="1976" spans="1:18" ht="39.6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8294</v>
      </c>
      <c r="O1976" s="13">
        <f t="shared" si="60"/>
        <v>3.7549600000000001</v>
      </c>
      <c r="P1976" s="7">
        <f t="shared" si="61"/>
        <v>49.75124378109453</v>
      </c>
      <c r="Q1976" s="3" t="s">
        <v>8322</v>
      </c>
      <c r="R1976" s="3" t="s">
        <v>8352</v>
      </c>
    </row>
    <row r="1977" spans="1:18" ht="26.4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8294</v>
      </c>
      <c r="O1977" s="13">
        <f t="shared" si="60"/>
        <v>2.0870837499999997</v>
      </c>
      <c r="P1977" s="7">
        <f t="shared" si="61"/>
        <v>63.241106719367586</v>
      </c>
      <c r="Q1977" s="3" t="s">
        <v>8322</v>
      </c>
      <c r="R1977" s="3" t="s">
        <v>8352</v>
      </c>
    </row>
    <row r="1978" spans="1:18" ht="26.4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8294</v>
      </c>
      <c r="O1978" s="13">
        <f t="shared" si="60"/>
        <v>3.4660000000000002</v>
      </c>
      <c r="P1978" s="7">
        <f t="shared" si="61"/>
        <v>8.456659619450317</v>
      </c>
      <c r="Q1978" s="3" t="s">
        <v>8322</v>
      </c>
      <c r="R1978" s="3" t="s">
        <v>8352</v>
      </c>
    </row>
    <row r="1979" spans="1:18" ht="39.6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8294</v>
      </c>
      <c r="O1979" s="13">
        <f t="shared" si="60"/>
        <v>4.0232999999999999</v>
      </c>
      <c r="P1979" s="7">
        <f t="shared" si="61"/>
        <v>60.90133982947625</v>
      </c>
      <c r="Q1979" s="3" t="s">
        <v>8322</v>
      </c>
      <c r="R1979" s="3" t="s">
        <v>8352</v>
      </c>
    </row>
    <row r="1980" spans="1:18" ht="39.6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8294</v>
      </c>
      <c r="O1980" s="13">
        <f t="shared" si="60"/>
        <v>10.2684514</v>
      </c>
      <c r="P1980" s="7">
        <f t="shared" si="61"/>
        <v>128.86597938144331</v>
      </c>
      <c r="Q1980" s="3" t="s">
        <v>8322</v>
      </c>
      <c r="R1980" s="3" t="s">
        <v>8352</v>
      </c>
    </row>
    <row r="1981" spans="1:18" ht="39.6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8294</v>
      </c>
      <c r="O1981" s="13">
        <f t="shared" si="60"/>
        <v>1.14901155</v>
      </c>
      <c r="P1981" s="7">
        <f t="shared" si="61"/>
        <v>246.00246002460025</v>
      </c>
      <c r="Q1981" s="3" t="s">
        <v>8322</v>
      </c>
      <c r="R1981" s="3" t="s">
        <v>8352</v>
      </c>
    </row>
    <row r="1982" spans="1:18" ht="26.4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8294</v>
      </c>
      <c r="O1982" s="13">
        <f t="shared" si="60"/>
        <v>3.5482402000000004</v>
      </c>
      <c r="P1982" s="7">
        <f t="shared" si="61"/>
        <v>25.70694087403599</v>
      </c>
      <c r="Q1982" s="3" t="s">
        <v>8322</v>
      </c>
      <c r="R1982" s="3" t="s">
        <v>8352</v>
      </c>
    </row>
    <row r="1983" spans="1:18" ht="39.6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8295</v>
      </c>
      <c r="O1983" s="13">
        <f t="shared" si="60"/>
        <v>5.0799999999999998E-2</v>
      </c>
      <c r="P1983" s="7">
        <f t="shared" si="61"/>
        <v>625</v>
      </c>
      <c r="Q1983" s="3" t="s">
        <v>8341</v>
      </c>
      <c r="R1983" s="3" t="s">
        <v>8353</v>
      </c>
    </row>
    <row r="1984" spans="1:18" ht="39.6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8295</v>
      </c>
      <c r="O1984" s="13">
        <f t="shared" si="60"/>
        <v>0</v>
      </c>
      <c r="P1984" s="7">
        <f t="shared" si="61"/>
        <v>0</v>
      </c>
      <c r="Q1984" s="3" t="s">
        <v>8341</v>
      </c>
      <c r="R1984" s="3" t="s">
        <v>8353</v>
      </c>
    </row>
    <row r="1985" spans="1:18" ht="39.6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8295</v>
      </c>
      <c r="O1985" s="13">
        <f t="shared" si="60"/>
        <v>4.2999999999999997E-2</v>
      </c>
      <c r="P1985" s="7">
        <f t="shared" si="61"/>
        <v>2062.5</v>
      </c>
      <c r="Q1985" s="3" t="s">
        <v>8341</v>
      </c>
      <c r="R1985" s="3" t="s">
        <v>8353</v>
      </c>
    </row>
    <row r="1986" spans="1:18" ht="52.8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8295</v>
      </c>
      <c r="O1986" s="13">
        <f t="shared" si="60"/>
        <v>0.21146666666666666</v>
      </c>
      <c r="P1986" s="7">
        <f t="shared" si="61"/>
        <v>2142.8571428571427</v>
      </c>
      <c r="Q1986" s="3" t="s">
        <v>8341</v>
      </c>
      <c r="R1986" s="3" t="s">
        <v>8353</v>
      </c>
    </row>
    <row r="1987" spans="1:18" ht="39.6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8295</v>
      </c>
      <c r="O1987" s="13">
        <f t="shared" ref="O1987:O2050" si="62">+E1987/D1987</f>
        <v>3.1875000000000001E-2</v>
      </c>
      <c r="P1987" s="7">
        <f t="shared" ref="P1987:P2050" si="63">IFERROR(+D1987/L1987,0)</f>
        <v>400</v>
      </c>
      <c r="Q1987" s="3" t="s">
        <v>8341</v>
      </c>
      <c r="R1987" s="3" t="s">
        <v>8353</v>
      </c>
    </row>
    <row r="1988" spans="1:18" ht="39.6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8295</v>
      </c>
      <c r="O1988" s="13">
        <f t="shared" si="62"/>
        <v>5.0000000000000001E-4</v>
      </c>
      <c r="P1988" s="7">
        <f t="shared" si="63"/>
        <v>2000</v>
      </c>
      <c r="Q1988" s="3" t="s">
        <v>8341</v>
      </c>
      <c r="R1988" s="3" t="s">
        <v>8353</v>
      </c>
    </row>
    <row r="1989" spans="1:18" ht="26.4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8295</v>
      </c>
      <c r="O1989" s="13">
        <f t="shared" si="62"/>
        <v>0.42472727272727273</v>
      </c>
      <c r="P1989" s="7">
        <f t="shared" si="63"/>
        <v>196.42857142857142</v>
      </c>
      <c r="Q1989" s="3" t="s">
        <v>8341</v>
      </c>
      <c r="R1989" s="3" t="s">
        <v>8353</v>
      </c>
    </row>
    <row r="1990" spans="1:18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8295</v>
      </c>
      <c r="O1990" s="13">
        <f t="shared" si="62"/>
        <v>4.1666666666666666E-3</v>
      </c>
      <c r="P1990" s="7">
        <f t="shared" si="63"/>
        <v>6000</v>
      </c>
      <c r="Q1990" s="3" t="s">
        <v>8341</v>
      </c>
      <c r="R1990" s="3" t="s">
        <v>8353</v>
      </c>
    </row>
    <row r="1991" spans="1:18" ht="39.6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8295</v>
      </c>
      <c r="O1991" s="13">
        <f t="shared" si="62"/>
        <v>0.01</v>
      </c>
      <c r="P1991" s="7">
        <f t="shared" si="63"/>
        <v>5000</v>
      </c>
      <c r="Q1991" s="3" t="s">
        <v>8341</v>
      </c>
      <c r="R1991" s="3" t="s">
        <v>8353</v>
      </c>
    </row>
    <row r="1992" spans="1:18" ht="39.6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8295</v>
      </c>
      <c r="O1992" s="13">
        <f t="shared" si="62"/>
        <v>0.16966666666666666</v>
      </c>
      <c r="P1992" s="7">
        <f t="shared" si="63"/>
        <v>600</v>
      </c>
      <c r="Q1992" s="3" t="s">
        <v>8341</v>
      </c>
      <c r="R1992" s="3" t="s">
        <v>8353</v>
      </c>
    </row>
    <row r="1993" spans="1:18" ht="26.4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8295</v>
      </c>
      <c r="O1993" s="13">
        <f t="shared" si="62"/>
        <v>7.0000000000000007E-2</v>
      </c>
      <c r="P1993" s="7">
        <f t="shared" si="63"/>
        <v>666.66666666666663</v>
      </c>
      <c r="Q1993" s="3" t="s">
        <v>8341</v>
      </c>
      <c r="R1993" s="3" t="s">
        <v>8353</v>
      </c>
    </row>
    <row r="1994" spans="1:18" ht="26.4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8295</v>
      </c>
      <c r="O1994" s="13">
        <f t="shared" si="62"/>
        <v>1.3333333333333333E-3</v>
      </c>
      <c r="P1994" s="7">
        <f t="shared" si="63"/>
        <v>750</v>
      </c>
      <c r="Q1994" s="3" t="s">
        <v>8341</v>
      </c>
      <c r="R1994" s="3" t="s">
        <v>8353</v>
      </c>
    </row>
    <row r="1995" spans="1:18" ht="39.6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8295</v>
      </c>
      <c r="O1995" s="13">
        <f t="shared" si="62"/>
        <v>0</v>
      </c>
      <c r="P1995" s="7">
        <f t="shared" si="63"/>
        <v>0</v>
      </c>
      <c r="Q1995" s="3" t="s">
        <v>8341</v>
      </c>
      <c r="R1995" s="3" t="s">
        <v>8353</v>
      </c>
    </row>
    <row r="1996" spans="1:18" ht="52.8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8295</v>
      </c>
      <c r="O1996" s="13">
        <f t="shared" si="62"/>
        <v>0</v>
      </c>
      <c r="P1996" s="7">
        <f t="shared" si="63"/>
        <v>0</v>
      </c>
      <c r="Q1996" s="3" t="s">
        <v>8341</v>
      </c>
      <c r="R1996" s="3" t="s">
        <v>8353</v>
      </c>
    </row>
    <row r="1997" spans="1:18" ht="39.6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8295</v>
      </c>
      <c r="O1997" s="13">
        <f t="shared" si="62"/>
        <v>7.8E-2</v>
      </c>
      <c r="P1997" s="7">
        <f t="shared" si="63"/>
        <v>333.33333333333331</v>
      </c>
      <c r="Q1997" s="3" t="s">
        <v>8341</v>
      </c>
      <c r="R1997" s="3" t="s">
        <v>8353</v>
      </c>
    </row>
    <row r="1998" spans="1:18" ht="39.6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8295</v>
      </c>
      <c r="O1998" s="13">
        <f t="shared" si="62"/>
        <v>0</v>
      </c>
      <c r="P1998" s="7">
        <f t="shared" si="63"/>
        <v>0</v>
      </c>
      <c r="Q1998" s="3" t="s">
        <v>8341</v>
      </c>
      <c r="R1998" s="3" t="s">
        <v>8353</v>
      </c>
    </row>
    <row r="1999" spans="1:18" ht="39.6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8295</v>
      </c>
      <c r="O1999" s="13">
        <f t="shared" si="62"/>
        <v>0</v>
      </c>
      <c r="P1999" s="7">
        <f t="shared" si="63"/>
        <v>0</v>
      </c>
      <c r="Q1999" s="3" t="s">
        <v>8341</v>
      </c>
      <c r="R1999" s="3" t="s">
        <v>8353</v>
      </c>
    </row>
    <row r="2000" spans="1:18" ht="39.6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8295</v>
      </c>
      <c r="O2000" s="13">
        <f t="shared" si="62"/>
        <v>0.26200000000000001</v>
      </c>
      <c r="P2000" s="7">
        <f t="shared" si="63"/>
        <v>833.33333333333337</v>
      </c>
      <c r="Q2000" s="3" t="s">
        <v>8341</v>
      </c>
      <c r="R2000" s="3" t="s">
        <v>8353</v>
      </c>
    </row>
    <row r="2001" spans="1:18" ht="39.6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8295</v>
      </c>
      <c r="O2001" s="13">
        <f t="shared" si="62"/>
        <v>7.6129032258064515E-3</v>
      </c>
      <c r="P2001" s="7">
        <f t="shared" si="63"/>
        <v>4428.5714285714284</v>
      </c>
      <c r="Q2001" s="3" t="s">
        <v>8341</v>
      </c>
      <c r="R2001" s="3" t="s">
        <v>8353</v>
      </c>
    </row>
    <row r="2002" spans="1:18" ht="39.6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8295</v>
      </c>
      <c r="O2002" s="13">
        <f t="shared" si="62"/>
        <v>0.125</v>
      </c>
      <c r="P2002" s="7">
        <f t="shared" si="63"/>
        <v>200</v>
      </c>
      <c r="Q2002" s="3" t="s">
        <v>8341</v>
      </c>
      <c r="R2002" s="3" t="s">
        <v>8353</v>
      </c>
    </row>
    <row r="2003" spans="1:18" ht="39.6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8294</v>
      </c>
      <c r="O2003" s="13">
        <f t="shared" si="62"/>
        <v>3.8212909090909091</v>
      </c>
      <c r="P2003" s="7">
        <f t="shared" si="63"/>
        <v>33.598045204642638</v>
      </c>
      <c r="Q2003" s="3" t="s">
        <v>8322</v>
      </c>
      <c r="R2003" s="3" t="s">
        <v>8352</v>
      </c>
    </row>
    <row r="2004" spans="1:18" ht="39.6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8294</v>
      </c>
      <c r="O2004" s="13">
        <f t="shared" si="62"/>
        <v>2.1679422000000002</v>
      </c>
      <c r="P2004" s="7">
        <f t="shared" si="63"/>
        <v>36.363636363636367</v>
      </c>
      <c r="Q2004" s="3" t="s">
        <v>8322</v>
      </c>
      <c r="R2004" s="3" t="s">
        <v>8352</v>
      </c>
    </row>
    <row r="2005" spans="1:18" ht="52.8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8294</v>
      </c>
      <c r="O2005" s="13">
        <f t="shared" si="62"/>
        <v>3.12</v>
      </c>
      <c r="P2005" s="7">
        <f t="shared" si="63"/>
        <v>29.411764705882351</v>
      </c>
      <c r="Q2005" s="3" t="s">
        <v>8322</v>
      </c>
      <c r="R2005" s="3" t="s">
        <v>8352</v>
      </c>
    </row>
    <row r="2006" spans="1:18" ht="39.6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8294</v>
      </c>
      <c r="O2006" s="13">
        <f t="shared" si="62"/>
        <v>2.3442048</v>
      </c>
      <c r="P2006" s="7">
        <f t="shared" si="63"/>
        <v>141.24293785310735</v>
      </c>
      <c r="Q2006" s="3" t="s">
        <v>8322</v>
      </c>
      <c r="R2006" s="3" t="s">
        <v>8352</v>
      </c>
    </row>
    <row r="2007" spans="1:18" ht="39.6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8294</v>
      </c>
      <c r="O2007" s="13">
        <f t="shared" si="62"/>
        <v>1.236801</v>
      </c>
      <c r="P2007" s="7">
        <f t="shared" si="63"/>
        <v>157.06806282722513</v>
      </c>
      <c r="Q2007" s="3" t="s">
        <v>8322</v>
      </c>
      <c r="R2007" s="3" t="s">
        <v>8352</v>
      </c>
    </row>
    <row r="2008" spans="1:18" ht="52.8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8294</v>
      </c>
      <c r="O2008" s="13">
        <f t="shared" si="62"/>
        <v>2.4784000000000002</v>
      </c>
      <c r="P2008" s="7">
        <f t="shared" si="63"/>
        <v>165.01650165016503</v>
      </c>
      <c r="Q2008" s="3" t="s">
        <v>8322</v>
      </c>
      <c r="R2008" s="3" t="s">
        <v>8352</v>
      </c>
    </row>
    <row r="2009" spans="1:18" ht="52.8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8294</v>
      </c>
      <c r="O2009" s="13">
        <f t="shared" si="62"/>
        <v>1.157092</v>
      </c>
      <c r="P2009" s="7">
        <f t="shared" si="63"/>
        <v>72.992700729927009</v>
      </c>
      <c r="Q2009" s="3" t="s">
        <v>8322</v>
      </c>
      <c r="R2009" s="3" t="s">
        <v>8352</v>
      </c>
    </row>
    <row r="2010" spans="1:18" ht="39.6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8294</v>
      </c>
      <c r="O2010" s="13">
        <f t="shared" si="62"/>
        <v>1.1707484768810599</v>
      </c>
      <c r="P2010" s="7">
        <f t="shared" si="63"/>
        <v>38.311951219512196</v>
      </c>
      <c r="Q2010" s="3" t="s">
        <v>8322</v>
      </c>
      <c r="R2010" s="3" t="s">
        <v>8352</v>
      </c>
    </row>
    <row r="2011" spans="1:18" ht="39.6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8294</v>
      </c>
      <c r="O2011" s="13">
        <f t="shared" si="62"/>
        <v>3.05158</v>
      </c>
      <c r="P2011" s="7">
        <f t="shared" si="63"/>
        <v>125.62814070351759</v>
      </c>
      <c r="Q2011" s="3" t="s">
        <v>8322</v>
      </c>
      <c r="R2011" s="3" t="s">
        <v>8352</v>
      </c>
    </row>
    <row r="2012" spans="1:18" ht="26.4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8294</v>
      </c>
      <c r="O2012" s="13">
        <f t="shared" si="62"/>
        <v>3.2005299999999997</v>
      </c>
      <c r="P2012" s="7">
        <f t="shared" si="63"/>
        <v>17.271157167530223</v>
      </c>
      <c r="Q2012" s="3" t="s">
        <v>8322</v>
      </c>
      <c r="R2012" s="3" t="s">
        <v>8352</v>
      </c>
    </row>
    <row r="2013" spans="1:18" ht="39.6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8294</v>
      </c>
      <c r="O2013" s="13">
        <f t="shared" si="62"/>
        <v>8.1956399999999991</v>
      </c>
      <c r="P2013" s="7">
        <f t="shared" si="63"/>
        <v>51.493305870236867</v>
      </c>
      <c r="Q2013" s="3" t="s">
        <v>8322</v>
      </c>
      <c r="R2013" s="3" t="s">
        <v>8352</v>
      </c>
    </row>
    <row r="2014" spans="1:18" ht="39.6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8294</v>
      </c>
      <c r="O2014" s="13">
        <f t="shared" si="62"/>
        <v>2.3490000000000002</v>
      </c>
      <c r="P2014" s="7">
        <f t="shared" si="63"/>
        <v>27.3224043715847</v>
      </c>
      <c r="Q2014" s="3" t="s">
        <v>8322</v>
      </c>
      <c r="R2014" s="3" t="s">
        <v>8352</v>
      </c>
    </row>
    <row r="2015" spans="1:18" ht="39.6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8294</v>
      </c>
      <c r="O2015" s="13">
        <f t="shared" si="62"/>
        <v>4.9491375</v>
      </c>
      <c r="P2015" s="7">
        <f t="shared" si="63"/>
        <v>35.072336694432266</v>
      </c>
      <c r="Q2015" s="3" t="s">
        <v>8322</v>
      </c>
      <c r="R2015" s="3" t="s">
        <v>8352</v>
      </c>
    </row>
    <row r="2016" spans="1:18" ht="39.6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8294</v>
      </c>
      <c r="O2016" s="13">
        <f t="shared" si="62"/>
        <v>78.137822333333332</v>
      </c>
      <c r="P2016" s="7">
        <f t="shared" si="63"/>
        <v>1.1339154099104207</v>
      </c>
      <c r="Q2016" s="3" t="s">
        <v>8322</v>
      </c>
      <c r="R2016" s="3" t="s">
        <v>8352</v>
      </c>
    </row>
    <row r="2017" spans="1:18" ht="39.6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8294</v>
      </c>
      <c r="O2017" s="13">
        <f t="shared" si="62"/>
        <v>1.1300013888888889</v>
      </c>
      <c r="P2017" s="7">
        <f t="shared" si="63"/>
        <v>44.444444444444443</v>
      </c>
      <c r="Q2017" s="3" t="s">
        <v>8322</v>
      </c>
      <c r="R2017" s="3" t="s">
        <v>8352</v>
      </c>
    </row>
    <row r="2018" spans="1:18" ht="26.4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8294</v>
      </c>
      <c r="O2018" s="13">
        <f t="shared" si="62"/>
        <v>9.2154220000000002</v>
      </c>
      <c r="P2018" s="7">
        <f t="shared" si="63"/>
        <v>20.876826722338205</v>
      </c>
      <c r="Q2018" s="3" t="s">
        <v>8322</v>
      </c>
      <c r="R2018" s="3" t="s">
        <v>8352</v>
      </c>
    </row>
    <row r="2019" spans="1:18" ht="39.6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8294</v>
      </c>
      <c r="O2019" s="13">
        <f t="shared" si="62"/>
        <v>1.2510239999999999</v>
      </c>
      <c r="P2019" s="7">
        <f t="shared" si="63"/>
        <v>58.685446009389672</v>
      </c>
      <c r="Q2019" s="3" t="s">
        <v>8322</v>
      </c>
      <c r="R2019" s="3" t="s">
        <v>8352</v>
      </c>
    </row>
    <row r="2020" spans="1:18" ht="39.6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8294</v>
      </c>
      <c r="O2020" s="13">
        <f t="shared" si="62"/>
        <v>1.0224343076923077</v>
      </c>
      <c r="P2020" s="7">
        <f t="shared" si="63"/>
        <v>144.44444444444446</v>
      </c>
      <c r="Q2020" s="3" t="s">
        <v>8322</v>
      </c>
      <c r="R2020" s="3" t="s">
        <v>8352</v>
      </c>
    </row>
    <row r="2021" spans="1:18" ht="52.8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8294</v>
      </c>
      <c r="O2021" s="13">
        <f t="shared" si="62"/>
        <v>4.8490975000000001</v>
      </c>
      <c r="P2021" s="7">
        <f t="shared" si="63"/>
        <v>22.471910112359552</v>
      </c>
      <c r="Q2021" s="3" t="s">
        <v>8322</v>
      </c>
      <c r="R2021" s="3" t="s">
        <v>8352</v>
      </c>
    </row>
    <row r="2022" spans="1:18" ht="39.6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8294</v>
      </c>
      <c r="O2022" s="13">
        <f t="shared" si="62"/>
        <v>1.9233333333333333</v>
      </c>
      <c r="P2022" s="7">
        <f t="shared" si="63"/>
        <v>12.295081967213115</v>
      </c>
      <c r="Q2022" s="3" t="s">
        <v>8322</v>
      </c>
      <c r="R2022" s="3" t="s">
        <v>8352</v>
      </c>
    </row>
    <row r="2023" spans="1:18" ht="39.6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8294</v>
      </c>
      <c r="O2023" s="13">
        <f t="shared" si="62"/>
        <v>2.8109999999999999</v>
      </c>
      <c r="P2023" s="7">
        <f t="shared" si="63"/>
        <v>52.631578947368418</v>
      </c>
      <c r="Q2023" s="3" t="s">
        <v>8322</v>
      </c>
      <c r="R2023" s="3" t="s">
        <v>8352</v>
      </c>
    </row>
    <row r="2024" spans="1:18" ht="39.6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8294</v>
      </c>
      <c r="O2024" s="13">
        <f t="shared" si="62"/>
        <v>1.2513700000000001</v>
      </c>
      <c r="P2024" s="7">
        <f t="shared" si="63"/>
        <v>307.69230769230768</v>
      </c>
      <c r="Q2024" s="3" t="s">
        <v>8322</v>
      </c>
      <c r="R2024" s="3" t="s">
        <v>8352</v>
      </c>
    </row>
    <row r="2025" spans="1:18" ht="39.6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8294</v>
      </c>
      <c r="O2025" s="13">
        <f t="shared" si="62"/>
        <v>1.61459</v>
      </c>
      <c r="P2025" s="7">
        <f t="shared" si="63"/>
        <v>283.28611898016999</v>
      </c>
      <c r="Q2025" s="3" t="s">
        <v>8322</v>
      </c>
      <c r="R2025" s="3" t="s">
        <v>8352</v>
      </c>
    </row>
    <row r="2026" spans="1:18" ht="39.6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8294</v>
      </c>
      <c r="O2026" s="13">
        <f t="shared" si="62"/>
        <v>5.8535000000000004</v>
      </c>
      <c r="P2026" s="7">
        <f t="shared" si="63"/>
        <v>38.095238095238095</v>
      </c>
      <c r="Q2026" s="3" t="s">
        <v>8322</v>
      </c>
      <c r="R2026" s="3" t="s">
        <v>8352</v>
      </c>
    </row>
    <row r="2027" spans="1:18" ht="39.6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8294</v>
      </c>
      <c r="O2027" s="13">
        <f t="shared" si="62"/>
        <v>2.0114999999999998</v>
      </c>
      <c r="P2027" s="7">
        <f t="shared" si="63"/>
        <v>109.73936899862825</v>
      </c>
      <c r="Q2027" s="3" t="s">
        <v>8322</v>
      </c>
      <c r="R2027" s="3" t="s">
        <v>8352</v>
      </c>
    </row>
    <row r="2028" spans="1:18" ht="26.4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8294</v>
      </c>
      <c r="O2028" s="13">
        <f t="shared" si="62"/>
        <v>1.3348307999999998</v>
      </c>
      <c r="P2028" s="7">
        <f t="shared" si="63"/>
        <v>55.066079295154182</v>
      </c>
      <c r="Q2028" s="3" t="s">
        <v>8322</v>
      </c>
      <c r="R2028" s="3" t="s">
        <v>8352</v>
      </c>
    </row>
    <row r="2029" spans="1:18" ht="39.6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8294</v>
      </c>
      <c r="O2029" s="13">
        <f t="shared" si="62"/>
        <v>1.2024900000000001</v>
      </c>
      <c r="P2029" s="7">
        <f t="shared" si="63"/>
        <v>185.5287569573284</v>
      </c>
      <c r="Q2029" s="3" t="s">
        <v>8322</v>
      </c>
      <c r="R2029" s="3" t="s">
        <v>8352</v>
      </c>
    </row>
    <row r="2030" spans="1:18" ht="26.4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8294</v>
      </c>
      <c r="O2030" s="13">
        <f t="shared" si="62"/>
        <v>1.2616666666666667</v>
      </c>
      <c r="P2030" s="7">
        <f t="shared" si="63"/>
        <v>37.974683544303801</v>
      </c>
      <c r="Q2030" s="3" t="s">
        <v>8322</v>
      </c>
      <c r="R2030" s="3" t="s">
        <v>8352</v>
      </c>
    </row>
    <row r="2031" spans="1:18" ht="39.6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8294</v>
      </c>
      <c r="O2031" s="13">
        <f t="shared" si="62"/>
        <v>3.6120000000000001</v>
      </c>
      <c r="P2031" s="7">
        <f t="shared" si="63"/>
        <v>26.595744680851062</v>
      </c>
      <c r="Q2031" s="3" t="s">
        <v>8322</v>
      </c>
      <c r="R2031" s="3" t="s">
        <v>8352</v>
      </c>
    </row>
    <row r="2032" spans="1:18" ht="39.6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8294</v>
      </c>
      <c r="O2032" s="13">
        <f t="shared" si="62"/>
        <v>2.26239013671875</v>
      </c>
      <c r="P2032" s="7">
        <f t="shared" si="63"/>
        <v>52.428800000000003</v>
      </c>
      <c r="Q2032" s="3" t="s">
        <v>8322</v>
      </c>
      <c r="R2032" s="3" t="s">
        <v>8352</v>
      </c>
    </row>
    <row r="2033" spans="1:18" ht="39.6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8294</v>
      </c>
      <c r="O2033" s="13">
        <f t="shared" si="62"/>
        <v>1.2035</v>
      </c>
      <c r="P2033" s="7">
        <f t="shared" si="63"/>
        <v>98.425196850393704</v>
      </c>
      <c r="Q2033" s="3" t="s">
        <v>8322</v>
      </c>
      <c r="R2033" s="3" t="s">
        <v>8352</v>
      </c>
    </row>
    <row r="2034" spans="1:18" ht="39.6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8294</v>
      </c>
      <c r="O2034" s="13">
        <f t="shared" si="62"/>
        <v>3.0418799999999999</v>
      </c>
      <c r="P2034" s="7">
        <f t="shared" si="63"/>
        <v>47.080979284369114</v>
      </c>
      <c r="Q2034" s="3" t="s">
        <v>8322</v>
      </c>
      <c r="R2034" s="3" t="s">
        <v>8352</v>
      </c>
    </row>
    <row r="2035" spans="1:18" ht="39.6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8294</v>
      </c>
      <c r="O2035" s="13">
        <f t="shared" si="62"/>
        <v>1.7867599999999999</v>
      </c>
      <c r="P2035" s="7">
        <f t="shared" si="63"/>
        <v>158.22784810126583</v>
      </c>
      <c r="Q2035" s="3" t="s">
        <v>8322</v>
      </c>
      <c r="R2035" s="3" t="s">
        <v>8352</v>
      </c>
    </row>
    <row r="2036" spans="1:18" ht="52.8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8294</v>
      </c>
      <c r="O2036" s="13">
        <f t="shared" si="62"/>
        <v>3.868199871794872</v>
      </c>
      <c r="P2036" s="7">
        <f t="shared" si="63"/>
        <v>153.54330708661416</v>
      </c>
      <c r="Q2036" s="3" t="s">
        <v>8322</v>
      </c>
      <c r="R2036" s="3" t="s">
        <v>8352</v>
      </c>
    </row>
    <row r="2037" spans="1:18" ht="52.8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8294</v>
      </c>
      <c r="O2037" s="13">
        <f t="shared" si="62"/>
        <v>2.1103642500000004</v>
      </c>
      <c r="P2037" s="7">
        <f t="shared" si="63"/>
        <v>124.22360248447205</v>
      </c>
      <c r="Q2037" s="3" t="s">
        <v>8322</v>
      </c>
      <c r="R2037" s="3" t="s">
        <v>8352</v>
      </c>
    </row>
    <row r="2038" spans="1:18" ht="39.6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8294</v>
      </c>
      <c r="O2038" s="13">
        <f t="shared" si="62"/>
        <v>1.3166833333333334</v>
      </c>
      <c r="P2038" s="7">
        <f t="shared" si="63"/>
        <v>35.377358490566039</v>
      </c>
      <c r="Q2038" s="3" t="s">
        <v>8322</v>
      </c>
      <c r="R2038" s="3" t="s">
        <v>8352</v>
      </c>
    </row>
    <row r="2039" spans="1:18" ht="39.6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8294</v>
      </c>
      <c r="O2039" s="13">
        <f t="shared" si="62"/>
        <v>3.0047639999999998</v>
      </c>
      <c r="P2039" s="7">
        <f t="shared" si="63"/>
        <v>23.310023310023311</v>
      </c>
      <c r="Q2039" s="3" t="s">
        <v>8322</v>
      </c>
      <c r="R2039" s="3" t="s">
        <v>8352</v>
      </c>
    </row>
    <row r="2040" spans="1:18" ht="39.6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8294</v>
      </c>
      <c r="O2040" s="13">
        <f t="shared" si="62"/>
        <v>4.2051249999999998</v>
      </c>
      <c r="P2040" s="7">
        <f t="shared" si="63"/>
        <v>39.215686274509807</v>
      </c>
      <c r="Q2040" s="3" t="s">
        <v>8322</v>
      </c>
      <c r="R2040" s="3" t="s">
        <v>8352</v>
      </c>
    </row>
    <row r="2041" spans="1:18" ht="26.4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8294</v>
      </c>
      <c r="O2041" s="13">
        <f t="shared" si="62"/>
        <v>1.362168</v>
      </c>
      <c r="P2041" s="7">
        <f t="shared" si="63"/>
        <v>329.81530343007915</v>
      </c>
      <c r="Q2041" s="3" t="s">
        <v>8322</v>
      </c>
      <c r="R2041" s="3" t="s">
        <v>8352</v>
      </c>
    </row>
    <row r="2042" spans="1:18" ht="26.4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8294</v>
      </c>
      <c r="O2042" s="13">
        <f t="shared" si="62"/>
        <v>2.4817133333333334</v>
      </c>
      <c r="P2042" s="7">
        <f t="shared" si="63"/>
        <v>11.07011070110701</v>
      </c>
      <c r="Q2042" s="3" t="s">
        <v>8322</v>
      </c>
      <c r="R2042" s="3" t="s">
        <v>8352</v>
      </c>
    </row>
    <row r="2043" spans="1:18" ht="39.6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8294</v>
      </c>
      <c r="O2043" s="13">
        <f t="shared" si="62"/>
        <v>1.8186315789473684</v>
      </c>
      <c r="P2043" s="7">
        <f t="shared" si="63"/>
        <v>79.166666666666671</v>
      </c>
      <c r="Q2043" s="3" t="s">
        <v>8322</v>
      </c>
      <c r="R2043" s="3" t="s">
        <v>8352</v>
      </c>
    </row>
    <row r="2044" spans="1:18" ht="39.6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8294</v>
      </c>
      <c r="O2044" s="13">
        <f t="shared" si="62"/>
        <v>1.2353000000000001</v>
      </c>
      <c r="P2044" s="7">
        <f t="shared" si="63"/>
        <v>71.428571428571431</v>
      </c>
      <c r="Q2044" s="3" t="s">
        <v>8322</v>
      </c>
      <c r="R2044" s="3" t="s">
        <v>8352</v>
      </c>
    </row>
    <row r="2045" spans="1:18" ht="39.6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8294</v>
      </c>
      <c r="O2045" s="13">
        <f t="shared" si="62"/>
        <v>5.0620938628158845</v>
      </c>
      <c r="P2045" s="7">
        <f t="shared" si="63"/>
        <v>7.176165803108808</v>
      </c>
      <c r="Q2045" s="3" t="s">
        <v>8322</v>
      </c>
      <c r="R2045" s="3" t="s">
        <v>8352</v>
      </c>
    </row>
    <row r="2046" spans="1:18" ht="39.6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8294</v>
      </c>
      <c r="O2046" s="13">
        <f t="shared" si="62"/>
        <v>1.0821333333333334</v>
      </c>
      <c r="P2046" s="7">
        <f t="shared" si="63"/>
        <v>83.333333333333329</v>
      </c>
      <c r="Q2046" s="3" t="s">
        <v>8322</v>
      </c>
      <c r="R2046" s="3" t="s">
        <v>8352</v>
      </c>
    </row>
    <row r="2047" spans="1:18" ht="39.6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8294</v>
      </c>
      <c r="O2047" s="13">
        <f t="shared" si="62"/>
        <v>8.1918387755102042</v>
      </c>
      <c r="P2047" s="7">
        <f t="shared" si="63"/>
        <v>18.631178707224336</v>
      </c>
      <c r="Q2047" s="3" t="s">
        <v>8322</v>
      </c>
      <c r="R2047" s="3" t="s">
        <v>8352</v>
      </c>
    </row>
    <row r="2048" spans="1:18" ht="39.6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8294</v>
      </c>
      <c r="O2048" s="13">
        <f t="shared" si="62"/>
        <v>1.2110000000000001</v>
      </c>
      <c r="P2048" s="7">
        <f t="shared" si="63"/>
        <v>46.082949308755758</v>
      </c>
      <c r="Q2048" s="3" t="s">
        <v>8322</v>
      </c>
      <c r="R2048" s="3" t="s">
        <v>8352</v>
      </c>
    </row>
    <row r="2049" spans="1:18" ht="39.6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8294</v>
      </c>
      <c r="O2049" s="13">
        <f t="shared" si="62"/>
        <v>1.0299897959183673</v>
      </c>
      <c r="P2049" s="7">
        <f t="shared" si="63"/>
        <v>221.21896162528216</v>
      </c>
      <c r="Q2049" s="3" t="s">
        <v>8322</v>
      </c>
      <c r="R2049" s="3" t="s">
        <v>8352</v>
      </c>
    </row>
    <row r="2050" spans="1:18" ht="39.6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8294</v>
      </c>
      <c r="O2050" s="13">
        <f t="shared" si="62"/>
        <v>1.4833229411764706</v>
      </c>
      <c r="P2050" s="7">
        <f t="shared" si="63"/>
        <v>61.908230152949749</v>
      </c>
      <c r="Q2050" s="3" t="s">
        <v>8322</v>
      </c>
      <c r="R2050" s="3" t="s">
        <v>8352</v>
      </c>
    </row>
    <row r="2051" spans="1:18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8294</v>
      </c>
      <c r="O2051" s="13">
        <f t="shared" ref="O2051:O2114" si="64">+E2051/D2051</f>
        <v>1.2019070000000001</v>
      </c>
      <c r="P2051" s="7">
        <f t="shared" ref="P2051:P2114" si="65">IFERROR(+D2051/L2051,0)</f>
        <v>67.385444743935309</v>
      </c>
      <c r="Q2051" s="3" t="s">
        <v>8322</v>
      </c>
      <c r="R2051" s="3" t="s">
        <v>8352</v>
      </c>
    </row>
    <row r="2052" spans="1:18" ht="39.6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8294</v>
      </c>
      <c r="O2052" s="13">
        <f t="shared" si="64"/>
        <v>4.7327000000000004</v>
      </c>
      <c r="P2052" s="7">
        <f t="shared" si="65"/>
        <v>58.823529411764703</v>
      </c>
      <c r="Q2052" s="3" t="s">
        <v>8322</v>
      </c>
      <c r="R2052" s="3" t="s">
        <v>8352</v>
      </c>
    </row>
    <row r="2053" spans="1:18" ht="39.6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8294</v>
      </c>
      <c r="O2053" s="13">
        <f t="shared" si="64"/>
        <v>1.303625</v>
      </c>
      <c r="P2053" s="7">
        <f t="shared" si="65"/>
        <v>33.057851239669418</v>
      </c>
      <c r="Q2053" s="3" t="s">
        <v>8322</v>
      </c>
      <c r="R2053" s="3" t="s">
        <v>8352</v>
      </c>
    </row>
    <row r="2054" spans="1:18" ht="39.6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8294</v>
      </c>
      <c r="O2054" s="13">
        <f t="shared" si="64"/>
        <v>3.5304799999999998</v>
      </c>
      <c r="P2054" s="7">
        <f t="shared" si="65"/>
        <v>92.421441774491683</v>
      </c>
      <c r="Q2054" s="3" t="s">
        <v>8322</v>
      </c>
      <c r="R2054" s="3" t="s">
        <v>8352</v>
      </c>
    </row>
    <row r="2055" spans="1:18" ht="39.6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8294</v>
      </c>
      <c r="O2055" s="13">
        <f t="shared" si="64"/>
        <v>1.0102</v>
      </c>
      <c r="P2055" s="7">
        <f t="shared" si="65"/>
        <v>41.32231404958678</v>
      </c>
      <c r="Q2055" s="3" t="s">
        <v>8322</v>
      </c>
      <c r="R2055" s="3" t="s">
        <v>8352</v>
      </c>
    </row>
    <row r="2056" spans="1:18" ht="39.6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8294</v>
      </c>
      <c r="O2056" s="13">
        <f t="shared" si="64"/>
        <v>1.1359142857142857</v>
      </c>
      <c r="P2056" s="7">
        <f t="shared" si="65"/>
        <v>56.36070853462158</v>
      </c>
      <c r="Q2056" s="3" t="s">
        <v>8322</v>
      </c>
      <c r="R2056" s="3" t="s">
        <v>8352</v>
      </c>
    </row>
    <row r="2057" spans="1:18" ht="39.6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8294</v>
      </c>
      <c r="O2057" s="13">
        <f t="shared" si="64"/>
        <v>1.6741666666666666</v>
      </c>
      <c r="P2057" s="7">
        <f t="shared" si="65"/>
        <v>59.405940594059409</v>
      </c>
      <c r="Q2057" s="3" t="s">
        <v>8322</v>
      </c>
      <c r="R2057" s="3" t="s">
        <v>8352</v>
      </c>
    </row>
    <row r="2058" spans="1:18" ht="39.6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8294</v>
      </c>
      <c r="O2058" s="13">
        <f t="shared" si="64"/>
        <v>1.5345200000000001</v>
      </c>
      <c r="P2058" s="7">
        <f t="shared" si="65"/>
        <v>90.25270758122744</v>
      </c>
      <c r="Q2058" s="3" t="s">
        <v>8322</v>
      </c>
      <c r="R2058" s="3" t="s">
        <v>8352</v>
      </c>
    </row>
    <row r="2059" spans="1:18" ht="52.8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8294</v>
      </c>
      <c r="O2059" s="13">
        <f t="shared" si="64"/>
        <v>2.022322</v>
      </c>
      <c r="P2059" s="7">
        <f t="shared" si="65"/>
        <v>22.522522522522522</v>
      </c>
      <c r="Q2059" s="3" t="s">
        <v>8322</v>
      </c>
      <c r="R2059" s="3" t="s">
        <v>8352</v>
      </c>
    </row>
    <row r="2060" spans="1:18" ht="26.4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8294</v>
      </c>
      <c r="O2060" s="13">
        <f t="shared" si="64"/>
        <v>1.6828125</v>
      </c>
      <c r="P2060" s="7">
        <f t="shared" si="65"/>
        <v>6.2439024390243905</v>
      </c>
      <c r="Q2060" s="3" t="s">
        <v>8322</v>
      </c>
      <c r="R2060" s="3" t="s">
        <v>8352</v>
      </c>
    </row>
    <row r="2061" spans="1:18" ht="39.6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8294</v>
      </c>
      <c r="O2061" s="13">
        <f t="shared" si="64"/>
        <v>1.4345666666666668</v>
      </c>
      <c r="P2061" s="7">
        <f t="shared" si="65"/>
        <v>80</v>
      </c>
      <c r="Q2061" s="3" t="s">
        <v>8322</v>
      </c>
      <c r="R2061" s="3" t="s">
        <v>8352</v>
      </c>
    </row>
    <row r="2062" spans="1:18" ht="39.6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8294</v>
      </c>
      <c r="O2062" s="13">
        <f t="shared" si="64"/>
        <v>1.964</v>
      </c>
      <c r="P2062" s="7">
        <f t="shared" si="65"/>
        <v>18.328445747800586</v>
      </c>
      <c r="Q2062" s="3" t="s">
        <v>8322</v>
      </c>
      <c r="R2062" s="3" t="s">
        <v>8352</v>
      </c>
    </row>
    <row r="2063" spans="1:18" ht="39.6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8294</v>
      </c>
      <c r="O2063" s="13">
        <f t="shared" si="64"/>
        <v>1.0791999999999999</v>
      </c>
      <c r="P2063" s="7">
        <f t="shared" si="65"/>
        <v>142.85714285714286</v>
      </c>
      <c r="Q2063" s="3" t="s">
        <v>8322</v>
      </c>
      <c r="R2063" s="3" t="s">
        <v>8352</v>
      </c>
    </row>
    <row r="2064" spans="1:18" ht="52.8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8294</v>
      </c>
      <c r="O2064" s="13">
        <f t="shared" si="64"/>
        <v>1.14977</v>
      </c>
      <c r="P2064" s="7">
        <f t="shared" si="65"/>
        <v>492.61083743842363</v>
      </c>
      <c r="Q2064" s="3" t="s">
        <v>8322</v>
      </c>
      <c r="R2064" s="3" t="s">
        <v>8352</v>
      </c>
    </row>
    <row r="2065" spans="1:18" ht="26.4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8294</v>
      </c>
      <c r="O2065" s="13">
        <f t="shared" si="64"/>
        <v>1.4804999999999999</v>
      </c>
      <c r="P2065" s="7">
        <f t="shared" si="65"/>
        <v>81.632653061224488</v>
      </c>
      <c r="Q2065" s="3" t="s">
        <v>8322</v>
      </c>
      <c r="R2065" s="3" t="s">
        <v>8352</v>
      </c>
    </row>
    <row r="2066" spans="1:18" ht="39.6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8294</v>
      </c>
      <c r="O2066" s="13">
        <f t="shared" si="64"/>
        <v>1.9116676082790633</v>
      </c>
      <c r="P2066" s="7">
        <f t="shared" si="65"/>
        <v>45.072608396421195</v>
      </c>
      <c r="Q2066" s="3" t="s">
        <v>8322</v>
      </c>
      <c r="R2066" s="3" t="s">
        <v>8352</v>
      </c>
    </row>
    <row r="2067" spans="1:18" ht="39.6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8294</v>
      </c>
      <c r="O2067" s="13">
        <f t="shared" si="64"/>
        <v>1.99215125</v>
      </c>
      <c r="P2067" s="7">
        <f t="shared" si="65"/>
        <v>25.70694087403599</v>
      </c>
      <c r="Q2067" s="3" t="s">
        <v>8322</v>
      </c>
      <c r="R2067" s="3" t="s">
        <v>8352</v>
      </c>
    </row>
    <row r="2068" spans="1:18" ht="39.6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8294</v>
      </c>
      <c r="O2068" s="13">
        <f t="shared" si="64"/>
        <v>2.1859999999999999</v>
      </c>
      <c r="P2068" s="7">
        <f t="shared" si="65"/>
        <v>30.76923076923077</v>
      </c>
      <c r="Q2068" s="3" t="s">
        <v>8322</v>
      </c>
      <c r="R2068" s="3" t="s">
        <v>8352</v>
      </c>
    </row>
    <row r="2069" spans="1:18" ht="39.6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8294</v>
      </c>
      <c r="O2069" s="13">
        <f t="shared" si="64"/>
        <v>1.2686868686868686</v>
      </c>
      <c r="P2069" s="7">
        <f t="shared" si="65"/>
        <v>49.5</v>
      </c>
      <c r="Q2069" s="3" t="s">
        <v>8322</v>
      </c>
      <c r="R2069" s="3" t="s">
        <v>8352</v>
      </c>
    </row>
    <row r="2070" spans="1:18" ht="39.6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8294</v>
      </c>
      <c r="O2070" s="13">
        <f t="shared" si="64"/>
        <v>1.0522388</v>
      </c>
      <c r="P2070" s="7">
        <f t="shared" si="65"/>
        <v>328.94736842105266</v>
      </c>
      <c r="Q2070" s="3" t="s">
        <v>8322</v>
      </c>
      <c r="R2070" s="3" t="s">
        <v>8352</v>
      </c>
    </row>
    <row r="2071" spans="1:18" ht="52.8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8294</v>
      </c>
      <c r="O2071" s="13">
        <f t="shared" si="64"/>
        <v>1.2840666000000001</v>
      </c>
      <c r="P2071" s="7">
        <f t="shared" si="65"/>
        <v>190.11406844106463</v>
      </c>
      <c r="Q2071" s="3" t="s">
        <v>8322</v>
      </c>
      <c r="R2071" s="3" t="s">
        <v>8352</v>
      </c>
    </row>
    <row r="2072" spans="1:18" ht="39.6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8294</v>
      </c>
      <c r="O2072" s="13">
        <f t="shared" si="64"/>
        <v>3.1732719999999999</v>
      </c>
      <c r="P2072" s="7">
        <f t="shared" si="65"/>
        <v>81.699346405228752</v>
      </c>
      <c r="Q2072" s="3" t="s">
        <v>8322</v>
      </c>
      <c r="R2072" s="3" t="s">
        <v>8352</v>
      </c>
    </row>
    <row r="2073" spans="1:18" ht="39.6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8294</v>
      </c>
      <c r="O2073" s="13">
        <f t="shared" si="64"/>
        <v>2.8073000000000001</v>
      </c>
      <c r="P2073" s="7">
        <f t="shared" si="65"/>
        <v>71.942446043165461</v>
      </c>
      <c r="Q2073" s="3" t="s">
        <v>8322</v>
      </c>
      <c r="R2073" s="3" t="s">
        <v>8352</v>
      </c>
    </row>
    <row r="2074" spans="1:18" ht="52.8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8294</v>
      </c>
      <c r="O2074" s="13">
        <f t="shared" si="64"/>
        <v>1.1073146853146854</v>
      </c>
      <c r="P2074" s="7">
        <f t="shared" si="65"/>
        <v>204.28571428571428</v>
      </c>
      <c r="Q2074" s="3" t="s">
        <v>8322</v>
      </c>
      <c r="R2074" s="3" t="s">
        <v>8352</v>
      </c>
    </row>
    <row r="2075" spans="1:18" ht="39.6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8294</v>
      </c>
      <c r="O2075" s="13">
        <f t="shared" si="64"/>
        <v>1.5260429999999998</v>
      </c>
      <c r="P2075" s="7">
        <f t="shared" si="65"/>
        <v>212.7659574468085</v>
      </c>
      <c r="Q2075" s="3" t="s">
        <v>8322</v>
      </c>
      <c r="R2075" s="3" t="s">
        <v>8352</v>
      </c>
    </row>
    <row r="2076" spans="1:18" ht="26.4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8294</v>
      </c>
      <c r="O2076" s="13">
        <f t="shared" si="64"/>
        <v>1.0249999999999999</v>
      </c>
      <c r="P2076" s="7">
        <f t="shared" si="65"/>
        <v>200</v>
      </c>
      <c r="Q2076" s="3" t="s">
        <v>8322</v>
      </c>
      <c r="R2076" s="3" t="s">
        <v>8352</v>
      </c>
    </row>
    <row r="2077" spans="1:18" ht="39.6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8294</v>
      </c>
      <c r="O2077" s="13">
        <f t="shared" si="64"/>
        <v>16.783738373837384</v>
      </c>
      <c r="P2077" s="7">
        <f t="shared" si="65"/>
        <v>1.2193902439024391</v>
      </c>
      <c r="Q2077" s="3" t="s">
        <v>8322</v>
      </c>
      <c r="R2077" s="3" t="s">
        <v>8352</v>
      </c>
    </row>
    <row r="2078" spans="1:18" ht="26.4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8294</v>
      </c>
      <c r="O2078" s="13">
        <f t="shared" si="64"/>
        <v>5.4334915642458101</v>
      </c>
      <c r="P2078" s="7">
        <f t="shared" si="65"/>
        <v>21.414044742194044</v>
      </c>
      <c r="Q2078" s="3" t="s">
        <v>8322</v>
      </c>
      <c r="R2078" s="3" t="s">
        <v>8352</v>
      </c>
    </row>
    <row r="2079" spans="1:18" ht="39.6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8294</v>
      </c>
      <c r="O2079" s="13">
        <f t="shared" si="64"/>
        <v>1.1550800000000001</v>
      </c>
      <c r="P2079" s="7">
        <f t="shared" si="65"/>
        <v>265.95744680851061</v>
      </c>
      <c r="Q2079" s="3" t="s">
        <v>8322</v>
      </c>
      <c r="R2079" s="3" t="s">
        <v>8352</v>
      </c>
    </row>
    <row r="2080" spans="1:18" ht="39.6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8294</v>
      </c>
      <c r="O2080" s="13">
        <f t="shared" si="64"/>
        <v>1.3120499999999999</v>
      </c>
      <c r="P2080" s="7">
        <f t="shared" si="65"/>
        <v>416.66666666666669</v>
      </c>
      <c r="Q2080" s="3" t="s">
        <v>8322</v>
      </c>
      <c r="R2080" s="3" t="s">
        <v>8352</v>
      </c>
    </row>
    <row r="2081" spans="1:18" ht="52.8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8294</v>
      </c>
      <c r="O2081" s="13">
        <f t="shared" si="64"/>
        <v>2.8816999999999999</v>
      </c>
      <c r="P2081" s="7">
        <f t="shared" si="65"/>
        <v>16.474464579901152</v>
      </c>
      <c r="Q2081" s="3" t="s">
        <v>8322</v>
      </c>
      <c r="R2081" s="3" t="s">
        <v>8352</v>
      </c>
    </row>
    <row r="2082" spans="1:18" ht="39.6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8294</v>
      </c>
      <c r="O2082" s="13">
        <f t="shared" si="64"/>
        <v>5.0780000000000003</v>
      </c>
      <c r="P2082" s="7">
        <f t="shared" si="65"/>
        <v>20</v>
      </c>
      <c r="Q2082" s="3" t="s">
        <v>8322</v>
      </c>
      <c r="R2082" s="3" t="s">
        <v>8352</v>
      </c>
    </row>
    <row r="2083" spans="1:18" ht="39.6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8278</v>
      </c>
      <c r="O2083" s="13">
        <f t="shared" si="64"/>
        <v>1.1457142857142857</v>
      </c>
      <c r="P2083" s="7">
        <f t="shared" si="65"/>
        <v>63.636363636363633</v>
      </c>
      <c r="Q2083" s="3" t="s">
        <v>8328</v>
      </c>
      <c r="R2083" s="3" t="s">
        <v>8332</v>
      </c>
    </row>
    <row r="2084" spans="1:18" ht="39.6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8278</v>
      </c>
      <c r="O2084" s="13">
        <f t="shared" si="64"/>
        <v>1.1073333333333333</v>
      </c>
      <c r="P2084" s="7">
        <f t="shared" si="65"/>
        <v>39.473684210526315</v>
      </c>
      <c r="Q2084" s="3" t="s">
        <v>8328</v>
      </c>
      <c r="R2084" s="3" t="s">
        <v>8332</v>
      </c>
    </row>
    <row r="2085" spans="1:18" ht="39.6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8278</v>
      </c>
      <c r="O2085" s="13">
        <f t="shared" si="64"/>
        <v>1.1333333333333333</v>
      </c>
      <c r="P2085" s="7">
        <f t="shared" si="65"/>
        <v>30</v>
      </c>
      <c r="Q2085" s="3" t="s">
        <v>8328</v>
      </c>
      <c r="R2085" s="3" t="s">
        <v>8332</v>
      </c>
    </row>
    <row r="2086" spans="1:18" ht="39.6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8278</v>
      </c>
      <c r="O2086" s="13">
        <f t="shared" si="64"/>
        <v>1.0833333333333333</v>
      </c>
      <c r="P2086" s="7">
        <f t="shared" si="65"/>
        <v>65.217391304347828</v>
      </c>
      <c r="Q2086" s="3" t="s">
        <v>8328</v>
      </c>
      <c r="R2086" s="3" t="s">
        <v>8332</v>
      </c>
    </row>
    <row r="2087" spans="1:18" ht="52.8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8278</v>
      </c>
      <c r="O2087" s="13">
        <f t="shared" si="64"/>
        <v>1.2353333333333334</v>
      </c>
      <c r="P2087" s="7">
        <f t="shared" si="65"/>
        <v>72.289156626506028</v>
      </c>
      <c r="Q2087" s="3" t="s">
        <v>8328</v>
      </c>
      <c r="R2087" s="3" t="s">
        <v>8332</v>
      </c>
    </row>
    <row r="2088" spans="1:18" ht="39.6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8278</v>
      </c>
      <c r="O2088" s="13">
        <f t="shared" si="64"/>
        <v>1.0069999999999999</v>
      </c>
      <c r="P2088" s="7">
        <f t="shared" si="65"/>
        <v>114.28571428571429</v>
      </c>
      <c r="Q2088" s="3" t="s">
        <v>8328</v>
      </c>
      <c r="R2088" s="3" t="s">
        <v>8332</v>
      </c>
    </row>
    <row r="2089" spans="1:18" ht="52.8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8278</v>
      </c>
      <c r="O2089" s="13">
        <f t="shared" si="64"/>
        <v>1.0353333333333334</v>
      </c>
      <c r="P2089" s="7">
        <f t="shared" si="65"/>
        <v>60</v>
      </c>
      <c r="Q2089" s="3" t="s">
        <v>8328</v>
      </c>
      <c r="R2089" s="3" t="s">
        <v>8332</v>
      </c>
    </row>
    <row r="2090" spans="1:18" ht="39.6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8278</v>
      </c>
      <c r="O2090" s="13">
        <f t="shared" si="64"/>
        <v>1.1551066666666667</v>
      </c>
      <c r="P2090" s="7">
        <f t="shared" si="65"/>
        <v>40</v>
      </c>
      <c r="Q2090" s="3" t="s">
        <v>8328</v>
      </c>
      <c r="R2090" s="3" t="s">
        <v>8332</v>
      </c>
    </row>
    <row r="2091" spans="1:18" ht="26.4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8278</v>
      </c>
      <c r="O2091" s="13">
        <f t="shared" si="64"/>
        <v>1.2040040000000001</v>
      </c>
      <c r="P2091" s="7">
        <f t="shared" si="65"/>
        <v>40.322580645161288</v>
      </c>
      <c r="Q2091" s="3" t="s">
        <v>8328</v>
      </c>
      <c r="R2091" s="3" t="s">
        <v>8332</v>
      </c>
    </row>
    <row r="2092" spans="1:18" ht="39.6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8278</v>
      </c>
      <c r="O2092" s="13">
        <f t="shared" si="64"/>
        <v>1.1504037499999999</v>
      </c>
      <c r="P2092" s="7">
        <f t="shared" si="65"/>
        <v>50</v>
      </c>
      <c r="Q2092" s="3" t="s">
        <v>8328</v>
      </c>
      <c r="R2092" s="3" t="s">
        <v>8332</v>
      </c>
    </row>
    <row r="2093" spans="1:18" ht="39.6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8278</v>
      </c>
      <c r="O2093" s="13">
        <f t="shared" si="64"/>
        <v>1.2046777777777777</v>
      </c>
      <c r="P2093" s="7">
        <f t="shared" si="65"/>
        <v>73.170731707317074</v>
      </c>
      <c r="Q2093" s="3" t="s">
        <v>8328</v>
      </c>
      <c r="R2093" s="3" t="s">
        <v>8332</v>
      </c>
    </row>
    <row r="2094" spans="1:18" ht="39.6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8278</v>
      </c>
      <c r="O2094" s="13">
        <f t="shared" si="64"/>
        <v>1.0128333333333333</v>
      </c>
      <c r="P2094" s="7">
        <f t="shared" si="65"/>
        <v>109.09090909090909</v>
      </c>
      <c r="Q2094" s="3" t="s">
        <v>8328</v>
      </c>
      <c r="R2094" s="3" t="s">
        <v>8332</v>
      </c>
    </row>
    <row r="2095" spans="1:18" ht="39.6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8278</v>
      </c>
      <c r="O2095" s="13">
        <f t="shared" si="64"/>
        <v>1.0246666666666666</v>
      </c>
      <c r="P2095" s="7">
        <f t="shared" si="65"/>
        <v>65.217391304347828</v>
      </c>
      <c r="Q2095" s="3" t="s">
        <v>8328</v>
      </c>
      <c r="R2095" s="3" t="s">
        <v>8332</v>
      </c>
    </row>
    <row r="2096" spans="1:18" ht="52.8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8278</v>
      </c>
      <c r="O2096" s="13">
        <f t="shared" si="64"/>
        <v>1.2054285714285715</v>
      </c>
      <c r="P2096" s="7">
        <f t="shared" si="65"/>
        <v>48.611111111111114</v>
      </c>
      <c r="Q2096" s="3" t="s">
        <v>8328</v>
      </c>
      <c r="R2096" s="3" t="s">
        <v>8332</v>
      </c>
    </row>
    <row r="2097" spans="1:18" ht="39.6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8278</v>
      </c>
      <c r="O2097" s="13">
        <f t="shared" si="64"/>
        <v>1</v>
      </c>
      <c r="P2097" s="7">
        <f t="shared" si="65"/>
        <v>113.63636363636364</v>
      </c>
      <c r="Q2097" s="3" t="s">
        <v>8328</v>
      </c>
      <c r="R2097" s="3" t="s">
        <v>8332</v>
      </c>
    </row>
    <row r="2098" spans="1:18" ht="39.6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8278</v>
      </c>
      <c r="O2098" s="13">
        <f t="shared" si="64"/>
        <v>1.0166666666666666</v>
      </c>
      <c r="P2098" s="7">
        <f t="shared" si="65"/>
        <v>42.857142857142854</v>
      </c>
      <c r="Q2098" s="3" t="s">
        <v>8328</v>
      </c>
      <c r="R2098" s="3" t="s">
        <v>8332</v>
      </c>
    </row>
    <row r="2099" spans="1:18" ht="39.6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8278</v>
      </c>
      <c r="O2099" s="13">
        <f t="shared" si="64"/>
        <v>1</v>
      </c>
      <c r="P2099" s="7">
        <f t="shared" si="65"/>
        <v>78.94736842105263</v>
      </c>
      <c r="Q2099" s="3" t="s">
        <v>8328</v>
      </c>
      <c r="R2099" s="3" t="s">
        <v>8332</v>
      </c>
    </row>
    <row r="2100" spans="1:18" ht="39.6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8278</v>
      </c>
      <c r="O2100" s="13">
        <f t="shared" si="64"/>
        <v>1.0033333333333334</v>
      </c>
      <c r="P2100" s="7">
        <f t="shared" si="65"/>
        <v>187.5</v>
      </c>
      <c r="Q2100" s="3" t="s">
        <v>8328</v>
      </c>
      <c r="R2100" s="3" t="s">
        <v>8332</v>
      </c>
    </row>
    <row r="2101" spans="1:18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8278</v>
      </c>
      <c r="O2101" s="13">
        <f t="shared" si="64"/>
        <v>1.3236666666666668</v>
      </c>
      <c r="P2101" s="7">
        <f t="shared" si="65"/>
        <v>47.61904761904762</v>
      </c>
      <c r="Q2101" s="3" t="s">
        <v>8328</v>
      </c>
      <c r="R2101" s="3" t="s">
        <v>8332</v>
      </c>
    </row>
    <row r="2102" spans="1:18" ht="52.8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8278</v>
      </c>
      <c r="O2102" s="13">
        <f t="shared" si="64"/>
        <v>1.3666666666666667</v>
      </c>
      <c r="P2102" s="7">
        <f t="shared" si="65"/>
        <v>22.222222222222221</v>
      </c>
      <c r="Q2102" s="3" t="s">
        <v>8328</v>
      </c>
      <c r="R2102" s="3" t="s">
        <v>8332</v>
      </c>
    </row>
    <row r="2103" spans="1:18" ht="39.6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8278</v>
      </c>
      <c r="O2103" s="13">
        <f t="shared" si="64"/>
        <v>1.1325000000000001</v>
      </c>
      <c r="P2103" s="7">
        <f t="shared" si="65"/>
        <v>45.454545454545453</v>
      </c>
      <c r="Q2103" s="3" t="s">
        <v>8328</v>
      </c>
      <c r="R2103" s="3" t="s">
        <v>8332</v>
      </c>
    </row>
    <row r="2104" spans="1:18" ht="39.6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8278</v>
      </c>
      <c r="O2104" s="13">
        <f t="shared" si="64"/>
        <v>1.36</v>
      </c>
      <c r="P2104" s="7">
        <f t="shared" si="65"/>
        <v>26.315789473684209</v>
      </c>
      <c r="Q2104" s="3" t="s">
        <v>8328</v>
      </c>
      <c r="R2104" s="3" t="s">
        <v>8332</v>
      </c>
    </row>
    <row r="2105" spans="1:18" ht="26.4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8278</v>
      </c>
      <c r="O2105" s="13">
        <f t="shared" si="64"/>
        <v>1.4612318374694613</v>
      </c>
      <c r="P2105" s="7">
        <f t="shared" si="65"/>
        <v>67.626086956521746</v>
      </c>
      <c r="Q2105" s="3" t="s">
        <v>8328</v>
      </c>
      <c r="R2105" s="3" t="s">
        <v>8332</v>
      </c>
    </row>
    <row r="2106" spans="1:18" ht="39.6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8278</v>
      </c>
      <c r="O2106" s="13">
        <f t="shared" si="64"/>
        <v>1.2949999999999999</v>
      </c>
      <c r="P2106" s="7">
        <f t="shared" si="65"/>
        <v>21.621621621621621</v>
      </c>
      <c r="Q2106" s="3" t="s">
        <v>8328</v>
      </c>
      <c r="R2106" s="3" t="s">
        <v>8332</v>
      </c>
    </row>
    <row r="2107" spans="1:18" ht="39.6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8278</v>
      </c>
      <c r="O2107" s="13">
        <f t="shared" si="64"/>
        <v>2.54</v>
      </c>
      <c r="P2107" s="7">
        <f t="shared" si="65"/>
        <v>20.202020202020201</v>
      </c>
      <c r="Q2107" s="3" t="s">
        <v>8328</v>
      </c>
      <c r="R2107" s="3" t="s">
        <v>8332</v>
      </c>
    </row>
    <row r="2108" spans="1:18" ht="39.6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8278</v>
      </c>
      <c r="O2108" s="13">
        <f t="shared" si="64"/>
        <v>1.0704545454545455</v>
      </c>
      <c r="P2108" s="7">
        <f t="shared" si="65"/>
        <v>50</v>
      </c>
      <c r="Q2108" s="3" t="s">
        <v>8328</v>
      </c>
      <c r="R2108" s="3" t="s">
        <v>8332</v>
      </c>
    </row>
    <row r="2109" spans="1:18" ht="39.6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8278</v>
      </c>
      <c r="O2109" s="13">
        <f t="shared" si="64"/>
        <v>1.0773299999999999</v>
      </c>
      <c r="P2109" s="7">
        <f t="shared" si="65"/>
        <v>34.482758620689658</v>
      </c>
      <c r="Q2109" s="3" t="s">
        <v>8328</v>
      </c>
      <c r="R2109" s="3" t="s">
        <v>8332</v>
      </c>
    </row>
    <row r="2110" spans="1:18" ht="52.8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8278</v>
      </c>
      <c r="O2110" s="13">
        <f t="shared" si="64"/>
        <v>1.0731250000000001</v>
      </c>
      <c r="P2110" s="7">
        <f t="shared" si="65"/>
        <v>83.769633507853399</v>
      </c>
      <c r="Q2110" s="3" t="s">
        <v>8328</v>
      </c>
      <c r="R2110" s="3" t="s">
        <v>8332</v>
      </c>
    </row>
    <row r="2111" spans="1:18" ht="39.6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8278</v>
      </c>
      <c r="O2111" s="13">
        <f t="shared" si="64"/>
        <v>1.06525</v>
      </c>
      <c r="P2111" s="7">
        <f t="shared" si="65"/>
        <v>100</v>
      </c>
      <c r="Q2111" s="3" t="s">
        <v>8328</v>
      </c>
      <c r="R2111" s="3" t="s">
        <v>8332</v>
      </c>
    </row>
    <row r="2112" spans="1:18" ht="26.4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8278</v>
      </c>
      <c r="O2112" s="13">
        <f t="shared" si="64"/>
        <v>1.0035000000000001</v>
      </c>
      <c r="P2112" s="7">
        <f t="shared" si="65"/>
        <v>52.631578947368418</v>
      </c>
      <c r="Q2112" s="3" t="s">
        <v>8328</v>
      </c>
      <c r="R2112" s="3" t="s">
        <v>8332</v>
      </c>
    </row>
    <row r="2113" spans="1:18" ht="39.6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8278</v>
      </c>
      <c r="O2113" s="13">
        <f t="shared" si="64"/>
        <v>1.0649999999999999</v>
      </c>
      <c r="P2113" s="7">
        <f t="shared" si="65"/>
        <v>51.282051282051285</v>
      </c>
      <c r="Q2113" s="3" t="s">
        <v>8328</v>
      </c>
      <c r="R2113" s="3" t="s">
        <v>8332</v>
      </c>
    </row>
    <row r="2114" spans="1:18" ht="39.6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8278</v>
      </c>
      <c r="O2114" s="13">
        <f t="shared" si="64"/>
        <v>1</v>
      </c>
      <c r="P2114" s="7">
        <f t="shared" si="65"/>
        <v>27.272727272727273</v>
      </c>
      <c r="Q2114" s="3" t="s">
        <v>8328</v>
      </c>
      <c r="R2114" s="3" t="s">
        <v>8332</v>
      </c>
    </row>
    <row r="2115" spans="1:18" ht="26.4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8278</v>
      </c>
      <c r="O2115" s="13">
        <f t="shared" ref="O2115:O2178" si="66">+E2115/D2115</f>
        <v>1.0485714285714285</v>
      </c>
      <c r="P2115" s="7">
        <f t="shared" ref="P2115:P2178" si="67">IFERROR(+D2115/L2115,0)</f>
        <v>65.420560747663558</v>
      </c>
      <c r="Q2115" s="3" t="s">
        <v>8328</v>
      </c>
      <c r="R2115" s="3" t="s">
        <v>8332</v>
      </c>
    </row>
    <row r="2116" spans="1:18" ht="39.6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8278</v>
      </c>
      <c r="O2116" s="13">
        <f t="shared" si="66"/>
        <v>1.0469999999999999</v>
      </c>
      <c r="P2116" s="7">
        <f t="shared" si="67"/>
        <v>34.013605442176868</v>
      </c>
      <c r="Q2116" s="3" t="s">
        <v>8328</v>
      </c>
      <c r="R2116" s="3" t="s">
        <v>8332</v>
      </c>
    </row>
    <row r="2117" spans="1:18" ht="39.6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8278</v>
      </c>
      <c r="O2117" s="13">
        <f t="shared" si="66"/>
        <v>2.2566666666666668</v>
      </c>
      <c r="P2117" s="7">
        <f t="shared" si="67"/>
        <v>41.666666666666664</v>
      </c>
      <c r="Q2117" s="3" t="s">
        <v>8328</v>
      </c>
      <c r="R2117" s="3" t="s">
        <v>8332</v>
      </c>
    </row>
    <row r="2118" spans="1:18" ht="39.6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8278</v>
      </c>
      <c r="O2118" s="13">
        <f t="shared" si="66"/>
        <v>1.0090416666666666</v>
      </c>
      <c r="P2118" s="7">
        <f t="shared" si="67"/>
        <v>521.73913043478262</v>
      </c>
      <c r="Q2118" s="3" t="s">
        <v>8328</v>
      </c>
      <c r="R2118" s="3" t="s">
        <v>8332</v>
      </c>
    </row>
    <row r="2119" spans="1:18" ht="39.6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8278</v>
      </c>
      <c r="O2119" s="13">
        <f t="shared" si="66"/>
        <v>1.4775</v>
      </c>
      <c r="P2119" s="7">
        <f t="shared" si="67"/>
        <v>34.285714285714285</v>
      </c>
      <c r="Q2119" s="3" t="s">
        <v>8328</v>
      </c>
      <c r="R2119" s="3" t="s">
        <v>8332</v>
      </c>
    </row>
    <row r="2120" spans="1:18" ht="26.4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8278</v>
      </c>
      <c r="O2120" s="13">
        <f t="shared" si="66"/>
        <v>1.3461099999999999</v>
      </c>
      <c r="P2120" s="7">
        <f t="shared" si="67"/>
        <v>58.823529411764703</v>
      </c>
      <c r="Q2120" s="3" t="s">
        <v>8328</v>
      </c>
      <c r="R2120" s="3" t="s">
        <v>8332</v>
      </c>
    </row>
    <row r="2121" spans="1:18" ht="39.6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8278</v>
      </c>
      <c r="O2121" s="13">
        <f t="shared" si="66"/>
        <v>1.0075000000000001</v>
      </c>
      <c r="P2121" s="7">
        <f t="shared" si="67"/>
        <v>90.909090909090907</v>
      </c>
      <c r="Q2121" s="3" t="s">
        <v>8328</v>
      </c>
      <c r="R2121" s="3" t="s">
        <v>8332</v>
      </c>
    </row>
    <row r="2122" spans="1:18" ht="39.6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8278</v>
      </c>
      <c r="O2122" s="13">
        <f t="shared" si="66"/>
        <v>1.00880375</v>
      </c>
      <c r="P2122" s="7">
        <f t="shared" si="67"/>
        <v>115.94202898550725</v>
      </c>
      <c r="Q2122" s="3" t="s">
        <v>8328</v>
      </c>
      <c r="R2122" s="3" t="s">
        <v>8332</v>
      </c>
    </row>
    <row r="2123" spans="1:18" ht="39.6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8281</v>
      </c>
      <c r="O2123" s="13">
        <f t="shared" si="66"/>
        <v>5.6800000000000002E-3</v>
      </c>
      <c r="P2123" s="7">
        <f t="shared" si="67"/>
        <v>5000</v>
      </c>
      <c r="Q2123" s="3" t="s">
        <v>8336</v>
      </c>
      <c r="R2123" s="3" t="s">
        <v>8337</v>
      </c>
    </row>
    <row r="2124" spans="1:18" ht="39.6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8281</v>
      </c>
      <c r="O2124" s="13">
        <f t="shared" si="66"/>
        <v>3.875E-3</v>
      </c>
      <c r="P2124" s="7">
        <f t="shared" si="67"/>
        <v>26666.666666666668</v>
      </c>
      <c r="Q2124" s="3" t="s">
        <v>8336</v>
      </c>
      <c r="R2124" s="3" t="s">
        <v>8337</v>
      </c>
    </row>
    <row r="2125" spans="1:18" ht="52.8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8281</v>
      </c>
      <c r="O2125" s="13">
        <f t="shared" si="66"/>
        <v>0.1</v>
      </c>
      <c r="P2125" s="7">
        <f t="shared" si="67"/>
        <v>100</v>
      </c>
      <c r="Q2125" s="3" t="s">
        <v>8336</v>
      </c>
      <c r="R2125" s="3" t="s">
        <v>8337</v>
      </c>
    </row>
    <row r="2126" spans="1:18" ht="52.8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8281</v>
      </c>
      <c r="O2126" s="13">
        <f t="shared" si="66"/>
        <v>0.10454545454545454</v>
      </c>
      <c r="P2126" s="7">
        <f t="shared" si="67"/>
        <v>220</v>
      </c>
      <c r="Q2126" s="3" t="s">
        <v>8336</v>
      </c>
      <c r="R2126" s="3" t="s">
        <v>8337</v>
      </c>
    </row>
    <row r="2127" spans="1:18" ht="39.6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8281</v>
      </c>
      <c r="O2127" s="13">
        <f t="shared" si="66"/>
        <v>1.4200000000000001E-2</v>
      </c>
      <c r="P2127" s="7">
        <f t="shared" si="67"/>
        <v>2222.2222222222222</v>
      </c>
      <c r="Q2127" s="3" t="s">
        <v>8336</v>
      </c>
      <c r="R2127" s="3" t="s">
        <v>8337</v>
      </c>
    </row>
    <row r="2128" spans="1:18" ht="39.6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8281</v>
      </c>
      <c r="O2128" s="13">
        <f t="shared" si="66"/>
        <v>5.0000000000000001E-4</v>
      </c>
      <c r="P2128" s="7">
        <f t="shared" si="67"/>
        <v>10000</v>
      </c>
      <c r="Q2128" s="3" t="s">
        <v>8336</v>
      </c>
      <c r="R2128" s="3" t="s">
        <v>8337</v>
      </c>
    </row>
    <row r="2129" spans="1:18" ht="26.4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8281</v>
      </c>
      <c r="O2129" s="13">
        <f t="shared" si="66"/>
        <v>0.28842857142857142</v>
      </c>
      <c r="P2129" s="7">
        <f t="shared" si="67"/>
        <v>118.64406779661017</v>
      </c>
      <c r="Q2129" s="3" t="s">
        <v>8336</v>
      </c>
      <c r="R2129" s="3" t="s">
        <v>8337</v>
      </c>
    </row>
    <row r="2130" spans="1:18" ht="39.6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8281</v>
      </c>
      <c r="O2130" s="13">
        <f t="shared" si="66"/>
        <v>1.6666666666666668E-3</v>
      </c>
      <c r="P2130" s="7">
        <f t="shared" si="67"/>
        <v>15000</v>
      </c>
      <c r="Q2130" s="3" t="s">
        <v>8336</v>
      </c>
      <c r="R2130" s="3" t="s">
        <v>8337</v>
      </c>
    </row>
    <row r="2131" spans="1:18" ht="39.6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8281</v>
      </c>
      <c r="O2131" s="13">
        <f t="shared" si="66"/>
        <v>0.11799999999999999</v>
      </c>
      <c r="P2131" s="7">
        <f t="shared" si="67"/>
        <v>166.66666666666666</v>
      </c>
      <c r="Q2131" s="3" t="s">
        <v>8336</v>
      </c>
      <c r="R2131" s="3" t="s">
        <v>8337</v>
      </c>
    </row>
    <row r="2132" spans="1:18" ht="26.4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8281</v>
      </c>
      <c r="O2132" s="13">
        <f t="shared" si="66"/>
        <v>2.0238095238095236E-3</v>
      </c>
      <c r="P2132" s="7">
        <f t="shared" si="67"/>
        <v>10500</v>
      </c>
      <c r="Q2132" s="3" t="s">
        <v>8336</v>
      </c>
      <c r="R2132" s="3" t="s">
        <v>8337</v>
      </c>
    </row>
    <row r="2133" spans="1:18" ht="39.6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8281</v>
      </c>
      <c r="O2133" s="13">
        <f t="shared" si="66"/>
        <v>0.05</v>
      </c>
      <c r="P2133" s="7">
        <f t="shared" si="67"/>
        <v>166.66666666666666</v>
      </c>
      <c r="Q2133" s="3" t="s">
        <v>8336</v>
      </c>
      <c r="R2133" s="3" t="s">
        <v>8337</v>
      </c>
    </row>
    <row r="2134" spans="1:18" ht="39.6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8281</v>
      </c>
      <c r="O2134" s="13">
        <f t="shared" si="66"/>
        <v>2.1129899999999997E-2</v>
      </c>
      <c r="P2134" s="7">
        <f t="shared" si="67"/>
        <v>1010.10101010101</v>
      </c>
      <c r="Q2134" s="3" t="s">
        <v>8336</v>
      </c>
      <c r="R2134" s="3" t="s">
        <v>8337</v>
      </c>
    </row>
    <row r="2135" spans="1:18" ht="39.6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8281</v>
      </c>
      <c r="O2135" s="13">
        <f t="shared" si="66"/>
        <v>1.6E-2</v>
      </c>
      <c r="P2135" s="7">
        <f t="shared" si="67"/>
        <v>333.33333333333331</v>
      </c>
      <c r="Q2135" s="3" t="s">
        <v>8336</v>
      </c>
      <c r="R2135" s="3" t="s">
        <v>8337</v>
      </c>
    </row>
    <row r="2136" spans="1:18" ht="39.6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8281</v>
      </c>
      <c r="O2136" s="13">
        <f t="shared" si="66"/>
        <v>1.7333333333333333E-2</v>
      </c>
      <c r="P2136" s="7">
        <f t="shared" si="67"/>
        <v>2000</v>
      </c>
      <c r="Q2136" s="3" t="s">
        <v>8336</v>
      </c>
      <c r="R2136" s="3" t="s">
        <v>8337</v>
      </c>
    </row>
    <row r="2137" spans="1:18" ht="39.6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8281</v>
      </c>
      <c r="O2137" s="13">
        <f t="shared" si="66"/>
        <v>9.5600000000000004E-2</v>
      </c>
      <c r="P2137" s="7">
        <f t="shared" si="67"/>
        <v>227.27272727272728</v>
      </c>
      <c r="Q2137" s="3" t="s">
        <v>8336</v>
      </c>
      <c r="R2137" s="3" t="s">
        <v>8337</v>
      </c>
    </row>
    <row r="2138" spans="1:18" ht="39.6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8281</v>
      </c>
      <c r="O2138" s="13">
        <f t="shared" si="66"/>
        <v>5.9612499999999998E-4</v>
      </c>
      <c r="P2138" s="7">
        <f t="shared" si="67"/>
        <v>20000</v>
      </c>
      <c r="Q2138" s="3" t="s">
        <v>8336</v>
      </c>
      <c r="R2138" s="3" t="s">
        <v>8337</v>
      </c>
    </row>
    <row r="2139" spans="1:18" ht="39.6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8281</v>
      </c>
      <c r="O2139" s="13">
        <f t="shared" si="66"/>
        <v>0.28405999999999998</v>
      </c>
      <c r="P2139" s="7">
        <f t="shared" si="67"/>
        <v>93.632958801498134</v>
      </c>
      <c r="Q2139" s="3" t="s">
        <v>8336</v>
      </c>
      <c r="R2139" s="3" t="s">
        <v>8337</v>
      </c>
    </row>
    <row r="2140" spans="1:18" ht="26.4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8281</v>
      </c>
      <c r="O2140" s="13">
        <f t="shared" si="66"/>
        <v>0.128</v>
      </c>
      <c r="P2140" s="7">
        <f t="shared" si="67"/>
        <v>83.333333333333329</v>
      </c>
      <c r="Q2140" s="3" t="s">
        <v>8336</v>
      </c>
      <c r="R2140" s="3" t="s">
        <v>8337</v>
      </c>
    </row>
    <row r="2141" spans="1:18" ht="52.8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8281</v>
      </c>
      <c r="O2141" s="13">
        <f t="shared" si="66"/>
        <v>5.4199999999999998E-2</v>
      </c>
      <c r="P2141" s="7">
        <f t="shared" si="67"/>
        <v>535.71428571428567</v>
      </c>
      <c r="Q2141" s="3" t="s">
        <v>8336</v>
      </c>
      <c r="R2141" s="3" t="s">
        <v>8337</v>
      </c>
    </row>
    <row r="2142" spans="1:18" ht="39.6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8281</v>
      </c>
      <c r="O2142" s="13">
        <f t="shared" si="66"/>
        <v>1.1199999999999999E-3</v>
      </c>
      <c r="P2142" s="7">
        <f t="shared" si="67"/>
        <v>45454.545454545456</v>
      </c>
      <c r="Q2142" s="3" t="s">
        <v>8336</v>
      </c>
      <c r="R2142" s="3" t="s">
        <v>8337</v>
      </c>
    </row>
    <row r="2143" spans="1:18" ht="39.6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8281</v>
      </c>
      <c r="O2143" s="13">
        <f t="shared" si="66"/>
        <v>0</v>
      </c>
      <c r="P2143" s="7">
        <f t="shared" si="67"/>
        <v>0</v>
      </c>
      <c r="Q2143" s="3" t="s">
        <v>8336</v>
      </c>
      <c r="R2143" s="3" t="s">
        <v>8337</v>
      </c>
    </row>
    <row r="2144" spans="1:18" ht="39.6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8281</v>
      </c>
      <c r="O2144" s="13">
        <f t="shared" si="66"/>
        <v>5.7238095238095241E-2</v>
      </c>
      <c r="P2144" s="7">
        <f t="shared" si="67"/>
        <v>875</v>
      </c>
      <c r="Q2144" s="3" t="s">
        <v>8336</v>
      </c>
      <c r="R2144" s="3" t="s">
        <v>8337</v>
      </c>
    </row>
    <row r="2145" spans="1:18" ht="39.6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8281</v>
      </c>
      <c r="O2145" s="13">
        <f t="shared" si="66"/>
        <v>0.1125</v>
      </c>
      <c r="P2145" s="7">
        <f t="shared" si="67"/>
        <v>400</v>
      </c>
      <c r="Q2145" s="3" t="s">
        <v>8336</v>
      </c>
      <c r="R2145" s="3" t="s">
        <v>8337</v>
      </c>
    </row>
    <row r="2146" spans="1:18" ht="39.6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8281</v>
      </c>
      <c r="O2146" s="13">
        <f t="shared" si="66"/>
        <v>1.7098591549295775E-2</v>
      </c>
      <c r="P2146" s="7">
        <f t="shared" si="67"/>
        <v>1479.1666666666667</v>
      </c>
      <c r="Q2146" s="3" t="s">
        <v>8336</v>
      </c>
      <c r="R2146" s="3" t="s">
        <v>8337</v>
      </c>
    </row>
    <row r="2147" spans="1:18" ht="39.6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8281</v>
      </c>
      <c r="O2147" s="13">
        <f t="shared" si="66"/>
        <v>0.30433333333333334</v>
      </c>
      <c r="P2147" s="7">
        <f t="shared" si="67"/>
        <v>168.53932584269663</v>
      </c>
      <c r="Q2147" s="3" t="s">
        <v>8336</v>
      </c>
      <c r="R2147" s="3" t="s">
        <v>8337</v>
      </c>
    </row>
    <row r="2148" spans="1:18" ht="39.6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8281</v>
      </c>
      <c r="O2148" s="13">
        <f t="shared" si="66"/>
        <v>2.0000000000000001E-4</v>
      </c>
      <c r="P2148" s="7">
        <f t="shared" si="67"/>
        <v>5000</v>
      </c>
      <c r="Q2148" s="3" t="s">
        <v>8336</v>
      </c>
      <c r="R2148" s="3" t="s">
        <v>8337</v>
      </c>
    </row>
    <row r="2149" spans="1:18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8281</v>
      </c>
      <c r="O2149" s="13">
        <f t="shared" si="66"/>
        <v>6.9641025641025639E-3</v>
      </c>
      <c r="P2149" s="7">
        <f t="shared" si="67"/>
        <v>7090.909090909091</v>
      </c>
      <c r="Q2149" s="3" t="s">
        <v>8336</v>
      </c>
      <c r="R2149" s="3" t="s">
        <v>8337</v>
      </c>
    </row>
    <row r="2150" spans="1:18" ht="39.6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8281</v>
      </c>
      <c r="O2150" s="13">
        <f t="shared" si="66"/>
        <v>0.02</v>
      </c>
      <c r="P2150" s="7">
        <f t="shared" si="67"/>
        <v>50</v>
      </c>
      <c r="Q2150" s="3" t="s">
        <v>8336</v>
      </c>
      <c r="R2150" s="3" t="s">
        <v>8337</v>
      </c>
    </row>
    <row r="2151" spans="1:18" ht="52.8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8281</v>
      </c>
      <c r="O2151" s="13">
        <f t="shared" si="66"/>
        <v>0</v>
      </c>
      <c r="P2151" s="7">
        <f t="shared" si="67"/>
        <v>0</v>
      </c>
      <c r="Q2151" s="3" t="s">
        <v>8336</v>
      </c>
      <c r="R2151" s="3" t="s">
        <v>8337</v>
      </c>
    </row>
    <row r="2152" spans="1:18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8281</v>
      </c>
      <c r="O2152" s="13">
        <f t="shared" si="66"/>
        <v>8.0999999999999996E-3</v>
      </c>
      <c r="P2152" s="7">
        <f t="shared" si="67"/>
        <v>12500</v>
      </c>
      <c r="Q2152" s="3" t="s">
        <v>8336</v>
      </c>
      <c r="R2152" s="3" t="s">
        <v>8337</v>
      </c>
    </row>
    <row r="2153" spans="1:18" ht="39.6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8281</v>
      </c>
      <c r="O2153" s="13">
        <f t="shared" si="66"/>
        <v>2.6222222222222224E-3</v>
      </c>
      <c r="P2153" s="7">
        <f t="shared" si="67"/>
        <v>7500</v>
      </c>
      <c r="Q2153" s="3" t="s">
        <v>8336</v>
      </c>
      <c r="R2153" s="3" t="s">
        <v>8337</v>
      </c>
    </row>
    <row r="2154" spans="1:18" ht="39.6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8281</v>
      </c>
      <c r="O2154" s="13">
        <f t="shared" si="66"/>
        <v>1.6666666666666668E-3</v>
      </c>
      <c r="P2154" s="7">
        <f t="shared" si="67"/>
        <v>7500</v>
      </c>
      <c r="Q2154" s="3" t="s">
        <v>8336</v>
      </c>
      <c r="R2154" s="3" t="s">
        <v>8337</v>
      </c>
    </row>
    <row r="2155" spans="1:18" ht="39.6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8281</v>
      </c>
      <c r="O2155" s="13">
        <f t="shared" si="66"/>
        <v>9.1244548809124457E-5</v>
      </c>
      <c r="P2155" s="7">
        <f t="shared" si="67"/>
        <v>93156.25</v>
      </c>
      <c r="Q2155" s="3" t="s">
        <v>8336</v>
      </c>
      <c r="R2155" s="3" t="s">
        <v>8337</v>
      </c>
    </row>
    <row r="2156" spans="1:18" ht="26.4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8281</v>
      </c>
      <c r="O2156" s="13">
        <f t="shared" si="66"/>
        <v>8.0000000000000002E-3</v>
      </c>
      <c r="P2156" s="7">
        <f t="shared" si="67"/>
        <v>125</v>
      </c>
      <c r="Q2156" s="3" t="s">
        <v>8336</v>
      </c>
      <c r="R2156" s="3" t="s">
        <v>8337</v>
      </c>
    </row>
    <row r="2157" spans="1:18" ht="39.6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8281</v>
      </c>
      <c r="O2157" s="13">
        <f t="shared" si="66"/>
        <v>2.3E-2</v>
      </c>
      <c r="P2157" s="7">
        <f t="shared" si="67"/>
        <v>1000</v>
      </c>
      <c r="Q2157" s="3" t="s">
        <v>8336</v>
      </c>
      <c r="R2157" s="3" t="s">
        <v>8337</v>
      </c>
    </row>
    <row r="2158" spans="1:18" ht="39.6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8281</v>
      </c>
      <c r="O2158" s="13">
        <f t="shared" si="66"/>
        <v>2.6660714285714284E-2</v>
      </c>
      <c r="P2158" s="7">
        <f t="shared" si="67"/>
        <v>674.69879518072287</v>
      </c>
      <c r="Q2158" s="3" t="s">
        <v>8336</v>
      </c>
      <c r="R2158" s="3" t="s">
        <v>8337</v>
      </c>
    </row>
    <row r="2159" spans="1:18" ht="26.4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8281</v>
      </c>
      <c r="O2159" s="13">
        <f t="shared" si="66"/>
        <v>0.28192</v>
      </c>
      <c r="P2159" s="7">
        <f t="shared" si="67"/>
        <v>1315.7894736842106</v>
      </c>
      <c r="Q2159" s="3" t="s">
        <v>8336</v>
      </c>
      <c r="R2159" s="3" t="s">
        <v>8337</v>
      </c>
    </row>
    <row r="2160" spans="1:18" ht="39.6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8281</v>
      </c>
      <c r="O2160" s="13">
        <f t="shared" si="66"/>
        <v>6.5900366666666668E-2</v>
      </c>
      <c r="P2160" s="7">
        <f t="shared" si="67"/>
        <v>964.6302250803858</v>
      </c>
      <c r="Q2160" s="3" t="s">
        <v>8336</v>
      </c>
      <c r="R2160" s="3" t="s">
        <v>8337</v>
      </c>
    </row>
    <row r="2161" spans="1:18" ht="52.8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8281</v>
      </c>
      <c r="O2161" s="13">
        <f t="shared" si="66"/>
        <v>7.2222222222222219E-3</v>
      </c>
      <c r="P2161" s="7">
        <f t="shared" si="67"/>
        <v>1800</v>
      </c>
      <c r="Q2161" s="3" t="s">
        <v>8336</v>
      </c>
      <c r="R2161" s="3" t="s">
        <v>8337</v>
      </c>
    </row>
    <row r="2162" spans="1:18" ht="39.6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8281</v>
      </c>
      <c r="O2162" s="13">
        <f t="shared" si="66"/>
        <v>8.5000000000000006E-3</v>
      </c>
      <c r="P2162" s="7">
        <f t="shared" si="67"/>
        <v>625</v>
      </c>
      <c r="Q2162" s="3" t="s">
        <v>8336</v>
      </c>
      <c r="R2162" s="3" t="s">
        <v>8337</v>
      </c>
    </row>
    <row r="2163" spans="1:18" ht="26.4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8275</v>
      </c>
      <c r="O2163" s="13">
        <f t="shared" si="66"/>
        <v>1.1575</v>
      </c>
      <c r="P2163" s="7">
        <f t="shared" si="67"/>
        <v>30.76923076923077</v>
      </c>
      <c r="Q2163" s="3" t="s">
        <v>8328</v>
      </c>
      <c r="R2163" s="3" t="s">
        <v>8329</v>
      </c>
    </row>
    <row r="2164" spans="1:18" ht="39.6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8275</v>
      </c>
      <c r="O2164" s="13">
        <f t="shared" si="66"/>
        <v>1.1226666666666667</v>
      </c>
      <c r="P2164" s="7">
        <f t="shared" si="67"/>
        <v>77.58620689655173</v>
      </c>
      <c r="Q2164" s="3" t="s">
        <v>8328</v>
      </c>
      <c r="R2164" s="3" t="s">
        <v>8329</v>
      </c>
    </row>
    <row r="2165" spans="1:18" ht="39.6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8275</v>
      </c>
      <c r="O2165" s="13">
        <f t="shared" si="66"/>
        <v>1.3220000000000001</v>
      </c>
      <c r="P2165" s="7">
        <f t="shared" si="67"/>
        <v>56.81818181818182</v>
      </c>
      <c r="Q2165" s="3" t="s">
        <v>8328</v>
      </c>
      <c r="R2165" s="3" t="s">
        <v>8329</v>
      </c>
    </row>
    <row r="2166" spans="1:18" ht="26.4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8275</v>
      </c>
      <c r="O2166" s="13">
        <f t="shared" si="66"/>
        <v>1.0263636363636364</v>
      </c>
      <c r="P2166" s="7">
        <f t="shared" si="67"/>
        <v>66.265060240963862</v>
      </c>
      <c r="Q2166" s="3" t="s">
        <v>8328</v>
      </c>
      <c r="R2166" s="3" t="s">
        <v>8329</v>
      </c>
    </row>
    <row r="2167" spans="1:18" ht="52.8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8275</v>
      </c>
      <c r="O2167" s="13">
        <f t="shared" si="66"/>
        <v>1.3864000000000001</v>
      </c>
      <c r="P2167" s="7">
        <f t="shared" si="67"/>
        <v>21.367521367521366</v>
      </c>
      <c r="Q2167" s="3" t="s">
        <v>8328</v>
      </c>
      <c r="R2167" s="3" t="s">
        <v>8329</v>
      </c>
    </row>
    <row r="2168" spans="1:18" ht="52.8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8275</v>
      </c>
      <c r="O2168" s="13">
        <f t="shared" si="66"/>
        <v>1.466</v>
      </c>
      <c r="P2168" s="7">
        <f t="shared" si="67"/>
        <v>62.5</v>
      </c>
      <c r="Q2168" s="3" t="s">
        <v>8328</v>
      </c>
      <c r="R2168" s="3" t="s">
        <v>8329</v>
      </c>
    </row>
    <row r="2169" spans="1:18" ht="26.4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8275</v>
      </c>
      <c r="O2169" s="13">
        <f t="shared" si="66"/>
        <v>1.2</v>
      </c>
      <c r="P2169" s="7">
        <f t="shared" si="67"/>
        <v>18.75</v>
      </c>
      <c r="Q2169" s="3" t="s">
        <v>8328</v>
      </c>
      <c r="R2169" s="3" t="s">
        <v>8329</v>
      </c>
    </row>
    <row r="2170" spans="1:18" ht="39.6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8275</v>
      </c>
      <c r="O2170" s="13">
        <f t="shared" si="66"/>
        <v>1.215816111111111</v>
      </c>
      <c r="P2170" s="7">
        <f t="shared" si="67"/>
        <v>52.941176470588232</v>
      </c>
      <c r="Q2170" s="3" t="s">
        <v>8328</v>
      </c>
      <c r="R2170" s="3" t="s">
        <v>8329</v>
      </c>
    </row>
    <row r="2171" spans="1:18" ht="39.6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8275</v>
      </c>
      <c r="O2171" s="13">
        <f t="shared" si="66"/>
        <v>1</v>
      </c>
      <c r="P2171" s="7">
        <f t="shared" si="67"/>
        <v>21.857142857142858</v>
      </c>
      <c r="Q2171" s="3" t="s">
        <v>8328</v>
      </c>
      <c r="R2171" s="3" t="s">
        <v>8329</v>
      </c>
    </row>
    <row r="2172" spans="1:18" ht="39.6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8275</v>
      </c>
      <c r="O2172" s="13">
        <f t="shared" si="66"/>
        <v>1.8085714285714285</v>
      </c>
      <c r="P2172" s="7">
        <f t="shared" si="67"/>
        <v>18.421052631578949</v>
      </c>
      <c r="Q2172" s="3" t="s">
        <v>8328</v>
      </c>
      <c r="R2172" s="3" t="s">
        <v>8329</v>
      </c>
    </row>
    <row r="2173" spans="1:18" ht="39.6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8275</v>
      </c>
      <c r="O2173" s="13">
        <f t="shared" si="66"/>
        <v>1.0607500000000001</v>
      </c>
      <c r="P2173" s="7">
        <f t="shared" si="67"/>
        <v>85.106382978723403</v>
      </c>
      <c r="Q2173" s="3" t="s">
        <v>8328</v>
      </c>
      <c r="R2173" s="3" t="s">
        <v>8329</v>
      </c>
    </row>
    <row r="2174" spans="1:18" ht="39.6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8275</v>
      </c>
      <c r="O2174" s="13">
        <f t="shared" si="66"/>
        <v>1</v>
      </c>
      <c r="P2174" s="7">
        <f t="shared" si="67"/>
        <v>76.92307692307692</v>
      </c>
      <c r="Q2174" s="3" t="s">
        <v>8328</v>
      </c>
      <c r="R2174" s="3" t="s">
        <v>8329</v>
      </c>
    </row>
    <row r="2175" spans="1:18" ht="39.6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8275</v>
      </c>
      <c r="O2175" s="13">
        <f t="shared" si="66"/>
        <v>1.2692857142857144</v>
      </c>
      <c r="P2175" s="7">
        <f t="shared" si="67"/>
        <v>46.666666666666664</v>
      </c>
      <c r="Q2175" s="3" t="s">
        <v>8328</v>
      </c>
      <c r="R2175" s="3" t="s">
        <v>8329</v>
      </c>
    </row>
    <row r="2176" spans="1:18" ht="52.8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8275</v>
      </c>
      <c r="O2176" s="13">
        <f t="shared" si="66"/>
        <v>1.0297499999999999</v>
      </c>
      <c r="P2176" s="7">
        <f t="shared" si="67"/>
        <v>63.492063492063494</v>
      </c>
      <c r="Q2176" s="3" t="s">
        <v>8328</v>
      </c>
      <c r="R2176" s="3" t="s">
        <v>8329</v>
      </c>
    </row>
    <row r="2177" spans="1:18" ht="39.6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8275</v>
      </c>
      <c r="O2177" s="13">
        <f t="shared" si="66"/>
        <v>2.5</v>
      </c>
      <c r="P2177" s="7">
        <f t="shared" si="67"/>
        <v>26.923076923076923</v>
      </c>
      <c r="Q2177" s="3" t="s">
        <v>8328</v>
      </c>
      <c r="R2177" s="3" t="s">
        <v>8329</v>
      </c>
    </row>
    <row r="2178" spans="1:18" ht="39.6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8275</v>
      </c>
      <c r="O2178" s="13">
        <f t="shared" si="66"/>
        <v>1.2602</v>
      </c>
      <c r="P2178" s="7">
        <f t="shared" si="67"/>
        <v>70.422535211267601</v>
      </c>
      <c r="Q2178" s="3" t="s">
        <v>8328</v>
      </c>
      <c r="R2178" s="3" t="s">
        <v>8329</v>
      </c>
    </row>
    <row r="2179" spans="1:18" ht="66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8275</v>
      </c>
      <c r="O2179" s="13">
        <f t="shared" ref="O2179:O2242" si="68">+E2179/D2179</f>
        <v>1.0012000000000001</v>
      </c>
      <c r="P2179" s="7">
        <f t="shared" ref="P2179:P2242" si="69">IFERROR(+D2179/L2179,0)</f>
        <v>65.78947368421052</v>
      </c>
      <c r="Q2179" s="3" t="s">
        <v>8328</v>
      </c>
      <c r="R2179" s="3" t="s">
        <v>8329</v>
      </c>
    </row>
    <row r="2180" spans="1:18" ht="39.6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8275</v>
      </c>
      <c r="O2180" s="13">
        <f t="shared" si="68"/>
        <v>1.3864000000000001</v>
      </c>
      <c r="P2180" s="7">
        <f t="shared" si="69"/>
        <v>29.103608847497089</v>
      </c>
      <c r="Q2180" s="3" t="s">
        <v>8328</v>
      </c>
      <c r="R2180" s="3" t="s">
        <v>8329</v>
      </c>
    </row>
    <row r="2181" spans="1:18" ht="39.6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8275</v>
      </c>
      <c r="O2181" s="13">
        <f t="shared" si="68"/>
        <v>1.6140000000000001</v>
      </c>
      <c r="P2181" s="7">
        <f t="shared" si="69"/>
        <v>47.61904761904762</v>
      </c>
      <c r="Q2181" s="3" t="s">
        <v>8328</v>
      </c>
      <c r="R2181" s="3" t="s">
        <v>8329</v>
      </c>
    </row>
    <row r="2182" spans="1:18" ht="39.6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8275</v>
      </c>
      <c r="O2182" s="13">
        <f t="shared" si="68"/>
        <v>1.071842</v>
      </c>
      <c r="P2182" s="7">
        <f t="shared" si="69"/>
        <v>64.102564102564102</v>
      </c>
      <c r="Q2182" s="3" t="s">
        <v>8328</v>
      </c>
      <c r="R2182" s="3" t="s">
        <v>8329</v>
      </c>
    </row>
    <row r="2183" spans="1:18" ht="52.8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8296</v>
      </c>
      <c r="O2183" s="13">
        <f t="shared" si="68"/>
        <v>1.5309999999999999</v>
      </c>
      <c r="P2183" s="7">
        <f t="shared" si="69"/>
        <v>37.735849056603776</v>
      </c>
      <c r="Q2183" s="3" t="s">
        <v>8336</v>
      </c>
      <c r="R2183" s="3" t="s">
        <v>8354</v>
      </c>
    </row>
    <row r="2184" spans="1:18" ht="39.6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8296</v>
      </c>
      <c r="O2184" s="13">
        <f t="shared" si="68"/>
        <v>5.2416666666666663</v>
      </c>
      <c r="P2184" s="7">
        <f t="shared" si="69"/>
        <v>8.4269662921348321</v>
      </c>
      <c r="Q2184" s="3" t="s">
        <v>8336</v>
      </c>
      <c r="R2184" s="3" t="s">
        <v>8354</v>
      </c>
    </row>
    <row r="2185" spans="1:18" ht="39.6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8296</v>
      </c>
      <c r="O2185" s="13">
        <f t="shared" si="68"/>
        <v>4.8927777777777779</v>
      </c>
      <c r="P2185" s="7">
        <f t="shared" si="69"/>
        <v>6.4516129032258061</v>
      </c>
      <c r="Q2185" s="3" t="s">
        <v>8336</v>
      </c>
      <c r="R2185" s="3" t="s">
        <v>8354</v>
      </c>
    </row>
    <row r="2186" spans="1:18" ht="39.6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8296</v>
      </c>
      <c r="O2186" s="13">
        <f t="shared" si="68"/>
        <v>2.8473999999999999</v>
      </c>
      <c r="P2186" s="7">
        <f t="shared" si="69"/>
        <v>37.593984962406012</v>
      </c>
      <c r="Q2186" s="3" t="s">
        <v>8336</v>
      </c>
      <c r="R2186" s="3" t="s">
        <v>8354</v>
      </c>
    </row>
    <row r="2187" spans="1:18" ht="39.6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8296</v>
      </c>
      <c r="O2187" s="13">
        <f t="shared" si="68"/>
        <v>18.569700000000001</v>
      </c>
      <c r="P2187" s="7">
        <f t="shared" si="69"/>
        <v>8.0256821829855536</v>
      </c>
      <c r="Q2187" s="3" t="s">
        <v>8336</v>
      </c>
      <c r="R2187" s="3" t="s">
        <v>8354</v>
      </c>
    </row>
    <row r="2188" spans="1:18" ht="39.6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8296</v>
      </c>
      <c r="O2188" s="13">
        <f t="shared" si="68"/>
        <v>1.0967499999999999</v>
      </c>
      <c r="P2188" s="7">
        <f t="shared" si="69"/>
        <v>51.020408163265309</v>
      </c>
      <c r="Q2188" s="3" t="s">
        <v>8336</v>
      </c>
      <c r="R2188" s="3" t="s">
        <v>8354</v>
      </c>
    </row>
    <row r="2189" spans="1:18" ht="39.6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8296</v>
      </c>
      <c r="O2189" s="13">
        <f t="shared" si="68"/>
        <v>10.146425000000001</v>
      </c>
      <c r="P2189" s="7">
        <f t="shared" si="69"/>
        <v>5.6148231330713081</v>
      </c>
      <c r="Q2189" s="3" t="s">
        <v>8336</v>
      </c>
      <c r="R2189" s="3" t="s">
        <v>8354</v>
      </c>
    </row>
    <row r="2190" spans="1:18" ht="39.6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8296</v>
      </c>
      <c r="O2190" s="13">
        <f t="shared" si="68"/>
        <v>4.1217692027666546</v>
      </c>
      <c r="P2190" s="7">
        <f t="shared" si="69"/>
        <v>10.688715953307392</v>
      </c>
      <c r="Q2190" s="3" t="s">
        <v>8336</v>
      </c>
      <c r="R2190" s="3" t="s">
        <v>8354</v>
      </c>
    </row>
    <row r="2191" spans="1:18" ht="39.6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8296</v>
      </c>
      <c r="O2191" s="13">
        <f t="shared" si="68"/>
        <v>5.0324999999999998</v>
      </c>
      <c r="P2191" s="7">
        <f t="shared" si="69"/>
        <v>13.636363636363637</v>
      </c>
      <c r="Q2191" s="3" t="s">
        <v>8336</v>
      </c>
      <c r="R2191" s="3" t="s">
        <v>8354</v>
      </c>
    </row>
    <row r="2192" spans="1:18" ht="39.6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8296</v>
      </c>
      <c r="O2192" s="13">
        <f t="shared" si="68"/>
        <v>1.8461052631578947</v>
      </c>
      <c r="P2192" s="7">
        <f t="shared" si="69"/>
        <v>35.381750465549345</v>
      </c>
      <c r="Q2192" s="3" t="s">
        <v>8336</v>
      </c>
      <c r="R2192" s="3" t="s">
        <v>8354</v>
      </c>
    </row>
    <row r="2193" spans="1:18" ht="52.8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8296</v>
      </c>
      <c r="O2193" s="13">
        <f t="shared" si="68"/>
        <v>1.1973333333333334</v>
      </c>
      <c r="P2193" s="7">
        <f t="shared" si="69"/>
        <v>30</v>
      </c>
      <c r="Q2193" s="3" t="s">
        <v>8336</v>
      </c>
      <c r="R2193" s="3" t="s">
        <v>8354</v>
      </c>
    </row>
    <row r="2194" spans="1:18" ht="39.6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8296</v>
      </c>
      <c r="O2194" s="13">
        <f t="shared" si="68"/>
        <v>10.812401666666668</v>
      </c>
      <c r="P2194" s="7">
        <f t="shared" si="69"/>
        <v>3.7059913526868438</v>
      </c>
      <c r="Q2194" s="3" t="s">
        <v>8336</v>
      </c>
      <c r="R2194" s="3" t="s">
        <v>8354</v>
      </c>
    </row>
    <row r="2195" spans="1:18" ht="52.8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8296</v>
      </c>
      <c r="O2195" s="13">
        <f t="shared" si="68"/>
        <v>4.5237333333333334</v>
      </c>
      <c r="P2195" s="7">
        <f t="shared" si="69"/>
        <v>16.722408026755854</v>
      </c>
      <c r="Q2195" s="3" t="s">
        <v>8336</v>
      </c>
      <c r="R2195" s="3" t="s">
        <v>8354</v>
      </c>
    </row>
    <row r="2196" spans="1:18" ht="52.8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8296</v>
      </c>
      <c r="O2196" s="13">
        <f t="shared" si="68"/>
        <v>5.3737000000000004</v>
      </c>
      <c r="P2196" s="7">
        <f t="shared" si="69"/>
        <v>11.389521640091116</v>
      </c>
      <c r="Q2196" s="3" t="s">
        <v>8336</v>
      </c>
      <c r="R2196" s="3" t="s">
        <v>8354</v>
      </c>
    </row>
    <row r="2197" spans="1:18" ht="26.4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8296</v>
      </c>
      <c r="O2197" s="13">
        <f t="shared" si="68"/>
        <v>1.2032608695652174</v>
      </c>
      <c r="P2197" s="7">
        <f t="shared" si="69"/>
        <v>40</v>
      </c>
      <c r="Q2197" s="3" t="s">
        <v>8336</v>
      </c>
      <c r="R2197" s="3" t="s">
        <v>8354</v>
      </c>
    </row>
    <row r="2198" spans="1:18" ht="26.4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8296</v>
      </c>
      <c r="O2198" s="13">
        <f t="shared" si="68"/>
        <v>1.1383571428571428</v>
      </c>
      <c r="P2198" s="7">
        <f t="shared" si="69"/>
        <v>59.82905982905983</v>
      </c>
      <c r="Q2198" s="3" t="s">
        <v>8336</v>
      </c>
      <c r="R2198" s="3" t="s">
        <v>8354</v>
      </c>
    </row>
    <row r="2199" spans="1:18" ht="39.6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8296</v>
      </c>
      <c r="O2199" s="13">
        <f t="shared" si="68"/>
        <v>9.5103109999999997</v>
      </c>
      <c r="P2199" s="7">
        <f t="shared" si="69"/>
        <v>6.9284064665127021</v>
      </c>
      <c r="Q2199" s="3" t="s">
        <v>8336</v>
      </c>
      <c r="R2199" s="3" t="s">
        <v>8354</v>
      </c>
    </row>
    <row r="2200" spans="1:18" ht="39.6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8296</v>
      </c>
      <c r="O2200" s="13">
        <f t="shared" si="68"/>
        <v>1.3289249999999999</v>
      </c>
      <c r="P2200" s="7">
        <f t="shared" si="69"/>
        <v>61.443932411674346</v>
      </c>
      <c r="Q2200" s="3" t="s">
        <v>8336</v>
      </c>
      <c r="R2200" s="3" t="s">
        <v>8354</v>
      </c>
    </row>
    <row r="2201" spans="1:18" ht="26.4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8296</v>
      </c>
      <c r="O2201" s="13">
        <f t="shared" si="68"/>
        <v>1.4697777777777778</v>
      </c>
      <c r="P2201" s="7">
        <f t="shared" si="69"/>
        <v>35.856573705179279</v>
      </c>
      <c r="Q2201" s="3" t="s">
        <v>8336</v>
      </c>
      <c r="R2201" s="3" t="s">
        <v>8354</v>
      </c>
    </row>
    <row r="2202" spans="1:18" ht="39.6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8296</v>
      </c>
      <c r="O2202" s="13">
        <f t="shared" si="68"/>
        <v>5.4215</v>
      </c>
      <c r="P2202" s="7">
        <f t="shared" si="69"/>
        <v>7.6045627376425857</v>
      </c>
      <c r="Q2202" s="3" t="s">
        <v>8336</v>
      </c>
      <c r="R2202" s="3" t="s">
        <v>8354</v>
      </c>
    </row>
    <row r="2203" spans="1:18" ht="39.6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8279</v>
      </c>
      <c r="O2203" s="13">
        <f t="shared" si="68"/>
        <v>3.8271818181818182</v>
      </c>
      <c r="P2203" s="7">
        <f t="shared" si="69"/>
        <v>3.9285714285714284</v>
      </c>
      <c r="Q2203" s="3" t="s">
        <v>8328</v>
      </c>
      <c r="R2203" s="3" t="s">
        <v>8333</v>
      </c>
    </row>
    <row r="2204" spans="1:18" ht="26.4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8279</v>
      </c>
      <c r="O2204" s="13">
        <f t="shared" si="68"/>
        <v>7.0418124999999998</v>
      </c>
      <c r="P2204" s="7">
        <f t="shared" si="69"/>
        <v>5.547850208044383</v>
      </c>
      <c r="Q2204" s="3" t="s">
        <v>8328</v>
      </c>
      <c r="R2204" s="3" t="s">
        <v>8333</v>
      </c>
    </row>
    <row r="2205" spans="1:18" ht="39.6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8279</v>
      </c>
      <c r="O2205" s="13">
        <f t="shared" si="68"/>
        <v>1.0954999999999999</v>
      </c>
      <c r="P2205" s="7">
        <f t="shared" si="69"/>
        <v>40</v>
      </c>
      <c r="Q2205" s="3" t="s">
        <v>8328</v>
      </c>
      <c r="R2205" s="3" t="s">
        <v>8333</v>
      </c>
    </row>
    <row r="2206" spans="1:18" ht="39.6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8279</v>
      </c>
      <c r="O2206" s="13">
        <f t="shared" si="68"/>
        <v>1.3286666666666667</v>
      </c>
      <c r="P2206" s="7">
        <f t="shared" si="69"/>
        <v>20.547945205479451</v>
      </c>
      <c r="Q2206" s="3" t="s">
        <v>8328</v>
      </c>
      <c r="R2206" s="3" t="s">
        <v>8333</v>
      </c>
    </row>
    <row r="2207" spans="1:18" ht="39.6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8279</v>
      </c>
      <c r="O2207" s="13">
        <f t="shared" si="68"/>
        <v>1.52</v>
      </c>
      <c r="P2207" s="7">
        <f t="shared" si="69"/>
        <v>27.777777777777779</v>
      </c>
      <c r="Q2207" s="3" t="s">
        <v>8328</v>
      </c>
      <c r="R2207" s="3" t="s">
        <v>8333</v>
      </c>
    </row>
    <row r="2208" spans="1:18" ht="39.6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8279</v>
      </c>
      <c r="O2208" s="13">
        <f t="shared" si="68"/>
        <v>1.0272727272727273</v>
      </c>
      <c r="P2208" s="7">
        <f t="shared" si="69"/>
        <v>32.352941176470587</v>
      </c>
      <c r="Q2208" s="3" t="s">
        <v>8328</v>
      </c>
      <c r="R2208" s="3" t="s">
        <v>8333</v>
      </c>
    </row>
    <row r="2209" spans="1:18" ht="39.6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8279</v>
      </c>
      <c r="O2209" s="13">
        <f t="shared" si="68"/>
        <v>1</v>
      </c>
      <c r="P2209" s="7">
        <f t="shared" si="69"/>
        <v>285.71428571428572</v>
      </c>
      <c r="Q2209" s="3" t="s">
        <v>8328</v>
      </c>
      <c r="R2209" s="3" t="s">
        <v>8333</v>
      </c>
    </row>
    <row r="2210" spans="1:18" ht="39.6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8279</v>
      </c>
      <c r="O2210" s="13">
        <f t="shared" si="68"/>
        <v>1.016</v>
      </c>
      <c r="P2210" s="7">
        <f t="shared" si="69"/>
        <v>41.666666666666664</v>
      </c>
      <c r="Q2210" s="3" t="s">
        <v>8328</v>
      </c>
      <c r="R2210" s="3" t="s">
        <v>8333</v>
      </c>
    </row>
    <row r="2211" spans="1:18" ht="26.4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8279</v>
      </c>
      <c r="O2211" s="13">
        <f t="shared" si="68"/>
        <v>1.508</v>
      </c>
      <c r="P2211" s="7">
        <f t="shared" si="69"/>
        <v>33.333333333333336</v>
      </c>
      <c r="Q2211" s="3" t="s">
        <v>8328</v>
      </c>
      <c r="R2211" s="3" t="s">
        <v>8333</v>
      </c>
    </row>
    <row r="2212" spans="1:18" ht="52.8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8279</v>
      </c>
      <c r="O2212" s="13">
        <f t="shared" si="68"/>
        <v>1.11425</v>
      </c>
      <c r="P2212" s="7">
        <f t="shared" si="69"/>
        <v>55.555555555555557</v>
      </c>
      <c r="Q2212" s="3" t="s">
        <v>8328</v>
      </c>
      <c r="R2212" s="3" t="s">
        <v>8333</v>
      </c>
    </row>
    <row r="2213" spans="1:18" ht="39.6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8279</v>
      </c>
      <c r="O2213" s="13">
        <f t="shared" si="68"/>
        <v>1.956</v>
      </c>
      <c r="P2213" s="7">
        <f t="shared" si="69"/>
        <v>20.833333333333332</v>
      </c>
      <c r="Q2213" s="3" t="s">
        <v>8328</v>
      </c>
      <c r="R2213" s="3" t="s">
        <v>8333</v>
      </c>
    </row>
    <row r="2214" spans="1:18" ht="52.8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8279</v>
      </c>
      <c r="O2214" s="13">
        <f t="shared" si="68"/>
        <v>1.1438333333333333</v>
      </c>
      <c r="P2214" s="7">
        <f t="shared" si="69"/>
        <v>48.780487804878049</v>
      </c>
      <c r="Q2214" s="3" t="s">
        <v>8328</v>
      </c>
      <c r="R2214" s="3" t="s">
        <v>8333</v>
      </c>
    </row>
    <row r="2215" spans="1:18" ht="66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8279</v>
      </c>
      <c r="O2215" s="13">
        <f t="shared" si="68"/>
        <v>2</v>
      </c>
      <c r="P2215" s="7">
        <f t="shared" si="69"/>
        <v>5</v>
      </c>
      <c r="Q2215" s="3" t="s">
        <v>8328</v>
      </c>
      <c r="R2215" s="3" t="s">
        <v>8333</v>
      </c>
    </row>
    <row r="2216" spans="1:18" ht="39.6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8279</v>
      </c>
      <c r="O2216" s="13">
        <f t="shared" si="68"/>
        <v>2.9250166666666666</v>
      </c>
      <c r="P2216" s="7">
        <f t="shared" si="69"/>
        <v>25</v>
      </c>
      <c r="Q2216" s="3" t="s">
        <v>8328</v>
      </c>
      <c r="R2216" s="3" t="s">
        <v>8333</v>
      </c>
    </row>
    <row r="2217" spans="1:18" ht="26.4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8279</v>
      </c>
      <c r="O2217" s="13">
        <f t="shared" si="68"/>
        <v>1.5636363636363637</v>
      </c>
      <c r="P2217" s="7">
        <f t="shared" si="69"/>
        <v>16.666666666666668</v>
      </c>
      <c r="Q2217" s="3" t="s">
        <v>8328</v>
      </c>
      <c r="R2217" s="3" t="s">
        <v>8333</v>
      </c>
    </row>
    <row r="2218" spans="1:18" ht="39.6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8279</v>
      </c>
      <c r="O2218" s="13">
        <f t="shared" si="68"/>
        <v>1.0566666666666666</v>
      </c>
      <c r="P2218" s="7">
        <f t="shared" si="69"/>
        <v>21.428571428571427</v>
      </c>
      <c r="Q2218" s="3" t="s">
        <v>8328</v>
      </c>
      <c r="R2218" s="3" t="s">
        <v>8333</v>
      </c>
    </row>
    <row r="2219" spans="1:18" ht="39.6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8279</v>
      </c>
      <c r="O2219" s="13">
        <f t="shared" si="68"/>
        <v>1.0119047619047619</v>
      </c>
      <c r="P2219" s="7">
        <f t="shared" si="69"/>
        <v>46.666666666666664</v>
      </c>
      <c r="Q2219" s="3" t="s">
        <v>8328</v>
      </c>
      <c r="R2219" s="3" t="s">
        <v>8333</v>
      </c>
    </row>
    <row r="2220" spans="1:18" ht="39.6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8279</v>
      </c>
      <c r="O2220" s="13">
        <f t="shared" si="68"/>
        <v>1.2283299999999999</v>
      </c>
      <c r="P2220" s="7">
        <f t="shared" si="69"/>
        <v>26.315789473684209</v>
      </c>
      <c r="Q2220" s="3" t="s">
        <v>8328</v>
      </c>
      <c r="R2220" s="3" t="s">
        <v>8333</v>
      </c>
    </row>
    <row r="2221" spans="1:18" ht="39.6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8279</v>
      </c>
      <c r="O2221" s="13">
        <f t="shared" si="68"/>
        <v>1.0149999999999999</v>
      </c>
      <c r="P2221" s="7">
        <f t="shared" si="69"/>
        <v>52.631578947368418</v>
      </c>
      <c r="Q2221" s="3" t="s">
        <v>8328</v>
      </c>
      <c r="R2221" s="3" t="s">
        <v>8333</v>
      </c>
    </row>
    <row r="2222" spans="1:18" ht="39.6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8279</v>
      </c>
      <c r="O2222" s="13">
        <f t="shared" si="68"/>
        <v>1.0114285714285713</v>
      </c>
      <c r="P2222" s="7">
        <f t="shared" si="69"/>
        <v>50.724637681159422</v>
      </c>
      <c r="Q2222" s="3" t="s">
        <v>8328</v>
      </c>
      <c r="R2222" s="3" t="s">
        <v>8333</v>
      </c>
    </row>
    <row r="2223" spans="1:18" ht="39.6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8296</v>
      </c>
      <c r="O2223" s="13">
        <f t="shared" si="68"/>
        <v>1.0811999999999999</v>
      </c>
      <c r="P2223" s="7">
        <f t="shared" si="69"/>
        <v>34.403669724770644</v>
      </c>
      <c r="Q2223" s="3" t="s">
        <v>8336</v>
      </c>
      <c r="R2223" s="3" t="s">
        <v>8354</v>
      </c>
    </row>
    <row r="2224" spans="1:18" ht="39.6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8296</v>
      </c>
      <c r="O2224" s="13">
        <f t="shared" si="68"/>
        <v>1.6259999999999999</v>
      </c>
      <c r="P2224" s="7">
        <f t="shared" si="69"/>
        <v>16.666666666666668</v>
      </c>
      <c r="Q2224" s="3" t="s">
        <v>8336</v>
      </c>
      <c r="R2224" s="3" t="s">
        <v>8354</v>
      </c>
    </row>
    <row r="2225" spans="1:18" ht="52.8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8296</v>
      </c>
      <c r="O2225" s="13">
        <f t="shared" si="68"/>
        <v>1.0580000000000001</v>
      </c>
      <c r="P2225" s="7">
        <f t="shared" si="69"/>
        <v>195</v>
      </c>
      <c r="Q2225" s="3" t="s">
        <v>8336</v>
      </c>
      <c r="R2225" s="3" t="s">
        <v>8354</v>
      </c>
    </row>
    <row r="2226" spans="1:18" ht="39.6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8296</v>
      </c>
      <c r="O2226" s="13">
        <f t="shared" si="68"/>
        <v>2.4315000000000002</v>
      </c>
      <c r="P2226" s="7">
        <f t="shared" si="69"/>
        <v>33.783783783783782</v>
      </c>
      <c r="Q2226" s="3" t="s">
        <v>8336</v>
      </c>
      <c r="R2226" s="3" t="s">
        <v>8354</v>
      </c>
    </row>
    <row r="2227" spans="1:18" ht="39.6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8296</v>
      </c>
      <c r="O2227" s="13">
        <f t="shared" si="68"/>
        <v>9.4483338095238096</v>
      </c>
      <c r="P2227" s="7">
        <f t="shared" si="69"/>
        <v>17.441860465116278</v>
      </c>
      <c r="Q2227" s="3" t="s">
        <v>8336</v>
      </c>
      <c r="R2227" s="3" t="s">
        <v>8354</v>
      </c>
    </row>
    <row r="2228" spans="1:18" ht="39.6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8296</v>
      </c>
      <c r="O2228" s="13">
        <f t="shared" si="68"/>
        <v>1.0846283333333333</v>
      </c>
      <c r="P2228" s="7">
        <f t="shared" si="69"/>
        <v>56.074766355140184</v>
      </c>
      <c r="Q2228" s="3" t="s">
        <v>8336</v>
      </c>
      <c r="R2228" s="3" t="s">
        <v>8354</v>
      </c>
    </row>
    <row r="2229" spans="1:18" ht="39.6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8296</v>
      </c>
      <c r="O2229" s="13">
        <f t="shared" si="68"/>
        <v>1.5737692307692308</v>
      </c>
      <c r="P2229" s="7">
        <f t="shared" si="69"/>
        <v>43.189368770764119</v>
      </c>
      <c r="Q2229" s="3" t="s">
        <v>8336</v>
      </c>
      <c r="R2229" s="3" t="s">
        <v>8354</v>
      </c>
    </row>
    <row r="2230" spans="1:18" ht="52.8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8296</v>
      </c>
      <c r="O2230" s="13">
        <f t="shared" si="68"/>
        <v>11.744899999999999</v>
      </c>
      <c r="P2230" s="7">
        <f t="shared" si="69"/>
        <v>6.9444444444444446</v>
      </c>
      <c r="Q2230" s="3" t="s">
        <v>8336</v>
      </c>
      <c r="R2230" s="3" t="s">
        <v>8354</v>
      </c>
    </row>
    <row r="2231" spans="1:18" ht="39.6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8296</v>
      </c>
      <c r="O2231" s="13">
        <f t="shared" si="68"/>
        <v>1.7104755366949576</v>
      </c>
      <c r="P2231" s="7">
        <f t="shared" si="69"/>
        <v>14.86456400742115</v>
      </c>
      <c r="Q2231" s="3" t="s">
        <v>8336</v>
      </c>
      <c r="R2231" s="3" t="s">
        <v>8354</v>
      </c>
    </row>
    <row r="2232" spans="1:18" ht="39.6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8296</v>
      </c>
      <c r="O2232" s="13">
        <f t="shared" si="68"/>
        <v>1.2595294117647058</v>
      </c>
      <c r="P2232" s="7">
        <f t="shared" si="69"/>
        <v>17.068273092369477</v>
      </c>
      <c r="Q2232" s="3" t="s">
        <v>8336</v>
      </c>
      <c r="R2232" s="3" t="s">
        <v>8354</v>
      </c>
    </row>
    <row r="2233" spans="1:18" ht="39.6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8296</v>
      </c>
      <c r="O2233" s="13">
        <f t="shared" si="68"/>
        <v>12.121296000000001</v>
      </c>
      <c r="P2233" s="7">
        <f t="shared" si="69"/>
        <v>2.2461814914645104</v>
      </c>
      <c r="Q2233" s="3" t="s">
        <v>8336</v>
      </c>
      <c r="R2233" s="3" t="s">
        <v>8354</v>
      </c>
    </row>
    <row r="2234" spans="1:18" ht="39.6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8296</v>
      </c>
      <c r="O2234" s="13">
        <f t="shared" si="68"/>
        <v>4.9580000000000002</v>
      </c>
      <c r="P2234" s="7">
        <f t="shared" si="69"/>
        <v>5.0607287449392713</v>
      </c>
      <c r="Q2234" s="3" t="s">
        <v>8336</v>
      </c>
      <c r="R2234" s="3" t="s">
        <v>8354</v>
      </c>
    </row>
    <row r="2235" spans="1:18" ht="39.6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8296</v>
      </c>
      <c r="O2235" s="13">
        <f t="shared" si="68"/>
        <v>3.3203999999999998</v>
      </c>
      <c r="P2235" s="7">
        <f t="shared" si="69"/>
        <v>6.3938618925831205</v>
      </c>
      <c r="Q2235" s="3" t="s">
        <v>8336</v>
      </c>
      <c r="R2235" s="3" t="s">
        <v>8354</v>
      </c>
    </row>
    <row r="2236" spans="1:18" ht="39.6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8296</v>
      </c>
      <c r="O2236" s="13">
        <f t="shared" si="68"/>
        <v>11.65</v>
      </c>
      <c r="P2236" s="7">
        <f t="shared" si="69"/>
        <v>3.5714285714285716</v>
      </c>
      <c r="Q2236" s="3" t="s">
        <v>8336</v>
      </c>
      <c r="R2236" s="3" t="s">
        <v>8354</v>
      </c>
    </row>
    <row r="2237" spans="1:18" ht="26.4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8296</v>
      </c>
      <c r="O2237" s="13">
        <f t="shared" si="68"/>
        <v>1.5331538461538461</v>
      </c>
      <c r="P2237" s="7">
        <f t="shared" si="69"/>
        <v>88.435374149659864</v>
      </c>
      <c r="Q2237" s="3" t="s">
        <v>8336</v>
      </c>
      <c r="R2237" s="3" t="s">
        <v>8354</v>
      </c>
    </row>
    <row r="2238" spans="1:18" ht="39.6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8296</v>
      </c>
      <c r="O2238" s="13">
        <f t="shared" si="68"/>
        <v>5.3710714285714287</v>
      </c>
      <c r="P2238" s="7">
        <f t="shared" si="69"/>
        <v>4.117647058823529</v>
      </c>
      <c r="Q2238" s="3" t="s">
        <v>8336</v>
      </c>
      <c r="R2238" s="3" t="s">
        <v>8354</v>
      </c>
    </row>
    <row r="2239" spans="1:18" ht="39.6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8296</v>
      </c>
      <c r="O2239" s="13">
        <f t="shared" si="68"/>
        <v>3.5292777777777777</v>
      </c>
      <c r="P2239" s="7">
        <f t="shared" si="69"/>
        <v>18.311291963377418</v>
      </c>
      <c r="Q2239" s="3" t="s">
        <v>8336</v>
      </c>
      <c r="R2239" s="3" t="s">
        <v>8354</v>
      </c>
    </row>
    <row r="2240" spans="1:18" ht="26.4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8296</v>
      </c>
      <c r="O2240" s="13">
        <f t="shared" si="68"/>
        <v>1.3740000000000001</v>
      </c>
      <c r="P2240" s="7">
        <f t="shared" si="69"/>
        <v>50.632911392405063</v>
      </c>
      <c r="Q2240" s="3" t="s">
        <v>8336</v>
      </c>
      <c r="R2240" s="3" t="s">
        <v>8354</v>
      </c>
    </row>
    <row r="2241" spans="1:18" ht="26.4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8296</v>
      </c>
      <c r="O2241" s="13">
        <f t="shared" si="68"/>
        <v>1.2802667999999999</v>
      </c>
      <c r="P2241" s="7">
        <f t="shared" si="69"/>
        <v>58.685446009389672</v>
      </c>
      <c r="Q2241" s="3" t="s">
        <v>8336</v>
      </c>
      <c r="R2241" s="3" t="s">
        <v>8354</v>
      </c>
    </row>
    <row r="2242" spans="1:18" ht="39.6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8296</v>
      </c>
      <c r="O2242" s="13">
        <f t="shared" si="68"/>
        <v>2.7067999999999999</v>
      </c>
      <c r="P2242" s="7">
        <f t="shared" si="69"/>
        <v>52.083333333333336</v>
      </c>
      <c r="Q2242" s="3" t="s">
        <v>8336</v>
      </c>
      <c r="R2242" s="3" t="s">
        <v>8354</v>
      </c>
    </row>
    <row r="2243" spans="1:18" ht="39.6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8296</v>
      </c>
      <c r="O2243" s="13">
        <f t="shared" ref="O2243:O2306" si="70">+E2243/D2243</f>
        <v>8.0640000000000001</v>
      </c>
      <c r="P2243" s="7">
        <f t="shared" ref="P2243:P2306" si="71">IFERROR(+D2243/L2243,0)</f>
        <v>6.1349693251533743</v>
      </c>
      <c r="Q2243" s="3" t="s">
        <v>8336</v>
      </c>
      <c r="R2243" s="3" t="s">
        <v>8354</v>
      </c>
    </row>
    <row r="2244" spans="1:18" ht="26.4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8296</v>
      </c>
      <c r="O2244" s="13">
        <f t="shared" si="70"/>
        <v>13.600976000000001</v>
      </c>
      <c r="P2244" s="7">
        <f t="shared" si="71"/>
        <v>3.9603960396039604</v>
      </c>
      <c r="Q2244" s="3" t="s">
        <v>8336</v>
      </c>
      <c r="R2244" s="3" t="s">
        <v>8354</v>
      </c>
    </row>
    <row r="2245" spans="1:18" ht="39.6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8296</v>
      </c>
      <c r="O2245" s="13">
        <f t="shared" si="70"/>
        <v>9302.5</v>
      </c>
      <c r="P2245" s="7">
        <f t="shared" si="71"/>
        <v>4.9140049140049139E-4</v>
      </c>
      <c r="Q2245" s="3" t="s">
        <v>8336</v>
      </c>
      <c r="R2245" s="3" t="s">
        <v>8354</v>
      </c>
    </row>
    <row r="2246" spans="1:18" ht="39.6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8296</v>
      </c>
      <c r="O2246" s="13">
        <f t="shared" si="70"/>
        <v>3.7702</v>
      </c>
      <c r="P2246" s="7">
        <f t="shared" si="71"/>
        <v>17.241379310344829</v>
      </c>
      <c r="Q2246" s="3" t="s">
        <v>8336</v>
      </c>
      <c r="R2246" s="3" t="s">
        <v>8354</v>
      </c>
    </row>
    <row r="2247" spans="1:18" ht="39.6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8296</v>
      </c>
      <c r="O2247" s="13">
        <f t="shared" si="70"/>
        <v>26.47025</v>
      </c>
      <c r="P2247" s="7">
        <f t="shared" si="71"/>
        <v>2.0202020202020203</v>
      </c>
      <c r="Q2247" s="3" t="s">
        <v>8336</v>
      </c>
      <c r="R2247" s="3" t="s">
        <v>8354</v>
      </c>
    </row>
    <row r="2248" spans="1:18" ht="39.6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8296</v>
      </c>
      <c r="O2248" s="13">
        <f t="shared" si="70"/>
        <v>1.0012000000000001</v>
      </c>
      <c r="P2248" s="7">
        <f t="shared" si="71"/>
        <v>43.859649122807021</v>
      </c>
      <c r="Q2248" s="3" t="s">
        <v>8336</v>
      </c>
      <c r="R2248" s="3" t="s">
        <v>8354</v>
      </c>
    </row>
    <row r="2249" spans="1:18" ht="26.4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8296</v>
      </c>
      <c r="O2249" s="13">
        <f t="shared" si="70"/>
        <v>1.0445405405405406</v>
      </c>
      <c r="P2249" s="7">
        <f t="shared" si="71"/>
        <v>48.684210526315788</v>
      </c>
      <c r="Q2249" s="3" t="s">
        <v>8336</v>
      </c>
      <c r="R2249" s="3" t="s">
        <v>8354</v>
      </c>
    </row>
    <row r="2250" spans="1:18" ht="39.6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8296</v>
      </c>
      <c r="O2250" s="13">
        <f t="shared" si="70"/>
        <v>1.0721428571428571</v>
      </c>
      <c r="P2250" s="7">
        <f t="shared" si="71"/>
        <v>54.6875</v>
      </c>
      <c r="Q2250" s="3" t="s">
        <v>8336</v>
      </c>
      <c r="R2250" s="3" t="s">
        <v>8354</v>
      </c>
    </row>
    <row r="2251" spans="1:18" ht="39.6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8296</v>
      </c>
      <c r="O2251" s="13">
        <f t="shared" si="70"/>
        <v>1.6877142857142857</v>
      </c>
      <c r="P2251" s="7">
        <f t="shared" si="71"/>
        <v>19.444444444444443</v>
      </c>
      <c r="Q2251" s="3" t="s">
        <v>8336</v>
      </c>
      <c r="R2251" s="3" t="s">
        <v>8354</v>
      </c>
    </row>
    <row r="2252" spans="1:18" ht="39.6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8296</v>
      </c>
      <c r="O2252" s="13">
        <f t="shared" si="70"/>
        <v>9.7511200000000002</v>
      </c>
      <c r="P2252" s="7">
        <f t="shared" si="71"/>
        <v>43.782837127845887</v>
      </c>
      <c r="Q2252" s="3" t="s">
        <v>8336</v>
      </c>
      <c r="R2252" s="3" t="s">
        <v>8354</v>
      </c>
    </row>
    <row r="2253" spans="1:18" ht="39.6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8296</v>
      </c>
      <c r="O2253" s="13">
        <f t="shared" si="70"/>
        <v>1.3444929411764706</v>
      </c>
      <c r="P2253" s="7">
        <f t="shared" si="71"/>
        <v>17.708333333333332</v>
      </c>
      <c r="Q2253" s="3" t="s">
        <v>8336</v>
      </c>
      <c r="R2253" s="3" t="s">
        <v>8354</v>
      </c>
    </row>
    <row r="2254" spans="1:18" ht="39.6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8296</v>
      </c>
      <c r="O2254" s="13">
        <f t="shared" si="70"/>
        <v>2.722777777777778</v>
      </c>
      <c r="P2254" s="7">
        <f t="shared" si="71"/>
        <v>36.144578313253014</v>
      </c>
      <c r="Q2254" s="3" t="s">
        <v>8336</v>
      </c>
      <c r="R2254" s="3" t="s">
        <v>8354</v>
      </c>
    </row>
    <row r="2255" spans="1:18" ht="39.6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8296</v>
      </c>
      <c r="O2255" s="13">
        <f t="shared" si="70"/>
        <v>1.1268750000000001</v>
      </c>
      <c r="P2255" s="7">
        <f t="shared" si="71"/>
        <v>95.238095238095241</v>
      </c>
      <c r="Q2255" s="3" t="s">
        <v>8336</v>
      </c>
      <c r="R2255" s="3" t="s">
        <v>8354</v>
      </c>
    </row>
    <row r="2256" spans="1:18" ht="26.4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8296</v>
      </c>
      <c r="O2256" s="13">
        <f t="shared" si="70"/>
        <v>4.5979999999999999</v>
      </c>
      <c r="P2256" s="7">
        <f t="shared" si="71"/>
        <v>2.5380710659898478</v>
      </c>
      <c r="Q2256" s="3" t="s">
        <v>8336</v>
      </c>
      <c r="R2256" s="3" t="s">
        <v>8354</v>
      </c>
    </row>
    <row r="2257" spans="1:18" ht="26.4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8296</v>
      </c>
      <c r="O2257" s="13">
        <f t="shared" si="70"/>
        <v>2.8665822784810127</v>
      </c>
      <c r="P2257" s="7">
        <f t="shared" si="71"/>
        <v>14.575645756457565</v>
      </c>
      <c r="Q2257" s="3" t="s">
        <v>8336</v>
      </c>
      <c r="R2257" s="3" t="s">
        <v>8354</v>
      </c>
    </row>
    <row r="2258" spans="1:18" ht="39.6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8296</v>
      </c>
      <c r="O2258" s="13">
        <f t="shared" si="70"/>
        <v>2.2270833333333333</v>
      </c>
      <c r="P2258" s="7">
        <f t="shared" si="71"/>
        <v>9.6</v>
      </c>
      <c r="Q2258" s="3" t="s">
        <v>8336</v>
      </c>
      <c r="R2258" s="3" t="s">
        <v>8354</v>
      </c>
    </row>
    <row r="2259" spans="1:18" ht="52.8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8296</v>
      </c>
      <c r="O2259" s="13">
        <f t="shared" si="70"/>
        <v>6.3613999999999997</v>
      </c>
      <c r="P2259" s="7">
        <f t="shared" si="71"/>
        <v>14.792899408284024</v>
      </c>
      <c r="Q2259" s="3" t="s">
        <v>8336</v>
      </c>
      <c r="R2259" s="3" t="s">
        <v>8354</v>
      </c>
    </row>
    <row r="2260" spans="1:18" ht="26.4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8296</v>
      </c>
      <c r="O2260" s="13">
        <f t="shared" si="70"/>
        <v>1.4650000000000001</v>
      </c>
      <c r="P2260" s="7">
        <f t="shared" si="71"/>
        <v>10.731707317073171</v>
      </c>
      <c r="Q2260" s="3" t="s">
        <v>8336</v>
      </c>
      <c r="R2260" s="3" t="s">
        <v>8354</v>
      </c>
    </row>
    <row r="2261" spans="1:18" ht="39.6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8296</v>
      </c>
      <c r="O2261" s="13">
        <f t="shared" si="70"/>
        <v>18.670999999999999</v>
      </c>
      <c r="P2261" s="7">
        <f t="shared" si="71"/>
        <v>4.8543689320388346</v>
      </c>
      <c r="Q2261" s="3" t="s">
        <v>8336</v>
      </c>
      <c r="R2261" s="3" t="s">
        <v>8354</v>
      </c>
    </row>
    <row r="2262" spans="1:18" ht="39.6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8296</v>
      </c>
      <c r="O2262" s="13">
        <f t="shared" si="70"/>
        <v>3.2692000000000001</v>
      </c>
      <c r="P2262" s="7">
        <f t="shared" si="71"/>
        <v>29.761904761904763</v>
      </c>
      <c r="Q2262" s="3" t="s">
        <v>8336</v>
      </c>
      <c r="R2262" s="3" t="s">
        <v>8354</v>
      </c>
    </row>
    <row r="2263" spans="1:18" ht="39.6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8296</v>
      </c>
      <c r="O2263" s="13">
        <f t="shared" si="70"/>
        <v>7.7949999999999999</v>
      </c>
      <c r="P2263" s="7">
        <f t="shared" si="71"/>
        <v>4.7619047619047619</v>
      </c>
      <c r="Q2263" s="3" t="s">
        <v>8336</v>
      </c>
      <c r="R2263" s="3" t="s">
        <v>8354</v>
      </c>
    </row>
    <row r="2264" spans="1:18" ht="39.6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8296</v>
      </c>
      <c r="O2264" s="13">
        <f t="shared" si="70"/>
        <v>1.5415151515151515</v>
      </c>
      <c r="P2264" s="7">
        <f t="shared" si="71"/>
        <v>18.232044198895029</v>
      </c>
      <c r="Q2264" s="3" t="s">
        <v>8336</v>
      </c>
      <c r="R2264" s="3" t="s">
        <v>8354</v>
      </c>
    </row>
    <row r="2265" spans="1:18" ht="39.6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8296</v>
      </c>
      <c r="O2265" s="13">
        <f t="shared" si="70"/>
        <v>1.1554666666666666</v>
      </c>
      <c r="P2265" s="7">
        <f t="shared" si="71"/>
        <v>125</v>
      </c>
      <c r="Q2265" s="3" t="s">
        <v>8336</v>
      </c>
      <c r="R2265" s="3" t="s">
        <v>8354</v>
      </c>
    </row>
    <row r="2266" spans="1:18" ht="52.8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8296</v>
      </c>
      <c r="O2266" s="13">
        <f t="shared" si="70"/>
        <v>1.8003333333333333</v>
      </c>
      <c r="P2266" s="7">
        <f t="shared" si="71"/>
        <v>13.48314606741573</v>
      </c>
      <c r="Q2266" s="3" t="s">
        <v>8336</v>
      </c>
      <c r="R2266" s="3" t="s">
        <v>8354</v>
      </c>
    </row>
    <row r="2267" spans="1:18" ht="39.6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8296</v>
      </c>
      <c r="O2267" s="13">
        <f t="shared" si="70"/>
        <v>2.9849999999999999</v>
      </c>
      <c r="P2267" s="7">
        <f t="shared" si="71"/>
        <v>11.764705882352942</v>
      </c>
      <c r="Q2267" s="3" t="s">
        <v>8336</v>
      </c>
      <c r="R2267" s="3" t="s">
        <v>8354</v>
      </c>
    </row>
    <row r="2268" spans="1:18" ht="39.6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8296</v>
      </c>
      <c r="O2268" s="13">
        <f t="shared" si="70"/>
        <v>3.2026666666666666</v>
      </c>
      <c r="P2268" s="7">
        <f t="shared" si="71"/>
        <v>7.731958762886598</v>
      </c>
      <c r="Q2268" s="3" t="s">
        <v>8336</v>
      </c>
      <c r="R2268" s="3" t="s">
        <v>8354</v>
      </c>
    </row>
    <row r="2269" spans="1:18" ht="39.6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8296</v>
      </c>
      <c r="O2269" s="13">
        <f t="shared" si="70"/>
        <v>3.80525</v>
      </c>
      <c r="P2269" s="7">
        <f t="shared" si="71"/>
        <v>49.504950495049506</v>
      </c>
      <c r="Q2269" s="3" t="s">
        <v>8336</v>
      </c>
      <c r="R2269" s="3" t="s">
        <v>8354</v>
      </c>
    </row>
    <row r="2270" spans="1:18" ht="39.6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8296</v>
      </c>
      <c r="O2270" s="13">
        <f t="shared" si="70"/>
        <v>1.026</v>
      </c>
      <c r="P2270" s="7">
        <f t="shared" si="71"/>
        <v>144.32989690721649</v>
      </c>
      <c r="Q2270" s="3" t="s">
        <v>8336</v>
      </c>
      <c r="R2270" s="3" t="s">
        <v>8354</v>
      </c>
    </row>
    <row r="2271" spans="1:18" ht="39.6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8296</v>
      </c>
      <c r="O2271" s="13">
        <f t="shared" si="70"/>
        <v>18.016400000000001</v>
      </c>
      <c r="P2271" s="7">
        <f t="shared" si="71"/>
        <v>2.7716186252771617</v>
      </c>
      <c r="Q2271" s="3" t="s">
        <v>8336</v>
      </c>
      <c r="R2271" s="3" t="s">
        <v>8354</v>
      </c>
    </row>
    <row r="2272" spans="1:18" ht="39.6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8296</v>
      </c>
      <c r="O2272" s="13">
        <f t="shared" si="70"/>
        <v>7.2024800000000004</v>
      </c>
      <c r="P2272" s="7">
        <f t="shared" si="71"/>
        <v>14.970059880239521</v>
      </c>
      <c r="Q2272" s="3" t="s">
        <v>8336</v>
      </c>
      <c r="R2272" s="3" t="s">
        <v>8354</v>
      </c>
    </row>
    <row r="2273" spans="1:18" ht="39.6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8296</v>
      </c>
      <c r="O2273" s="13">
        <f t="shared" si="70"/>
        <v>2.8309000000000002</v>
      </c>
      <c r="P2273" s="7">
        <f t="shared" si="71"/>
        <v>15.060240963855422</v>
      </c>
      <c r="Q2273" s="3" t="s">
        <v>8336</v>
      </c>
      <c r="R2273" s="3" t="s">
        <v>8354</v>
      </c>
    </row>
    <row r="2274" spans="1:18" ht="39.6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8296</v>
      </c>
      <c r="O2274" s="13">
        <f t="shared" si="70"/>
        <v>13.566000000000001</v>
      </c>
      <c r="P2274" s="7">
        <f t="shared" si="71"/>
        <v>1.0593220338983051</v>
      </c>
      <c r="Q2274" s="3" t="s">
        <v>8336</v>
      </c>
      <c r="R2274" s="3" t="s">
        <v>8354</v>
      </c>
    </row>
    <row r="2275" spans="1:18" ht="39.6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8296</v>
      </c>
      <c r="O2275" s="13">
        <f t="shared" si="70"/>
        <v>2.2035999999999998</v>
      </c>
      <c r="P2275" s="7">
        <f t="shared" si="71"/>
        <v>17.006802721088434</v>
      </c>
      <c r="Q2275" s="3" t="s">
        <v>8336</v>
      </c>
      <c r="R2275" s="3" t="s">
        <v>8354</v>
      </c>
    </row>
    <row r="2276" spans="1:18" ht="52.8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8296</v>
      </c>
      <c r="O2276" s="13">
        <f t="shared" si="70"/>
        <v>1.196</v>
      </c>
      <c r="P2276" s="7">
        <f t="shared" si="71"/>
        <v>25.252525252525253</v>
      </c>
      <c r="Q2276" s="3" t="s">
        <v>8336</v>
      </c>
      <c r="R2276" s="3" t="s">
        <v>8354</v>
      </c>
    </row>
    <row r="2277" spans="1:18" ht="39.6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8296</v>
      </c>
      <c r="O2277" s="13">
        <f t="shared" si="70"/>
        <v>4.0776923076923079</v>
      </c>
      <c r="P2277" s="7">
        <f t="shared" si="71"/>
        <v>8.2278481012658222</v>
      </c>
      <c r="Q2277" s="3" t="s">
        <v>8336</v>
      </c>
      <c r="R2277" s="3" t="s">
        <v>8354</v>
      </c>
    </row>
    <row r="2278" spans="1:18" ht="52.8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8296</v>
      </c>
      <c r="O2278" s="13">
        <f t="shared" si="70"/>
        <v>1.0581826105905425</v>
      </c>
      <c r="P2278" s="7">
        <f t="shared" si="71"/>
        <v>61.186666666666667</v>
      </c>
      <c r="Q2278" s="3" t="s">
        <v>8336</v>
      </c>
      <c r="R2278" s="3" t="s">
        <v>8354</v>
      </c>
    </row>
    <row r="2279" spans="1:18" ht="39.6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8296</v>
      </c>
      <c r="O2279" s="13">
        <f t="shared" si="70"/>
        <v>1.4108235294117648</v>
      </c>
      <c r="P2279" s="7">
        <f t="shared" si="71"/>
        <v>41.062801932367151</v>
      </c>
      <c r="Q2279" s="3" t="s">
        <v>8336</v>
      </c>
      <c r="R2279" s="3" t="s">
        <v>8354</v>
      </c>
    </row>
    <row r="2280" spans="1:18" ht="26.4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8296</v>
      </c>
      <c r="O2280" s="13">
        <f t="shared" si="70"/>
        <v>2.7069999999999999</v>
      </c>
      <c r="P2280" s="7">
        <f t="shared" si="71"/>
        <v>19.607843137254903</v>
      </c>
      <c r="Q2280" s="3" t="s">
        <v>8336</v>
      </c>
      <c r="R2280" s="3" t="s">
        <v>8354</v>
      </c>
    </row>
    <row r="2281" spans="1:18" ht="52.8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8296</v>
      </c>
      <c r="O2281" s="13">
        <f t="shared" si="70"/>
        <v>1.538</v>
      </c>
      <c r="P2281" s="7">
        <f t="shared" si="71"/>
        <v>31.25</v>
      </c>
      <c r="Q2281" s="3" t="s">
        <v>8336</v>
      </c>
      <c r="R2281" s="3" t="s">
        <v>8354</v>
      </c>
    </row>
    <row r="2282" spans="1:18" ht="52.8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8296</v>
      </c>
      <c r="O2282" s="13">
        <f t="shared" si="70"/>
        <v>4.0357653061224488</v>
      </c>
      <c r="P2282" s="7">
        <f t="shared" si="71"/>
        <v>20.416666666666668</v>
      </c>
      <c r="Q2282" s="3" t="s">
        <v>8336</v>
      </c>
      <c r="R2282" s="3" t="s">
        <v>8354</v>
      </c>
    </row>
    <row r="2283" spans="1:18" ht="39.6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8275</v>
      </c>
      <c r="O2283" s="13">
        <f t="shared" si="70"/>
        <v>1.85</v>
      </c>
      <c r="P2283" s="7">
        <f t="shared" si="71"/>
        <v>27.272727272727273</v>
      </c>
      <c r="Q2283" s="3" t="s">
        <v>8328</v>
      </c>
      <c r="R2283" s="3" t="s">
        <v>8329</v>
      </c>
    </row>
    <row r="2284" spans="1:18" ht="26.4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8275</v>
      </c>
      <c r="O2284" s="13">
        <f t="shared" si="70"/>
        <v>1.8533333333333333</v>
      </c>
      <c r="P2284" s="7">
        <f t="shared" si="71"/>
        <v>62.5</v>
      </c>
      <c r="Q2284" s="3" t="s">
        <v>8328</v>
      </c>
      <c r="R2284" s="3" t="s">
        <v>8329</v>
      </c>
    </row>
    <row r="2285" spans="1:18" ht="39.6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8275</v>
      </c>
      <c r="O2285" s="13">
        <f t="shared" si="70"/>
        <v>1.0085533333333332</v>
      </c>
      <c r="P2285" s="7">
        <f t="shared" si="71"/>
        <v>62.5</v>
      </c>
      <c r="Q2285" s="3" t="s">
        <v>8328</v>
      </c>
      <c r="R2285" s="3" t="s">
        <v>8329</v>
      </c>
    </row>
    <row r="2286" spans="1:18" ht="26.4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8275</v>
      </c>
      <c r="O2286" s="13">
        <f t="shared" si="70"/>
        <v>1.0622116666666668</v>
      </c>
      <c r="P2286" s="7">
        <f t="shared" si="71"/>
        <v>101.69491525423729</v>
      </c>
      <c r="Q2286" s="3" t="s">
        <v>8328</v>
      </c>
      <c r="R2286" s="3" t="s">
        <v>8329</v>
      </c>
    </row>
    <row r="2287" spans="1:18" ht="39.6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8275</v>
      </c>
      <c r="O2287" s="13">
        <f t="shared" si="70"/>
        <v>1.2136666666666667</v>
      </c>
      <c r="P2287" s="7">
        <f t="shared" si="71"/>
        <v>37.974683544303801</v>
      </c>
      <c r="Q2287" s="3" t="s">
        <v>8328</v>
      </c>
      <c r="R2287" s="3" t="s">
        <v>8329</v>
      </c>
    </row>
    <row r="2288" spans="1:18" ht="39.6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8275</v>
      </c>
      <c r="O2288" s="13">
        <f t="shared" si="70"/>
        <v>1.0006666666666666</v>
      </c>
      <c r="P2288" s="7">
        <f t="shared" si="71"/>
        <v>107.14285714285714</v>
      </c>
      <c r="Q2288" s="3" t="s">
        <v>8328</v>
      </c>
      <c r="R2288" s="3" t="s">
        <v>8329</v>
      </c>
    </row>
    <row r="2289" spans="1:18" ht="39.6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8275</v>
      </c>
      <c r="O2289" s="13">
        <f t="shared" si="70"/>
        <v>1.1997755555555556</v>
      </c>
      <c r="P2289" s="7">
        <f t="shared" si="71"/>
        <v>42.452830188679243</v>
      </c>
      <c r="Q2289" s="3" t="s">
        <v>8328</v>
      </c>
      <c r="R2289" s="3" t="s">
        <v>8329</v>
      </c>
    </row>
    <row r="2290" spans="1:18" ht="39.6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8275</v>
      </c>
      <c r="O2290" s="13">
        <f t="shared" si="70"/>
        <v>1.0009999999999999</v>
      </c>
      <c r="P2290" s="7">
        <f t="shared" si="71"/>
        <v>40</v>
      </c>
      <c r="Q2290" s="3" t="s">
        <v>8328</v>
      </c>
      <c r="R2290" s="3" t="s">
        <v>8329</v>
      </c>
    </row>
    <row r="2291" spans="1:18" ht="39.6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8275</v>
      </c>
      <c r="O2291" s="13">
        <f t="shared" si="70"/>
        <v>1.0740000000000001</v>
      </c>
      <c r="P2291" s="7">
        <f t="shared" si="71"/>
        <v>60</v>
      </c>
      <c r="Q2291" s="3" t="s">
        <v>8328</v>
      </c>
      <c r="R2291" s="3" t="s">
        <v>8329</v>
      </c>
    </row>
    <row r="2292" spans="1:18" ht="39.6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8275</v>
      </c>
      <c r="O2292" s="13">
        <f t="shared" si="70"/>
        <v>1.0406666666666666</v>
      </c>
      <c r="P2292" s="7">
        <f t="shared" si="71"/>
        <v>51.724137931034484</v>
      </c>
      <c r="Q2292" s="3" t="s">
        <v>8328</v>
      </c>
      <c r="R2292" s="3" t="s">
        <v>8329</v>
      </c>
    </row>
    <row r="2293" spans="1:18" ht="39.6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8275</v>
      </c>
      <c r="O2293" s="13">
        <f t="shared" si="70"/>
        <v>1.728</v>
      </c>
      <c r="P2293" s="7">
        <f t="shared" si="71"/>
        <v>58.139534883720927</v>
      </c>
      <c r="Q2293" s="3" t="s">
        <v>8328</v>
      </c>
      <c r="R2293" s="3" t="s">
        <v>8329</v>
      </c>
    </row>
    <row r="2294" spans="1:18" ht="39.6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8275</v>
      </c>
      <c r="O2294" s="13">
        <f t="shared" si="70"/>
        <v>1.072505</v>
      </c>
      <c r="P2294" s="7">
        <f t="shared" si="71"/>
        <v>43.478260869565219</v>
      </c>
      <c r="Q2294" s="3" t="s">
        <v>8328</v>
      </c>
      <c r="R2294" s="3" t="s">
        <v>8329</v>
      </c>
    </row>
    <row r="2295" spans="1:18" ht="26.4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8275</v>
      </c>
      <c r="O2295" s="13">
        <f t="shared" si="70"/>
        <v>1.0823529411764705</v>
      </c>
      <c r="P2295" s="7">
        <f t="shared" si="71"/>
        <v>31.481481481481481</v>
      </c>
      <c r="Q2295" s="3" t="s">
        <v>8328</v>
      </c>
      <c r="R2295" s="3" t="s">
        <v>8329</v>
      </c>
    </row>
    <row r="2296" spans="1:18" ht="39.6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8275</v>
      </c>
      <c r="O2296" s="13">
        <f t="shared" si="70"/>
        <v>1.4608079999999999</v>
      </c>
      <c r="P2296" s="7">
        <f t="shared" si="71"/>
        <v>44.642857142857146</v>
      </c>
      <c r="Q2296" s="3" t="s">
        <v>8328</v>
      </c>
      <c r="R2296" s="3" t="s">
        <v>8329</v>
      </c>
    </row>
    <row r="2297" spans="1:18" ht="52.8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8275</v>
      </c>
      <c r="O2297" s="13">
        <f t="shared" si="70"/>
        <v>1.2524999999999999</v>
      </c>
      <c r="P2297" s="7">
        <f t="shared" si="71"/>
        <v>35.294117647058826</v>
      </c>
      <c r="Q2297" s="3" t="s">
        <v>8328</v>
      </c>
      <c r="R2297" s="3" t="s">
        <v>8329</v>
      </c>
    </row>
    <row r="2298" spans="1:18" ht="39.6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8275</v>
      </c>
      <c r="O2298" s="13">
        <f t="shared" si="70"/>
        <v>1.4907142857142857</v>
      </c>
      <c r="P2298" s="7">
        <f t="shared" si="71"/>
        <v>48.275862068965516</v>
      </c>
      <c r="Q2298" s="3" t="s">
        <v>8328</v>
      </c>
      <c r="R2298" s="3" t="s">
        <v>8329</v>
      </c>
    </row>
    <row r="2299" spans="1:18" ht="26.4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8275</v>
      </c>
      <c r="O2299" s="13">
        <f t="shared" si="70"/>
        <v>1.006</v>
      </c>
      <c r="P2299" s="7">
        <f t="shared" si="71"/>
        <v>52.631578947368418</v>
      </c>
      <c r="Q2299" s="3" t="s">
        <v>8328</v>
      </c>
      <c r="R2299" s="3" t="s">
        <v>8329</v>
      </c>
    </row>
    <row r="2300" spans="1:18" ht="39.6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8275</v>
      </c>
      <c r="O2300" s="13">
        <f t="shared" si="70"/>
        <v>1.0507333333333333</v>
      </c>
      <c r="P2300" s="7">
        <f t="shared" si="71"/>
        <v>104.16666666666667</v>
      </c>
      <c r="Q2300" s="3" t="s">
        <v>8328</v>
      </c>
      <c r="R2300" s="3" t="s">
        <v>8329</v>
      </c>
    </row>
    <row r="2301" spans="1:18" ht="39.6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8275</v>
      </c>
      <c r="O2301" s="13">
        <f t="shared" si="70"/>
        <v>3.5016666666666665</v>
      </c>
      <c r="P2301" s="7">
        <f t="shared" si="71"/>
        <v>21.428571428571427</v>
      </c>
      <c r="Q2301" s="3" t="s">
        <v>8328</v>
      </c>
      <c r="R2301" s="3" t="s">
        <v>8329</v>
      </c>
    </row>
    <row r="2302" spans="1:18" ht="39.6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8275</v>
      </c>
      <c r="O2302" s="13">
        <f t="shared" si="70"/>
        <v>1.0125</v>
      </c>
      <c r="P2302" s="7">
        <f t="shared" si="71"/>
        <v>114.28571428571429</v>
      </c>
      <c r="Q2302" s="3" t="s">
        <v>8328</v>
      </c>
      <c r="R2302" s="3" t="s">
        <v>8329</v>
      </c>
    </row>
    <row r="2303" spans="1:18" ht="26.4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8278</v>
      </c>
      <c r="O2303" s="13">
        <f t="shared" si="70"/>
        <v>1.336044</v>
      </c>
      <c r="P2303" s="7">
        <f t="shared" si="71"/>
        <v>23.696682464454977</v>
      </c>
      <c r="Q2303" s="3" t="s">
        <v>8328</v>
      </c>
      <c r="R2303" s="3" t="s">
        <v>8332</v>
      </c>
    </row>
    <row r="2304" spans="1:18" ht="39.6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8278</v>
      </c>
      <c r="O2304" s="13">
        <f t="shared" si="70"/>
        <v>1.7065217391304348</v>
      </c>
      <c r="P2304" s="7">
        <f t="shared" si="71"/>
        <v>27.058823529411764</v>
      </c>
      <c r="Q2304" s="3" t="s">
        <v>8328</v>
      </c>
      <c r="R2304" s="3" t="s">
        <v>8332</v>
      </c>
    </row>
    <row r="2305" spans="1:18" ht="52.8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8278</v>
      </c>
      <c r="O2305" s="13">
        <f t="shared" si="70"/>
        <v>1.0935829457364341</v>
      </c>
      <c r="P2305" s="7">
        <f t="shared" si="71"/>
        <v>62.621359223300971</v>
      </c>
      <c r="Q2305" s="3" t="s">
        <v>8328</v>
      </c>
      <c r="R2305" s="3" t="s">
        <v>8332</v>
      </c>
    </row>
    <row r="2306" spans="1:18" ht="39.6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8278</v>
      </c>
      <c r="O2306" s="13">
        <f t="shared" si="70"/>
        <v>1.0070033333333335</v>
      </c>
      <c r="P2306" s="7">
        <f t="shared" si="71"/>
        <v>53.097345132743364</v>
      </c>
      <c r="Q2306" s="3" t="s">
        <v>8328</v>
      </c>
      <c r="R2306" s="3" t="s">
        <v>8332</v>
      </c>
    </row>
    <row r="2307" spans="1:18" ht="39.6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8278</v>
      </c>
      <c r="O2307" s="13">
        <f t="shared" ref="O2307:O2370" si="72">+E2307/D2307</f>
        <v>1.0122777777777778</v>
      </c>
      <c r="P2307" s="7">
        <f t="shared" ref="P2307:P2370" si="73">IFERROR(+D2307/L2307,0)</f>
        <v>107.78443113772455</v>
      </c>
      <c r="Q2307" s="3" t="s">
        <v>8328</v>
      </c>
      <c r="R2307" s="3" t="s">
        <v>8332</v>
      </c>
    </row>
    <row r="2308" spans="1:18" ht="39.6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8278</v>
      </c>
      <c r="O2308" s="13">
        <f t="shared" si="72"/>
        <v>1.0675857142857144</v>
      </c>
      <c r="P2308" s="7">
        <f t="shared" si="73"/>
        <v>47.945205479452056</v>
      </c>
      <c r="Q2308" s="3" t="s">
        <v>8328</v>
      </c>
      <c r="R2308" s="3" t="s">
        <v>8332</v>
      </c>
    </row>
    <row r="2309" spans="1:18" ht="39.6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8278</v>
      </c>
      <c r="O2309" s="13">
        <f t="shared" si="72"/>
        <v>1.0665777537961894</v>
      </c>
      <c r="P2309" s="7">
        <f t="shared" si="73"/>
        <v>26.192933333333333</v>
      </c>
      <c r="Q2309" s="3" t="s">
        <v>8328</v>
      </c>
      <c r="R2309" s="3" t="s">
        <v>8332</v>
      </c>
    </row>
    <row r="2310" spans="1:18" ht="39.6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8278</v>
      </c>
      <c r="O2310" s="13">
        <f t="shared" si="72"/>
        <v>1.0130622</v>
      </c>
      <c r="P2310" s="7">
        <f t="shared" si="73"/>
        <v>81.433224755700323</v>
      </c>
      <c r="Q2310" s="3" t="s">
        <v>8328</v>
      </c>
      <c r="R2310" s="3" t="s">
        <v>8332</v>
      </c>
    </row>
    <row r="2311" spans="1:18" ht="39.6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8278</v>
      </c>
      <c r="O2311" s="13">
        <f t="shared" si="72"/>
        <v>1.0667450000000001</v>
      </c>
      <c r="P2311" s="7">
        <f t="shared" si="73"/>
        <v>56.074766355140184</v>
      </c>
      <c r="Q2311" s="3" t="s">
        <v>8328</v>
      </c>
      <c r="R2311" s="3" t="s">
        <v>8332</v>
      </c>
    </row>
    <row r="2312" spans="1:18" ht="52.8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8278</v>
      </c>
      <c r="O2312" s="13">
        <f t="shared" si="72"/>
        <v>4.288397837837838</v>
      </c>
      <c r="P2312" s="7">
        <f t="shared" si="73"/>
        <v>15.11437908496732</v>
      </c>
      <c r="Q2312" s="3" t="s">
        <v>8328</v>
      </c>
      <c r="R2312" s="3" t="s">
        <v>8332</v>
      </c>
    </row>
    <row r="2313" spans="1:18" ht="39.6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8278</v>
      </c>
      <c r="O2313" s="13">
        <f t="shared" si="72"/>
        <v>1.0411111111111111</v>
      </c>
      <c r="P2313" s="7">
        <f t="shared" si="73"/>
        <v>86.538461538461533</v>
      </c>
      <c r="Q2313" s="3" t="s">
        <v>8328</v>
      </c>
      <c r="R2313" s="3" t="s">
        <v>8332</v>
      </c>
    </row>
    <row r="2314" spans="1:18" ht="39.6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8278</v>
      </c>
      <c r="O2314" s="13">
        <f t="shared" si="72"/>
        <v>1.0786666666666667</v>
      </c>
      <c r="P2314" s="7">
        <f t="shared" si="73"/>
        <v>37.974683544303801</v>
      </c>
      <c r="Q2314" s="3" t="s">
        <v>8328</v>
      </c>
      <c r="R2314" s="3" t="s">
        <v>8332</v>
      </c>
    </row>
    <row r="2315" spans="1:18" ht="26.4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8278</v>
      </c>
      <c r="O2315" s="13">
        <f t="shared" si="72"/>
        <v>1.7584040000000001</v>
      </c>
      <c r="P2315" s="7">
        <f t="shared" si="73"/>
        <v>31.847133757961782</v>
      </c>
      <c r="Q2315" s="3" t="s">
        <v>8328</v>
      </c>
      <c r="R2315" s="3" t="s">
        <v>8332</v>
      </c>
    </row>
    <row r="2316" spans="1:18" ht="39.6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8278</v>
      </c>
      <c r="O2316" s="13">
        <f t="shared" si="72"/>
        <v>1.5697000000000001</v>
      </c>
      <c r="P2316" s="7">
        <f t="shared" si="73"/>
        <v>24</v>
      </c>
      <c r="Q2316" s="3" t="s">
        <v>8328</v>
      </c>
      <c r="R2316" s="3" t="s">
        <v>8332</v>
      </c>
    </row>
    <row r="2317" spans="1:18" ht="39.6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8278</v>
      </c>
      <c r="O2317" s="13">
        <f t="shared" si="72"/>
        <v>1.026</v>
      </c>
      <c r="P2317" s="7">
        <f t="shared" si="73"/>
        <v>39.0625</v>
      </c>
      <c r="Q2317" s="3" t="s">
        <v>8328</v>
      </c>
      <c r="R2317" s="3" t="s">
        <v>8332</v>
      </c>
    </row>
    <row r="2318" spans="1:18" ht="52.8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8278</v>
      </c>
      <c r="O2318" s="13">
        <f t="shared" si="72"/>
        <v>1.0404266666666666</v>
      </c>
      <c r="P2318" s="7">
        <f t="shared" si="73"/>
        <v>75</v>
      </c>
      <c r="Q2318" s="3" t="s">
        <v>8328</v>
      </c>
      <c r="R2318" s="3" t="s">
        <v>8332</v>
      </c>
    </row>
    <row r="2319" spans="1:18" ht="39.6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8278</v>
      </c>
      <c r="O2319" s="13">
        <f t="shared" si="72"/>
        <v>1.04</v>
      </c>
      <c r="P2319" s="7">
        <f t="shared" si="73"/>
        <v>18.181818181818183</v>
      </c>
      <c r="Q2319" s="3" t="s">
        <v>8328</v>
      </c>
      <c r="R2319" s="3" t="s">
        <v>8332</v>
      </c>
    </row>
    <row r="2320" spans="1:18" ht="52.8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8278</v>
      </c>
      <c r="O2320" s="13">
        <f t="shared" si="72"/>
        <v>1.2105999999999999</v>
      </c>
      <c r="P2320" s="7">
        <f t="shared" si="73"/>
        <v>30.674846625766872</v>
      </c>
      <c r="Q2320" s="3" t="s">
        <v>8328</v>
      </c>
      <c r="R2320" s="3" t="s">
        <v>8332</v>
      </c>
    </row>
    <row r="2321" spans="1:18" ht="39.6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8278</v>
      </c>
      <c r="O2321" s="13">
        <f t="shared" si="72"/>
        <v>1.077</v>
      </c>
      <c r="P2321" s="7">
        <f t="shared" si="73"/>
        <v>38.961038961038959</v>
      </c>
      <c r="Q2321" s="3" t="s">
        <v>8328</v>
      </c>
      <c r="R2321" s="3" t="s">
        <v>8332</v>
      </c>
    </row>
    <row r="2322" spans="1:18" ht="52.8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8278</v>
      </c>
      <c r="O2322" s="13">
        <f t="shared" si="72"/>
        <v>1.0866</v>
      </c>
      <c r="P2322" s="7">
        <f t="shared" si="73"/>
        <v>56.179775280898873</v>
      </c>
      <c r="Q2322" s="3" t="s">
        <v>8328</v>
      </c>
      <c r="R2322" s="3" t="s">
        <v>8332</v>
      </c>
    </row>
    <row r="2323" spans="1:18" ht="39.6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8297</v>
      </c>
      <c r="O2323" s="13">
        <f t="shared" si="72"/>
        <v>0.39120962394619685</v>
      </c>
      <c r="P2323" s="7">
        <f t="shared" si="73"/>
        <v>164.953125</v>
      </c>
      <c r="Q2323" s="3" t="s">
        <v>8339</v>
      </c>
      <c r="R2323" s="3" t="s">
        <v>8355</v>
      </c>
    </row>
    <row r="2324" spans="1:18" ht="39.6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8297</v>
      </c>
      <c r="O2324" s="13">
        <f t="shared" si="72"/>
        <v>3.1481481481481478E-2</v>
      </c>
      <c r="P2324" s="7">
        <f t="shared" si="73"/>
        <v>675</v>
      </c>
      <c r="Q2324" s="3" t="s">
        <v>8339</v>
      </c>
      <c r="R2324" s="3" t="s">
        <v>8355</v>
      </c>
    </row>
    <row r="2325" spans="1:18" ht="39.6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8297</v>
      </c>
      <c r="O2325" s="13">
        <f t="shared" si="72"/>
        <v>0.48</v>
      </c>
      <c r="P2325" s="7">
        <f t="shared" si="73"/>
        <v>62.5</v>
      </c>
      <c r="Q2325" s="3" t="s">
        <v>8339</v>
      </c>
      <c r="R2325" s="3" t="s">
        <v>8355</v>
      </c>
    </row>
    <row r="2326" spans="1:18" ht="39.6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8297</v>
      </c>
      <c r="O2326" s="13">
        <f t="shared" si="72"/>
        <v>0.20733333333333334</v>
      </c>
      <c r="P2326" s="7">
        <f t="shared" si="73"/>
        <v>122.95081967213115</v>
      </c>
      <c r="Q2326" s="3" t="s">
        <v>8339</v>
      </c>
      <c r="R2326" s="3" t="s">
        <v>8355</v>
      </c>
    </row>
    <row r="2327" spans="1:18" ht="39.6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8297</v>
      </c>
      <c r="O2327" s="13">
        <f t="shared" si="72"/>
        <v>0.08</v>
      </c>
      <c r="P2327" s="7">
        <f t="shared" si="73"/>
        <v>142.85714285714286</v>
      </c>
      <c r="Q2327" s="3" t="s">
        <v>8339</v>
      </c>
      <c r="R2327" s="3" t="s">
        <v>8355</v>
      </c>
    </row>
    <row r="2328" spans="1:18" ht="39.6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8297</v>
      </c>
      <c r="O2328" s="13">
        <f t="shared" si="72"/>
        <v>7.1999999999999998E-3</v>
      </c>
      <c r="P2328" s="7">
        <f t="shared" si="73"/>
        <v>15000</v>
      </c>
      <c r="Q2328" s="3" t="s">
        <v>8339</v>
      </c>
      <c r="R2328" s="3" t="s">
        <v>8355</v>
      </c>
    </row>
    <row r="2329" spans="1:18" ht="26.4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8297</v>
      </c>
      <c r="O2329" s="13">
        <f t="shared" si="72"/>
        <v>5.2609431428571432</v>
      </c>
      <c r="P2329" s="7">
        <f t="shared" si="73"/>
        <v>10.432190760059612</v>
      </c>
      <c r="Q2329" s="3" t="s">
        <v>8339</v>
      </c>
      <c r="R2329" s="3" t="s">
        <v>8355</v>
      </c>
    </row>
    <row r="2330" spans="1:18" ht="52.8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8297</v>
      </c>
      <c r="O2330" s="13">
        <f t="shared" si="72"/>
        <v>2.5445000000000002</v>
      </c>
      <c r="P2330" s="7">
        <f t="shared" si="73"/>
        <v>18.6219739292365</v>
      </c>
      <c r="Q2330" s="3" t="s">
        <v>8339</v>
      </c>
      <c r="R2330" s="3" t="s">
        <v>8355</v>
      </c>
    </row>
    <row r="2331" spans="1:18" ht="39.6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8297</v>
      </c>
      <c r="O2331" s="13">
        <f t="shared" si="72"/>
        <v>1.0591999999999999</v>
      </c>
      <c r="P2331" s="7">
        <f t="shared" si="73"/>
        <v>200</v>
      </c>
      <c r="Q2331" s="3" t="s">
        <v>8339</v>
      </c>
      <c r="R2331" s="3" t="s">
        <v>8355</v>
      </c>
    </row>
    <row r="2332" spans="1:18" ht="39.6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8297</v>
      </c>
      <c r="O2332" s="13">
        <f t="shared" si="72"/>
        <v>1.0242285714285715</v>
      </c>
      <c r="P2332" s="7">
        <f t="shared" si="73"/>
        <v>214.72392638036808</v>
      </c>
      <c r="Q2332" s="3" t="s">
        <v>8339</v>
      </c>
      <c r="R2332" s="3" t="s">
        <v>8355</v>
      </c>
    </row>
    <row r="2333" spans="1:18" ht="39.6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8297</v>
      </c>
      <c r="O2333" s="13">
        <f t="shared" si="72"/>
        <v>1.4431375</v>
      </c>
      <c r="P2333" s="7">
        <f t="shared" si="73"/>
        <v>28.268551236749115</v>
      </c>
      <c r="Q2333" s="3" t="s">
        <v>8339</v>
      </c>
      <c r="R2333" s="3" t="s">
        <v>8355</v>
      </c>
    </row>
    <row r="2334" spans="1:18" ht="39.6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8297</v>
      </c>
      <c r="O2334" s="13">
        <f t="shared" si="72"/>
        <v>1.06308</v>
      </c>
      <c r="P2334" s="7">
        <f t="shared" si="73"/>
        <v>71.022727272727266</v>
      </c>
      <c r="Q2334" s="3" t="s">
        <v>8339</v>
      </c>
      <c r="R2334" s="3" t="s">
        <v>8355</v>
      </c>
    </row>
    <row r="2335" spans="1:18" ht="39.6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8297</v>
      </c>
      <c r="O2335" s="13">
        <f t="shared" si="72"/>
        <v>2.1216666666666666</v>
      </c>
      <c r="P2335" s="7">
        <f t="shared" si="73"/>
        <v>6.3829787234042552</v>
      </c>
      <c r="Q2335" s="3" t="s">
        <v>8339</v>
      </c>
      <c r="R2335" s="3" t="s">
        <v>8355</v>
      </c>
    </row>
    <row r="2336" spans="1:18" ht="39.6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8297</v>
      </c>
      <c r="O2336" s="13">
        <f t="shared" si="72"/>
        <v>1.0195000000000001</v>
      </c>
      <c r="P2336" s="7">
        <f t="shared" si="73"/>
        <v>59.701492537313435</v>
      </c>
      <c r="Q2336" s="3" t="s">
        <v>8339</v>
      </c>
      <c r="R2336" s="3" t="s">
        <v>8355</v>
      </c>
    </row>
    <row r="2337" spans="1:18" ht="39.6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8297</v>
      </c>
      <c r="O2337" s="13">
        <f t="shared" si="72"/>
        <v>1.0227200000000001</v>
      </c>
      <c r="P2337" s="7">
        <f t="shared" si="73"/>
        <v>113.12217194570135</v>
      </c>
      <c r="Q2337" s="3" t="s">
        <v>8339</v>
      </c>
      <c r="R2337" s="3" t="s">
        <v>8355</v>
      </c>
    </row>
    <row r="2338" spans="1:18" ht="39.6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8297</v>
      </c>
      <c r="O2338" s="13">
        <f t="shared" si="72"/>
        <v>5.2073254999999996</v>
      </c>
      <c r="P2338" s="7">
        <f t="shared" si="73"/>
        <v>9.2378752886836022</v>
      </c>
      <c r="Q2338" s="3" t="s">
        <v>8339</v>
      </c>
      <c r="R2338" s="3" t="s">
        <v>8355</v>
      </c>
    </row>
    <row r="2339" spans="1:18" ht="26.4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8297</v>
      </c>
      <c r="O2339" s="13">
        <f t="shared" si="72"/>
        <v>1.1065833333333333</v>
      </c>
      <c r="P2339" s="7">
        <f t="shared" si="73"/>
        <v>67.039106145251395</v>
      </c>
      <c r="Q2339" s="3" t="s">
        <v>8339</v>
      </c>
      <c r="R2339" s="3" t="s">
        <v>8355</v>
      </c>
    </row>
    <row r="2340" spans="1:18" ht="39.6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8297</v>
      </c>
      <c r="O2340" s="13">
        <f t="shared" si="72"/>
        <v>1.0114333333333334</v>
      </c>
      <c r="P2340" s="7">
        <f t="shared" si="73"/>
        <v>121.95121951219512</v>
      </c>
      <c r="Q2340" s="3" t="s">
        <v>8339</v>
      </c>
      <c r="R2340" s="3" t="s">
        <v>8355</v>
      </c>
    </row>
    <row r="2341" spans="1:18" ht="39.6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8297</v>
      </c>
      <c r="O2341" s="13">
        <f t="shared" si="72"/>
        <v>2.9420799999999998</v>
      </c>
      <c r="P2341" s="7">
        <f t="shared" si="73"/>
        <v>22.644927536231883</v>
      </c>
      <c r="Q2341" s="3" t="s">
        <v>8339</v>
      </c>
      <c r="R2341" s="3" t="s">
        <v>8355</v>
      </c>
    </row>
    <row r="2342" spans="1:18" ht="39.6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8297</v>
      </c>
      <c r="O2342" s="13">
        <f t="shared" si="72"/>
        <v>1.0577749999999999</v>
      </c>
      <c r="P2342" s="7">
        <f t="shared" si="73"/>
        <v>99.255583126550874</v>
      </c>
      <c r="Q2342" s="3" t="s">
        <v>8339</v>
      </c>
      <c r="R2342" s="3" t="s">
        <v>8355</v>
      </c>
    </row>
    <row r="2343" spans="1:18" ht="39.6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8271</v>
      </c>
      <c r="O2343" s="13">
        <f t="shared" si="72"/>
        <v>0</v>
      </c>
      <c r="P2343" s="7">
        <f t="shared" si="73"/>
        <v>0</v>
      </c>
      <c r="Q2343" s="3" t="s">
        <v>8322</v>
      </c>
      <c r="R2343" s="3" t="s">
        <v>8323</v>
      </c>
    </row>
    <row r="2344" spans="1:18" ht="39.6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8271</v>
      </c>
      <c r="O2344" s="13">
        <f t="shared" si="72"/>
        <v>0</v>
      </c>
      <c r="P2344" s="7">
        <f t="shared" si="73"/>
        <v>0</v>
      </c>
      <c r="Q2344" s="3" t="s">
        <v>8322</v>
      </c>
      <c r="R2344" s="3" t="s">
        <v>8323</v>
      </c>
    </row>
    <row r="2345" spans="1:18" ht="39.6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8271</v>
      </c>
      <c r="O2345" s="13">
        <f t="shared" si="72"/>
        <v>0.03</v>
      </c>
      <c r="P2345" s="7">
        <f t="shared" si="73"/>
        <v>10000</v>
      </c>
      <c r="Q2345" s="3" t="s">
        <v>8322</v>
      </c>
      <c r="R2345" s="3" t="s">
        <v>8323</v>
      </c>
    </row>
    <row r="2346" spans="1:18" ht="39.6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8271</v>
      </c>
      <c r="O2346" s="13">
        <f t="shared" si="72"/>
        <v>1E-3</v>
      </c>
      <c r="P2346" s="7">
        <f t="shared" si="73"/>
        <v>1000</v>
      </c>
      <c r="Q2346" s="3" t="s">
        <v>8322</v>
      </c>
      <c r="R2346" s="3" t="s">
        <v>8323</v>
      </c>
    </row>
    <row r="2347" spans="1:18" ht="39.6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8271</v>
      </c>
      <c r="O2347" s="13">
        <f t="shared" si="72"/>
        <v>0</v>
      </c>
      <c r="P2347" s="7">
        <f t="shared" si="73"/>
        <v>0</v>
      </c>
      <c r="Q2347" s="3" t="s">
        <v>8322</v>
      </c>
      <c r="R2347" s="3" t="s">
        <v>8323</v>
      </c>
    </row>
    <row r="2348" spans="1:18" ht="39.6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8271</v>
      </c>
      <c r="O2348" s="13">
        <f t="shared" si="72"/>
        <v>6.4999999999999997E-4</v>
      </c>
      <c r="P2348" s="7">
        <f t="shared" si="73"/>
        <v>20000</v>
      </c>
      <c r="Q2348" s="3" t="s">
        <v>8322</v>
      </c>
      <c r="R2348" s="3" t="s">
        <v>8323</v>
      </c>
    </row>
    <row r="2349" spans="1:18" ht="39.6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8271</v>
      </c>
      <c r="O2349" s="13">
        <f t="shared" si="72"/>
        <v>1.4999999999999999E-2</v>
      </c>
      <c r="P2349" s="7">
        <f t="shared" si="73"/>
        <v>1000</v>
      </c>
      <c r="Q2349" s="3" t="s">
        <v>8322</v>
      </c>
      <c r="R2349" s="3" t="s">
        <v>8323</v>
      </c>
    </row>
    <row r="2350" spans="1:18" ht="39.6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8271</v>
      </c>
      <c r="O2350" s="13">
        <f t="shared" si="72"/>
        <v>3.8571428571428572E-3</v>
      </c>
      <c r="P2350" s="7">
        <f t="shared" si="73"/>
        <v>14000</v>
      </c>
      <c r="Q2350" s="3" t="s">
        <v>8322</v>
      </c>
      <c r="R2350" s="3" t="s">
        <v>8323</v>
      </c>
    </row>
    <row r="2351" spans="1:18" ht="39.6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8271</v>
      </c>
      <c r="O2351" s="13">
        <f t="shared" si="72"/>
        <v>0</v>
      </c>
      <c r="P2351" s="7">
        <f t="shared" si="73"/>
        <v>0</v>
      </c>
      <c r="Q2351" s="3" t="s">
        <v>8322</v>
      </c>
      <c r="R2351" s="3" t="s">
        <v>8323</v>
      </c>
    </row>
    <row r="2352" spans="1:18" ht="39.6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8271</v>
      </c>
      <c r="O2352" s="13">
        <f t="shared" si="72"/>
        <v>0</v>
      </c>
      <c r="P2352" s="7">
        <f t="shared" si="73"/>
        <v>0</v>
      </c>
      <c r="Q2352" s="3" t="s">
        <v>8322</v>
      </c>
      <c r="R2352" s="3" t="s">
        <v>8323</v>
      </c>
    </row>
    <row r="2353" spans="1:18" ht="26.4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8271</v>
      </c>
      <c r="O2353" s="13">
        <f t="shared" si="72"/>
        <v>5.7142857142857143E-3</v>
      </c>
      <c r="P2353" s="7">
        <f t="shared" si="73"/>
        <v>2700</v>
      </c>
      <c r="Q2353" s="3" t="s">
        <v>8322</v>
      </c>
      <c r="R2353" s="3" t="s">
        <v>8323</v>
      </c>
    </row>
    <row r="2354" spans="1:18" ht="39.6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8271</v>
      </c>
      <c r="O2354" s="13">
        <f t="shared" si="72"/>
        <v>0</v>
      </c>
      <c r="P2354" s="7">
        <f t="shared" si="73"/>
        <v>0</v>
      </c>
      <c r="Q2354" s="3" t="s">
        <v>8322</v>
      </c>
      <c r="R2354" s="3" t="s">
        <v>8323</v>
      </c>
    </row>
    <row r="2355" spans="1:18" ht="39.6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8271</v>
      </c>
      <c r="O2355" s="13">
        <f t="shared" si="72"/>
        <v>0</v>
      </c>
      <c r="P2355" s="7">
        <f t="shared" si="73"/>
        <v>0</v>
      </c>
      <c r="Q2355" s="3" t="s">
        <v>8322</v>
      </c>
      <c r="R2355" s="3" t="s">
        <v>8323</v>
      </c>
    </row>
    <row r="2356" spans="1:18" ht="39.6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8271</v>
      </c>
      <c r="O2356" s="13">
        <f t="shared" si="72"/>
        <v>7.1428571428571429E-4</v>
      </c>
      <c r="P2356" s="7">
        <f t="shared" si="73"/>
        <v>35000</v>
      </c>
      <c r="Q2356" s="3" t="s">
        <v>8322</v>
      </c>
      <c r="R2356" s="3" t="s">
        <v>8323</v>
      </c>
    </row>
    <row r="2357" spans="1:18" ht="39.6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8271</v>
      </c>
      <c r="O2357" s="13">
        <f t="shared" si="72"/>
        <v>6.875E-3</v>
      </c>
      <c r="P2357" s="7">
        <f t="shared" si="73"/>
        <v>4000</v>
      </c>
      <c r="Q2357" s="3" t="s">
        <v>8322</v>
      </c>
      <c r="R2357" s="3" t="s">
        <v>8323</v>
      </c>
    </row>
    <row r="2358" spans="1:18" ht="26.4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8271</v>
      </c>
      <c r="O2358" s="13">
        <f t="shared" si="72"/>
        <v>0</v>
      </c>
      <c r="P2358" s="7">
        <f t="shared" si="73"/>
        <v>0</v>
      </c>
      <c r="Q2358" s="3" t="s">
        <v>8322</v>
      </c>
      <c r="R2358" s="3" t="s">
        <v>8323</v>
      </c>
    </row>
    <row r="2359" spans="1:18" ht="39.6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8271</v>
      </c>
      <c r="O2359" s="13">
        <f t="shared" si="72"/>
        <v>0</v>
      </c>
      <c r="P2359" s="7">
        <f t="shared" si="73"/>
        <v>0</v>
      </c>
      <c r="Q2359" s="3" t="s">
        <v>8322</v>
      </c>
      <c r="R2359" s="3" t="s">
        <v>8323</v>
      </c>
    </row>
    <row r="2360" spans="1:18" ht="39.6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8271</v>
      </c>
      <c r="O2360" s="13">
        <f t="shared" si="72"/>
        <v>0</v>
      </c>
      <c r="P2360" s="7">
        <f t="shared" si="73"/>
        <v>0</v>
      </c>
      <c r="Q2360" s="3" t="s">
        <v>8322</v>
      </c>
      <c r="R2360" s="3" t="s">
        <v>8323</v>
      </c>
    </row>
    <row r="2361" spans="1:18" ht="39.6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8271</v>
      </c>
      <c r="O2361" s="13">
        <f t="shared" si="72"/>
        <v>0.14680000000000001</v>
      </c>
      <c r="P2361" s="7">
        <f t="shared" si="73"/>
        <v>2500</v>
      </c>
      <c r="Q2361" s="3" t="s">
        <v>8322</v>
      </c>
      <c r="R2361" s="3" t="s">
        <v>8323</v>
      </c>
    </row>
    <row r="2362" spans="1:18" ht="39.6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8271</v>
      </c>
      <c r="O2362" s="13">
        <f t="shared" si="72"/>
        <v>4.0000000000000002E-4</v>
      </c>
      <c r="P2362" s="7">
        <f t="shared" si="73"/>
        <v>5000</v>
      </c>
      <c r="Q2362" s="3" t="s">
        <v>8322</v>
      </c>
      <c r="R2362" s="3" t="s">
        <v>8323</v>
      </c>
    </row>
    <row r="2363" spans="1:18" ht="39.6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8271</v>
      </c>
      <c r="O2363" s="13">
        <f t="shared" si="72"/>
        <v>0</v>
      </c>
      <c r="P2363" s="7">
        <f t="shared" si="73"/>
        <v>0</v>
      </c>
      <c r="Q2363" s="3" t="s">
        <v>8322</v>
      </c>
      <c r="R2363" s="3" t="s">
        <v>8323</v>
      </c>
    </row>
    <row r="2364" spans="1:18" ht="39.6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8271</v>
      </c>
      <c r="O2364" s="13">
        <f t="shared" si="72"/>
        <v>0.2857142857142857</v>
      </c>
      <c r="P2364" s="7">
        <f t="shared" si="73"/>
        <v>210</v>
      </c>
      <c r="Q2364" s="3" t="s">
        <v>8322</v>
      </c>
      <c r="R2364" s="3" t="s">
        <v>8323</v>
      </c>
    </row>
    <row r="2365" spans="1:18" ht="39.6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8271</v>
      </c>
      <c r="O2365" s="13">
        <f t="shared" si="72"/>
        <v>0</v>
      </c>
      <c r="P2365" s="7">
        <f t="shared" si="73"/>
        <v>0</v>
      </c>
      <c r="Q2365" s="3" t="s">
        <v>8322</v>
      </c>
      <c r="R2365" s="3" t="s">
        <v>8323</v>
      </c>
    </row>
    <row r="2366" spans="1:18" ht="26.4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8271</v>
      </c>
      <c r="O2366" s="13">
        <f t="shared" si="72"/>
        <v>0</v>
      </c>
      <c r="P2366" s="7">
        <f t="shared" si="73"/>
        <v>0</v>
      </c>
      <c r="Q2366" s="3" t="s">
        <v>8322</v>
      </c>
      <c r="R2366" s="3" t="s">
        <v>8323</v>
      </c>
    </row>
    <row r="2367" spans="1:18" ht="39.6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8271</v>
      </c>
      <c r="O2367" s="13">
        <f t="shared" si="72"/>
        <v>0</v>
      </c>
      <c r="P2367" s="7">
        <f t="shared" si="73"/>
        <v>0</v>
      </c>
      <c r="Q2367" s="3" t="s">
        <v>8322</v>
      </c>
      <c r="R2367" s="3" t="s">
        <v>8323</v>
      </c>
    </row>
    <row r="2368" spans="1:18" ht="39.6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8271</v>
      </c>
      <c r="O2368" s="13">
        <f t="shared" si="72"/>
        <v>0.1052</v>
      </c>
      <c r="P2368" s="7">
        <f t="shared" si="73"/>
        <v>925.92592592592598</v>
      </c>
      <c r="Q2368" s="3" t="s">
        <v>8322</v>
      </c>
      <c r="R2368" s="3" t="s">
        <v>8323</v>
      </c>
    </row>
    <row r="2369" spans="1:18" ht="39.6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8271</v>
      </c>
      <c r="O2369" s="13">
        <f t="shared" si="72"/>
        <v>1.34E-2</v>
      </c>
      <c r="P2369" s="7">
        <f t="shared" si="73"/>
        <v>3571.4285714285716</v>
      </c>
      <c r="Q2369" s="3" t="s">
        <v>8322</v>
      </c>
      <c r="R2369" s="3" t="s">
        <v>8323</v>
      </c>
    </row>
    <row r="2370" spans="1:18" ht="39.6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8271</v>
      </c>
      <c r="O2370" s="13">
        <f t="shared" si="72"/>
        <v>2.5000000000000001E-3</v>
      </c>
      <c r="P2370" s="7">
        <f t="shared" si="73"/>
        <v>20000</v>
      </c>
      <c r="Q2370" s="3" t="s">
        <v>8322</v>
      </c>
      <c r="R2370" s="3" t="s">
        <v>8323</v>
      </c>
    </row>
    <row r="2371" spans="1:18" ht="39.6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8271</v>
      </c>
      <c r="O2371" s="13">
        <f t="shared" ref="O2371:O2434" si="74">+E2371/D2371</f>
        <v>0</v>
      </c>
      <c r="P2371" s="7">
        <f t="shared" ref="P2371:P2434" si="75">IFERROR(+D2371/L2371,0)</f>
        <v>0</v>
      </c>
      <c r="Q2371" s="3" t="s">
        <v>8322</v>
      </c>
      <c r="R2371" s="3" t="s">
        <v>8323</v>
      </c>
    </row>
    <row r="2372" spans="1:18" ht="39.6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8271</v>
      </c>
      <c r="O2372" s="13">
        <f t="shared" si="74"/>
        <v>3.2799999999999999E-3</v>
      </c>
      <c r="P2372" s="7">
        <f t="shared" si="75"/>
        <v>6250</v>
      </c>
      <c r="Q2372" s="3" t="s">
        <v>8322</v>
      </c>
      <c r="R2372" s="3" t="s">
        <v>8323</v>
      </c>
    </row>
    <row r="2373" spans="1:18" ht="39.6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8271</v>
      </c>
      <c r="O2373" s="13">
        <f t="shared" si="74"/>
        <v>0</v>
      </c>
      <c r="P2373" s="7">
        <f t="shared" si="75"/>
        <v>0</v>
      </c>
      <c r="Q2373" s="3" t="s">
        <v>8322</v>
      </c>
      <c r="R2373" s="3" t="s">
        <v>8323</v>
      </c>
    </row>
    <row r="2374" spans="1:18" ht="39.6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8271</v>
      </c>
      <c r="O2374" s="13">
        <f t="shared" si="74"/>
        <v>3.272727272727273E-2</v>
      </c>
      <c r="P2374" s="7">
        <f t="shared" si="75"/>
        <v>916.66666666666663</v>
      </c>
      <c r="Q2374" s="3" t="s">
        <v>8322</v>
      </c>
      <c r="R2374" s="3" t="s">
        <v>8323</v>
      </c>
    </row>
    <row r="2375" spans="1:18" ht="26.4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8271</v>
      </c>
      <c r="O2375" s="13">
        <f t="shared" si="74"/>
        <v>5.8823529411764708E-5</v>
      </c>
      <c r="P2375" s="7">
        <f t="shared" si="75"/>
        <v>850000</v>
      </c>
      <c r="Q2375" s="3" t="s">
        <v>8322</v>
      </c>
      <c r="R2375" s="3" t="s">
        <v>8323</v>
      </c>
    </row>
    <row r="2376" spans="1:18" ht="39.6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8271</v>
      </c>
      <c r="O2376" s="13">
        <f t="shared" si="74"/>
        <v>4.5454545454545455E-4</v>
      </c>
      <c r="P2376" s="7">
        <f t="shared" si="75"/>
        <v>22000</v>
      </c>
      <c r="Q2376" s="3" t="s">
        <v>8322</v>
      </c>
      <c r="R2376" s="3" t="s">
        <v>8323</v>
      </c>
    </row>
    <row r="2377" spans="1:18" ht="39.6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8271</v>
      </c>
      <c r="O2377" s="13">
        <f t="shared" si="74"/>
        <v>0</v>
      </c>
      <c r="P2377" s="7">
        <f t="shared" si="75"/>
        <v>0</v>
      </c>
      <c r="Q2377" s="3" t="s">
        <v>8322</v>
      </c>
      <c r="R2377" s="3" t="s">
        <v>8323</v>
      </c>
    </row>
    <row r="2378" spans="1:18" ht="39.6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8271</v>
      </c>
      <c r="O2378" s="13">
        <f t="shared" si="74"/>
        <v>0.10877666666666666</v>
      </c>
      <c r="P2378" s="7">
        <f t="shared" si="75"/>
        <v>750</v>
      </c>
      <c r="Q2378" s="3" t="s">
        <v>8322</v>
      </c>
      <c r="R2378" s="3" t="s">
        <v>8323</v>
      </c>
    </row>
    <row r="2379" spans="1:18" ht="39.6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8271</v>
      </c>
      <c r="O2379" s="13">
        <f t="shared" si="74"/>
        <v>0</v>
      </c>
      <c r="P2379" s="7">
        <f t="shared" si="75"/>
        <v>0</v>
      </c>
      <c r="Q2379" s="3" t="s">
        <v>8322</v>
      </c>
      <c r="R2379" s="3" t="s">
        <v>8323</v>
      </c>
    </row>
    <row r="2380" spans="1:18" ht="39.6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8271</v>
      </c>
      <c r="O2380" s="13">
        <f t="shared" si="74"/>
        <v>0</v>
      </c>
      <c r="P2380" s="7">
        <f t="shared" si="75"/>
        <v>0</v>
      </c>
      <c r="Q2380" s="3" t="s">
        <v>8322</v>
      </c>
      <c r="R2380" s="3" t="s">
        <v>8323</v>
      </c>
    </row>
    <row r="2381" spans="1:18" ht="26.4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8271</v>
      </c>
      <c r="O2381" s="13">
        <f t="shared" si="74"/>
        <v>0</v>
      </c>
      <c r="P2381" s="7">
        <f t="shared" si="75"/>
        <v>0</v>
      </c>
      <c r="Q2381" s="3" t="s">
        <v>8322</v>
      </c>
      <c r="R2381" s="3" t="s">
        <v>8323</v>
      </c>
    </row>
    <row r="2382" spans="1:18" ht="39.6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8271</v>
      </c>
      <c r="O2382" s="13">
        <f t="shared" si="74"/>
        <v>3.6666666666666666E-3</v>
      </c>
      <c r="P2382" s="7">
        <f t="shared" si="75"/>
        <v>5000</v>
      </c>
      <c r="Q2382" s="3" t="s">
        <v>8322</v>
      </c>
      <c r="R2382" s="3" t="s">
        <v>8323</v>
      </c>
    </row>
    <row r="2383" spans="1:18" ht="39.6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8271</v>
      </c>
      <c r="O2383" s="13">
        <f t="shared" si="74"/>
        <v>1.8193398957730169E-2</v>
      </c>
      <c r="P2383" s="7">
        <f t="shared" si="75"/>
        <v>12335.714285714286</v>
      </c>
      <c r="Q2383" s="3" t="s">
        <v>8322</v>
      </c>
      <c r="R2383" s="3" t="s">
        <v>8323</v>
      </c>
    </row>
    <row r="2384" spans="1:18" ht="52.8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8271</v>
      </c>
      <c r="O2384" s="13">
        <f t="shared" si="74"/>
        <v>2.5000000000000001E-2</v>
      </c>
      <c r="P2384" s="7">
        <f t="shared" si="75"/>
        <v>1500</v>
      </c>
      <c r="Q2384" s="3" t="s">
        <v>8322</v>
      </c>
      <c r="R2384" s="3" t="s">
        <v>8323</v>
      </c>
    </row>
    <row r="2385" spans="1:18" ht="39.6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8271</v>
      </c>
      <c r="O2385" s="13">
        <f t="shared" si="74"/>
        <v>4.3499999999999997E-2</v>
      </c>
      <c r="P2385" s="7">
        <f t="shared" si="75"/>
        <v>3333.3333333333335</v>
      </c>
      <c r="Q2385" s="3" t="s">
        <v>8322</v>
      </c>
      <c r="R2385" s="3" t="s">
        <v>8323</v>
      </c>
    </row>
    <row r="2386" spans="1:18" ht="39.6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8271</v>
      </c>
      <c r="O2386" s="13">
        <f t="shared" si="74"/>
        <v>8.0000000000000002E-3</v>
      </c>
      <c r="P2386" s="7">
        <f t="shared" si="75"/>
        <v>125</v>
      </c>
      <c r="Q2386" s="3" t="s">
        <v>8322</v>
      </c>
      <c r="R2386" s="3" t="s">
        <v>8323</v>
      </c>
    </row>
    <row r="2387" spans="1:18" ht="39.6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8271</v>
      </c>
      <c r="O2387" s="13">
        <f t="shared" si="74"/>
        <v>1.2123076923076924E-2</v>
      </c>
      <c r="P2387" s="7">
        <f t="shared" si="75"/>
        <v>9285.7142857142862</v>
      </c>
      <c r="Q2387" s="3" t="s">
        <v>8322</v>
      </c>
      <c r="R2387" s="3" t="s">
        <v>8323</v>
      </c>
    </row>
    <row r="2388" spans="1:18" ht="39.6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8271</v>
      </c>
      <c r="O2388" s="13">
        <f t="shared" si="74"/>
        <v>0</v>
      </c>
      <c r="P2388" s="7">
        <f t="shared" si="75"/>
        <v>0</v>
      </c>
      <c r="Q2388" s="3" t="s">
        <v>8322</v>
      </c>
      <c r="R2388" s="3" t="s">
        <v>8323</v>
      </c>
    </row>
    <row r="2389" spans="1:18" ht="39.6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8271</v>
      </c>
      <c r="O2389" s="13">
        <f t="shared" si="74"/>
        <v>6.8399999999999997E-3</v>
      </c>
      <c r="P2389" s="7">
        <f t="shared" si="75"/>
        <v>50000</v>
      </c>
      <c r="Q2389" s="3" t="s">
        <v>8322</v>
      </c>
      <c r="R2389" s="3" t="s">
        <v>8323</v>
      </c>
    </row>
    <row r="2390" spans="1:18" ht="39.6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8271</v>
      </c>
      <c r="O2390" s="13">
        <f t="shared" si="74"/>
        <v>1.2513513513513513E-2</v>
      </c>
      <c r="P2390" s="7">
        <f t="shared" si="75"/>
        <v>4625</v>
      </c>
      <c r="Q2390" s="3" t="s">
        <v>8322</v>
      </c>
      <c r="R2390" s="3" t="s">
        <v>8323</v>
      </c>
    </row>
    <row r="2391" spans="1:18" ht="52.8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8271</v>
      </c>
      <c r="O2391" s="13">
        <f t="shared" si="74"/>
        <v>1.8749999999999999E-3</v>
      </c>
      <c r="P2391" s="7">
        <f t="shared" si="75"/>
        <v>16000</v>
      </c>
      <c r="Q2391" s="3" t="s">
        <v>8322</v>
      </c>
      <c r="R2391" s="3" t="s">
        <v>8323</v>
      </c>
    </row>
    <row r="2392" spans="1:18" ht="39.6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8271</v>
      </c>
      <c r="O2392" s="13">
        <f t="shared" si="74"/>
        <v>0</v>
      </c>
      <c r="P2392" s="7">
        <f t="shared" si="75"/>
        <v>0</v>
      </c>
      <c r="Q2392" s="3" t="s">
        <v>8322</v>
      </c>
      <c r="R2392" s="3" t="s">
        <v>8323</v>
      </c>
    </row>
    <row r="2393" spans="1:18" ht="26.4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8271</v>
      </c>
      <c r="O2393" s="13">
        <f t="shared" si="74"/>
        <v>1.25E-3</v>
      </c>
      <c r="P2393" s="7">
        <f t="shared" si="75"/>
        <v>20000</v>
      </c>
      <c r="Q2393" s="3" t="s">
        <v>8322</v>
      </c>
      <c r="R2393" s="3" t="s">
        <v>8323</v>
      </c>
    </row>
    <row r="2394" spans="1:18" ht="39.6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8271</v>
      </c>
      <c r="O2394" s="13">
        <f t="shared" si="74"/>
        <v>0</v>
      </c>
      <c r="P2394" s="7">
        <f t="shared" si="75"/>
        <v>0</v>
      </c>
      <c r="Q2394" s="3" t="s">
        <v>8322</v>
      </c>
      <c r="R2394" s="3" t="s">
        <v>8323</v>
      </c>
    </row>
    <row r="2395" spans="1:18" ht="39.6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8271</v>
      </c>
      <c r="O2395" s="13">
        <f t="shared" si="74"/>
        <v>5.0000000000000001E-4</v>
      </c>
      <c r="P2395" s="7">
        <f t="shared" si="75"/>
        <v>100000</v>
      </c>
      <c r="Q2395" s="3" t="s">
        <v>8322</v>
      </c>
      <c r="R2395" s="3" t="s">
        <v>8323</v>
      </c>
    </row>
    <row r="2396" spans="1:18" ht="39.6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8271</v>
      </c>
      <c r="O2396" s="13">
        <f t="shared" si="74"/>
        <v>5.9999999999999995E-4</v>
      </c>
      <c r="P2396" s="7">
        <f t="shared" si="75"/>
        <v>2500</v>
      </c>
      <c r="Q2396" s="3" t="s">
        <v>8322</v>
      </c>
      <c r="R2396" s="3" t="s">
        <v>8323</v>
      </c>
    </row>
    <row r="2397" spans="1:18" ht="39.6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8271</v>
      </c>
      <c r="O2397" s="13">
        <f t="shared" si="74"/>
        <v>0</v>
      </c>
      <c r="P2397" s="7">
        <f t="shared" si="75"/>
        <v>0</v>
      </c>
      <c r="Q2397" s="3" t="s">
        <v>8322</v>
      </c>
      <c r="R2397" s="3" t="s">
        <v>8323</v>
      </c>
    </row>
    <row r="2398" spans="1:18" ht="39.6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8271</v>
      </c>
      <c r="O2398" s="13">
        <f t="shared" si="74"/>
        <v>2E-3</v>
      </c>
      <c r="P2398" s="7">
        <f t="shared" si="75"/>
        <v>5000</v>
      </c>
      <c r="Q2398" s="3" t="s">
        <v>8322</v>
      </c>
      <c r="R2398" s="3" t="s">
        <v>8323</v>
      </c>
    </row>
    <row r="2399" spans="1:18" ht="39.6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8271</v>
      </c>
      <c r="O2399" s="13">
        <f t="shared" si="74"/>
        <v>0</v>
      </c>
      <c r="P2399" s="7">
        <f t="shared" si="75"/>
        <v>0</v>
      </c>
      <c r="Q2399" s="3" t="s">
        <v>8322</v>
      </c>
      <c r="R2399" s="3" t="s">
        <v>8323</v>
      </c>
    </row>
    <row r="2400" spans="1:18" ht="39.6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8271</v>
      </c>
      <c r="O2400" s="13">
        <f t="shared" si="74"/>
        <v>0</v>
      </c>
      <c r="P2400" s="7">
        <f t="shared" si="75"/>
        <v>0</v>
      </c>
      <c r="Q2400" s="3" t="s">
        <v>8322</v>
      </c>
      <c r="R2400" s="3" t="s">
        <v>8323</v>
      </c>
    </row>
    <row r="2401" spans="1:18" ht="39.6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8271</v>
      </c>
      <c r="O2401" s="13">
        <f t="shared" si="74"/>
        <v>0</v>
      </c>
      <c r="P2401" s="7">
        <f t="shared" si="75"/>
        <v>0</v>
      </c>
      <c r="Q2401" s="3" t="s">
        <v>8322</v>
      </c>
      <c r="R2401" s="3" t="s">
        <v>8323</v>
      </c>
    </row>
    <row r="2402" spans="1:18" ht="39.6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8271</v>
      </c>
      <c r="O2402" s="13">
        <f t="shared" si="74"/>
        <v>0</v>
      </c>
      <c r="P2402" s="7">
        <f t="shared" si="75"/>
        <v>0</v>
      </c>
      <c r="Q2402" s="3" t="s">
        <v>8322</v>
      </c>
      <c r="R2402" s="3" t="s">
        <v>8323</v>
      </c>
    </row>
    <row r="2403" spans="1:18" ht="39.6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8283</v>
      </c>
      <c r="O2403" s="13">
        <f t="shared" si="74"/>
        <v>7.1785714285714283E-3</v>
      </c>
      <c r="P2403" s="7">
        <f t="shared" si="75"/>
        <v>3111.1111111111113</v>
      </c>
      <c r="Q2403" s="3" t="s">
        <v>8339</v>
      </c>
      <c r="R2403" s="3" t="s">
        <v>8340</v>
      </c>
    </row>
    <row r="2404" spans="1:18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8283</v>
      </c>
      <c r="O2404" s="13">
        <f t="shared" si="74"/>
        <v>4.3333333333333331E-3</v>
      </c>
      <c r="P2404" s="7">
        <f t="shared" si="75"/>
        <v>12000</v>
      </c>
      <c r="Q2404" s="3" t="s">
        <v>8339</v>
      </c>
      <c r="R2404" s="3" t="s">
        <v>8340</v>
      </c>
    </row>
    <row r="2405" spans="1:18" ht="39.6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8283</v>
      </c>
      <c r="O2405" s="13">
        <f t="shared" si="74"/>
        <v>0.16833333333333333</v>
      </c>
      <c r="P2405" s="7">
        <f t="shared" si="75"/>
        <v>100</v>
      </c>
      <c r="Q2405" s="3" t="s">
        <v>8339</v>
      </c>
      <c r="R2405" s="3" t="s">
        <v>8340</v>
      </c>
    </row>
    <row r="2406" spans="1:18" ht="39.6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8283</v>
      </c>
      <c r="O2406" s="13">
        <f t="shared" si="74"/>
        <v>0</v>
      </c>
      <c r="P2406" s="7">
        <f t="shared" si="75"/>
        <v>0</v>
      </c>
      <c r="Q2406" s="3" t="s">
        <v>8339</v>
      </c>
      <c r="R2406" s="3" t="s">
        <v>8340</v>
      </c>
    </row>
    <row r="2407" spans="1:18" ht="39.6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8283</v>
      </c>
      <c r="O2407" s="13">
        <f t="shared" si="74"/>
        <v>0.22520000000000001</v>
      </c>
      <c r="P2407" s="7">
        <f t="shared" si="75"/>
        <v>250</v>
      </c>
      <c r="Q2407" s="3" t="s">
        <v>8339</v>
      </c>
      <c r="R2407" s="3" t="s">
        <v>8340</v>
      </c>
    </row>
    <row r="2408" spans="1:18" ht="39.6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8283</v>
      </c>
      <c r="O2408" s="13">
        <f t="shared" si="74"/>
        <v>0.41384615384615386</v>
      </c>
      <c r="P2408" s="7">
        <f t="shared" si="75"/>
        <v>203.125</v>
      </c>
      <c r="Q2408" s="3" t="s">
        <v>8339</v>
      </c>
      <c r="R2408" s="3" t="s">
        <v>8340</v>
      </c>
    </row>
    <row r="2409" spans="1:18" ht="52.8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8283</v>
      </c>
      <c r="O2409" s="13">
        <f t="shared" si="74"/>
        <v>0.25259090909090909</v>
      </c>
      <c r="P2409" s="7">
        <f t="shared" si="75"/>
        <v>666.66666666666663</v>
      </c>
      <c r="Q2409" s="3" t="s">
        <v>8339</v>
      </c>
      <c r="R2409" s="3" t="s">
        <v>8340</v>
      </c>
    </row>
    <row r="2410" spans="1:18" ht="39.6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8283</v>
      </c>
      <c r="O2410" s="13">
        <f t="shared" si="74"/>
        <v>2E-3</v>
      </c>
      <c r="P2410" s="7">
        <f t="shared" si="75"/>
        <v>7500</v>
      </c>
      <c r="Q2410" s="3" t="s">
        <v>8339</v>
      </c>
      <c r="R2410" s="3" t="s">
        <v>8340</v>
      </c>
    </row>
    <row r="2411" spans="1:18" ht="39.6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8283</v>
      </c>
      <c r="O2411" s="13">
        <f t="shared" si="74"/>
        <v>1.84E-2</v>
      </c>
      <c r="P2411" s="7">
        <f t="shared" si="75"/>
        <v>4166.666666666667</v>
      </c>
      <c r="Q2411" s="3" t="s">
        <v>8339</v>
      </c>
      <c r="R2411" s="3" t="s">
        <v>8340</v>
      </c>
    </row>
    <row r="2412" spans="1:18" ht="52.8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8283</v>
      </c>
      <c r="O2412" s="13">
        <f t="shared" si="74"/>
        <v>0</v>
      </c>
      <c r="P2412" s="7">
        <f t="shared" si="75"/>
        <v>0</v>
      </c>
      <c r="Q2412" s="3" t="s">
        <v>8339</v>
      </c>
      <c r="R2412" s="3" t="s">
        <v>8340</v>
      </c>
    </row>
    <row r="2413" spans="1:18" ht="39.6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8283</v>
      </c>
      <c r="O2413" s="13">
        <f t="shared" si="74"/>
        <v>6.0400000000000002E-3</v>
      </c>
      <c r="P2413" s="7">
        <f t="shared" si="75"/>
        <v>8333.3333333333339</v>
      </c>
      <c r="Q2413" s="3" t="s">
        <v>8339</v>
      </c>
      <c r="R2413" s="3" t="s">
        <v>8340</v>
      </c>
    </row>
    <row r="2414" spans="1:18" ht="52.8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8283</v>
      </c>
      <c r="O2414" s="13">
        <f t="shared" si="74"/>
        <v>0</v>
      </c>
      <c r="P2414" s="7">
        <f t="shared" si="75"/>
        <v>0</v>
      </c>
      <c r="Q2414" s="3" t="s">
        <v>8339</v>
      </c>
      <c r="R2414" s="3" t="s">
        <v>8340</v>
      </c>
    </row>
    <row r="2415" spans="1:18" ht="39.6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8283</v>
      </c>
      <c r="O2415" s="13">
        <f t="shared" si="74"/>
        <v>8.3333333333333332E-3</v>
      </c>
      <c r="P2415" s="7">
        <f t="shared" si="75"/>
        <v>1000</v>
      </c>
      <c r="Q2415" s="3" t="s">
        <v>8339</v>
      </c>
      <c r="R2415" s="3" t="s">
        <v>8340</v>
      </c>
    </row>
    <row r="2416" spans="1:18" ht="39.6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8283</v>
      </c>
      <c r="O2416" s="13">
        <f t="shared" si="74"/>
        <v>3.0666666666666665E-2</v>
      </c>
      <c r="P2416" s="7">
        <f t="shared" si="75"/>
        <v>1153.8461538461538</v>
      </c>
      <c r="Q2416" s="3" t="s">
        <v>8339</v>
      </c>
      <c r="R2416" s="3" t="s">
        <v>8340</v>
      </c>
    </row>
    <row r="2417" spans="1:18" ht="39.6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8283</v>
      </c>
      <c r="O2417" s="13">
        <f t="shared" si="74"/>
        <v>5.5833333333333334E-3</v>
      </c>
      <c r="P2417" s="7">
        <f t="shared" si="75"/>
        <v>10000</v>
      </c>
      <c r="Q2417" s="3" t="s">
        <v>8339</v>
      </c>
      <c r="R2417" s="3" t="s">
        <v>8340</v>
      </c>
    </row>
    <row r="2418" spans="1:18" ht="39.6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8283</v>
      </c>
      <c r="O2418" s="13">
        <f t="shared" si="74"/>
        <v>2.5000000000000001E-4</v>
      </c>
      <c r="P2418" s="7">
        <f t="shared" si="75"/>
        <v>20000</v>
      </c>
      <c r="Q2418" s="3" t="s">
        <v>8339</v>
      </c>
      <c r="R2418" s="3" t="s">
        <v>8340</v>
      </c>
    </row>
    <row r="2419" spans="1:18" ht="39.6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8283</v>
      </c>
      <c r="O2419" s="13">
        <f t="shared" si="74"/>
        <v>0</v>
      </c>
      <c r="P2419" s="7">
        <f t="shared" si="75"/>
        <v>0</v>
      </c>
      <c r="Q2419" s="3" t="s">
        <v>8339</v>
      </c>
      <c r="R2419" s="3" t="s">
        <v>8340</v>
      </c>
    </row>
    <row r="2420" spans="1:18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8283</v>
      </c>
      <c r="O2420" s="13">
        <f t="shared" si="74"/>
        <v>2.0000000000000001E-4</v>
      </c>
      <c r="P2420" s="7">
        <f t="shared" si="75"/>
        <v>5000</v>
      </c>
      <c r="Q2420" s="3" t="s">
        <v>8339</v>
      </c>
      <c r="R2420" s="3" t="s">
        <v>8340</v>
      </c>
    </row>
    <row r="2421" spans="1:18" ht="52.8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8283</v>
      </c>
      <c r="O2421" s="13">
        <f t="shared" si="74"/>
        <v>0</v>
      </c>
      <c r="P2421" s="7">
        <f t="shared" si="75"/>
        <v>0</v>
      </c>
      <c r="Q2421" s="3" t="s">
        <v>8339</v>
      </c>
      <c r="R2421" s="3" t="s">
        <v>8340</v>
      </c>
    </row>
    <row r="2422" spans="1:18" ht="39.6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8283</v>
      </c>
      <c r="O2422" s="13">
        <f t="shared" si="74"/>
        <v>0.14825133372851215</v>
      </c>
      <c r="P2422" s="7">
        <f t="shared" si="75"/>
        <v>468.61111111111109</v>
      </c>
      <c r="Q2422" s="3" t="s">
        <v>8339</v>
      </c>
      <c r="R2422" s="3" t="s">
        <v>8340</v>
      </c>
    </row>
    <row r="2423" spans="1:18" ht="26.4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8283</v>
      </c>
      <c r="O2423" s="13">
        <f t="shared" si="74"/>
        <v>1.6666666666666666E-4</v>
      </c>
      <c r="P2423" s="7">
        <f t="shared" si="75"/>
        <v>6000</v>
      </c>
      <c r="Q2423" s="3" t="s">
        <v>8339</v>
      </c>
      <c r="R2423" s="3" t="s">
        <v>8340</v>
      </c>
    </row>
    <row r="2424" spans="1:18" ht="26.4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8283</v>
      </c>
      <c r="O2424" s="13">
        <f t="shared" si="74"/>
        <v>2E-3</v>
      </c>
      <c r="P2424" s="7">
        <f t="shared" si="75"/>
        <v>500</v>
      </c>
      <c r="Q2424" s="3" t="s">
        <v>8339</v>
      </c>
      <c r="R2424" s="3" t="s">
        <v>8340</v>
      </c>
    </row>
    <row r="2425" spans="1:18" ht="39.6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8283</v>
      </c>
      <c r="O2425" s="13">
        <f t="shared" si="74"/>
        <v>1.3333333333333334E-4</v>
      </c>
      <c r="P2425" s="7">
        <f t="shared" si="75"/>
        <v>60000</v>
      </c>
      <c r="Q2425" s="3" t="s">
        <v>8339</v>
      </c>
      <c r="R2425" s="3" t="s">
        <v>8340</v>
      </c>
    </row>
    <row r="2426" spans="1:18" ht="26.4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8283</v>
      </c>
      <c r="O2426" s="13">
        <f t="shared" si="74"/>
        <v>1.24E-2</v>
      </c>
      <c r="P2426" s="7">
        <f t="shared" si="75"/>
        <v>2777.7777777777778</v>
      </c>
      <c r="Q2426" s="3" t="s">
        <v>8339</v>
      </c>
      <c r="R2426" s="3" t="s">
        <v>8340</v>
      </c>
    </row>
    <row r="2427" spans="1:18" ht="52.8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8283</v>
      </c>
      <c r="O2427" s="13">
        <f t="shared" si="74"/>
        <v>2.8571428571428574E-4</v>
      </c>
      <c r="P2427" s="7">
        <f t="shared" si="75"/>
        <v>3500</v>
      </c>
      <c r="Q2427" s="3" t="s">
        <v>8339</v>
      </c>
      <c r="R2427" s="3" t="s">
        <v>8340</v>
      </c>
    </row>
    <row r="2428" spans="1:18" ht="39.6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8283</v>
      </c>
      <c r="O2428" s="13">
        <f t="shared" si="74"/>
        <v>0</v>
      </c>
      <c r="P2428" s="7">
        <f t="shared" si="75"/>
        <v>0</v>
      </c>
      <c r="Q2428" s="3" t="s">
        <v>8339</v>
      </c>
      <c r="R2428" s="3" t="s">
        <v>8340</v>
      </c>
    </row>
    <row r="2429" spans="1:18" ht="26.4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8283</v>
      </c>
      <c r="O2429" s="13">
        <f t="shared" si="74"/>
        <v>2.0000000000000002E-5</v>
      </c>
      <c r="P2429" s="7">
        <f t="shared" si="75"/>
        <v>50000</v>
      </c>
      <c r="Q2429" s="3" t="s">
        <v>8339</v>
      </c>
      <c r="R2429" s="3" t="s">
        <v>8340</v>
      </c>
    </row>
    <row r="2430" spans="1:18" ht="26.4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8283</v>
      </c>
      <c r="O2430" s="13">
        <f t="shared" si="74"/>
        <v>2.8571428571428571E-5</v>
      </c>
      <c r="P2430" s="7">
        <f t="shared" si="75"/>
        <v>35000</v>
      </c>
      <c r="Q2430" s="3" t="s">
        <v>8339</v>
      </c>
      <c r="R2430" s="3" t="s">
        <v>8340</v>
      </c>
    </row>
    <row r="2431" spans="1:18" ht="39.6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8283</v>
      </c>
      <c r="O2431" s="13">
        <f t="shared" si="74"/>
        <v>1.4321428571428572E-2</v>
      </c>
      <c r="P2431" s="7">
        <f t="shared" si="75"/>
        <v>35000</v>
      </c>
      <c r="Q2431" s="3" t="s">
        <v>8339</v>
      </c>
      <c r="R2431" s="3" t="s">
        <v>8340</v>
      </c>
    </row>
    <row r="2432" spans="1:18" ht="52.8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8283</v>
      </c>
      <c r="O2432" s="13">
        <f t="shared" si="74"/>
        <v>7.0000000000000001E-3</v>
      </c>
      <c r="P2432" s="7">
        <f t="shared" si="75"/>
        <v>1500</v>
      </c>
      <c r="Q2432" s="3" t="s">
        <v>8339</v>
      </c>
      <c r="R2432" s="3" t="s">
        <v>8340</v>
      </c>
    </row>
    <row r="2433" spans="1:18" ht="26.4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8283</v>
      </c>
      <c r="O2433" s="13">
        <f t="shared" si="74"/>
        <v>2.0000000000000002E-5</v>
      </c>
      <c r="P2433" s="7">
        <f t="shared" si="75"/>
        <v>50000</v>
      </c>
      <c r="Q2433" s="3" t="s">
        <v>8339</v>
      </c>
      <c r="R2433" s="3" t="s">
        <v>8340</v>
      </c>
    </row>
    <row r="2434" spans="1:18" ht="39.6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8283</v>
      </c>
      <c r="O2434" s="13">
        <f t="shared" si="74"/>
        <v>1.4285714285714287E-4</v>
      </c>
      <c r="P2434" s="7">
        <f t="shared" si="75"/>
        <v>7000</v>
      </c>
      <c r="Q2434" s="3" t="s">
        <v>8339</v>
      </c>
      <c r="R2434" s="3" t="s">
        <v>8340</v>
      </c>
    </row>
    <row r="2435" spans="1:18" ht="39.6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8283</v>
      </c>
      <c r="O2435" s="13">
        <f t="shared" ref="O2435:O2498" si="76">+E2435/D2435</f>
        <v>0</v>
      </c>
      <c r="P2435" s="7">
        <f t="shared" ref="P2435:P2498" si="77">IFERROR(+D2435/L2435,0)</f>
        <v>0</v>
      </c>
      <c r="Q2435" s="3" t="s">
        <v>8339</v>
      </c>
      <c r="R2435" s="3" t="s">
        <v>8340</v>
      </c>
    </row>
    <row r="2436" spans="1:18" ht="39.6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8283</v>
      </c>
      <c r="O2436" s="13">
        <f t="shared" si="76"/>
        <v>1.2999999999999999E-3</v>
      </c>
      <c r="P2436" s="7">
        <f t="shared" si="77"/>
        <v>10000</v>
      </c>
      <c r="Q2436" s="3" t="s">
        <v>8339</v>
      </c>
      <c r="R2436" s="3" t="s">
        <v>8340</v>
      </c>
    </row>
    <row r="2437" spans="1:18" ht="39.6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8283</v>
      </c>
      <c r="O2437" s="13">
        <f t="shared" si="76"/>
        <v>4.8960000000000002E-3</v>
      </c>
      <c r="P2437" s="7">
        <f t="shared" si="77"/>
        <v>62500</v>
      </c>
      <c r="Q2437" s="3" t="s">
        <v>8339</v>
      </c>
      <c r="R2437" s="3" t="s">
        <v>8340</v>
      </c>
    </row>
    <row r="2438" spans="1:18" ht="39.6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8283</v>
      </c>
      <c r="O2438" s="13">
        <f t="shared" si="76"/>
        <v>3.8461538461538462E-4</v>
      </c>
      <c r="P2438" s="7">
        <f t="shared" si="77"/>
        <v>58500</v>
      </c>
      <c r="Q2438" s="3" t="s">
        <v>8339</v>
      </c>
      <c r="R2438" s="3" t="s">
        <v>8340</v>
      </c>
    </row>
    <row r="2439" spans="1:18" ht="39.6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8283</v>
      </c>
      <c r="O2439" s="13">
        <f t="shared" si="76"/>
        <v>0</v>
      </c>
      <c r="P2439" s="7">
        <f t="shared" si="77"/>
        <v>0</v>
      </c>
      <c r="Q2439" s="3" t="s">
        <v>8339</v>
      </c>
      <c r="R2439" s="3" t="s">
        <v>8340</v>
      </c>
    </row>
    <row r="2440" spans="1:18" ht="39.6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8283</v>
      </c>
      <c r="O2440" s="13">
        <f t="shared" si="76"/>
        <v>3.3333333333333335E-3</v>
      </c>
      <c r="P2440" s="7">
        <f t="shared" si="77"/>
        <v>15000</v>
      </c>
      <c r="Q2440" s="3" t="s">
        <v>8339</v>
      </c>
      <c r="R2440" s="3" t="s">
        <v>8340</v>
      </c>
    </row>
    <row r="2441" spans="1:18" ht="39.6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8283</v>
      </c>
      <c r="O2441" s="13">
        <f t="shared" si="76"/>
        <v>0</v>
      </c>
      <c r="P2441" s="7">
        <f t="shared" si="77"/>
        <v>0</v>
      </c>
      <c r="Q2441" s="3" t="s">
        <v>8339</v>
      </c>
      <c r="R2441" s="3" t="s">
        <v>8340</v>
      </c>
    </row>
    <row r="2442" spans="1:18" ht="26.4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8283</v>
      </c>
      <c r="O2442" s="13">
        <f t="shared" si="76"/>
        <v>2E-3</v>
      </c>
      <c r="P2442" s="7">
        <f t="shared" si="77"/>
        <v>2500</v>
      </c>
      <c r="Q2442" s="3" t="s">
        <v>8339</v>
      </c>
      <c r="R2442" s="3" t="s">
        <v>8340</v>
      </c>
    </row>
    <row r="2443" spans="1:18" ht="26.4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8297</v>
      </c>
      <c r="O2443" s="13">
        <f t="shared" si="76"/>
        <v>1.0788</v>
      </c>
      <c r="P2443" s="7">
        <f t="shared" si="77"/>
        <v>68.807339449541288</v>
      </c>
      <c r="Q2443" s="3" t="s">
        <v>8339</v>
      </c>
      <c r="R2443" s="3" t="s">
        <v>8355</v>
      </c>
    </row>
    <row r="2444" spans="1:18" ht="26.4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8297</v>
      </c>
      <c r="O2444" s="13">
        <f t="shared" si="76"/>
        <v>1.2594166666666666</v>
      </c>
      <c r="P2444" s="7">
        <f t="shared" si="77"/>
        <v>64.516129032258064</v>
      </c>
      <c r="Q2444" s="3" t="s">
        <v>8339</v>
      </c>
      <c r="R2444" s="3" t="s">
        <v>8355</v>
      </c>
    </row>
    <row r="2445" spans="1:18" ht="39.6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8297</v>
      </c>
      <c r="O2445" s="13">
        <f t="shared" si="76"/>
        <v>2.0251494999999999</v>
      </c>
      <c r="P2445" s="7">
        <f t="shared" si="77"/>
        <v>64.308681672025727</v>
      </c>
      <c r="Q2445" s="3" t="s">
        <v>8339</v>
      </c>
      <c r="R2445" s="3" t="s">
        <v>8355</v>
      </c>
    </row>
    <row r="2446" spans="1:18" ht="39.6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8297</v>
      </c>
      <c r="O2446" s="13">
        <f t="shared" si="76"/>
        <v>1.0860000000000001</v>
      </c>
      <c r="P2446" s="7">
        <f t="shared" si="77"/>
        <v>49.180327868852459</v>
      </c>
      <c r="Q2446" s="3" t="s">
        <v>8339</v>
      </c>
      <c r="R2446" s="3" t="s">
        <v>8355</v>
      </c>
    </row>
    <row r="2447" spans="1:18" ht="52.8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8297</v>
      </c>
      <c r="O2447" s="13">
        <f t="shared" si="76"/>
        <v>1.728</v>
      </c>
      <c r="P2447" s="7">
        <f t="shared" si="77"/>
        <v>43.478260869565219</v>
      </c>
      <c r="Q2447" s="3" t="s">
        <v>8339</v>
      </c>
      <c r="R2447" s="3" t="s">
        <v>8355</v>
      </c>
    </row>
    <row r="2448" spans="1:18" ht="52.8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8297</v>
      </c>
      <c r="O2448" s="13">
        <f t="shared" si="76"/>
        <v>1.6798</v>
      </c>
      <c r="P2448" s="7">
        <f t="shared" si="77"/>
        <v>45.045045045045043</v>
      </c>
      <c r="Q2448" s="3" t="s">
        <v>8339</v>
      </c>
      <c r="R2448" s="3" t="s">
        <v>8355</v>
      </c>
    </row>
    <row r="2449" spans="1:18" ht="52.8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8297</v>
      </c>
      <c r="O2449" s="13">
        <f t="shared" si="76"/>
        <v>4.2720000000000002</v>
      </c>
      <c r="P2449" s="7">
        <f t="shared" si="77"/>
        <v>7.4183976261127595</v>
      </c>
      <c r="Q2449" s="3" t="s">
        <v>8339</v>
      </c>
      <c r="R2449" s="3" t="s">
        <v>8355</v>
      </c>
    </row>
    <row r="2450" spans="1:18" ht="39.6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8297</v>
      </c>
      <c r="O2450" s="13">
        <f t="shared" si="76"/>
        <v>1.075</v>
      </c>
      <c r="P2450" s="7">
        <f t="shared" si="77"/>
        <v>44.444444444444443</v>
      </c>
      <c r="Q2450" s="3" t="s">
        <v>8339</v>
      </c>
      <c r="R2450" s="3" t="s">
        <v>8355</v>
      </c>
    </row>
    <row r="2451" spans="1:18" ht="39.6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8297</v>
      </c>
      <c r="O2451" s="13">
        <f t="shared" si="76"/>
        <v>1.08</v>
      </c>
      <c r="P2451" s="7">
        <f t="shared" si="77"/>
        <v>83.333333333333329</v>
      </c>
      <c r="Q2451" s="3" t="s">
        <v>8339</v>
      </c>
      <c r="R2451" s="3" t="s">
        <v>8355</v>
      </c>
    </row>
    <row r="2452" spans="1:18" ht="39.6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8297</v>
      </c>
      <c r="O2452" s="13">
        <f t="shared" si="76"/>
        <v>1.0153353333333335</v>
      </c>
      <c r="P2452" s="7">
        <f t="shared" si="77"/>
        <v>147.05882352941177</v>
      </c>
      <c r="Q2452" s="3" t="s">
        <v>8339</v>
      </c>
      <c r="R2452" s="3" t="s">
        <v>8355</v>
      </c>
    </row>
    <row r="2453" spans="1:18" ht="39.6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8297</v>
      </c>
      <c r="O2453" s="13">
        <f t="shared" si="76"/>
        <v>1.1545000000000001</v>
      </c>
      <c r="P2453" s="7">
        <f t="shared" si="77"/>
        <v>53.763440860215056</v>
      </c>
      <c r="Q2453" s="3" t="s">
        <v>8339</v>
      </c>
      <c r="R2453" s="3" t="s">
        <v>8355</v>
      </c>
    </row>
    <row r="2454" spans="1:18" ht="39.6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8297</v>
      </c>
      <c r="O2454" s="13">
        <f t="shared" si="76"/>
        <v>1.335</v>
      </c>
      <c r="P2454" s="7">
        <f t="shared" si="77"/>
        <v>40</v>
      </c>
      <c r="Q2454" s="3" t="s">
        <v>8339</v>
      </c>
      <c r="R2454" s="3" t="s">
        <v>8355</v>
      </c>
    </row>
    <row r="2455" spans="1:18" ht="39.6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8297</v>
      </c>
      <c r="O2455" s="13">
        <f t="shared" si="76"/>
        <v>1.5469999999999999</v>
      </c>
      <c r="P2455" s="7">
        <f t="shared" si="77"/>
        <v>44.776119402985074</v>
      </c>
      <c r="Q2455" s="3" t="s">
        <v>8339</v>
      </c>
      <c r="R2455" s="3" t="s">
        <v>8355</v>
      </c>
    </row>
    <row r="2456" spans="1:18" ht="39.6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8297</v>
      </c>
      <c r="O2456" s="13">
        <f t="shared" si="76"/>
        <v>1.0084571428571429</v>
      </c>
      <c r="P2456" s="7">
        <f t="shared" si="77"/>
        <v>269.23076923076923</v>
      </c>
      <c r="Q2456" s="3" t="s">
        <v>8339</v>
      </c>
      <c r="R2456" s="3" t="s">
        <v>8355</v>
      </c>
    </row>
    <row r="2457" spans="1:18" ht="39.6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8297</v>
      </c>
      <c r="O2457" s="13">
        <f t="shared" si="76"/>
        <v>1.82</v>
      </c>
      <c r="P2457" s="7">
        <f t="shared" si="77"/>
        <v>18.75</v>
      </c>
      <c r="Q2457" s="3" t="s">
        <v>8339</v>
      </c>
      <c r="R2457" s="3" t="s">
        <v>8355</v>
      </c>
    </row>
    <row r="2458" spans="1:18" ht="39.6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8297</v>
      </c>
      <c r="O2458" s="13">
        <f t="shared" si="76"/>
        <v>1.8086666666666666</v>
      </c>
      <c r="P2458" s="7">
        <f t="shared" si="77"/>
        <v>22.388059701492537</v>
      </c>
      <c r="Q2458" s="3" t="s">
        <v>8339</v>
      </c>
      <c r="R2458" s="3" t="s">
        <v>8355</v>
      </c>
    </row>
    <row r="2459" spans="1:18" ht="39.6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8297</v>
      </c>
      <c r="O2459" s="13">
        <f t="shared" si="76"/>
        <v>1.0230434782608695</v>
      </c>
      <c r="P2459" s="7">
        <f t="shared" si="77"/>
        <v>185.48387096774192</v>
      </c>
      <c r="Q2459" s="3" t="s">
        <v>8339</v>
      </c>
      <c r="R2459" s="3" t="s">
        <v>8355</v>
      </c>
    </row>
    <row r="2460" spans="1:18" ht="52.8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8297</v>
      </c>
      <c r="O2460" s="13">
        <f t="shared" si="76"/>
        <v>1.1017999999999999</v>
      </c>
      <c r="P2460" s="7">
        <f t="shared" si="77"/>
        <v>62.5</v>
      </c>
      <c r="Q2460" s="3" t="s">
        <v>8339</v>
      </c>
      <c r="R2460" s="3" t="s">
        <v>8355</v>
      </c>
    </row>
    <row r="2461" spans="1:18" ht="52.8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8297</v>
      </c>
      <c r="O2461" s="13">
        <f t="shared" si="76"/>
        <v>1.0225</v>
      </c>
      <c r="P2461" s="7">
        <f t="shared" si="77"/>
        <v>106.38297872340425</v>
      </c>
      <c r="Q2461" s="3" t="s">
        <v>8339</v>
      </c>
      <c r="R2461" s="3" t="s">
        <v>8355</v>
      </c>
    </row>
    <row r="2462" spans="1:18" ht="39.6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8297</v>
      </c>
      <c r="O2462" s="13">
        <f t="shared" si="76"/>
        <v>1.0078823529411765</v>
      </c>
      <c r="P2462" s="7">
        <f t="shared" si="77"/>
        <v>125</v>
      </c>
      <c r="Q2462" s="3" t="s">
        <v>8339</v>
      </c>
      <c r="R2462" s="3" t="s">
        <v>8355</v>
      </c>
    </row>
    <row r="2463" spans="1:18" ht="39.6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8278</v>
      </c>
      <c r="O2463" s="13">
        <f t="shared" si="76"/>
        <v>1.038</v>
      </c>
      <c r="P2463" s="7">
        <f t="shared" si="77"/>
        <v>87.20930232558139</v>
      </c>
      <c r="Q2463" s="3" t="s">
        <v>8328</v>
      </c>
      <c r="R2463" s="3" t="s">
        <v>8332</v>
      </c>
    </row>
    <row r="2464" spans="1:18" ht="39.6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8278</v>
      </c>
      <c r="O2464" s="13">
        <f t="shared" si="76"/>
        <v>1.1070833333333334</v>
      </c>
      <c r="P2464" s="7">
        <f t="shared" si="77"/>
        <v>26.086956521739129</v>
      </c>
      <c r="Q2464" s="3" t="s">
        <v>8328</v>
      </c>
      <c r="R2464" s="3" t="s">
        <v>8332</v>
      </c>
    </row>
    <row r="2465" spans="1:18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8278</v>
      </c>
      <c r="O2465" s="13">
        <f t="shared" si="76"/>
        <v>1.1625000000000001</v>
      </c>
      <c r="P2465" s="7">
        <f t="shared" si="77"/>
        <v>26.666666666666668</v>
      </c>
      <c r="Q2465" s="3" t="s">
        <v>8328</v>
      </c>
      <c r="R2465" s="3" t="s">
        <v>8332</v>
      </c>
    </row>
    <row r="2466" spans="1:18" ht="39.6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8278</v>
      </c>
      <c r="O2466" s="13">
        <f t="shared" si="76"/>
        <v>1.111</v>
      </c>
      <c r="P2466" s="7">
        <f t="shared" si="77"/>
        <v>46.511627906976742</v>
      </c>
      <c r="Q2466" s="3" t="s">
        <v>8328</v>
      </c>
      <c r="R2466" s="3" t="s">
        <v>8332</v>
      </c>
    </row>
    <row r="2467" spans="1:18" ht="26.4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8278</v>
      </c>
      <c r="O2467" s="13">
        <f t="shared" si="76"/>
        <v>1.8014285714285714</v>
      </c>
      <c r="P2467" s="7">
        <f t="shared" si="77"/>
        <v>14.583333333333334</v>
      </c>
      <c r="Q2467" s="3" t="s">
        <v>8328</v>
      </c>
      <c r="R2467" s="3" t="s">
        <v>8332</v>
      </c>
    </row>
    <row r="2468" spans="1:18" ht="39.6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8278</v>
      </c>
      <c r="O2468" s="13">
        <f t="shared" si="76"/>
        <v>1</v>
      </c>
      <c r="P2468" s="7">
        <f t="shared" si="77"/>
        <v>48.07692307692308</v>
      </c>
      <c r="Q2468" s="3" t="s">
        <v>8328</v>
      </c>
      <c r="R2468" s="3" t="s">
        <v>8332</v>
      </c>
    </row>
    <row r="2469" spans="1:18" ht="39.6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8278</v>
      </c>
      <c r="O2469" s="13">
        <f t="shared" si="76"/>
        <v>1.1850000000000001</v>
      </c>
      <c r="P2469" s="7">
        <f t="shared" si="77"/>
        <v>23.255813953488371</v>
      </c>
      <c r="Q2469" s="3" t="s">
        <v>8328</v>
      </c>
      <c r="R2469" s="3" t="s">
        <v>8332</v>
      </c>
    </row>
    <row r="2470" spans="1:18" ht="39.6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8278</v>
      </c>
      <c r="O2470" s="13">
        <f t="shared" si="76"/>
        <v>1.0721700000000001</v>
      </c>
      <c r="P2470" s="7">
        <f t="shared" si="77"/>
        <v>34.482758620689658</v>
      </c>
      <c r="Q2470" s="3" t="s">
        <v>8328</v>
      </c>
      <c r="R2470" s="3" t="s">
        <v>8332</v>
      </c>
    </row>
    <row r="2471" spans="1:18" ht="39.6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8278</v>
      </c>
      <c r="O2471" s="13">
        <f t="shared" si="76"/>
        <v>1.1366666666666667</v>
      </c>
      <c r="P2471" s="7">
        <f t="shared" si="77"/>
        <v>25.531914893617021</v>
      </c>
      <c r="Q2471" s="3" t="s">
        <v>8328</v>
      </c>
      <c r="R2471" s="3" t="s">
        <v>8332</v>
      </c>
    </row>
    <row r="2472" spans="1:18" ht="39.6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8278</v>
      </c>
      <c r="O2472" s="13">
        <f t="shared" si="76"/>
        <v>1.0316400000000001</v>
      </c>
      <c r="P2472" s="7">
        <f t="shared" si="77"/>
        <v>27.777777777777779</v>
      </c>
      <c r="Q2472" s="3" t="s">
        <v>8328</v>
      </c>
      <c r="R2472" s="3" t="s">
        <v>8332</v>
      </c>
    </row>
    <row r="2473" spans="1:18" ht="52.8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8278</v>
      </c>
      <c r="O2473" s="13">
        <f t="shared" si="76"/>
        <v>1.28</v>
      </c>
      <c r="P2473" s="7">
        <f t="shared" si="77"/>
        <v>29.411764705882351</v>
      </c>
      <c r="Q2473" s="3" t="s">
        <v>8328</v>
      </c>
      <c r="R2473" s="3" t="s">
        <v>8332</v>
      </c>
    </row>
    <row r="2474" spans="1:18" ht="52.8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8278</v>
      </c>
      <c r="O2474" s="13">
        <f t="shared" si="76"/>
        <v>1.3576026666666667</v>
      </c>
      <c r="P2474" s="7">
        <f t="shared" si="77"/>
        <v>72.115384615384613</v>
      </c>
      <c r="Q2474" s="3" t="s">
        <v>8328</v>
      </c>
      <c r="R2474" s="3" t="s">
        <v>8332</v>
      </c>
    </row>
    <row r="2475" spans="1:18" ht="39.6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8278</v>
      </c>
      <c r="O2475" s="13">
        <f t="shared" si="76"/>
        <v>1</v>
      </c>
      <c r="P2475" s="7">
        <f t="shared" si="77"/>
        <v>42.553191489361701</v>
      </c>
      <c r="Q2475" s="3" t="s">
        <v>8328</v>
      </c>
      <c r="R2475" s="3" t="s">
        <v>8332</v>
      </c>
    </row>
    <row r="2476" spans="1:18" ht="52.8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8278</v>
      </c>
      <c r="O2476" s="13">
        <f t="shared" si="76"/>
        <v>1.0000360000000001</v>
      </c>
      <c r="P2476" s="7">
        <f t="shared" si="77"/>
        <v>131.57894736842104</v>
      </c>
      <c r="Q2476" s="3" t="s">
        <v>8328</v>
      </c>
      <c r="R2476" s="3" t="s">
        <v>8332</v>
      </c>
    </row>
    <row r="2477" spans="1:18" ht="26.4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8278</v>
      </c>
      <c r="O2477" s="13">
        <f t="shared" si="76"/>
        <v>1.0471999999999999</v>
      </c>
      <c r="P2477" s="7">
        <f t="shared" si="77"/>
        <v>30.864197530864196</v>
      </c>
      <c r="Q2477" s="3" t="s">
        <v>8328</v>
      </c>
      <c r="R2477" s="3" t="s">
        <v>8332</v>
      </c>
    </row>
    <row r="2478" spans="1:18" ht="39.6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8278</v>
      </c>
      <c r="O2478" s="13">
        <f t="shared" si="76"/>
        <v>1.050225</v>
      </c>
      <c r="P2478" s="7">
        <f t="shared" si="77"/>
        <v>58.18181818181818</v>
      </c>
      <c r="Q2478" s="3" t="s">
        <v>8328</v>
      </c>
      <c r="R2478" s="3" t="s">
        <v>8332</v>
      </c>
    </row>
    <row r="2479" spans="1:18" ht="26.4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8278</v>
      </c>
      <c r="O2479" s="13">
        <f t="shared" si="76"/>
        <v>1.7133333333333334</v>
      </c>
      <c r="P2479" s="7">
        <f t="shared" si="77"/>
        <v>18.292682926829269</v>
      </c>
      <c r="Q2479" s="3" t="s">
        <v>8328</v>
      </c>
      <c r="R2479" s="3" t="s">
        <v>8332</v>
      </c>
    </row>
    <row r="2480" spans="1:18" ht="39.6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8278</v>
      </c>
      <c r="O2480" s="13">
        <f t="shared" si="76"/>
        <v>1.2749999999999999</v>
      </c>
      <c r="P2480" s="7">
        <f t="shared" si="77"/>
        <v>101.26582278481013</v>
      </c>
      <c r="Q2480" s="3" t="s">
        <v>8328</v>
      </c>
      <c r="R2480" s="3" t="s">
        <v>8332</v>
      </c>
    </row>
    <row r="2481" spans="1:18" ht="26.4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8278</v>
      </c>
      <c r="O2481" s="13">
        <f t="shared" si="76"/>
        <v>1.3344333333333334</v>
      </c>
      <c r="P2481" s="7">
        <f t="shared" si="77"/>
        <v>18.75</v>
      </c>
      <c r="Q2481" s="3" t="s">
        <v>8328</v>
      </c>
      <c r="R2481" s="3" t="s">
        <v>8332</v>
      </c>
    </row>
    <row r="2482" spans="1:18" ht="39.6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8278</v>
      </c>
      <c r="O2482" s="13">
        <f t="shared" si="76"/>
        <v>1</v>
      </c>
      <c r="P2482" s="7">
        <f t="shared" si="77"/>
        <v>250</v>
      </c>
      <c r="Q2482" s="3" t="s">
        <v>8328</v>
      </c>
      <c r="R2482" s="3" t="s">
        <v>8332</v>
      </c>
    </row>
    <row r="2483" spans="1:18" ht="39.6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8278</v>
      </c>
      <c r="O2483" s="13">
        <f t="shared" si="76"/>
        <v>1.1291099999999998</v>
      </c>
      <c r="P2483" s="7">
        <f t="shared" si="77"/>
        <v>42.10526315789474</v>
      </c>
      <c r="Q2483" s="3" t="s">
        <v>8328</v>
      </c>
      <c r="R2483" s="3" t="s">
        <v>8332</v>
      </c>
    </row>
    <row r="2484" spans="1:18" ht="52.8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8278</v>
      </c>
      <c r="O2484" s="13">
        <f t="shared" si="76"/>
        <v>1.0009999999999999</v>
      </c>
      <c r="P2484" s="7">
        <f t="shared" si="77"/>
        <v>40</v>
      </c>
      <c r="Q2484" s="3" t="s">
        <v>8328</v>
      </c>
      <c r="R2484" s="3" t="s">
        <v>8332</v>
      </c>
    </row>
    <row r="2485" spans="1:18" ht="39.6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8278</v>
      </c>
      <c r="O2485" s="13">
        <f t="shared" si="76"/>
        <v>1.1372727272727272</v>
      </c>
      <c r="P2485" s="7">
        <f t="shared" si="77"/>
        <v>57.89473684210526</v>
      </c>
      <c r="Q2485" s="3" t="s">
        <v>8328</v>
      </c>
      <c r="R2485" s="3" t="s">
        <v>8332</v>
      </c>
    </row>
    <row r="2486" spans="1:18" ht="52.8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8278</v>
      </c>
      <c r="O2486" s="13">
        <f t="shared" si="76"/>
        <v>1.1931742857142855</v>
      </c>
      <c r="P2486" s="7">
        <f t="shared" si="77"/>
        <v>38.888888888888886</v>
      </c>
      <c r="Q2486" s="3" t="s">
        <v>8328</v>
      </c>
      <c r="R2486" s="3" t="s">
        <v>8332</v>
      </c>
    </row>
    <row r="2487" spans="1:18" ht="39.6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8278</v>
      </c>
      <c r="O2487" s="13">
        <f t="shared" si="76"/>
        <v>1.0325</v>
      </c>
      <c r="P2487" s="7">
        <f t="shared" si="77"/>
        <v>48.780487804878049</v>
      </c>
      <c r="Q2487" s="3" t="s">
        <v>8328</v>
      </c>
      <c r="R2487" s="3" t="s">
        <v>8332</v>
      </c>
    </row>
    <row r="2488" spans="1:18" ht="39.6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8278</v>
      </c>
      <c r="O2488" s="13">
        <f t="shared" si="76"/>
        <v>2.6566666666666667</v>
      </c>
      <c r="P2488" s="7">
        <f t="shared" si="77"/>
        <v>10</v>
      </c>
      <c r="Q2488" s="3" t="s">
        <v>8328</v>
      </c>
      <c r="R2488" s="3" t="s">
        <v>8332</v>
      </c>
    </row>
    <row r="2489" spans="1:18" ht="39.6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8278</v>
      </c>
      <c r="O2489" s="13">
        <f t="shared" si="76"/>
        <v>1.0005066666666667</v>
      </c>
      <c r="P2489" s="7">
        <f t="shared" si="77"/>
        <v>39.473684210526315</v>
      </c>
      <c r="Q2489" s="3" t="s">
        <v>8328</v>
      </c>
      <c r="R2489" s="3" t="s">
        <v>8332</v>
      </c>
    </row>
    <row r="2490" spans="1:18" ht="39.6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8278</v>
      </c>
      <c r="O2490" s="13">
        <f t="shared" si="76"/>
        <v>1.0669999999999999</v>
      </c>
      <c r="P2490" s="7">
        <f t="shared" si="77"/>
        <v>46.153846153846153</v>
      </c>
      <c r="Q2490" s="3" t="s">
        <v>8328</v>
      </c>
      <c r="R2490" s="3" t="s">
        <v>8332</v>
      </c>
    </row>
    <row r="2491" spans="1:18" ht="39.6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8278</v>
      </c>
      <c r="O2491" s="13">
        <f t="shared" si="76"/>
        <v>1.3367142857142857</v>
      </c>
      <c r="P2491" s="7">
        <f t="shared" si="77"/>
        <v>46.666666666666664</v>
      </c>
      <c r="Q2491" s="3" t="s">
        <v>8328</v>
      </c>
      <c r="R2491" s="3" t="s">
        <v>8332</v>
      </c>
    </row>
    <row r="2492" spans="1:18" ht="39.6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8278</v>
      </c>
      <c r="O2492" s="13">
        <f t="shared" si="76"/>
        <v>1.214</v>
      </c>
      <c r="P2492" s="7">
        <f t="shared" si="77"/>
        <v>31.25</v>
      </c>
      <c r="Q2492" s="3" t="s">
        <v>8328</v>
      </c>
      <c r="R2492" s="3" t="s">
        <v>8332</v>
      </c>
    </row>
    <row r="2493" spans="1:18" ht="39.6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8278</v>
      </c>
      <c r="O2493" s="13">
        <f t="shared" si="76"/>
        <v>1.032</v>
      </c>
      <c r="P2493" s="7">
        <f t="shared" si="77"/>
        <v>50</v>
      </c>
      <c r="Q2493" s="3" t="s">
        <v>8328</v>
      </c>
      <c r="R2493" s="3" t="s">
        <v>8332</v>
      </c>
    </row>
    <row r="2494" spans="1:18" ht="26.4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8278</v>
      </c>
      <c r="O2494" s="13">
        <f t="shared" si="76"/>
        <v>1.25</v>
      </c>
      <c r="P2494" s="7">
        <f t="shared" si="77"/>
        <v>22.222222222222221</v>
      </c>
      <c r="Q2494" s="3" t="s">
        <v>8328</v>
      </c>
      <c r="R2494" s="3" t="s">
        <v>8332</v>
      </c>
    </row>
    <row r="2495" spans="1:18" ht="39.6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8278</v>
      </c>
      <c r="O2495" s="13">
        <f t="shared" si="76"/>
        <v>1.2869999999999999</v>
      </c>
      <c r="P2495" s="7">
        <f t="shared" si="77"/>
        <v>77.220077220077215</v>
      </c>
      <c r="Q2495" s="3" t="s">
        <v>8328</v>
      </c>
      <c r="R2495" s="3" t="s">
        <v>8332</v>
      </c>
    </row>
    <row r="2496" spans="1:18" ht="39.6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8278</v>
      </c>
      <c r="O2496" s="13">
        <f t="shared" si="76"/>
        <v>1.0100533333333332</v>
      </c>
      <c r="P2496" s="7">
        <f t="shared" si="77"/>
        <v>38.46153846153846</v>
      </c>
      <c r="Q2496" s="3" t="s">
        <v>8328</v>
      </c>
      <c r="R2496" s="3" t="s">
        <v>8332</v>
      </c>
    </row>
    <row r="2497" spans="1:18" ht="39.6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8278</v>
      </c>
      <c r="O2497" s="13">
        <f t="shared" si="76"/>
        <v>1.2753666666666665</v>
      </c>
      <c r="P2497" s="7">
        <f t="shared" si="77"/>
        <v>35.714285714285715</v>
      </c>
      <c r="Q2497" s="3" t="s">
        <v>8328</v>
      </c>
      <c r="R2497" s="3" t="s">
        <v>8332</v>
      </c>
    </row>
    <row r="2498" spans="1:18" ht="26.4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8278</v>
      </c>
      <c r="O2498" s="13">
        <f t="shared" si="76"/>
        <v>1</v>
      </c>
      <c r="P2498" s="7">
        <f t="shared" si="77"/>
        <v>600</v>
      </c>
      <c r="Q2498" s="3" t="s">
        <v>8328</v>
      </c>
      <c r="R2498" s="3" t="s">
        <v>8332</v>
      </c>
    </row>
    <row r="2499" spans="1:18" ht="39.6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8278</v>
      </c>
      <c r="O2499" s="13">
        <f t="shared" ref="O2499:O2562" si="78">+E2499/D2499</f>
        <v>1.127715</v>
      </c>
      <c r="P2499" s="7">
        <f t="shared" ref="P2499:P2562" si="79">IFERROR(+D2499/L2499,0)</f>
        <v>71.428571428571431</v>
      </c>
      <c r="Q2499" s="3" t="s">
        <v>8328</v>
      </c>
      <c r="R2499" s="3" t="s">
        <v>8332</v>
      </c>
    </row>
    <row r="2500" spans="1:18" ht="39.6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8278</v>
      </c>
      <c r="O2500" s="13">
        <f t="shared" si="78"/>
        <v>1.056</v>
      </c>
      <c r="P2500" s="7">
        <f t="shared" si="79"/>
        <v>50</v>
      </c>
      <c r="Q2500" s="3" t="s">
        <v>8328</v>
      </c>
      <c r="R2500" s="3" t="s">
        <v>8332</v>
      </c>
    </row>
    <row r="2501" spans="1:18" ht="39.6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8278</v>
      </c>
      <c r="O2501" s="13">
        <f t="shared" si="78"/>
        <v>2.0262500000000001</v>
      </c>
      <c r="P2501" s="7">
        <f t="shared" si="79"/>
        <v>23.529411764705884</v>
      </c>
      <c r="Q2501" s="3" t="s">
        <v>8328</v>
      </c>
      <c r="R2501" s="3" t="s">
        <v>8332</v>
      </c>
    </row>
    <row r="2502" spans="1:18" ht="39.6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8278</v>
      </c>
      <c r="O2502" s="13">
        <f t="shared" si="78"/>
        <v>1.1333333333333333</v>
      </c>
      <c r="P2502" s="7">
        <f t="shared" si="79"/>
        <v>20.689655172413794</v>
      </c>
      <c r="Q2502" s="3" t="s">
        <v>8328</v>
      </c>
      <c r="R2502" s="3" t="s">
        <v>8332</v>
      </c>
    </row>
    <row r="2503" spans="1:18" ht="39.6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8298</v>
      </c>
      <c r="O2503" s="13">
        <f t="shared" si="78"/>
        <v>2.5545454545454545E-2</v>
      </c>
      <c r="P2503" s="7">
        <f t="shared" si="79"/>
        <v>1571.4285714285713</v>
      </c>
      <c r="Q2503" s="3" t="s">
        <v>8339</v>
      </c>
      <c r="R2503" s="3" t="s">
        <v>8356</v>
      </c>
    </row>
    <row r="2504" spans="1:18" ht="52.8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8298</v>
      </c>
      <c r="O2504" s="13">
        <f t="shared" si="78"/>
        <v>7.8181818181818181E-4</v>
      </c>
      <c r="P2504" s="7">
        <f t="shared" si="79"/>
        <v>22000</v>
      </c>
      <c r="Q2504" s="3" t="s">
        <v>8339</v>
      </c>
      <c r="R2504" s="3" t="s">
        <v>8356</v>
      </c>
    </row>
    <row r="2505" spans="1:18" ht="39.6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8298</v>
      </c>
      <c r="O2505" s="13">
        <f t="shared" si="78"/>
        <v>0</v>
      </c>
      <c r="P2505" s="7">
        <f t="shared" si="79"/>
        <v>0</v>
      </c>
      <c r="Q2505" s="3" t="s">
        <v>8339</v>
      </c>
      <c r="R2505" s="3" t="s">
        <v>8356</v>
      </c>
    </row>
    <row r="2506" spans="1:18" ht="26.4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8298</v>
      </c>
      <c r="O2506" s="13">
        <f t="shared" si="78"/>
        <v>0</v>
      </c>
      <c r="P2506" s="7">
        <f t="shared" si="79"/>
        <v>0</v>
      </c>
      <c r="Q2506" s="3" t="s">
        <v>8339</v>
      </c>
      <c r="R2506" s="3" t="s">
        <v>8356</v>
      </c>
    </row>
    <row r="2507" spans="1:18" ht="52.8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8298</v>
      </c>
      <c r="O2507" s="13">
        <f t="shared" si="78"/>
        <v>0</v>
      </c>
      <c r="P2507" s="7">
        <f t="shared" si="79"/>
        <v>0</v>
      </c>
      <c r="Q2507" s="3" t="s">
        <v>8339</v>
      </c>
      <c r="R2507" s="3" t="s">
        <v>8356</v>
      </c>
    </row>
    <row r="2508" spans="1:18" ht="39.6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8298</v>
      </c>
      <c r="O2508" s="13">
        <f t="shared" si="78"/>
        <v>6.0000000000000001E-3</v>
      </c>
      <c r="P2508" s="7">
        <f t="shared" si="79"/>
        <v>2500</v>
      </c>
      <c r="Q2508" s="3" t="s">
        <v>8339</v>
      </c>
      <c r="R2508" s="3" t="s">
        <v>8356</v>
      </c>
    </row>
    <row r="2509" spans="1:18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8298</v>
      </c>
      <c r="O2509" s="13">
        <f t="shared" si="78"/>
        <v>0</v>
      </c>
      <c r="P2509" s="7">
        <f t="shared" si="79"/>
        <v>0</v>
      </c>
      <c r="Q2509" s="3" t="s">
        <v>8339</v>
      </c>
      <c r="R2509" s="3" t="s">
        <v>8356</v>
      </c>
    </row>
    <row r="2510" spans="1:18" ht="39.6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8298</v>
      </c>
      <c r="O2510" s="13">
        <f t="shared" si="78"/>
        <v>0</v>
      </c>
      <c r="P2510" s="7">
        <f t="shared" si="79"/>
        <v>0</v>
      </c>
      <c r="Q2510" s="3" t="s">
        <v>8339</v>
      </c>
      <c r="R2510" s="3" t="s">
        <v>8356</v>
      </c>
    </row>
    <row r="2511" spans="1:18" ht="39.6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8298</v>
      </c>
      <c r="O2511" s="13">
        <f t="shared" si="78"/>
        <v>1.0526315789473684E-2</v>
      </c>
      <c r="P2511" s="7">
        <f t="shared" si="79"/>
        <v>3392.8571428571427</v>
      </c>
      <c r="Q2511" s="3" t="s">
        <v>8339</v>
      </c>
      <c r="R2511" s="3" t="s">
        <v>8356</v>
      </c>
    </row>
    <row r="2512" spans="1:18" ht="39.6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8298</v>
      </c>
      <c r="O2512" s="13">
        <f t="shared" si="78"/>
        <v>1.5E-3</v>
      </c>
      <c r="P2512" s="7">
        <f t="shared" si="79"/>
        <v>25000</v>
      </c>
      <c r="Q2512" s="3" t="s">
        <v>8339</v>
      </c>
      <c r="R2512" s="3" t="s">
        <v>8356</v>
      </c>
    </row>
    <row r="2513" spans="1:18" ht="39.6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8298</v>
      </c>
      <c r="O2513" s="13">
        <f t="shared" si="78"/>
        <v>0</v>
      </c>
      <c r="P2513" s="7">
        <f t="shared" si="79"/>
        <v>0</v>
      </c>
      <c r="Q2513" s="3" t="s">
        <v>8339</v>
      </c>
      <c r="R2513" s="3" t="s">
        <v>8356</v>
      </c>
    </row>
    <row r="2514" spans="1:18" ht="39.6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8298</v>
      </c>
      <c r="O2514" s="13">
        <f t="shared" si="78"/>
        <v>0</v>
      </c>
      <c r="P2514" s="7">
        <f t="shared" si="79"/>
        <v>0</v>
      </c>
      <c r="Q2514" s="3" t="s">
        <v>8339</v>
      </c>
      <c r="R2514" s="3" t="s">
        <v>8356</v>
      </c>
    </row>
    <row r="2515" spans="1:18" ht="52.8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8298</v>
      </c>
      <c r="O2515" s="13">
        <f t="shared" si="78"/>
        <v>0</v>
      </c>
      <c r="P2515" s="7">
        <f t="shared" si="79"/>
        <v>0</v>
      </c>
      <c r="Q2515" s="3" t="s">
        <v>8339</v>
      </c>
      <c r="R2515" s="3" t="s">
        <v>8356</v>
      </c>
    </row>
    <row r="2516" spans="1:18" ht="39.6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8298</v>
      </c>
      <c r="O2516" s="13">
        <f t="shared" si="78"/>
        <v>1.7500000000000002E-2</v>
      </c>
      <c r="P2516" s="7">
        <f t="shared" si="79"/>
        <v>3000</v>
      </c>
      <c r="Q2516" s="3" t="s">
        <v>8339</v>
      </c>
      <c r="R2516" s="3" t="s">
        <v>8356</v>
      </c>
    </row>
    <row r="2517" spans="1:18" ht="52.8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8298</v>
      </c>
      <c r="O2517" s="13">
        <f t="shared" si="78"/>
        <v>0.186</v>
      </c>
      <c r="P2517" s="7">
        <f t="shared" si="79"/>
        <v>416.66666666666669</v>
      </c>
      <c r="Q2517" s="3" t="s">
        <v>8339</v>
      </c>
      <c r="R2517" s="3" t="s">
        <v>8356</v>
      </c>
    </row>
    <row r="2518" spans="1:18" ht="39.6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8298</v>
      </c>
      <c r="O2518" s="13">
        <f t="shared" si="78"/>
        <v>0</v>
      </c>
      <c r="P2518" s="7">
        <f t="shared" si="79"/>
        <v>0</v>
      </c>
      <c r="Q2518" s="3" t="s">
        <v>8339</v>
      </c>
      <c r="R2518" s="3" t="s">
        <v>8356</v>
      </c>
    </row>
    <row r="2519" spans="1:18" ht="52.8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8298</v>
      </c>
      <c r="O2519" s="13">
        <f t="shared" si="78"/>
        <v>9.8166666666666666E-2</v>
      </c>
      <c r="P2519" s="7">
        <f t="shared" si="79"/>
        <v>545.4545454545455</v>
      </c>
      <c r="Q2519" s="3" t="s">
        <v>8339</v>
      </c>
      <c r="R2519" s="3" t="s">
        <v>8356</v>
      </c>
    </row>
    <row r="2520" spans="1:18" ht="39.6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8298</v>
      </c>
      <c r="O2520" s="13">
        <f t="shared" si="78"/>
        <v>0</v>
      </c>
      <c r="P2520" s="7">
        <f t="shared" si="79"/>
        <v>0</v>
      </c>
      <c r="Q2520" s="3" t="s">
        <v>8339</v>
      </c>
      <c r="R2520" s="3" t="s">
        <v>8356</v>
      </c>
    </row>
    <row r="2521" spans="1:18" ht="26.4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8298</v>
      </c>
      <c r="O2521" s="13">
        <f t="shared" si="78"/>
        <v>4.3333333333333331E-4</v>
      </c>
      <c r="P2521" s="7">
        <f t="shared" si="79"/>
        <v>37500</v>
      </c>
      <c r="Q2521" s="3" t="s">
        <v>8339</v>
      </c>
      <c r="R2521" s="3" t="s">
        <v>8356</v>
      </c>
    </row>
    <row r="2522" spans="1:18" ht="39.6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8298</v>
      </c>
      <c r="O2522" s="13">
        <f t="shared" si="78"/>
        <v>0</v>
      </c>
      <c r="P2522" s="7">
        <f t="shared" si="79"/>
        <v>0</v>
      </c>
      <c r="Q2522" s="3" t="s">
        <v>8339</v>
      </c>
      <c r="R2522" s="3" t="s">
        <v>8356</v>
      </c>
    </row>
    <row r="2523" spans="1:18" ht="52.8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8299</v>
      </c>
      <c r="O2523" s="13">
        <f t="shared" si="78"/>
        <v>1.0948792000000001</v>
      </c>
      <c r="P2523" s="7">
        <f t="shared" si="79"/>
        <v>94.696969696969703</v>
      </c>
      <c r="Q2523" s="3" t="s">
        <v>8328</v>
      </c>
      <c r="R2523" s="3" t="s">
        <v>8357</v>
      </c>
    </row>
    <row r="2524" spans="1:18" ht="39.6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8299</v>
      </c>
      <c r="O2524" s="13">
        <f t="shared" si="78"/>
        <v>1</v>
      </c>
      <c r="P2524" s="7">
        <f t="shared" si="79"/>
        <v>185.18518518518519</v>
      </c>
      <c r="Q2524" s="3" t="s">
        <v>8328</v>
      </c>
      <c r="R2524" s="3" t="s">
        <v>8357</v>
      </c>
    </row>
    <row r="2525" spans="1:18" ht="39.6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8299</v>
      </c>
      <c r="O2525" s="13">
        <f t="shared" si="78"/>
        <v>1.5644444444444445</v>
      </c>
      <c r="P2525" s="7">
        <f t="shared" si="79"/>
        <v>34.615384615384613</v>
      </c>
      <c r="Q2525" s="3" t="s">
        <v>8328</v>
      </c>
      <c r="R2525" s="3" t="s">
        <v>8357</v>
      </c>
    </row>
    <row r="2526" spans="1:18" ht="26.4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8299</v>
      </c>
      <c r="O2526" s="13">
        <f t="shared" si="78"/>
        <v>1.016</v>
      </c>
      <c r="P2526" s="7">
        <f t="shared" si="79"/>
        <v>174.41860465116278</v>
      </c>
      <c r="Q2526" s="3" t="s">
        <v>8328</v>
      </c>
      <c r="R2526" s="3" t="s">
        <v>8357</v>
      </c>
    </row>
    <row r="2527" spans="1:18" ht="39.6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8299</v>
      </c>
      <c r="O2527" s="13">
        <f t="shared" si="78"/>
        <v>1.00325</v>
      </c>
      <c r="P2527" s="7">
        <f t="shared" si="79"/>
        <v>100</v>
      </c>
      <c r="Q2527" s="3" t="s">
        <v>8328</v>
      </c>
      <c r="R2527" s="3" t="s">
        <v>8357</v>
      </c>
    </row>
    <row r="2528" spans="1:18" ht="39.6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8299</v>
      </c>
      <c r="O2528" s="13">
        <f t="shared" si="78"/>
        <v>1.1294999999999999</v>
      </c>
      <c r="P2528" s="7">
        <f t="shared" si="79"/>
        <v>121.21212121212122</v>
      </c>
      <c r="Q2528" s="3" t="s">
        <v>8328</v>
      </c>
      <c r="R2528" s="3" t="s">
        <v>8357</v>
      </c>
    </row>
    <row r="2529" spans="1:18" ht="39.6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8299</v>
      </c>
      <c r="O2529" s="13">
        <f t="shared" si="78"/>
        <v>1.02125</v>
      </c>
      <c r="P2529" s="7">
        <f t="shared" si="79"/>
        <v>56.338028169014088</v>
      </c>
      <c r="Q2529" s="3" t="s">
        <v>8328</v>
      </c>
      <c r="R2529" s="3" t="s">
        <v>8357</v>
      </c>
    </row>
    <row r="2530" spans="1:18" ht="39.6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8299</v>
      </c>
      <c r="O2530" s="13">
        <f t="shared" si="78"/>
        <v>1.0724974999999999</v>
      </c>
      <c r="P2530" s="7">
        <f t="shared" si="79"/>
        <v>49.382716049382715</v>
      </c>
      <c r="Q2530" s="3" t="s">
        <v>8328</v>
      </c>
      <c r="R2530" s="3" t="s">
        <v>8357</v>
      </c>
    </row>
    <row r="2531" spans="1:18" ht="26.4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8299</v>
      </c>
      <c r="O2531" s="13">
        <f t="shared" si="78"/>
        <v>1.0428333333333333</v>
      </c>
      <c r="P2531" s="7">
        <f t="shared" si="79"/>
        <v>78.94736842105263</v>
      </c>
      <c r="Q2531" s="3" t="s">
        <v>8328</v>
      </c>
      <c r="R2531" s="3" t="s">
        <v>8357</v>
      </c>
    </row>
    <row r="2532" spans="1:18" ht="39.6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8299</v>
      </c>
      <c r="O2532" s="13">
        <f t="shared" si="78"/>
        <v>1</v>
      </c>
      <c r="P2532" s="7">
        <f t="shared" si="79"/>
        <v>135.41666666666666</v>
      </c>
      <c r="Q2532" s="3" t="s">
        <v>8328</v>
      </c>
      <c r="R2532" s="3" t="s">
        <v>8357</v>
      </c>
    </row>
    <row r="2533" spans="1:18" ht="52.8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8299</v>
      </c>
      <c r="O2533" s="13">
        <f t="shared" si="78"/>
        <v>1.004</v>
      </c>
      <c r="P2533" s="7">
        <f t="shared" si="79"/>
        <v>73.770491803278688</v>
      </c>
      <c r="Q2533" s="3" t="s">
        <v>8328</v>
      </c>
      <c r="R2533" s="3" t="s">
        <v>8357</v>
      </c>
    </row>
    <row r="2534" spans="1:18" ht="39.6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8299</v>
      </c>
      <c r="O2534" s="13">
        <f t="shared" si="78"/>
        <v>1.26125</v>
      </c>
      <c r="P2534" s="7">
        <f t="shared" si="79"/>
        <v>66.666666666666671</v>
      </c>
      <c r="Q2534" s="3" t="s">
        <v>8328</v>
      </c>
      <c r="R2534" s="3" t="s">
        <v>8357</v>
      </c>
    </row>
    <row r="2535" spans="1:18" ht="39.6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8299</v>
      </c>
      <c r="O2535" s="13">
        <f t="shared" si="78"/>
        <v>1.1066666666666667</v>
      </c>
      <c r="P2535" s="7">
        <f t="shared" si="79"/>
        <v>55.147058823529413</v>
      </c>
      <c r="Q2535" s="3" t="s">
        <v>8328</v>
      </c>
      <c r="R2535" s="3" t="s">
        <v>8357</v>
      </c>
    </row>
    <row r="2536" spans="1:18" ht="52.8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8299</v>
      </c>
      <c r="O2536" s="13">
        <f t="shared" si="78"/>
        <v>1.05</v>
      </c>
      <c r="P2536" s="7">
        <f t="shared" si="79"/>
        <v>142.85714285714286</v>
      </c>
      <c r="Q2536" s="3" t="s">
        <v>8328</v>
      </c>
      <c r="R2536" s="3" t="s">
        <v>8357</v>
      </c>
    </row>
    <row r="2537" spans="1:18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8299</v>
      </c>
      <c r="O2537" s="13">
        <f t="shared" si="78"/>
        <v>1.03775</v>
      </c>
      <c r="P2537" s="7">
        <f t="shared" si="79"/>
        <v>256.41025641025641</v>
      </c>
      <c r="Q2537" s="3" t="s">
        <v>8328</v>
      </c>
      <c r="R2537" s="3" t="s">
        <v>8357</v>
      </c>
    </row>
    <row r="2538" spans="1:18" ht="39.6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8299</v>
      </c>
      <c r="O2538" s="13">
        <f t="shared" si="78"/>
        <v>1.1599999999999999</v>
      </c>
      <c r="P2538" s="7">
        <f t="shared" si="79"/>
        <v>6.25</v>
      </c>
      <c r="Q2538" s="3" t="s">
        <v>8328</v>
      </c>
      <c r="R2538" s="3" t="s">
        <v>8357</v>
      </c>
    </row>
    <row r="2539" spans="1:18" ht="39.6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8299</v>
      </c>
      <c r="O2539" s="13">
        <f t="shared" si="78"/>
        <v>1.1000000000000001</v>
      </c>
      <c r="P2539" s="7">
        <f t="shared" si="79"/>
        <v>90.909090909090907</v>
      </c>
      <c r="Q2539" s="3" t="s">
        <v>8328</v>
      </c>
      <c r="R2539" s="3" t="s">
        <v>8357</v>
      </c>
    </row>
    <row r="2540" spans="1:18" ht="26.4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8299</v>
      </c>
      <c r="O2540" s="13">
        <f t="shared" si="78"/>
        <v>1.130176111111111</v>
      </c>
      <c r="P2540" s="7">
        <f t="shared" si="79"/>
        <v>97.297297297297291</v>
      </c>
      <c r="Q2540" s="3" t="s">
        <v>8328</v>
      </c>
      <c r="R2540" s="3" t="s">
        <v>8357</v>
      </c>
    </row>
    <row r="2541" spans="1:18" ht="39.6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8299</v>
      </c>
      <c r="O2541" s="13">
        <f t="shared" si="78"/>
        <v>1.0024999999999999</v>
      </c>
      <c r="P2541" s="7">
        <f t="shared" si="79"/>
        <v>169.4915254237288</v>
      </c>
      <c r="Q2541" s="3" t="s">
        <v>8328</v>
      </c>
      <c r="R2541" s="3" t="s">
        <v>8357</v>
      </c>
    </row>
    <row r="2542" spans="1:18" ht="52.8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8299</v>
      </c>
      <c r="O2542" s="13">
        <f t="shared" si="78"/>
        <v>1.034</v>
      </c>
      <c r="P2542" s="7">
        <f t="shared" si="79"/>
        <v>92.592592592592595</v>
      </c>
      <c r="Q2542" s="3" t="s">
        <v>8328</v>
      </c>
      <c r="R2542" s="3" t="s">
        <v>8357</v>
      </c>
    </row>
    <row r="2543" spans="1:18" ht="52.8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8299</v>
      </c>
      <c r="O2543" s="13">
        <f t="shared" si="78"/>
        <v>1.0702857142857143</v>
      </c>
      <c r="P2543" s="7">
        <f t="shared" si="79"/>
        <v>55.555555555555557</v>
      </c>
      <c r="Q2543" s="3" t="s">
        <v>8328</v>
      </c>
      <c r="R2543" s="3" t="s">
        <v>8357</v>
      </c>
    </row>
    <row r="2544" spans="1:18" ht="39.6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8299</v>
      </c>
      <c r="O2544" s="13">
        <f t="shared" si="78"/>
        <v>1.0357142857142858</v>
      </c>
      <c r="P2544" s="7">
        <f t="shared" si="79"/>
        <v>53.846153846153847</v>
      </c>
      <c r="Q2544" s="3" t="s">
        <v>8328</v>
      </c>
      <c r="R2544" s="3" t="s">
        <v>8357</v>
      </c>
    </row>
    <row r="2545" spans="1:18" ht="39.6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8299</v>
      </c>
      <c r="O2545" s="13">
        <f t="shared" si="78"/>
        <v>1.5640000000000001</v>
      </c>
      <c r="P2545" s="7">
        <f t="shared" si="79"/>
        <v>19.23076923076923</v>
      </c>
      <c r="Q2545" s="3" t="s">
        <v>8328</v>
      </c>
      <c r="R2545" s="3" t="s">
        <v>8357</v>
      </c>
    </row>
    <row r="2546" spans="1:18" ht="39.6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8299</v>
      </c>
      <c r="O2546" s="13">
        <f t="shared" si="78"/>
        <v>1.0082</v>
      </c>
      <c r="P2546" s="7">
        <f t="shared" si="79"/>
        <v>87.719298245614041</v>
      </c>
      <c r="Q2546" s="3" t="s">
        <v>8328</v>
      </c>
      <c r="R2546" s="3" t="s">
        <v>8357</v>
      </c>
    </row>
    <row r="2547" spans="1:18" ht="39.6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8299</v>
      </c>
      <c r="O2547" s="13">
        <f t="shared" si="78"/>
        <v>1.9530000000000001</v>
      </c>
      <c r="P2547" s="7">
        <f t="shared" si="79"/>
        <v>32.786885245901637</v>
      </c>
      <c r="Q2547" s="3" t="s">
        <v>8328</v>
      </c>
      <c r="R2547" s="3" t="s">
        <v>8357</v>
      </c>
    </row>
    <row r="2548" spans="1:18" ht="39.6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8299</v>
      </c>
      <c r="O2548" s="13">
        <f t="shared" si="78"/>
        <v>1.1171428571428572</v>
      </c>
      <c r="P2548" s="7">
        <f t="shared" si="79"/>
        <v>53.846153846153847</v>
      </c>
      <c r="Q2548" s="3" t="s">
        <v>8328</v>
      </c>
      <c r="R2548" s="3" t="s">
        <v>8357</v>
      </c>
    </row>
    <row r="2549" spans="1:18" ht="39.6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8299</v>
      </c>
      <c r="O2549" s="13">
        <f t="shared" si="78"/>
        <v>1.1985454545454546</v>
      </c>
      <c r="P2549" s="7">
        <f t="shared" si="79"/>
        <v>41.044776119402982</v>
      </c>
      <c r="Q2549" s="3" t="s">
        <v>8328</v>
      </c>
      <c r="R2549" s="3" t="s">
        <v>8357</v>
      </c>
    </row>
    <row r="2550" spans="1:18" ht="39.6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8299</v>
      </c>
      <c r="O2550" s="13">
        <f t="shared" si="78"/>
        <v>1.0185</v>
      </c>
      <c r="P2550" s="7">
        <f t="shared" si="79"/>
        <v>162.16216216216216</v>
      </c>
      <c r="Q2550" s="3" t="s">
        <v>8328</v>
      </c>
      <c r="R2550" s="3" t="s">
        <v>8357</v>
      </c>
    </row>
    <row r="2551" spans="1:18" ht="39.6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8299</v>
      </c>
      <c r="O2551" s="13">
        <f t="shared" si="78"/>
        <v>1.0280254777070064</v>
      </c>
      <c r="P2551" s="7">
        <f t="shared" si="79"/>
        <v>42.432432432432435</v>
      </c>
      <c r="Q2551" s="3" t="s">
        <v>8328</v>
      </c>
      <c r="R2551" s="3" t="s">
        <v>8357</v>
      </c>
    </row>
    <row r="2552" spans="1:18" ht="52.8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8299</v>
      </c>
      <c r="O2552" s="13">
        <f t="shared" si="78"/>
        <v>1.0084615384615385</v>
      </c>
      <c r="P2552" s="7">
        <f t="shared" si="79"/>
        <v>43.333333333333336</v>
      </c>
      <c r="Q2552" s="3" t="s">
        <v>8328</v>
      </c>
      <c r="R2552" s="3" t="s">
        <v>8357</v>
      </c>
    </row>
    <row r="2553" spans="1:18" ht="39.6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8299</v>
      </c>
      <c r="O2553" s="13">
        <f t="shared" si="78"/>
        <v>1.0273469387755103</v>
      </c>
      <c r="P2553" s="7">
        <f t="shared" si="79"/>
        <v>65.625</v>
      </c>
      <c r="Q2553" s="3" t="s">
        <v>8328</v>
      </c>
      <c r="R2553" s="3" t="s">
        <v>8357</v>
      </c>
    </row>
    <row r="2554" spans="1:18" ht="39.6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8299</v>
      </c>
      <c r="O2554" s="13">
        <f t="shared" si="78"/>
        <v>1.0649999999999999</v>
      </c>
      <c r="P2554" s="7">
        <f t="shared" si="79"/>
        <v>166.66666666666666</v>
      </c>
      <c r="Q2554" s="3" t="s">
        <v>8328</v>
      </c>
      <c r="R2554" s="3" t="s">
        <v>8357</v>
      </c>
    </row>
    <row r="2555" spans="1:18" ht="39.6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8299</v>
      </c>
      <c r="O2555" s="13">
        <f t="shared" si="78"/>
        <v>1.5553333333333332</v>
      </c>
      <c r="P2555" s="7">
        <f t="shared" si="79"/>
        <v>25</v>
      </c>
      <c r="Q2555" s="3" t="s">
        <v>8328</v>
      </c>
      <c r="R2555" s="3" t="s">
        <v>8357</v>
      </c>
    </row>
    <row r="2556" spans="1:18" ht="39.6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8299</v>
      </c>
      <c r="O2556" s="13">
        <f t="shared" si="78"/>
        <v>1.228</v>
      </c>
      <c r="P2556" s="7">
        <f t="shared" si="79"/>
        <v>44.776119402985074</v>
      </c>
      <c r="Q2556" s="3" t="s">
        <v>8328</v>
      </c>
      <c r="R2556" s="3" t="s">
        <v>8357</v>
      </c>
    </row>
    <row r="2557" spans="1:18" ht="52.8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8299</v>
      </c>
      <c r="O2557" s="13">
        <f t="shared" si="78"/>
        <v>1.0734999999999999</v>
      </c>
      <c r="P2557" s="7">
        <f t="shared" si="79"/>
        <v>57.142857142857146</v>
      </c>
      <c r="Q2557" s="3" t="s">
        <v>8328</v>
      </c>
      <c r="R2557" s="3" t="s">
        <v>8357</v>
      </c>
    </row>
    <row r="2558" spans="1:18" ht="39.6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8299</v>
      </c>
      <c r="O2558" s="13">
        <f t="shared" si="78"/>
        <v>1.0550335570469798</v>
      </c>
      <c r="P2558" s="7">
        <f t="shared" si="79"/>
        <v>21.911764705882351</v>
      </c>
      <c r="Q2558" s="3" t="s">
        <v>8328</v>
      </c>
      <c r="R2558" s="3" t="s">
        <v>8357</v>
      </c>
    </row>
    <row r="2559" spans="1:18" ht="26.4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8299</v>
      </c>
      <c r="O2559" s="13">
        <f t="shared" si="78"/>
        <v>1.1844444444444444</v>
      </c>
      <c r="P2559" s="7">
        <f t="shared" si="79"/>
        <v>25</v>
      </c>
      <c r="Q2559" s="3" t="s">
        <v>8328</v>
      </c>
      <c r="R2559" s="3" t="s">
        <v>8357</v>
      </c>
    </row>
    <row r="2560" spans="1:18" ht="39.6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8299</v>
      </c>
      <c r="O2560" s="13">
        <f t="shared" si="78"/>
        <v>1.0888</v>
      </c>
      <c r="P2560" s="7">
        <f t="shared" si="79"/>
        <v>69.444444444444443</v>
      </c>
      <c r="Q2560" s="3" t="s">
        <v>8328</v>
      </c>
      <c r="R2560" s="3" t="s">
        <v>8357</v>
      </c>
    </row>
    <row r="2561" spans="1:18" ht="39.6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8299</v>
      </c>
      <c r="O2561" s="13">
        <f t="shared" si="78"/>
        <v>1.1125</v>
      </c>
      <c r="P2561" s="7">
        <f t="shared" si="79"/>
        <v>32</v>
      </c>
      <c r="Q2561" s="3" t="s">
        <v>8328</v>
      </c>
      <c r="R2561" s="3" t="s">
        <v>8357</v>
      </c>
    </row>
    <row r="2562" spans="1:18" ht="39.6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8299</v>
      </c>
      <c r="O2562" s="13">
        <f t="shared" si="78"/>
        <v>1.0009999999999999</v>
      </c>
      <c r="P2562" s="7">
        <f t="shared" si="79"/>
        <v>142.85714285714286</v>
      </c>
      <c r="Q2562" s="3" t="s">
        <v>8328</v>
      </c>
      <c r="R2562" s="3" t="s">
        <v>8357</v>
      </c>
    </row>
    <row r="2563" spans="1:18" ht="39.6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8283</v>
      </c>
      <c r="O2563" s="13">
        <f t="shared" ref="O2563:O2626" si="80">+E2563/D2563</f>
        <v>0</v>
      </c>
      <c r="P2563" s="7">
        <f t="shared" ref="P2563:P2626" si="81">IFERROR(+D2563/L2563,0)</f>
        <v>0</v>
      </c>
      <c r="Q2563" s="3" t="s">
        <v>8339</v>
      </c>
      <c r="R2563" s="3" t="s">
        <v>8340</v>
      </c>
    </row>
    <row r="2564" spans="1:18" ht="52.8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8283</v>
      </c>
      <c r="O2564" s="13">
        <f t="shared" si="80"/>
        <v>7.4999999999999997E-3</v>
      </c>
      <c r="P2564" s="7">
        <f t="shared" si="81"/>
        <v>3333.3333333333335</v>
      </c>
      <c r="Q2564" s="3" t="s">
        <v>8339</v>
      </c>
      <c r="R2564" s="3" t="s">
        <v>8340</v>
      </c>
    </row>
    <row r="2565" spans="1:18" ht="26.4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8283</v>
      </c>
      <c r="O2565" s="13">
        <f t="shared" si="80"/>
        <v>0</v>
      </c>
      <c r="P2565" s="7">
        <f t="shared" si="81"/>
        <v>0</v>
      </c>
      <c r="Q2565" s="3" t="s">
        <v>8339</v>
      </c>
      <c r="R2565" s="3" t="s">
        <v>8340</v>
      </c>
    </row>
    <row r="2566" spans="1:18" ht="39.6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8283</v>
      </c>
      <c r="O2566" s="13">
        <f t="shared" si="80"/>
        <v>0</v>
      </c>
      <c r="P2566" s="7">
        <f t="shared" si="81"/>
        <v>0</v>
      </c>
      <c r="Q2566" s="3" t="s">
        <v>8339</v>
      </c>
      <c r="R2566" s="3" t="s">
        <v>8340</v>
      </c>
    </row>
    <row r="2567" spans="1:18" ht="39.6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8283</v>
      </c>
      <c r="O2567" s="13">
        <f t="shared" si="80"/>
        <v>0.01</v>
      </c>
      <c r="P2567" s="7">
        <f t="shared" si="81"/>
        <v>10000</v>
      </c>
      <c r="Q2567" s="3" t="s">
        <v>8339</v>
      </c>
      <c r="R2567" s="3" t="s">
        <v>8340</v>
      </c>
    </row>
    <row r="2568" spans="1:18" ht="39.6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8283</v>
      </c>
      <c r="O2568" s="13">
        <f t="shared" si="80"/>
        <v>0</v>
      </c>
      <c r="P2568" s="7">
        <f t="shared" si="81"/>
        <v>0</v>
      </c>
      <c r="Q2568" s="3" t="s">
        <v>8339</v>
      </c>
      <c r="R2568" s="3" t="s">
        <v>8340</v>
      </c>
    </row>
    <row r="2569" spans="1:18" ht="39.6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8283</v>
      </c>
      <c r="O2569" s="13">
        <f t="shared" si="80"/>
        <v>2.6666666666666666E-3</v>
      </c>
      <c r="P2569" s="7">
        <f t="shared" si="81"/>
        <v>22500</v>
      </c>
      <c r="Q2569" s="3" t="s">
        <v>8339</v>
      </c>
      <c r="R2569" s="3" t="s">
        <v>8340</v>
      </c>
    </row>
    <row r="2570" spans="1:18" ht="39.6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8283</v>
      </c>
      <c r="O2570" s="13">
        <f t="shared" si="80"/>
        <v>5.0000000000000001E-3</v>
      </c>
      <c r="P2570" s="7">
        <f t="shared" si="81"/>
        <v>10000</v>
      </c>
      <c r="Q2570" s="3" t="s">
        <v>8339</v>
      </c>
      <c r="R2570" s="3" t="s">
        <v>8340</v>
      </c>
    </row>
    <row r="2571" spans="1:18" ht="39.6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8283</v>
      </c>
      <c r="O2571" s="13">
        <f t="shared" si="80"/>
        <v>2.2307692307692306E-2</v>
      </c>
      <c r="P2571" s="7">
        <f t="shared" si="81"/>
        <v>3250</v>
      </c>
      <c r="Q2571" s="3" t="s">
        <v>8339</v>
      </c>
      <c r="R2571" s="3" t="s">
        <v>8340</v>
      </c>
    </row>
    <row r="2572" spans="1:18" ht="39.6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8283</v>
      </c>
      <c r="O2572" s="13">
        <f t="shared" si="80"/>
        <v>8.4285714285714294E-3</v>
      </c>
      <c r="P2572" s="7">
        <f t="shared" si="81"/>
        <v>3500</v>
      </c>
      <c r="Q2572" s="3" t="s">
        <v>8339</v>
      </c>
      <c r="R2572" s="3" t="s">
        <v>8340</v>
      </c>
    </row>
    <row r="2573" spans="1:18" ht="39.6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8283</v>
      </c>
      <c r="O2573" s="13">
        <f t="shared" si="80"/>
        <v>2.5000000000000001E-3</v>
      </c>
      <c r="P2573" s="7">
        <f t="shared" si="81"/>
        <v>25000</v>
      </c>
      <c r="Q2573" s="3" t="s">
        <v>8339</v>
      </c>
      <c r="R2573" s="3" t="s">
        <v>8340</v>
      </c>
    </row>
    <row r="2574" spans="1:18" ht="39.6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8283</v>
      </c>
      <c r="O2574" s="13">
        <f t="shared" si="80"/>
        <v>0</v>
      </c>
      <c r="P2574" s="7">
        <f t="shared" si="81"/>
        <v>0</v>
      </c>
      <c r="Q2574" s="3" t="s">
        <v>8339</v>
      </c>
      <c r="R2574" s="3" t="s">
        <v>8340</v>
      </c>
    </row>
    <row r="2575" spans="1:18" ht="39.6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8283</v>
      </c>
      <c r="O2575" s="13">
        <f t="shared" si="80"/>
        <v>0</v>
      </c>
      <c r="P2575" s="7">
        <f t="shared" si="81"/>
        <v>0</v>
      </c>
      <c r="Q2575" s="3" t="s">
        <v>8339</v>
      </c>
      <c r="R2575" s="3" t="s">
        <v>8340</v>
      </c>
    </row>
    <row r="2576" spans="1:18" ht="39.6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8283</v>
      </c>
      <c r="O2576" s="13">
        <f t="shared" si="80"/>
        <v>0</v>
      </c>
      <c r="P2576" s="7">
        <f t="shared" si="81"/>
        <v>0</v>
      </c>
      <c r="Q2576" s="3" t="s">
        <v>8339</v>
      </c>
      <c r="R2576" s="3" t="s">
        <v>8340</v>
      </c>
    </row>
    <row r="2577" spans="1:18" ht="39.6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8283</v>
      </c>
      <c r="O2577" s="13">
        <f t="shared" si="80"/>
        <v>0</v>
      </c>
      <c r="P2577" s="7">
        <f t="shared" si="81"/>
        <v>0</v>
      </c>
      <c r="Q2577" s="3" t="s">
        <v>8339</v>
      </c>
      <c r="R2577" s="3" t="s">
        <v>8340</v>
      </c>
    </row>
    <row r="2578" spans="1:18" ht="26.4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8283</v>
      </c>
      <c r="O2578" s="13">
        <f t="shared" si="80"/>
        <v>0</v>
      </c>
      <c r="P2578" s="7">
        <f t="shared" si="81"/>
        <v>0</v>
      </c>
      <c r="Q2578" s="3" t="s">
        <v>8339</v>
      </c>
      <c r="R2578" s="3" t="s">
        <v>8340</v>
      </c>
    </row>
    <row r="2579" spans="1:18" ht="39.6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8283</v>
      </c>
      <c r="O2579" s="13">
        <f t="shared" si="80"/>
        <v>0</v>
      </c>
      <c r="P2579" s="7">
        <f t="shared" si="81"/>
        <v>0</v>
      </c>
      <c r="Q2579" s="3" t="s">
        <v>8339</v>
      </c>
      <c r="R2579" s="3" t="s">
        <v>8340</v>
      </c>
    </row>
    <row r="2580" spans="1:18" ht="52.8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8283</v>
      </c>
      <c r="O2580" s="13">
        <f t="shared" si="80"/>
        <v>0</v>
      </c>
      <c r="P2580" s="7">
        <f t="shared" si="81"/>
        <v>0</v>
      </c>
      <c r="Q2580" s="3" t="s">
        <v>8339</v>
      </c>
      <c r="R2580" s="3" t="s">
        <v>8340</v>
      </c>
    </row>
    <row r="2581" spans="1:18" ht="39.6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8283</v>
      </c>
      <c r="O2581" s="13">
        <f t="shared" si="80"/>
        <v>1.3849999999999999E-3</v>
      </c>
      <c r="P2581" s="7">
        <f t="shared" si="81"/>
        <v>16666.666666666668</v>
      </c>
      <c r="Q2581" s="3" t="s">
        <v>8339</v>
      </c>
      <c r="R2581" s="3" t="s">
        <v>8340</v>
      </c>
    </row>
    <row r="2582" spans="1:18" ht="39.6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8283</v>
      </c>
      <c r="O2582" s="13">
        <f t="shared" si="80"/>
        <v>6.0000000000000001E-3</v>
      </c>
      <c r="P2582" s="7">
        <f t="shared" si="81"/>
        <v>4250</v>
      </c>
      <c r="Q2582" s="3" t="s">
        <v>8339</v>
      </c>
      <c r="R2582" s="3" t="s">
        <v>8340</v>
      </c>
    </row>
    <row r="2583" spans="1:18" ht="39.6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8283</v>
      </c>
      <c r="O2583" s="13">
        <f t="shared" si="80"/>
        <v>0.106</v>
      </c>
      <c r="P2583" s="7">
        <f t="shared" si="81"/>
        <v>454.54545454545456</v>
      </c>
      <c r="Q2583" s="3" t="s">
        <v>8339</v>
      </c>
      <c r="R2583" s="3" t="s">
        <v>8340</v>
      </c>
    </row>
    <row r="2584" spans="1:18" ht="26.4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8283</v>
      </c>
      <c r="O2584" s="13">
        <f t="shared" si="80"/>
        <v>1.1111111111111112E-5</v>
      </c>
      <c r="P2584" s="7">
        <f t="shared" si="81"/>
        <v>90000</v>
      </c>
      <c r="Q2584" s="3" t="s">
        <v>8339</v>
      </c>
      <c r="R2584" s="3" t="s">
        <v>8340</v>
      </c>
    </row>
    <row r="2585" spans="1:18" ht="39.6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8283</v>
      </c>
      <c r="O2585" s="13">
        <f t="shared" si="80"/>
        <v>5.0000000000000001E-3</v>
      </c>
      <c r="P2585" s="7">
        <f t="shared" si="81"/>
        <v>200</v>
      </c>
      <c r="Q2585" s="3" t="s">
        <v>8339</v>
      </c>
      <c r="R2585" s="3" t="s">
        <v>8340</v>
      </c>
    </row>
    <row r="2586" spans="1:18" ht="26.4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8283</v>
      </c>
      <c r="O2586" s="13">
        <f t="shared" si="80"/>
        <v>0</v>
      </c>
      <c r="P2586" s="7">
        <f t="shared" si="81"/>
        <v>0</v>
      </c>
      <c r="Q2586" s="3" t="s">
        <v>8339</v>
      </c>
      <c r="R2586" s="3" t="s">
        <v>8340</v>
      </c>
    </row>
    <row r="2587" spans="1:18" ht="39.6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8283</v>
      </c>
      <c r="O2587" s="13">
        <f t="shared" si="80"/>
        <v>1.6666666666666668E-3</v>
      </c>
      <c r="P2587" s="7">
        <f t="shared" si="81"/>
        <v>30000</v>
      </c>
      <c r="Q2587" s="3" t="s">
        <v>8339</v>
      </c>
      <c r="R2587" s="3" t="s">
        <v>8340</v>
      </c>
    </row>
    <row r="2588" spans="1:18" ht="26.4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8283</v>
      </c>
      <c r="O2588" s="13">
        <f t="shared" si="80"/>
        <v>1.6666666666666668E-3</v>
      </c>
      <c r="P2588" s="7">
        <f t="shared" si="81"/>
        <v>3000</v>
      </c>
      <c r="Q2588" s="3" t="s">
        <v>8339</v>
      </c>
      <c r="R2588" s="3" t="s">
        <v>8340</v>
      </c>
    </row>
    <row r="2589" spans="1:18" ht="39.6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8283</v>
      </c>
      <c r="O2589" s="13">
        <f t="shared" si="80"/>
        <v>2.4340000000000001E-2</v>
      </c>
      <c r="P2589" s="7">
        <f t="shared" si="81"/>
        <v>8333.3333333333339</v>
      </c>
      <c r="Q2589" s="3" t="s">
        <v>8339</v>
      </c>
      <c r="R2589" s="3" t="s">
        <v>8340</v>
      </c>
    </row>
    <row r="2590" spans="1:18" ht="52.8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8283</v>
      </c>
      <c r="O2590" s="13">
        <f t="shared" si="80"/>
        <v>3.8833333333333331E-2</v>
      </c>
      <c r="P2590" s="7">
        <f t="shared" si="81"/>
        <v>750</v>
      </c>
      <c r="Q2590" s="3" t="s">
        <v>8339</v>
      </c>
      <c r="R2590" s="3" t="s">
        <v>8340</v>
      </c>
    </row>
    <row r="2591" spans="1:18" ht="39.6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8283</v>
      </c>
      <c r="O2591" s="13">
        <f t="shared" si="80"/>
        <v>1E-4</v>
      </c>
      <c r="P2591" s="7">
        <f t="shared" si="81"/>
        <v>50000</v>
      </c>
      <c r="Q2591" s="3" t="s">
        <v>8339</v>
      </c>
      <c r="R2591" s="3" t="s">
        <v>8340</v>
      </c>
    </row>
    <row r="2592" spans="1:18" ht="39.6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8283</v>
      </c>
      <c r="O2592" s="13">
        <f t="shared" si="80"/>
        <v>0</v>
      </c>
      <c r="P2592" s="7">
        <f t="shared" si="81"/>
        <v>0</v>
      </c>
      <c r="Q2592" s="3" t="s">
        <v>8339</v>
      </c>
      <c r="R2592" s="3" t="s">
        <v>8340</v>
      </c>
    </row>
    <row r="2593" spans="1:18" ht="39.6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8283</v>
      </c>
      <c r="O2593" s="13">
        <f t="shared" si="80"/>
        <v>1.7333333333333333E-2</v>
      </c>
      <c r="P2593" s="7">
        <f t="shared" si="81"/>
        <v>750</v>
      </c>
      <c r="Q2593" s="3" t="s">
        <v>8339</v>
      </c>
      <c r="R2593" s="3" t="s">
        <v>8340</v>
      </c>
    </row>
    <row r="2594" spans="1:18" ht="39.6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8283</v>
      </c>
      <c r="O2594" s="13">
        <f t="shared" si="80"/>
        <v>1.6666666666666668E-3</v>
      </c>
      <c r="P2594" s="7">
        <f t="shared" si="81"/>
        <v>30000</v>
      </c>
      <c r="Q2594" s="3" t="s">
        <v>8339</v>
      </c>
      <c r="R2594" s="3" t="s">
        <v>8340</v>
      </c>
    </row>
    <row r="2595" spans="1:18" ht="39.6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8283</v>
      </c>
      <c r="O2595" s="13">
        <f t="shared" si="80"/>
        <v>0</v>
      </c>
      <c r="P2595" s="7">
        <f t="shared" si="81"/>
        <v>0</v>
      </c>
      <c r="Q2595" s="3" t="s">
        <v>8339</v>
      </c>
      <c r="R2595" s="3" t="s">
        <v>8340</v>
      </c>
    </row>
    <row r="2596" spans="1:18" ht="39.6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8283</v>
      </c>
      <c r="O2596" s="13">
        <f t="shared" si="80"/>
        <v>1.2500000000000001E-5</v>
      </c>
      <c r="P2596" s="7">
        <f t="shared" si="81"/>
        <v>80000</v>
      </c>
      <c r="Q2596" s="3" t="s">
        <v>8339</v>
      </c>
      <c r="R2596" s="3" t="s">
        <v>8340</v>
      </c>
    </row>
    <row r="2597" spans="1:18" ht="26.4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8283</v>
      </c>
      <c r="O2597" s="13">
        <f t="shared" si="80"/>
        <v>0.12166666666666667</v>
      </c>
      <c r="P2597" s="7">
        <f t="shared" si="81"/>
        <v>789.47368421052636</v>
      </c>
      <c r="Q2597" s="3" t="s">
        <v>8339</v>
      </c>
      <c r="R2597" s="3" t="s">
        <v>8340</v>
      </c>
    </row>
    <row r="2598" spans="1:18" ht="39.6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8283</v>
      </c>
      <c r="O2598" s="13">
        <f t="shared" si="80"/>
        <v>0.23588571428571428</v>
      </c>
      <c r="P2598" s="7">
        <f t="shared" si="81"/>
        <v>1296.2962962962963</v>
      </c>
      <c r="Q2598" s="3" t="s">
        <v>8339</v>
      </c>
      <c r="R2598" s="3" t="s">
        <v>8340</v>
      </c>
    </row>
    <row r="2599" spans="1:18" ht="39.6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8283</v>
      </c>
      <c r="O2599" s="13">
        <f t="shared" si="80"/>
        <v>5.6666666666666664E-2</v>
      </c>
      <c r="P2599" s="7">
        <f t="shared" si="81"/>
        <v>214.28571428571428</v>
      </c>
      <c r="Q2599" s="3" t="s">
        <v>8339</v>
      </c>
      <c r="R2599" s="3" t="s">
        <v>8340</v>
      </c>
    </row>
    <row r="2600" spans="1:18" ht="39.6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8283</v>
      </c>
      <c r="O2600" s="13">
        <f t="shared" si="80"/>
        <v>0.39</v>
      </c>
      <c r="P2600" s="7">
        <f t="shared" si="81"/>
        <v>214.28571428571428</v>
      </c>
      <c r="Q2600" s="3" t="s">
        <v>8339</v>
      </c>
      <c r="R2600" s="3" t="s">
        <v>8340</v>
      </c>
    </row>
    <row r="2601" spans="1:18" ht="26.4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8283</v>
      </c>
      <c r="O2601" s="13">
        <f t="shared" si="80"/>
        <v>9.9546510341776348E-3</v>
      </c>
      <c r="P2601" s="7">
        <f t="shared" si="81"/>
        <v>1808.2</v>
      </c>
      <c r="Q2601" s="3" t="s">
        <v>8339</v>
      </c>
      <c r="R2601" s="3" t="s">
        <v>8340</v>
      </c>
    </row>
    <row r="2602" spans="1:18" ht="39.6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8283</v>
      </c>
      <c r="O2602" s="13">
        <f t="shared" si="80"/>
        <v>6.9320000000000007E-2</v>
      </c>
      <c r="P2602" s="7">
        <f t="shared" si="81"/>
        <v>1666.6666666666667</v>
      </c>
      <c r="Q2602" s="3" t="s">
        <v>8339</v>
      </c>
      <c r="R2602" s="3" t="s">
        <v>8340</v>
      </c>
    </row>
    <row r="2603" spans="1:18" ht="52.8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8300</v>
      </c>
      <c r="O2603" s="13">
        <f t="shared" si="80"/>
        <v>6.6139999999999999</v>
      </c>
      <c r="P2603" s="7">
        <f t="shared" si="81"/>
        <v>3.3112582781456954</v>
      </c>
      <c r="Q2603" s="3" t="s">
        <v>8322</v>
      </c>
      <c r="R2603" s="3" t="s">
        <v>8358</v>
      </c>
    </row>
    <row r="2604" spans="1:18" ht="39.6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8300</v>
      </c>
      <c r="O2604" s="13">
        <f t="shared" si="80"/>
        <v>3.2609166666666667</v>
      </c>
      <c r="P2604" s="7">
        <f t="shared" si="81"/>
        <v>24.539877300613497</v>
      </c>
      <c r="Q2604" s="3" t="s">
        <v>8322</v>
      </c>
      <c r="R2604" s="3" t="s">
        <v>8358</v>
      </c>
    </row>
    <row r="2605" spans="1:18" ht="26.4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8300</v>
      </c>
      <c r="O2605" s="13">
        <f t="shared" si="80"/>
        <v>1.0148571428571429</v>
      </c>
      <c r="P2605" s="7">
        <f t="shared" si="81"/>
        <v>35</v>
      </c>
      <c r="Q2605" s="3" t="s">
        <v>8322</v>
      </c>
      <c r="R2605" s="3" t="s">
        <v>8358</v>
      </c>
    </row>
    <row r="2606" spans="1:18" ht="39.6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8300</v>
      </c>
      <c r="O2606" s="13">
        <f t="shared" si="80"/>
        <v>1.0421799999999999</v>
      </c>
      <c r="P2606" s="7">
        <f t="shared" si="81"/>
        <v>62.305295950155767</v>
      </c>
      <c r="Q2606" s="3" t="s">
        <v>8322</v>
      </c>
      <c r="R2606" s="3" t="s">
        <v>8358</v>
      </c>
    </row>
    <row r="2607" spans="1:18" ht="39.6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8300</v>
      </c>
      <c r="O2607" s="13">
        <f t="shared" si="80"/>
        <v>1.0742157000000001</v>
      </c>
      <c r="P2607" s="7">
        <f t="shared" si="81"/>
        <v>56.753688989784337</v>
      </c>
      <c r="Q2607" s="3" t="s">
        <v>8322</v>
      </c>
      <c r="R2607" s="3" t="s">
        <v>8358</v>
      </c>
    </row>
    <row r="2608" spans="1:18" ht="52.8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8300</v>
      </c>
      <c r="O2608" s="13">
        <f t="shared" si="80"/>
        <v>1.1005454545454545</v>
      </c>
      <c r="P2608" s="7">
        <f t="shared" si="81"/>
        <v>28.571428571428573</v>
      </c>
      <c r="Q2608" s="3" t="s">
        <v>8322</v>
      </c>
      <c r="R2608" s="3" t="s">
        <v>8358</v>
      </c>
    </row>
    <row r="2609" spans="1:18" ht="39.6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8300</v>
      </c>
      <c r="O2609" s="13">
        <f t="shared" si="80"/>
        <v>4.077</v>
      </c>
      <c r="P2609" s="7">
        <f t="shared" si="81"/>
        <v>20.100502512562816</v>
      </c>
      <c r="Q2609" s="3" t="s">
        <v>8322</v>
      </c>
      <c r="R2609" s="3" t="s">
        <v>8358</v>
      </c>
    </row>
    <row r="2610" spans="1:18" ht="39.6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8300</v>
      </c>
      <c r="O2610" s="13">
        <f t="shared" si="80"/>
        <v>2.2392500000000002</v>
      </c>
      <c r="P2610" s="7">
        <f t="shared" si="81"/>
        <v>26.315789473684209</v>
      </c>
      <c r="Q2610" s="3" t="s">
        <v>8322</v>
      </c>
      <c r="R2610" s="3" t="s">
        <v>8358</v>
      </c>
    </row>
    <row r="2611" spans="1:18" ht="39.6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8300</v>
      </c>
      <c r="O2611" s="13">
        <f t="shared" si="80"/>
        <v>3.038011142857143</v>
      </c>
      <c r="P2611" s="7">
        <f t="shared" si="81"/>
        <v>51.77514792899408</v>
      </c>
      <c r="Q2611" s="3" t="s">
        <v>8322</v>
      </c>
      <c r="R2611" s="3" t="s">
        <v>8358</v>
      </c>
    </row>
    <row r="2612" spans="1:18" ht="26.4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8300</v>
      </c>
      <c r="O2612" s="13">
        <f t="shared" si="80"/>
        <v>1.4132510432681749</v>
      </c>
      <c r="P2612" s="7">
        <f t="shared" si="81"/>
        <v>39.454072790294624</v>
      </c>
      <c r="Q2612" s="3" t="s">
        <v>8322</v>
      </c>
      <c r="R2612" s="3" t="s">
        <v>8358</v>
      </c>
    </row>
    <row r="2613" spans="1:18" ht="52.8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8300</v>
      </c>
      <c r="O2613" s="13">
        <f t="shared" si="80"/>
        <v>27.906363636363636</v>
      </c>
      <c r="P2613" s="7">
        <f t="shared" si="81"/>
        <v>3.0030030030030028</v>
      </c>
      <c r="Q2613" s="3" t="s">
        <v>8322</v>
      </c>
      <c r="R2613" s="3" t="s">
        <v>8358</v>
      </c>
    </row>
    <row r="2614" spans="1:18" ht="39.6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8300</v>
      </c>
      <c r="O2614" s="13">
        <f t="shared" si="80"/>
        <v>1.7176130000000001</v>
      </c>
      <c r="P2614" s="7">
        <f t="shared" si="81"/>
        <v>34.013605442176868</v>
      </c>
      <c r="Q2614" s="3" t="s">
        <v>8322</v>
      </c>
      <c r="R2614" s="3" t="s">
        <v>8358</v>
      </c>
    </row>
    <row r="2615" spans="1:18" ht="39.6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8300</v>
      </c>
      <c r="O2615" s="13">
        <f t="shared" si="80"/>
        <v>1.0101333333333333</v>
      </c>
      <c r="P2615" s="7">
        <f t="shared" si="81"/>
        <v>267.85714285714283</v>
      </c>
      <c r="Q2615" s="3" t="s">
        <v>8322</v>
      </c>
      <c r="R2615" s="3" t="s">
        <v>8358</v>
      </c>
    </row>
    <row r="2616" spans="1:18" ht="39.6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8300</v>
      </c>
      <c r="O2616" s="13">
        <f t="shared" si="80"/>
        <v>1.02</v>
      </c>
      <c r="P2616" s="7">
        <f t="shared" si="81"/>
        <v>105</v>
      </c>
      <c r="Q2616" s="3" t="s">
        <v>8322</v>
      </c>
      <c r="R2616" s="3" t="s">
        <v>8358</v>
      </c>
    </row>
    <row r="2617" spans="1:18" ht="39.6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8300</v>
      </c>
      <c r="O2617" s="13">
        <f t="shared" si="80"/>
        <v>1.6976511744127936</v>
      </c>
      <c r="P2617" s="7">
        <f t="shared" si="81"/>
        <v>27.791666666666668</v>
      </c>
      <c r="Q2617" s="3" t="s">
        <v>8322</v>
      </c>
      <c r="R2617" s="3" t="s">
        <v>8358</v>
      </c>
    </row>
    <row r="2618" spans="1:18" ht="39.6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8300</v>
      </c>
      <c r="O2618" s="13">
        <f t="shared" si="80"/>
        <v>1.14534</v>
      </c>
      <c r="P2618" s="7">
        <f t="shared" si="81"/>
        <v>105.04201680672269</v>
      </c>
      <c r="Q2618" s="3" t="s">
        <v>8322</v>
      </c>
      <c r="R2618" s="3" t="s">
        <v>8358</v>
      </c>
    </row>
    <row r="2619" spans="1:18" ht="39.6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8300</v>
      </c>
      <c r="O2619" s="13">
        <f t="shared" si="80"/>
        <v>8.7759999999999998</v>
      </c>
      <c r="P2619" s="7">
        <f t="shared" si="81"/>
        <v>3.1446540880503147</v>
      </c>
      <c r="Q2619" s="3" t="s">
        <v>8322</v>
      </c>
      <c r="R2619" s="3" t="s">
        <v>8358</v>
      </c>
    </row>
    <row r="2620" spans="1:18" ht="26.4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8300</v>
      </c>
      <c r="O2620" s="13">
        <f t="shared" si="80"/>
        <v>1.0538666666666667</v>
      </c>
      <c r="P2620" s="7">
        <f t="shared" si="81"/>
        <v>194.80519480519482</v>
      </c>
      <c r="Q2620" s="3" t="s">
        <v>8322</v>
      </c>
      <c r="R2620" s="3" t="s">
        <v>8358</v>
      </c>
    </row>
    <row r="2621" spans="1:18" ht="39.6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8300</v>
      </c>
      <c r="O2621" s="13">
        <f t="shared" si="80"/>
        <v>1.8839999999999999</v>
      </c>
      <c r="P2621" s="7">
        <f t="shared" si="81"/>
        <v>18.867924528301888</v>
      </c>
      <c r="Q2621" s="3" t="s">
        <v>8322</v>
      </c>
      <c r="R2621" s="3" t="s">
        <v>8358</v>
      </c>
    </row>
    <row r="2622" spans="1:18" ht="39.6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8300</v>
      </c>
      <c r="O2622" s="13">
        <f t="shared" si="80"/>
        <v>1.436523076923077</v>
      </c>
      <c r="P2622" s="7">
        <f t="shared" si="81"/>
        <v>51.958433253397281</v>
      </c>
      <c r="Q2622" s="3" t="s">
        <v>8322</v>
      </c>
      <c r="R2622" s="3" t="s">
        <v>8358</v>
      </c>
    </row>
    <row r="2623" spans="1:18" ht="39.6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8300</v>
      </c>
      <c r="O2623" s="13">
        <f t="shared" si="80"/>
        <v>1.4588000000000001</v>
      </c>
      <c r="P2623" s="7">
        <f t="shared" si="81"/>
        <v>32.258064516129032</v>
      </c>
      <c r="Q2623" s="3" t="s">
        <v>8322</v>
      </c>
      <c r="R2623" s="3" t="s">
        <v>8358</v>
      </c>
    </row>
    <row r="2624" spans="1:18" ht="39.6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8300</v>
      </c>
      <c r="O2624" s="13">
        <f t="shared" si="80"/>
        <v>1.3118399999999999</v>
      </c>
      <c r="P2624" s="7">
        <f t="shared" si="81"/>
        <v>20.27027027027027</v>
      </c>
      <c r="Q2624" s="3" t="s">
        <v>8322</v>
      </c>
      <c r="R2624" s="3" t="s">
        <v>8358</v>
      </c>
    </row>
    <row r="2625" spans="1:18" ht="39.6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8300</v>
      </c>
      <c r="O2625" s="13">
        <f t="shared" si="80"/>
        <v>1.1399999999999999</v>
      </c>
      <c r="P2625" s="7">
        <f t="shared" si="81"/>
        <v>32.258064516129032</v>
      </c>
      <c r="Q2625" s="3" t="s">
        <v>8322</v>
      </c>
      <c r="R2625" s="3" t="s">
        <v>8358</v>
      </c>
    </row>
    <row r="2626" spans="1:18" ht="39.6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8300</v>
      </c>
      <c r="O2626" s="13">
        <f t="shared" si="80"/>
        <v>13.794206249999998</v>
      </c>
      <c r="P2626" s="7">
        <f t="shared" si="81"/>
        <v>2.306805074971165</v>
      </c>
      <c r="Q2626" s="3" t="s">
        <v>8322</v>
      </c>
      <c r="R2626" s="3" t="s">
        <v>8358</v>
      </c>
    </row>
    <row r="2627" spans="1:18" ht="52.8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8300</v>
      </c>
      <c r="O2627" s="13">
        <f t="shared" ref="O2627:O2690" si="82">+E2627/D2627</f>
        <v>9.56</v>
      </c>
      <c r="P2627" s="7">
        <f t="shared" ref="P2627:P2690" si="83">IFERROR(+D2627/L2627,0)</f>
        <v>2.8846153846153846</v>
      </c>
      <c r="Q2627" s="3" t="s">
        <v>8322</v>
      </c>
      <c r="R2627" s="3" t="s">
        <v>8358</v>
      </c>
    </row>
    <row r="2628" spans="1:18" ht="39.6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8300</v>
      </c>
      <c r="O2628" s="13">
        <f t="shared" si="82"/>
        <v>1.1200000000000001</v>
      </c>
      <c r="P2628" s="7">
        <f t="shared" si="83"/>
        <v>50</v>
      </c>
      <c r="Q2628" s="3" t="s">
        <v>8322</v>
      </c>
      <c r="R2628" s="3" t="s">
        <v>8358</v>
      </c>
    </row>
    <row r="2629" spans="1:18" ht="39.6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8300</v>
      </c>
      <c r="O2629" s="13">
        <f t="shared" si="82"/>
        <v>6.4666666666666668</v>
      </c>
      <c r="P2629" s="7">
        <f t="shared" si="83"/>
        <v>3.3333333333333335</v>
      </c>
      <c r="Q2629" s="3" t="s">
        <v>8322</v>
      </c>
      <c r="R2629" s="3" t="s">
        <v>8358</v>
      </c>
    </row>
    <row r="2630" spans="1:18" ht="39.6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8300</v>
      </c>
      <c r="O2630" s="13">
        <f t="shared" si="82"/>
        <v>1.1036948748510131</v>
      </c>
      <c r="P2630" s="7">
        <f t="shared" si="83"/>
        <v>39.952380952380949</v>
      </c>
      <c r="Q2630" s="3" t="s">
        <v>8322</v>
      </c>
      <c r="R2630" s="3" t="s">
        <v>8358</v>
      </c>
    </row>
    <row r="2631" spans="1:18" ht="26.4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8300</v>
      </c>
      <c r="O2631" s="13">
        <f t="shared" si="82"/>
        <v>1.2774000000000001</v>
      </c>
      <c r="P2631" s="7">
        <f t="shared" si="83"/>
        <v>50</v>
      </c>
      <c r="Q2631" s="3" t="s">
        <v>8322</v>
      </c>
      <c r="R2631" s="3" t="s">
        <v>8358</v>
      </c>
    </row>
    <row r="2632" spans="1:18" ht="39.6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8300</v>
      </c>
      <c r="O2632" s="13">
        <f t="shared" si="82"/>
        <v>1.579</v>
      </c>
      <c r="P2632" s="7">
        <f t="shared" si="83"/>
        <v>24.691358024691358</v>
      </c>
      <c r="Q2632" s="3" t="s">
        <v>8322</v>
      </c>
      <c r="R2632" s="3" t="s">
        <v>8358</v>
      </c>
    </row>
    <row r="2633" spans="1:18" ht="39.6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8300</v>
      </c>
      <c r="O2633" s="13">
        <f t="shared" si="82"/>
        <v>1.1466525000000001</v>
      </c>
      <c r="P2633" s="7">
        <f t="shared" si="83"/>
        <v>69.930069930069934</v>
      </c>
      <c r="Q2633" s="3" t="s">
        <v>8322</v>
      </c>
      <c r="R2633" s="3" t="s">
        <v>8358</v>
      </c>
    </row>
    <row r="2634" spans="1:18" ht="39.6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8300</v>
      </c>
      <c r="O2634" s="13">
        <f t="shared" si="82"/>
        <v>1.3700934579439252</v>
      </c>
      <c r="P2634" s="7">
        <f t="shared" si="83"/>
        <v>25.476190476190474</v>
      </c>
      <c r="Q2634" s="3" t="s">
        <v>8322</v>
      </c>
      <c r="R2634" s="3" t="s">
        <v>8358</v>
      </c>
    </row>
    <row r="2635" spans="1:18" ht="39.6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8300</v>
      </c>
      <c r="O2635" s="13">
        <f t="shared" si="82"/>
        <v>3.5461999999999998</v>
      </c>
      <c r="P2635" s="7">
        <f t="shared" si="83"/>
        <v>25.125628140703519</v>
      </c>
      <c r="Q2635" s="3" t="s">
        <v>8322</v>
      </c>
      <c r="R2635" s="3" t="s">
        <v>8358</v>
      </c>
    </row>
    <row r="2636" spans="1:18" ht="39.6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8300</v>
      </c>
      <c r="O2636" s="13">
        <f t="shared" si="82"/>
        <v>1.0602150537634409</v>
      </c>
      <c r="P2636" s="7">
        <f t="shared" si="83"/>
        <v>37.200000000000003</v>
      </c>
      <c r="Q2636" s="3" t="s">
        <v>8322</v>
      </c>
      <c r="R2636" s="3" t="s">
        <v>8358</v>
      </c>
    </row>
    <row r="2637" spans="1:18" ht="39.6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8300</v>
      </c>
      <c r="O2637" s="13">
        <f t="shared" si="82"/>
        <v>1</v>
      </c>
      <c r="P2637" s="7">
        <f t="shared" si="83"/>
        <v>136.9047619047619</v>
      </c>
      <c r="Q2637" s="3" t="s">
        <v>8322</v>
      </c>
      <c r="R2637" s="3" t="s">
        <v>8358</v>
      </c>
    </row>
    <row r="2638" spans="1:18" ht="39.6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8300</v>
      </c>
      <c r="O2638" s="13">
        <f t="shared" si="82"/>
        <v>1.873</v>
      </c>
      <c r="P2638" s="7">
        <f t="shared" si="83"/>
        <v>20</v>
      </c>
      <c r="Q2638" s="3" t="s">
        <v>8322</v>
      </c>
      <c r="R2638" s="3" t="s">
        <v>8358</v>
      </c>
    </row>
    <row r="2639" spans="1:18" ht="26.4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8300</v>
      </c>
      <c r="O2639" s="13">
        <f t="shared" si="82"/>
        <v>1.6619999999999999</v>
      </c>
      <c r="P2639" s="7">
        <f t="shared" si="83"/>
        <v>19.23076923076923</v>
      </c>
      <c r="Q2639" s="3" t="s">
        <v>8322</v>
      </c>
      <c r="R2639" s="3" t="s">
        <v>8358</v>
      </c>
    </row>
    <row r="2640" spans="1:18" ht="39.6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8300</v>
      </c>
      <c r="O2640" s="13">
        <f t="shared" si="82"/>
        <v>1.0172910662824208</v>
      </c>
      <c r="P2640" s="7">
        <f t="shared" si="83"/>
        <v>24.785714285714285</v>
      </c>
      <c r="Q2640" s="3" t="s">
        <v>8322</v>
      </c>
      <c r="R2640" s="3" t="s">
        <v>8358</v>
      </c>
    </row>
    <row r="2641" spans="1:18" ht="39.6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8300</v>
      </c>
      <c r="O2641" s="13">
        <f t="shared" si="82"/>
        <v>1.64</v>
      </c>
      <c r="P2641" s="7">
        <f t="shared" si="83"/>
        <v>6.1224489795918364</v>
      </c>
      <c r="Q2641" s="3" t="s">
        <v>8322</v>
      </c>
      <c r="R2641" s="3" t="s">
        <v>8358</v>
      </c>
    </row>
    <row r="2642" spans="1:18" ht="52.8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8300</v>
      </c>
      <c r="O2642" s="13">
        <f t="shared" si="82"/>
        <v>1.0566666666666666</v>
      </c>
      <c r="P2642" s="7">
        <f t="shared" si="83"/>
        <v>43.478260869565219</v>
      </c>
      <c r="Q2642" s="3" t="s">
        <v>8322</v>
      </c>
      <c r="R2642" s="3" t="s">
        <v>8358</v>
      </c>
    </row>
    <row r="2643" spans="1:18" ht="26.4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8300</v>
      </c>
      <c r="O2643" s="13">
        <f t="shared" si="82"/>
        <v>0.01</v>
      </c>
      <c r="P2643" s="7">
        <f t="shared" si="83"/>
        <v>1500</v>
      </c>
      <c r="Q2643" s="3" t="s">
        <v>8322</v>
      </c>
      <c r="R2643" s="3" t="s">
        <v>8358</v>
      </c>
    </row>
    <row r="2644" spans="1:18" ht="52.8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8300</v>
      </c>
      <c r="O2644" s="13">
        <f t="shared" si="82"/>
        <v>0</v>
      </c>
      <c r="P2644" s="7">
        <f t="shared" si="83"/>
        <v>0</v>
      </c>
      <c r="Q2644" s="3" t="s">
        <v>8322</v>
      </c>
      <c r="R2644" s="3" t="s">
        <v>8358</v>
      </c>
    </row>
    <row r="2645" spans="1:18" ht="52.8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8300</v>
      </c>
      <c r="O2645" s="13">
        <f t="shared" si="82"/>
        <v>0.33559730999999998</v>
      </c>
      <c r="P2645" s="7">
        <f t="shared" si="83"/>
        <v>666.22251832111931</v>
      </c>
      <c r="Q2645" s="3" t="s">
        <v>8322</v>
      </c>
      <c r="R2645" s="3" t="s">
        <v>8358</v>
      </c>
    </row>
    <row r="2646" spans="1:18" ht="39.6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8300</v>
      </c>
      <c r="O2646" s="13">
        <f t="shared" si="82"/>
        <v>2.053E-2</v>
      </c>
      <c r="P2646" s="7">
        <f t="shared" si="83"/>
        <v>1923.0769230769231</v>
      </c>
      <c r="Q2646" s="3" t="s">
        <v>8322</v>
      </c>
      <c r="R2646" s="3" t="s">
        <v>8358</v>
      </c>
    </row>
    <row r="2647" spans="1:18" ht="39.6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8300</v>
      </c>
      <c r="O2647" s="13">
        <f t="shared" si="82"/>
        <v>0.105</v>
      </c>
      <c r="P2647" s="7">
        <f t="shared" si="83"/>
        <v>869.56521739130437</v>
      </c>
      <c r="Q2647" s="3" t="s">
        <v>8322</v>
      </c>
      <c r="R2647" s="3" t="s">
        <v>8358</v>
      </c>
    </row>
    <row r="2648" spans="1:18" ht="39.6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8300</v>
      </c>
      <c r="O2648" s="13">
        <f t="shared" si="82"/>
        <v>8.4172839999999999E-2</v>
      </c>
      <c r="P2648" s="7">
        <f t="shared" si="83"/>
        <v>934.57943925233644</v>
      </c>
      <c r="Q2648" s="3" t="s">
        <v>8322</v>
      </c>
      <c r="R2648" s="3" t="s">
        <v>8358</v>
      </c>
    </row>
    <row r="2649" spans="1:18" ht="39.6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8300</v>
      </c>
      <c r="O2649" s="13">
        <f t="shared" si="82"/>
        <v>1.44E-2</v>
      </c>
      <c r="P2649" s="7">
        <f t="shared" si="83"/>
        <v>833.33333333333337</v>
      </c>
      <c r="Q2649" s="3" t="s">
        <v>8322</v>
      </c>
      <c r="R2649" s="3" t="s">
        <v>8358</v>
      </c>
    </row>
    <row r="2650" spans="1:18" ht="52.8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8300</v>
      </c>
      <c r="O2650" s="13">
        <f t="shared" si="82"/>
        <v>8.8333333333333337E-3</v>
      </c>
      <c r="P2650" s="7">
        <f t="shared" si="83"/>
        <v>2000</v>
      </c>
      <c r="Q2650" s="3" t="s">
        <v>8322</v>
      </c>
      <c r="R2650" s="3" t="s">
        <v>8358</v>
      </c>
    </row>
    <row r="2651" spans="1:18" ht="26.4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8300</v>
      </c>
      <c r="O2651" s="13">
        <f t="shared" si="82"/>
        <v>9.9200000000000004E-4</v>
      </c>
      <c r="P2651" s="7">
        <f t="shared" si="83"/>
        <v>41666.666666666664</v>
      </c>
      <c r="Q2651" s="3" t="s">
        <v>8322</v>
      </c>
      <c r="R2651" s="3" t="s">
        <v>8358</v>
      </c>
    </row>
    <row r="2652" spans="1:18" ht="52.8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8300</v>
      </c>
      <c r="O2652" s="13">
        <f t="shared" si="82"/>
        <v>5.966666666666667E-3</v>
      </c>
      <c r="P2652" s="7">
        <f t="shared" si="83"/>
        <v>12000</v>
      </c>
      <c r="Q2652" s="3" t="s">
        <v>8322</v>
      </c>
      <c r="R2652" s="3" t="s">
        <v>8358</v>
      </c>
    </row>
    <row r="2653" spans="1:18" ht="39.6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8300</v>
      </c>
      <c r="O2653" s="13">
        <f t="shared" si="82"/>
        <v>1.8689285714285714E-2</v>
      </c>
      <c r="P2653" s="7">
        <f t="shared" si="83"/>
        <v>16470.588235294119</v>
      </c>
      <c r="Q2653" s="3" t="s">
        <v>8322</v>
      </c>
      <c r="R2653" s="3" t="s">
        <v>8358</v>
      </c>
    </row>
    <row r="2654" spans="1:18" ht="39.6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8300</v>
      </c>
      <c r="O2654" s="13">
        <f t="shared" si="82"/>
        <v>8.8500000000000002E-3</v>
      </c>
      <c r="P2654" s="7">
        <f t="shared" si="83"/>
        <v>9090.9090909090901</v>
      </c>
      <c r="Q2654" s="3" t="s">
        <v>8322</v>
      </c>
      <c r="R2654" s="3" t="s">
        <v>8358</v>
      </c>
    </row>
    <row r="2655" spans="1:18" ht="39.6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8300</v>
      </c>
      <c r="O2655" s="13">
        <f t="shared" si="82"/>
        <v>0.1152156862745098</v>
      </c>
      <c r="P2655" s="7">
        <f t="shared" si="83"/>
        <v>728.57142857142856</v>
      </c>
      <c r="Q2655" s="3" t="s">
        <v>8322</v>
      </c>
      <c r="R2655" s="3" t="s">
        <v>8358</v>
      </c>
    </row>
    <row r="2656" spans="1:18" ht="39.6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8300</v>
      </c>
      <c r="O2656" s="13">
        <f t="shared" si="82"/>
        <v>5.1000000000000004E-4</v>
      </c>
      <c r="P2656" s="7">
        <f t="shared" si="83"/>
        <v>16666.666666666668</v>
      </c>
      <c r="Q2656" s="3" t="s">
        <v>8322</v>
      </c>
      <c r="R2656" s="3" t="s">
        <v>8358</v>
      </c>
    </row>
    <row r="2657" spans="1:18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8300</v>
      </c>
      <c r="O2657" s="13">
        <f t="shared" si="82"/>
        <v>0.21033333333333334</v>
      </c>
      <c r="P2657" s="7">
        <f t="shared" si="83"/>
        <v>348.83720930232556</v>
      </c>
      <c r="Q2657" s="3" t="s">
        <v>8322</v>
      </c>
      <c r="R2657" s="3" t="s">
        <v>8358</v>
      </c>
    </row>
    <row r="2658" spans="1:18" ht="26.4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8300</v>
      </c>
      <c r="O2658" s="13">
        <f t="shared" si="82"/>
        <v>0.11436666666666667</v>
      </c>
      <c r="P2658" s="7">
        <f t="shared" si="83"/>
        <v>986.84210526315792</v>
      </c>
      <c r="Q2658" s="3" t="s">
        <v>8322</v>
      </c>
      <c r="R2658" s="3" t="s">
        <v>8358</v>
      </c>
    </row>
    <row r="2659" spans="1:18" ht="39.6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8300</v>
      </c>
      <c r="O2659" s="13">
        <f t="shared" si="82"/>
        <v>0.18737933333333334</v>
      </c>
      <c r="P2659" s="7">
        <f t="shared" si="83"/>
        <v>508.47457627118644</v>
      </c>
      <c r="Q2659" s="3" t="s">
        <v>8322</v>
      </c>
      <c r="R2659" s="3" t="s">
        <v>8358</v>
      </c>
    </row>
    <row r="2660" spans="1:18" ht="39.6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8300</v>
      </c>
      <c r="O2660" s="13">
        <f t="shared" si="82"/>
        <v>9.2857142857142856E-4</v>
      </c>
      <c r="P2660" s="7">
        <f t="shared" si="83"/>
        <v>24500</v>
      </c>
      <c r="Q2660" s="3" t="s">
        <v>8322</v>
      </c>
      <c r="R2660" s="3" t="s">
        <v>8358</v>
      </c>
    </row>
    <row r="2661" spans="1:18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8300</v>
      </c>
      <c r="O2661" s="13">
        <f t="shared" si="82"/>
        <v>2.720408163265306E-2</v>
      </c>
      <c r="P2661" s="7">
        <f t="shared" si="83"/>
        <v>4900</v>
      </c>
      <c r="Q2661" s="3" t="s">
        <v>8322</v>
      </c>
      <c r="R2661" s="3" t="s">
        <v>8358</v>
      </c>
    </row>
    <row r="2662" spans="1:18" ht="52.8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8300</v>
      </c>
      <c r="O2662" s="13">
        <f t="shared" si="82"/>
        <v>9.5E-4</v>
      </c>
      <c r="P2662" s="7">
        <f t="shared" si="83"/>
        <v>4000</v>
      </c>
      <c r="Q2662" s="3" t="s">
        <v>8322</v>
      </c>
      <c r="R2662" s="3" t="s">
        <v>8358</v>
      </c>
    </row>
    <row r="2663" spans="1:18" ht="39.6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8301</v>
      </c>
      <c r="O2663" s="13">
        <f t="shared" si="82"/>
        <v>1.0289999999999999</v>
      </c>
      <c r="P2663" s="7">
        <f t="shared" si="83"/>
        <v>83.333333333333329</v>
      </c>
      <c r="Q2663" s="3" t="s">
        <v>8322</v>
      </c>
      <c r="R2663" s="3" t="s">
        <v>8359</v>
      </c>
    </row>
    <row r="2664" spans="1:18" ht="39.6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8301</v>
      </c>
      <c r="O2664" s="13">
        <f t="shared" si="82"/>
        <v>1.0680000000000001</v>
      </c>
      <c r="P2664" s="7">
        <f t="shared" si="83"/>
        <v>250</v>
      </c>
      <c r="Q2664" s="3" t="s">
        <v>8322</v>
      </c>
      <c r="R2664" s="3" t="s">
        <v>8359</v>
      </c>
    </row>
    <row r="2665" spans="1:18" ht="39.6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8301</v>
      </c>
      <c r="O2665" s="13">
        <f t="shared" si="82"/>
        <v>1.0459624999999999</v>
      </c>
      <c r="P2665" s="7">
        <f t="shared" si="83"/>
        <v>357.14285714285717</v>
      </c>
      <c r="Q2665" s="3" t="s">
        <v>8322</v>
      </c>
      <c r="R2665" s="3" t="s">
        <v>8359</v>
      </c>
    </row>
    <row r="2666" spans="1:18" ht="39.6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8301</v>
      </c>
      <c r="O2666" s="13">
        <f t="shared" si="82"/>
        <v>1.0342857142857143</v>
      </c>
      <c r="P2666" s="7">
        <f t="shared" si="83"/>
        <v>168.26923076923077</v>
      </c>
      <c r="Q2666" s="3" t="s">
        <v>8322</v>
      </c>
      <c r="R2666" s="3" t="s">
        <v>8359</v>
      </c>
    </row>
    <row r="2667" spans="1:18" ht="39.6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8301</v>
      </c>
      <c r="O2667" s="13">
        <f t="shared" si="82"/>
        <v>1.2314285714285715</v>
      </c>
      <c r="P2667" s="7">
        <f t="shared" si="83"/>
        <v>76.086956521739125</v>
      </c>
      <c r="Q2667" s="3" t="s">
        <v>8322</v>
      </c>
      <c r="R2667" s="3" t="s">
        <v>8359</v>
      </c>
    </row>
    <row r="2668" spans="1:18" ht="39.6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8301</v>
      </c>
      <c r="O2668" s="13">
        <f t="shared" si="82"/>
        <v>1.592951</v>
      </c>
      <c r="P2668" s="7">
        <f t="shared" si="83"/>
        <v>48.543689320388353</v>
      </c>
      <c r="Q2668" s="3" t="s">
        <v>8322</v>
      </c>
      <c r="R2668" s="3" t="s">
        <v>8359</v>
      </c>
    </row>
    <row r="2669" spans="1:18" ht="52.8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8301</v>
      </c>
      <c r="O2669" s="13">
        <f t="shared" si="82"/>
        <v>1.1066666666666667</v>
      </c>
      <c r="P2669" s="7">
        <f t="shared" si="83"/>
        <v>83.333333333333329</v>
      </c>
      <c r="Q2669" s="3" t="s">
        <v>8322</v>
      </c>
      <c r="R2669" s="3" t="s">
        <v>8359</v>
      </c>
    </row>
    <row r="2670" spans="1:18" ht="26.4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8301</v>
      </c>
      <c r="O2670" s="13">
        <f t="shared" si="82"/>
        <v>1.7070000000000001</v>
      </c>
      <c r="P2670" s="7">
        <f t="shared" si="83"/>
        <v>35.714285714285715</v>
      </c>
      <c r="Q2670" s="3" t="s">
        <v>8322</v>
      </c>
      <c r="R2670" s="3" t="s">
        <v>8359</v>
      </c>
    </row>
    <row r="2671" spans="1:18" ht="39.6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8301</v>
      </c>
      <c r="O2671" s="13">
        <f t="shared" si="82"/>
        <v>1.25125</v>
      </c>
      <c r="P2671" s="7">
        <f t="shared" si="83"/>
        <v>72.727272727272734</v>
      </c>
      <c r="Q2671" s="3" t="s">
        <v>8322</v>
      </c>
      <c r="R2671" s="3" t="s">
        <v>8359</v>
      </c>
    </row>
    <row r="2672" spans="1:18" ht="39.6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8301</v>
      </c>
      <c r="O2672" s="13">
        <f t="shared" si="82"/>
        <v>6.4158609339642042E-2</v>
      </c>
      <c r="P2672" s="7">
        <f t="shared" si="83"/>
        <v>648.13333333333333</v>
      </c>
      <c r="Q2672" s="3" t="s">
        <v>8322</v>
      </c>
      <c r="R2672" s="3" t="s">
        <v>8359</v>
      </c>
    </row>
    <row r="2673" spans="1:18" ht="39.6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8301</v>
      </c>
      <c r="O2673" s="13">
        <f t="shared" si="82"/>
        <v>0.11344</v>
      </c>
      <c r="P2673" s="7">
        <f t="shared" si="83"/>
        <v>297.61904761904759</v>
      </c>
      <c r="Q2673" s="3" t="s">
        <v>8322</v>
      </c>
      <c r="R2673" s="3" t="s">
        <v>8359</v>
      </c>
    </row>
    <row r="2674" spans="1:18" ht="39.6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8301</v>
      </c>
      <c r="O2674" s="13">
        <f t="shared" si="82"/>
        <v>0.33189999999999997</v>
      </c>
      <c r="P2674" s="7">
        <f t="shared" si="83"/>
        <v>212.7659574468085</v>
      </c>
      <c r="Q2674" s="3" t="s">
        <v>8322</v>
      </c>
      <c r="R2674" s="3" t="s">
        <v>8359</v>
      </c>
    </row>
    <row r="2675" spans="1:18" ht="39.6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8301</v>
      </c>
      <c r="O2675" s="13">
        <f t="shared" si="82"/>
        <v>0.27579999999999999</v>
      </c>
      <c r="P2675" s="7">
        <f t="shared" si="83"/>
        <v>606.06060606060601</v>
      </c>
      <c r="Q2675" s="3" t="s">
        <v>8322</v>
      </c>
      <c r="R2675" s="3" t="s">
        <v>8359</v>
      </c>
    </row>
    <row r="2676" spans="1:18" ht="52.8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8301</v>
      </c>
      <c r="O2676" s="13">
        <f t="shared" si="82"/>
        <v>0.62839999999999996</v>
      </c>
      <c r="P2676" s="7">
        <f t="shared" si="83"/>
        <v>204.67836257309941</v>
      </c>
      <c r="Q2676" s="3" t="s">
        <v>8322</v>
      </c>
      <c r="R2676" s="3" t="s">
        <v>8359</v>
      </c>
    </row>
    <row r="2677" spans="1:18" ht="52.8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8301</v>
      </c>
      <c r="O2677" s="13">
        <f t="shared" si="82"/>
        <v>7.5880000000000003E-2</v>
      </c>
      <c r="P2677" s="7">
        <f t="shared" si="83"/>
        <v>862.06896551724139</v>
      </c>
      <c r="Q2677" s="3" t="s">
        <v>8322</v>
      </c>
      <c r="R2677" s="3" t="s">
        <v>8359</v>
      </c>
    </row>
    <row r="2678" spans="1:18" ht="39.6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8301</v>
      </c>
      <c r="O2678" s="13">
        <f t="shared" si="82"/>
        <v>0.50380952380952382</v>
      </c>
      <c r="P2678" s="7">
        <f t="shared" si="83"/>
        <v>233.33333333333334</v>
      </c>
      <c r="Q2678" s="3" t="s">
        <v>8322</v>
      </c>
      <c r="R2678" s="3" t="s">
        <v>8359</v>
      </c>
    </row>
    <row r="2679" spans="1:18" ht="39.6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8301</v>
      </c>
      <c r="O2679" s="13">
        <f t="shared" si="82"/>
        <v>0.17512820512820512</v>
      </c>
      <c r="P2679" s="7">
        <f t="shared" si="83"/>
        <v>722.22222222222217</v>
      </c>
      <c r="Q2679" s="3" t="s">
        <v>8322</v>
      </c>
      <c r="R2679" s="3" t="s">
        <v>8359</v>
      </c>
    </row>
    <row r="2680" spans="1:18" ht="39.6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8301</v>
      </c>
      <c r="O2680" s="13">
        <f t="shared" si="82"/>
        <v>1.3750000000000001E-4</v>
      </c>
      <c r="P2680" s="7">
        <f t="shared" si="83"/>
        <v>4000000</v>
      </c>
      <c r="Q2680" s="3" t="s">
        <v>8322</v>
      </c>
      <c r="R2680" s="3" t="s">
        <v>8359</v>
      </c>
    </row>
    <row r="2681" spans="1:18" ht="52.8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8301</v>
      </c>
      <c r="O2681" s="13">
        <f t="shared" si="82"/>
        <v>3.3E-3</v>
      </c>
      <c r="P2681" s="7">
        <f t="shared" si="83"/>
        <v>13333.333333333334</v>
      </c>
      <c r="Q2681" s="3" t="s">
        <v>8322</v>
      </c>
      <c r="R2681" s="3" t="s">
        <v>8359</v>
      </c>
    </row>
    <row r="2682" spans="1:18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8301</v>
      </c>
      <c r="O2682" s="13">
        <f t="shared" si="82"/>
        <v>8.6250000000000007E-3</v>
      </c>
      <c r="P2682" s="7">
        <f t="shared" si="83"/>
        <v>8000</v>
      </c>
      <c r="Q2682" s="3" t="s">
        <v>8322</v>
      </c>
      <c r="R2682" s="3" t="s">
        <v>8359</v>
      </c>
    </row>
    <row r="2683" spans="1:18" ht="39.6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8283</v>
      </c>
      <c r="O2683" s="13">
        <f t="shared" si="82"/>
        <v>6.875E-3</v>
      </c>
      <c r="P2683" s="7">
        <f t="shared" si="83"/>
        <v>4000</v>
      </c>
      <c r="Q2683" s="3" t="s">
        <v>8339</v>
      </c>
      <c r="R2683" s="3" t="s">
        <v>8340</v>
      </c>
    </row>
    <row r="2684" spans="1:18" ht="39.6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8283</v>
      </c>
      <c r="O2684" s="13">
        <f t="shared" si="82"/>
        <v>0.28299999999999997</v>
      </c>
      <c r="P2684" s="7">
        <f t="shared" si="83"/>
        <v>300</v>
      </c>
      <c r="Q2684" s="3" t="s">
        <v>8339</v>
      </c>
      <c r="R2684" s="3" t="s">
        <v>8340</v>
      </c>
    </row>
    <row r="2685" spans="1:18" ht="39.6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8283</v>
      </c>
      <c r="O2685" s="13">
        <f t="shared" si="82"/>
        <v>2.3999999999999998E-3</v>
      </c>
      <c r="P2685" s="7">
        <f t="shared" si="83"/>
        <v>5000</v>
      </c>
      <c r="Q2685" s="3" t="s">
        <v>8339</v>
      </c>
      <c r="R2685" s="3" t="s">
        <v>8340</v>
      </c>
    </row>
    <row r="2686" spans="1:18" ht="39.6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8283</v>
      </c>
      <c r="O2686" s="13">
        <f t="shared" si="82"/>
        <v>1.1428571428571429E-2</v>
      </c>
      <c r="P2686" s="7">
        <f t="shared" si="83"/>
        <v>17500</v>
      </c>
      <c r="Q2686" s="3" t="s">
        <v>8339</v>
      </c>
      <c r="R2686" s="3" t="s">
        <v>8340</v>
      </c>
    </row>
    <row r="2687" spans="1:18" ht="39.6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8283</v>
      </c>
      <c r="O2687" s="13">
        <f t="shared" si="82"/>
        <v>2.0000000000000001E-4</v>
      </c>
      <c r="P2687" s="7">
        <f t="shared" si="83"/>
        <v>50000</v>
      </c>
      <c r="Q2687" s="3" t="s">
        <v>8339</v>
      </c>
      <c r="R2687" s="3" t="s">
        <v>8340</v>
      </c>
    </row>
    <row r="2688" spans="1:18" ht="39.6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8283</v>
      </c>
      <c r="O2688" s="13">
        <f t="shared" si="82"/>
        <v>0</v>
      </c>
      <c r="P2688" s="7">
        <f t="shared" si="83"/>
        <v>0</v>
      </c>
      <c r="Q2688" s="3" t="s">
        <v>8339</v>
      </c>
      <c r="R2688" s="3" t="s">
        <v>8340</v>
      </c>
    </row>
    <row r="2689" spans="1:18" ht="39.6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8283</v>
      </c>
      <c r="O2689" s="13">
        <f t="shared" si="82"/>
        <v>0</v>
      </c>
      <c r="P2689" s="7">
        <f t="shared" si="83"/>
        <v>0</v>
      </c>
      <c r="Q2689" s="3" t="s">
        <v>8339</v>
      </c>
      <c r="R2689" s="3" t="s">
        <v>8340</v>
      </c>
    </row>
    <row r="2690" spans="1:18" ht="26.4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8283</v>
      </c>
      <c r="O2690" s="13">
        <f t="shared" si="82"/>
        <v>1.48E-3</v>
      </c>
      <c r="P2690" s="7">
        <f t="shared" si="83"/>
        <v>3571.4285714285716</v>
      </c>
      <c r="Q2690" s="3" t="s">
        <v>8339</v>
      </c>
      <c r="R2690" s="3" t="s">
        <v>8340</v>
      </c>
    </row>
    <row r="2691" spans="1:18" ht="39.6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8283</v>
      </c>
      <c r="O2691" s="13">
        <f t="shared" ref="O2691:O2754" si="84">+E2691/D2691</f>
        <v>2.8571428571428571E-5</v>
      </c>
      <c r="P2691" s="7">
        <f t="shared" ref="P2691:P2754" si="85">IFERROR(+D2691/L2691,0)</f>
        <v>35000</v>
      </c>
      <c r="Q2691" s="3" t="s">
        <v>8339</v>
      </c>
      <c r="R2691" s="3" t="s">
        <v>8340</v>
      </c>
    </row>
    <row r="2692" spans="1:18" ht="52.8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8283</v>
      </c>
      <c r="O2692" s="13">
        <f t="shared" si="84"/>
        <v>0.107325</v>
      </c>
      <c r="P2692" s="7">
        <f t="shared" si="85"/>
        <v>677.96610169491521</v>
      </c>
      <c r="Q2692" s="3" t="s">
        <v>8339</v>
      </c>
      <c r="R2692" s="3" t="s">
        <v>8340</v>
      </c>
    </row>
    <row r="2693" spans="1:18" ht="26.4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8283</v>
      </c>
      <c r="O2693" s="13">
        <f t="shared" si="84"/>
        <v>5.3846153846153844E-4</v>
      </c>
      <c r="P2693" s="7">
        <f t="shared" si="85"/>
        <v>32500</v>
      </c>
      <c r="Q2693" s="3" t="s">
        <v>8339</v>
      </c>
      <c r="R2693" s="3" t="s">
        <v>8340</v>
      </c>
    </row>
    <row r="2694" spans="1:18" ht="39.6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8283</v>
      </c>
      <c r="O2694" s="13">
        <f t="shared" si="84"/>
        <v>7.1428571428571426E-3</v>
      </c>
      <c r="P2694" s="7">
        <f t="shared" si="85"/>
        <v>3500</v>
      </c>
      <c r="Q2694" s="3" t="s">
        <v>8339</v>
      </c>
      <c r="R2694" s="3" t="s">
        <v>8340</v>
      </c>
    </row>
    <row r="2695" spans="1:18" ht="39.6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8283</v>
      </c>
      <c r="O2695" s="13">
        <f t="shared" si="84"/>
        <v>8.0000000000000002E-3</v>
      </c>
      <c r="P2695" s="7">
        <f t="shared" si="85"/>
        <v>1666.6666666666667</v>
      </c>
      <c r="Q2695" s="3" t="s">
        <v>8339</v>
      </c>
      <c r="R2695" s="3" t="s">
        <v>8340</v>
      </c>
    </row>
    <row r="2696" spans="1:18" ht="52.8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8283</v>
      </c>
      <c r="O2696" s="13">
        <f t="shared" si="84"/>
        <v>3.3333333333333335E-5</v>
      </c>
      <c r="P2696" s="7">
        <f t="shared" si="85"/>
        <v>30000</v>
      </c>
      <c r="Q2696" s="3" t="s">
        <v>8339</v>
      </c>
      <c r="R2696" s="3" t="s">
        <v>8340</v>
      </c>
    </row>
    <row r="2697" spans="1:18" ht="26.4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8283</v>
      </c>
      <c r="O2697" s="13">
        <f t="shared" si="84"/>
        <v>4.7333333333333333E-3</v>
      </c>
      <c r="P2697" s="7">
        <f t="shared" si="85"/>
        <v>5000</v>
      </c>
      <c r="Q2697" s="3" t="s">
        <v>8339</v>
      </c>
      <c r="R2697" s="3" t="s">
        <v>8340</v>
      </c>
    </row>
    <row r="2698" spans="1:18" ht="39.6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8283</v>
      </c>
      <c r="O2698" s="13">
        <f t="shared" si="84"/>
        <v>5.6500000000000002E-2</v>
      </c>
      <c r="P2698" s="7">
        <f t="shared" si="85"/>
        <v>1578.9473684210527</v>
      </c>
      <c r="Q2698" s="3" t="s">
        <v>8339</v>
      </c>
      <c r="R2698" s="3" t="s">
        <v>8340</v>
      </c>
    </row>
    <row r="2699" spans="1:18" ht="39.6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8283</v>
      </c>
      <c r="O2699" s="13">
        <f t="shared" si="84"/>
        <v>0.26352173913043481</v>
      </c>
      <c r="P2699" s="7">
        <f t="shared" si="85"/>
        <v>442.30769230769232</v>
      </c>
      <c r="Q2699" s="3" t="s">
        <v>8339</v>
      </c>
      <c r="R2699" s="3" t="s">
        <v>8340</v>
      </c>
    </row>
    <row r="2700" spans="1:18" ht="39.6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8283</v>
      </c>
      <c r="O2700" s="13">
        <f t="shared" si="84"/>
        <v>3.2512500000000002E-3</v>
      </c>
      <c r="P2700" s="7">
        <f t="shared" si="85"/>
        <v>4000</v>
      </c>
      <c r="Q2700" s="3" t="s">
        <v>8339</v>
      </c>
      <c r="R2700" s="3" t="s">
        <v>8340</v>
      </c>
    </row>
    <row r="2701" spans="1:18" ht="39.6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8283</v>
      </c>
      <c r="O2701" s="13">
        <f t="shared" si="84"/>
        <v>0</v>
      </c>
      <c r="P2701" s="7">
        <f t="shared" si="85"/>
        <v>0</v>
      </c>
      <c r="Q2701" s="3" t="s">
        <v>8339</v>
      </c>
      <c r="R2701" s="3" t="s">
        <v>8340</v>
      </c>
    </row>
    <row r="2702" spans="1:18" ht="39.6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8283</v>
      </c>
      <c r="O2702" s="13">
        <f t="shared" si="84"/>
        <v>7.0007000700070005E-3</v>
      </c>
      <c r="P2702" s="7">
        <f t="shared" si="85"/>
        <v>2499.75</v>
      </c>
      <c r="Q2702" s="3" t="s">
        <v>8339</v>
      </c>
      <c r="R2702" s="3" t="s">
        <v>8340</v>
      </c>
    </row>
    <row r="2703" spans="1:18" ht="39.6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8302</v>
      </c>
      <c r="O2703" s="13">
        <f t="shared" si="84"/>
        <v>0.46176470588235297</v>
      </c>
      <c r="P2703" s="7">
        <f t="shared" si="85"/>
        <v>73.913043478260875</v>
      </c>
      <c r="Q2703" s="3" t="s">
        <v>8320</v>
      </c>
      <c r="R2703" s="3" t="s">
        <v>8360</v>
      </c>
    </row>
    <row r="2704" spans="1:18" ht="39.6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8302</v>
      </c>
      <c r="O2704" s="13">
        <f t="shared" si="84"/>
        <v>0.34410000000000002</v>
      </c>
      <c r="P2704" s="7">
        <f t="shared" si="85"/>
        <v>384.61538461538464</v>
      </c>
      <c r="Q2704" s="3" t="s">
        <v>8320</v>
      </c>
      <c r="R2704" s="3" t="s">
        <v>8360</v>
      </c>
    </row>
    <row r="2705" spans="1:18" ht="26.4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8302</v>
      </c>
      <c r="O2705" s="13">
        <f t="shared" si="84"/>
        <v>1.0375000000000001</v>
      </c>
      <c r="P2705" s="7">
        <f t="shared" si="85"/>
        <v>888.88888888888891</v>
      </c>
      <c r="Q2705" s="3" t="s">
        <v>8320</v>
      </c>
      <c r="R2705" s="3" t="s">
        <v>8360</v>
      </c>
    </row>
    <row r="2706" spans="1:18" ht="39.6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8302</v>
      </c>
      <c r="O2706" s="13">
        <f t="shared" si="84"/>
        <v>6.0263157894736845E-2</v>
      </c>
      <c r="P2706" s="7">
        <f t="shared" si="85"/>
        <v>2714.2857142857142</v>
      </c>
      <c r="Q2706" s="3" t="s">
        <v>8320</v>
      </c>
      <c r="R2706" s="3" t="s">
        <v>8360</v>
      </c>
    </row>
    <row r="2707" spans="1:18" ht="26.4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8302</v>
      </c>
      <c r="O2707" s="13">
        <f t="shared" si="84"/>
        <v>0.10539393939393939</v>
      </c>
      <c r="P2707" s="7">
        <f t="shared" si="85"/>
        <v>2062.5</v>
      </c>
      <c r="Q2707" s="3" t="s">
        <v>8320</v>
      </c>
      <c r="R2707" s="3" t="s">
        <v>8360</v>
      </c>
    </row>
    <row r="2708" spans="1:18" ht="39.6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8302</v>
      </c>
      <c r="O2708" s="13">
        <f t="shared" si="84"/>
        <v>1.1229714285714285</v>
      </c>
      <c r="P2708" s="7">
        <f t="shared" si="85"/>
        <v>133.07984790874525</v>
      </c>
      <c r="Q2708" s="3" t="s">
        <v>8320</v>
      </c>
      <c r="R2708" s="3" t="s">
        <v>8360</v>
      </c>
    </row>
    <row r="2709" spans="1:18" ht="39.6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8302</v>
      </c>
      <c r="O2709" s="13">
        <f t="shared" si="84"/>
        <v>3.50844625</v>
      </c>
      <c r="P2709" s="7">
        <f t="shared" si="85"/>
        <v>20.304568527918782</v>
      </c>
      <c r="Q2709" s="3" t="s">
        <v>8320</v>
      </c>
      <c r="R2709" s="3" t="s">
        <v>8360</v>
      </c>
    </row>
    <row r="2710" spans="1:18" ht="39.6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8302</v>
      </c>
      <c r="O2710" s="13">
        <f t="shared" si="84"/>
        <v>2.3321535</v>
      </c>
      <c r="P2710" s="7">
        <f t="shared" si="85"/>
        <v>19.065776930409914</v>
      </c>
      <c r="Q2710" s="3" t="s">
        <v>8320</v>
      </c>
      <c r="R2710" s="3" t="s">
        <v>8360</v>
      </c>
    </row>
    <row r="2711" spans="1:18" ht="39.6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8302</v>
      </c>
      <c r="O2711" s="13">
        <f t="shared" si="84"/>
        <v>1.01606</v>
      </c>
      <c r="P2711" s="7">
        <f t="shared" si="85"/>
        <v>162.33766233766235</v>
      </c>
      <c r="Q2711" s="3" t="s">
        <v>8320</v>
      </c>
      <c r="R2711" s="3" t="s">
        <v>8360</v>
      </c>
    </row>
    <row r="2712" spans="1:18" ht="26.4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8302</v>
      </c>
      <c r="O2712" s="13">
        <f t="shared" si="84"/>
        <v>1.5390035000000002</v>
      </c>
      <c r="P2712" s="7">
        <f t="shared" si="85"/>
        <v>55.147058823529413</v>
      </c>
      <c r="Q2712" s="3" t="s">
        <v>8320</v>
      </c>
      <c r="R2712" s="3" t="s">
        <v>8360</v>
      </c>
    </row>
    <row r="2713" spans="1:18" ht="39.6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8302</v>
      </c>
      <c r="O2713" s="13">
        <f t="shared" si="84"/>
        <v>1.007161125319693</v>
      </c>
      <c r="P2713" s="7">
        <f t="shared" si="85"/>
        <v>53.561643835616437</v>
      </c>
      <c r="Q2713" s="3" t="s">
        <v>8320</v>
      </c>
      <c r="R2713" s="3" t="s">
        <v>8360</v>
      </c>
    </row>
    <row r="2714" spans="1:18" ht="39.6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8302</v>
      </c>
      <c r="O2714" s="13">
        <f t="shared" si="84"/>
        <v>1.3138181818181818</v>
      </c>
      <c r="P2714" s="7">
        <f t="shared" si="85"/>
        <v>38.46153846153846</v>
      </c>
      <c r="Q2714" s="3" t="s">
        <v>8320</v>
      </c>
      <c r="R2714" s="3" t="s">
        <v>8360</v>
      </c>
    </row>
    <row r="2715" spans="1:18" ht="39.6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8302</v>
      </c>
      <c r="O2715" s="13">
        <f t="shared" si="84"/>
        <v>1.0224133333333334</v>
      </c>
      <c r="P2715" s="7">
        <f t="shared" si="85"/>
        <v>105.63380281690141</v>
      </c>
      <c r="Q2715" s="3" t="s">
        <v>8320</v>
      </c>
      <c r="R2715" s="3" t="s">
        <v>8360</v>
      </c>
    </row>
    <row r="2716" spans="1:18" ht="26.4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8302</v>
      </c>
      <c r="O2716" s="13">
        <f t="shared" si="84"/>
        <v>1.1635599999999999</v>
      </c>
      <c r="P2716" s="7">
        <f t="shared" si="85"/>
        <v>81.967213114754102</v>
      </c>
      <c r="Q2716" s="3" t="s">
        <v>8320</v>
      </c>
      <c r="R2716" s="3" t="s">
        <v>8360</v>
      </c>
    </row>
    <row r="2717" spans="1:18" ht="39.6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8302</v>
      </c>
      <c r="O2717" s="13">
        <f t="shared" si="84"/>
        <v>2.6462241666666664</v>
      </c>
      <c r="P2717" s="7">
        <f t="shared" si="85"/>
        <v>21.778584392014519</v>
      </c>
      <c r="Q2717" s="3" t="s">
        <v>8320</v>
      </c>
      <c r="R2717" s="3" t="s">
        <v>8360</v>
      </c>
    </row>
    <row r="2718" spans="1:18" ht="66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8302</v>
      </c>
      <c r="O2718" s="13">
        <f t="shared" si="84"/>
        <v>1.1998010000000001</v>
      </c>
      <c r="P2718" s="7">
        <f t="shared" si="85"/>
        <v>53.475935828877006</v>
      </c>
      <c r="Q2718" s="3" t="s">
        <v>8320</v>
      </c>
      <c r="R2718" s="3" t="s">
        <v>8360</v>
      </c>
    </row>
    <row r="2719" spans="1:18" ht="39.6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8302</v>
      </c>
      <c r="O2719" s="13">
        <f t="shared" si="84"/>
        <v>1.2010400000000001</v>
      </c>
      <c r="P2719" s="7">
        <f t="shared" si="85"/>
        <v>76.92307692307692</v>
      </c>
      <c r="Q2719" s="3" t="s">
        <v>8320</v>
      </c>
      <c r="R2719" s="3" t="s">
        <v>8360</v>
      </c>
    </row>
    <row r="2720" spans="1:18" ht="39.6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8302</v>
      </c>
      <c r="O2720" s="13">
        <f t="shared" si="84"/>
        <v>1.0358333333333334</v>
      </c>
      <c r="P2720" s="7">
        <f t="shared" si="85"/>
        <v>121.62162162162163</v>
      </c>
      <c r="Q2720" s="3" t="s">
        <v>8320</v>
      </c>
      <c r="R2720" s="3" t="s">
        <v>8360</v>
      </c>
    </row>
    <row r="2721" spans="1:18" ht="39.6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8302</v>
      </c>
      <c r="O2721" s="13">
        <f t="shared" si="84"/>
        <v>1.0883333333333334</v>
      </c>
      <c r="P2721" s="7">
        <f t="shared" si="85"/>
        <v>86.956521739130437</v>
      </c>
      <c r="Q2721" s="3" t="s">
        <v>8320</v>
      </c>
      <c r="R2721" s="3" t="s">
        <v>8360</v>
      </c>
    </row>
    <row r="2722" spans="1:18" ht="39.6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8302</v>
      </c>
      <c r="O2722" s="13">
        <f t="shared" si="84"/>
        <v>1.1812400000000001</v>
      </c>
      <c r="P2722" s="7">
        <f t="shared" si="85"/>
        <v>144.50867052023122</v>
      </c>
      <c r="Q2722" s="3" t="s">
        <v>8320</v>
      </c>
      <c r="R2722" s="3" t="s">
        <v>8360</v>
      </c>
    </row>
    <row r="2723" spans="1:18" ht="39.6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8294</v>
      </c>
      <c r="O2723" s="13">
        <f t="shared" si="84"/>
        <v>14.62</v>
      </c>
      <c r="P2723" s="7">
        <f t="shared" si="85"/>
        <v>2.7881040892193307</v>
      </c>
      <c r="Q2723" s="3" t="s">
        <v>8322</v>
      </c>
      <c r="R2723" s="3" t="s">
        <v>8352</v>
      </c>
    </row>
    <row r="2724" spans="1:18" ht="39.6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8294</v>
      </c>
      <c r="O2724" s="13">
        <f t="shared" si="84"/>
        <v>2.5253999999999999</v>
      </c>
      <c r="P2724" s="7">
        <f t="shared" si="85"/>
        <v>27.027027027027028</v>
      </c>
      <c r="Q2724" s="3" t="s">
        <v>8322</v>
      </c>
      <c r="R2724" s="3" t="s">
        <v>8352</v>
      </c>
    </row>
    <row r="2725" spans="1:18" ht="39.6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8294</v>
      </c>
      <c r="O2725" s="13">
        <f t="shared" si="84"/>
        <v>1.4005000000000001</v>
      </c>
      <c r="P2725" s="7">
        <f t="shared" si="85"/>
        <v>68.181818181818187</v>
      </c>
      <c r="Q2725" s="3" t="s">
        <v>8322</v>
      </c>
      <c r="R2725" s="3" t="s">
        <v>8352</v>
      </c>
    </row>
    <row r="2726" spans="1:18" ht="39.6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8294</v>
      </c>
      <c r="O2726" s="13">
        <f t="shared" si="84"/>
        <v>2.9687520259319289</v>
      </c>
      <c r="P2726" s="7">
        <f t="shared" si="85"/>
        <v>2.4219823356231598</v>
      </c>
      <c r="Q2726" s="3" t="s">
        <v>8322</v>
      </c>
      <c r="R2726" s="3" t="s">
        <v>8352</v>
      </c>
    </row>
    <row r="2727" spans="1:18" ht="39.6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8294</v>
      </c>
      <c r="O2727" s="13">
        <f t="shared" si="84"/>
        <v>1.445425</v>
      </c>
      <c r="P2727" s="7">
        <f t="shared" si="85"/>
        <v>353.98230088495575</v>
      </c>
      <c r="Q2727" s="3" t="s">
        <v>8322</v>
      </c>
      <c r="R2727" s="3" t="s">
        <v>8352</v>
      </c>
    </row>
    <row r="2728" spans="1:18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8294</v>
      </c>
      <c r="O2728" s="13">
        <f t="shared" si="84"/>
        <v>1.05745</v>
      </c>
      <c r="P2728" s="7">
        <f t="shared" si="85"/>
        <v>247.52475247524754</v>
      </c>
      <c r="Q2728" s="3" t="s">
        <v>8322</v>
      </c>
      <c r="R2728" s="3" t="s">
        <v>8352</v>
      </c>
    </row>
    <row r="2729" spans="1:18" ht="39.6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8294</v>
      </c>
      <c r="O2729" s="13">
        <f t="shared" si="84"/>
        <v>4.9321000000000002</v>
      </c>
      <c r="P2729" s="7">
        <f t="shared" si="85"/>
        <v>14.144271570014144</v>
      </c>
      <c r="Q2729" s="3" t="s">
        <v>8322</v>
      </c>
      <c r="R2729" s="3" t="s">
        <v>8352</v>
      </c>
    </row>
    <row r="2730" spans="1:18" ht="26.4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8294</v>
      </c>
      <c r="O2730" s="13">
        <f t="shared" si="84"/>
        <v>2.0182666666666669</v>
      </c>
      <c r="P2730" s="7">
        <f t="shared" si="85"/>
        <v>38.265306122448976</v>
      </c>
      <c r="Q2730" s="3" t="s">
        <v>8322</v>
      </c>
      <c r="R2730" s="3" t="s">
        <v>8352</v>
      </c>
    </row>
    <row r="2731" spans="1:18" ht="26.4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8294</v>
      </c>
      <c r="O2731" s="13">
        <f t="shared" si="84"/>
        <v>1.0444</v>
      </c>
      <c r="P2731" s="7">
        <f t="shared" si="85"/>
        <v>326.08695652173913</v>
      </c>
      <c r="Q2731" s="3" t="s">
        <v>8322</v>
      </c>
      <c r="R2731" s="3" t="s">
        <v>8352</v>
      </c>
    </row>
    <row r="2732" spans="1:18" ht="39.6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8294</v>
      </c>
      <c r="O2732" s="13">
        <f t="shared" si="84"/>
        <v>1.7029262962962963</v>
      </c>
      <c r="P2732" s="7">
        <f t="shared" si="85"/>
        <v>39.589442815249264</v>
      </c>
      <c r="Q2732" s="3" t="s">
        <v>8322</v>
      </c>
      <c r="R2732" s="3" t="s">
        <v>8352</v>
      </c>
    </row>
    <row r="2733" spans="1:18" ht="52.8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8294</v>
      </c>
      <c r="O2733" s="13">
        <f t="shared" si="84"/>
        <v>1.0430333333333333</v>
      </c>
      <c r="P2733" s="7">
        <f t="shared" si="85"/>
        <v>810.81081081081084</v>
      </c>
      <c r="Q2733" s="3" t="s">
        <v>8322</v>
      </c>
      <c r="R2733" s="3" t="s">
        <v>8352</v>
      </c>
    </row>
    <row r="2734" spans="1:18" ht="39.6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8294</v>
      </c>
      <c r="O2734" s="13">
        <f t="shared" si="84"/>
        <v>1.1825000000000001</v>
      </c>
      <c r="P2734" s="7">
        <f t="shared" si="85"/>
        <v>82.191780821917803</v>
      </c>
      <c r="Q2734" s="3" t="s">
        <v>8322</v>
      </c>
      <c r="R2734" s="3" t="s">
        <v>8352</v>
      </c>
    </row>
    <row r="2735" spans="1:18" ht="52.8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8294</v>
      </c>
      <c r="O2735" s="13">
        <f t="shared" si="84"/>
        <v>1.07538</v>
      </c>
      <c r="P2735" s="7">
        <f t="shared" si="85"/>
        <v>420.16806722689074</v>
      </c>
      <c r="Q2735" s="3" t="s">
        <v>8322</v>
      </c>
      <c r="R2735" s="3" t="s">
        <v>8352</v>
      </c>
    </row>
    <row r="2736" spans="1:18" ht="39.6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8294</v>
      </c>
      <c r="O2736" s="14">
        <f t="shared" si="84"/>
        <v>22603</v>
      </c>
      <c r="P2736" s="7">
        <f t="shared" si="85"/>
        <v>6.1349693251533744E-3</v>
      </c>
      <c r="Q2736" s="3" t="s">
        <v>8322</v>
      </c>
      <c r="R2736" s="3" t="s">
        <v>8352</v>
      </c>
    </row>
    <row r="2737" spans="1:18" ht="39.6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8294</v>
      </c>
      <c r="O2737" s="13">
        <f t="shared" si="84"/>
        <v>9.7813466666666677</v>
      </c>
      <c r="P2737" s="7">
        <f t="shared" si="85"/>
        <v>2.2123893805309733</v>
      </c>
      <c r="Q2737" s="3" t="s">
        <v>8322</v>
      </c>
      <c r="R2737" s="3" t="s">
        <v>8352</v>
      </c>
    </row>
    <row r="2738" spans="1:18" ht="52.8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8294</v>
      </c>
      <c r="O2738" s="13">
        <f t="shared" si="84"/>
        <v>1.2290000000000001</v>
      </c>
      <c r="P2738" s="7">
        <f t="shared" si="85"/>
        <v>137.93103448275863</v>
      </c>
      <c r="Q2738" s="3" t="s">
        <v>8322</v>
      </c>
      <c r="R2738" s="3" t="s">
        <v>8352</v>
      </c>
    </row>
    <row r="2739" spans="1:18" ht="39.6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8294</v>
      </c>
      <c r="O2739" s="13">
        <f t="shared" si="84"/>
        <v>2.4606080000000001</v>
      </c>
      <c r="P2739" s="7">
        <f t="shared" si="85"/>
        <v>65.78947368421052</v>
      </c>
      <c r="Q2739" s="3" t="s">
        <v>8322</v>
      </c>
      <c r="R2739" s="3" t="s">
        <v>8352</v>
      </c>
    </row>
    <row r="2740" spans="1:18" ht="39.6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8294</v>
      </c>
      <c r="O2740" s="13">
        <f t="shared" si="84"/>
        <v>1.4794</v>
      </c>
      <c r="P2740" s="7">
        <f t="shared" si="85"/>
        <v>333.33333333333331</v>
      </c>
      <c r="Q2740" s="3" t="s">
        <v>8322</v>
      </c>
      <c r="R2740" s="3" t="s">
        <v>8352</v>
      </c>
    </row>
    <row r="2741" spans="1:18" ht="39.6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8294</v>
      </c>
      <c r="O2741" s="13">
        <f t="shared" si="84"/>
        <v>3.8409090909090908</v>
      </c>
      <c r="P2741" s="7">
        <f t="shared" si="85"/>
        <v>5.7591623036649215</v>
      </c>
      <c r="Q2741" s="3" t="s">
        <v>8322</v>
      </c>
      <c r="R2741" s="3" t="s">
        <v>8352</v>
      </c>
    </row>
    <row r="2742" spans="1:18" ht="39.6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8294</v>
      </c>
      <c r="O2742" s="13">
        <f t="shared" si="84"/>
        <v>1.0333333333333334</v>
      </c>
      <c r="P2742" s="7">
        <f t="shared" si="85"/>
        <v>17.647058823529413</v>
      </c>
      <c r="Q2742" s="3" t="s">
        <v>8322</v>
      </c>
      <c r="R2742" s="3" t="s">
        <v>8352</v>
      </c>
    </row>
    <row r="2743" spans="1:18" ht="26.4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8303</v>
      </c>
      <c r="O2743" s="13">
        <f t="shared" si="84"/>
        <v>4.3750000000000004E-3</v>
      </c>
      <c r="P2743" s="7">
        <f t="shared" si="85"/>
        <v>2000</v>
      </c>
      <c r="Q2743" s="3" t="s">
        <v>8325</v>
      </c>
      <c r="R2743" s="3" t="s">
        <v>8361</v>
      </c>
    </row>
    <row r="2744" spans="1:18" ht="39.6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8303</v>
      </c>
      <c r="O2744" s="13">
        <f t="shared" si="84"/>
        <v>0.29239999999999999</v>
      </c>
      <c r="P2744" s="7">
        <f t="shared" si="85"/>
        <v>138.88888888888889</v>
      </c>
      <c r="Q2744" s="3" t="s">
        <v>8325</v>
      </c>
      <c r="R2744" s="3" t="s">
        <v>8361</v>
      </c>
    </row>
    <row r="2745" spans="1:18" ht="52.8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8303</v>
      </c>
      <c r="O2745" s="13">
        <f t="shared" si="84"/>
        <v>0</v>
      </c>
      <c r="P2745" s="7">
        <f t="shared" si="85"/>
        <v>0</v>
      </c>
      <c r="Q2745" s="3" t="s">
        <v>8325</v>
      </c>
      <c r="R2745" s="3" t="s">
        <v>8361</v>
      </c>
    </row>
    <row r="2746" spans="1:18" ht="39.6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8303</v>
      </c>
      <c r="O2746" s="13">
        <f t="shared" si="84"/>
        <v>5.2187499999999998E-2</v>
      </c>
      <c r="P2746" s="7">
        <f t="shared" si="85"/>
        <v>727.27272727272725</v>
      </c>
      <c r="Q2746" s="3" t="s">
        <v>8325</v>
      </c>
      <c r="R2746" s="3" t="s">
        <v>8361</v>
      </c>
    </row>
    <row r="2747" spans="1:18" ht="39.6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8303</v>
      </c>
      <c r="O2747" s="13">
        <f t="shared" si="84"/>
        <v>0.21887499999999999</v>
      </c>
      <c r="P2747" s="7">
        <f t="shared" si="85"/>
        <v>163.26530612244898</v>
      </c>
      <c r="Q2747" s="3" t="s">
        <v>8325</v>
      </c>
      <c r="R2747" s="3" t="s">
        <v>8361</v>
      </c>
    </row>
    <row r="2748" spans="1:18" ht="39.6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8303</v>
      </c>
      <c r="O2748" s="13">
        <f t="shared" si="84"/>
        <v>0.26700000000000002</v>
      </c>
      <c r="P2748" s="7">
        <f t="shared" si="85"/>
        <v>157.89473684210526</v>
      </c>
      <c r="Q2748" s="3" t="s">
        <v>8325</v>
      </c>
      <c r="R2748" s="3" t="s">
        <v>8361</v>
      </c>
    </row>
    <row r="2749" spans="1:18" ht="39.6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8303</v>
      </c>
      <c r="O2749" s="13">
        <f t="shared" si="84"/>
        <v>0.28000000000000003</v>
      </c>
      <c r="P2749" s="7">
        <f t="shared" si="85"/>
        <v>125</v>
      </c>
      <c r="Q2749" s="3" t="s">
        <v>8325</v>
      </c>
      <c r="R2749" s="3" t="s">
        <v>8361</v>
      </c>
    </row>
    <row r="2750" spans="1:18" ht="39.6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8303</v>
      </c>
      <c r="O2750" s="13">
        <f t="shared" si="84"/>
        <v>1.06E-2</v>
      </c>
      <c r="P2750" s="7">
        <f t="shared" si="85"/>
        <v>1250</v>
      </c>
      <c r="Q2750" s="3" t="s">
        <v>8325</v>
      </c>
      <c r="R2750" s="3" t="s">
        <v>8361</v>
      </c>
    </row>
    <row r="2751" spans="1:18" ht="26.4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8303</v>
      </c>
      <c r="O2751" s="13">
        <f t="shared" si="84"/>
        <v>1.0999999999999999E-2</v>
      </c>
      <c r="P2751" s="7">
        <f t="shared" si="85"/>
        <v>5000</v>
      </c>
      <c r="Q2751" s="3" t="s">
        <v>8325</v>
      </c>
      <c r="R2751" s="3" t="s">
        <v>8361</v>
      </c>
    </row>
    <row r="2752" spans="1:18" ht="39.6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8303</v>
      </c>
      <c r="O2752" s="13">
        <f t="shared" si="84"/>
        <v>0</v>
      </c>
      <c r="P2752" s="7">
        <f t="shared" si="85"/>
        <v>0</v>
      </c>
      <c r="Q2752" s="3" t="s">
        <v>8325</v>
      </c>
      <c r="R2752" s="3" t="s">
        <v>8361</v>
      </c>
    </row>
    <row r="2753" spans="1:18" ht="39.6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8303</v>
      </c>
      <c r="O2753" s="13">
        <f t="shared" si="84"/>
        <v>0</v>
      </c>
      <c r="P2753" s="7">
        <f t="shared" si="85"/>
        <v>0</v>
      </c>
      <c r="Q2753" s="3" t="s">
        <v>8325</v>
      </c>
      <c r="R2753" s="3" t="s">
        <v>8361</v>
      </c>
    </row>
    <row r="2754" spans="1:18" ht="39.6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8303</v>
      </c>
      <c r="O2754" s="13">
        <f t="shared" si="84"/>
        <v>0.11458333333333333</v>
      </c>
      <c r="P2754" s="7">
        <f t="shared" si="85"/>
        <v>342.85714285714283</v>
      </c>
      <c r="Q2754" s="3" t="s">
        <v>8325</v>
      </c>
      <c r="R2754" s="3" t="s">
        <v>8361</v>
      </c>
    </row>
    <row r="2755" spans="1:18" ht="39.6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8303</v>
      </c>
      <c r="O2755" s="13">
        <f t="shared" ref="O2755:O2818" si="86">+E2755/D2755</f>
        <v>0.19</v>
      </c>
      <c r="P2755" s="7">
        <f t="shared" ref="P2755:P2818" si="87">IFERROR(+D2755/L2755,0)</f>
        <v>250</v>
      </c>
      <c r="Q2755" s="3" t="s">
        <v>8325</v>
      </c>
      <c r="R2755" s="3" t="s">
        <v>8361</v>
      </c>
    </row>
    <row r="2756" spans="1:18" ht="39.6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8303</v>
      </c>
      <c r="O2756" s="13">
        <f t="shared" si="86"/>
        <v>0</v>
      </c>
      <c r="P2756" s="7">
        <f t="shared" si="87"/>
        <v>0</v>
      </c>
      <c r="Q2756" s="3" t="s">
        <v>8325</v>
      </c>
      <c r="R2756" s="3" t="s">
        <v>8361</v>
      </c>
    </row>
    <row r="2757" spans="1:18" ht="39.6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8303</v>
      </c>
      <c r="O2757" s="13">
        <f t="shared" si="86"/>
        <v>0.52</v>
      </c>
      <c r="P2757" s="7">
        <f t="shared" si="87"/>
        <v>33.333333333333336</v>
      </c>
      <c r="Q2757" s="3" t="s">
        <v>8325</v>
      </c>
      <c r="R2757" s="3" t="s">
        <v>8361</v>
      </c>
    </row>
    <row r="2758" spans="1:18" ht="39.6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8303</v>
      </c>
      <c r="O2758" s="13">
        <f t="shared" si="86"/>
        <v>0.1048</v>
      </c>
      <c r="P2758" s="7">
        <f t="shared" si="87"/>
        <v>303.030303030303</v>
      </c>
      <c r="Q2758" s="3" t="s">
        <v>8325</v>
      </c>
      <c r="R2758" s="3" t="s">
        <v>8361</v>
      </c>
    </row>
    <row r="2759" spans="1:18" ht="26.4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8303</v>
      </c>
      <c r="O2759" s="13">
        <f t="shared" si="86"/>
        <v>6.6666666666666671E-3</v>
      </c>
      <c r="P2759" s="7">
        <f t="shared" si="87"/>
        <v>750</v>
      </c>
      <c r="Q2759" s="3" t="s">
        <v>8325</v>
      </c>
      <c r="R2759" s="3" t="s">
        <v>8361</v>
      </c>
    </row>
    <row r="2760" spans="1:18" ht="52.8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8303</v>
      </c>
      <c r="O2760" s="13">
        <f t="shared" si="86"/>
        <v>0.11700000000000001</v>
      </c>
      <c r="P2760" s="7">
        <f t="shared" si="87"/>
        <v>333.33333333333331</v>
      </c>
      <c r="Q2760" s="3" t="s">
        <v>8325</v>
      </c>
      <c r="R2760" s="3" t="s">
        <v>8361</v>
      </c>
    </row>
    <row r="2761" spans="1:18" ht="39.6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8303</v>
      </c>
      <c r="O2761" s="13">
        <f t="shared" si="86"/>
        <v>0.105</v>
      </c>
      <c r="P2761" s="7">
        <f t="shared" si="87"/>
        <v>500</v>
      </c>
      <c r="Q2761" s="3" t="s">
        <v>8325</v>
      </c>
      <c r="R2761" s="3" t="s">
        <v>8361</v>
      </c>
    </row>
    <row r="2762" spans="1:18" ht="39.6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8303</v>
      </c>
      <c r="O2762" s="13">
        <f t="shared" si="86"/>
        <v>0</v>
      </c>
      <c r="P2762" s="7">
        <f t="shared" si="87"/>
        <v>0</v>
      </c>
      <c r="Q2762" s="3" t="s">
        <v>8325</v>
      </c>
      <c r="R2762" s="3" t="s">
        <v>8361</v>
      </c>
    </row>
    <row r="2763" spans="1:18" ht="26.4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8303</v>
      </c>
      <c r="O2763" s="13">
        <f t="shared" si="86"/>
        <v>7.1999999999999998E-3</v>
      </c>
      <c r="P2763" s="7">
        <f t="shared" si="87"/>
        <v>1250</v>
      </c>
      <c r="Q2763" s="3" t="s">
        <v>8325</v>
      </c>
      <c r="R2763" s="3" t="s">
        <v>8361</v>
      </c>
    </row>
    <row r="2764" spans="1:18" ht="39.6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8303</v>
      </c>
      <c r="O2764" s="13">
        <f t="shared" si="86"/>
        <v>7.6923076923076927E-3</v>
      </c>
      <c r="P2764" s="7">
        <f t="shared" si="87"/>
        <v>3250</v>
      </c>
      <c r="Q2764" s="3" t="s">
        <v>8325</v>
      </c>
      <c r="R2764" s="3" t="s">
        <v>8361</v>
      </c>
    </row>
    <row r="2765" spans="1:18" ht="26.4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8303</v>
      </c>
      <c r="O2765" s="13">
        <f t="shared" si="86"/>
        <v>2.2842639593908631E-3</v>
      </c>
      <c r="P2765" s="7">
        <f t="shared" si="87"/>
        <v>13133.333333333334</v>
      </c>
      <c r="Q2765" s="3" t="s">
        <v>8325</v>
      </c>
      <c r="R2765" s="3" t="s">
        <v>8361</v>
      </c>
    </row>
    <row r="2766" spans="1:18" ht="39.6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8303</v>
      </c>
      <c r="O2766" s="13">
        <f t="shared" si="86"/>
        <v>1.125E-2</v>
      </c>
      <c r="P2766" s="7">
        <f t="shared" si="87"/>
        <v>1000</v>
      </c>
      <c r="Q2766" s="3" t="s">
        <v>8325</v>
      </c>
      <c r="R2766" s="3" t="s">
        <v>8361</v>
      </c>
    </row>
    <row r="2767" spans="1:18" ht="39.6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8303</v>
      </c>
      <c r="O2767" s="13">
        <f t="shared" si="86"/>
        <v>0</v>
      </c>
      <c r="P2767" s="7">
        <f t="shared" si="87"/>
        <v>0</v>
      </c>
      <c r="Q2767" s="3" t="s">
        <v>8325</v>
      </c>
      <c r="R2767" s="3" t="s">
        <v>8361</v>
      </c>
    </row>
    <row r="2768" spans="1:18" ht="39.6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8303</v>
      </c>
      <c r="O2768" s="13">
        <f t="shared" si="86"/>
        <v>0.02</v>
      </c>
      <c r="P2768" s="7">
        <f t="shared" si="87"/>
        <v>1250</v>
      </c>
      <c r="Q2768" s="3" t="s">
        <v>8325</v>
      </c>
      <c r="R2768" s="3" t="s">
        <v>8361</v>
      </c>
    </row>
    <row r="2769" spans="1:18" ht="39.6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8303</v>
      </c>
      <c r="O2769" s="13">
        <f t="shared" si="86"/>
        <v>8.5000000000000006E-3</v>
      </c>
      <c r="P2769" s="7">
        <f t="shared" si="87"/>
        <v>1333.3333333333333</v>
      </c>
      <c r="Q2769" s="3" t="s">
        <v>8325</v>
      </c>
      <c r="R2769" s="3" t="s">
        <v>8361</v>
      </c>
    </row>
    <row r="2770" spans="1:18" ht="39.6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8303</v>
      </c>
      <c r="O2770" s="13">
        <f t="shared" si="86"/>
        <v>0.14314285714285716</v>
      </c>
      <c r="P2770" s="7">
        <f t="shared" si="87"/>
        <v>205.88235294117646</v>
      </c>
      <c r="Q2770" s="3" t="s">
        <v>8325</v>
      </c>
      <c r="R2770" s="3" t="s">
        <v>8361</v>
      </c>
    </row>
    <row r="2771" spans="1:18" ht="39.6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8303</v>
      </c>
      <c r="O2771" s="13">
        <f t="shared" si="86"/>
        <v>2.5000000000000001E-3</v>
      </c>
      <c r="P2771" s="7">
        <f t="shared" si="87"/>
        <v>400</v>
      </c>
      <c r="Q2771" s="3" t="s">
        <v>8325</v>
      </c>
      <c r="R2771" s="3" t="s">
        <v>8361</v>
      </c>
    </row>
    <row r="2772" spans="1:18" ht="39.6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8303</v>
      </c>
      <c r="O2772" s="13">
        <f t="shared" si="86"/>
        <v>0.1041125</v>
      </c>
      <c r="P2772" s="7">
        <f t="shared" si="87"/>
        <v>606.06060606060601</v>
      </c>
      <c r="Q2772" s="3" t="s">
        <v>8325</v>
      </c>
      <c r="R2772" s="3" t="s">
        <v>8361</v>
      </c>
    </row>
    <row r="2773" spans="1:18" ht="39.6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8303</v>
      </c>
      <c r="O2773" s="13">
        <f t="shared" si="86"/>
        <v>0</v>
      </c>
      <c r="P2773" s="7">
        <f t="shared" si="87"/>
        <v>0</v>
      </c>
      <c r="Q2773" s="3" t="s">
        <v>8325</v>
      </c>
      <c r="R2773" s="3" t="s">
        <v>8361</v>
      </c>
    </row>
    <row r="2774" spans="1:18" ht="39.6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8303</v>
      </c>
      <c r="O2774" s="13">
        <f t="shared" si="86"/>
        <v>0</v>
      </c>
      <c r="P2774" s="7">
        <f t="shared" si="87"/>
        <v>0</v>
      </c>
      <c r="Q2774" s="3" t="s">
        <v>8325</v>
      </c>
      <c r="R2774" s="3" t="s">
        <v>8361</v>
      </c>
    </row>
    <row r="2775" spans="1:18" ht="39.6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8303</v>
      </c>
      <c r="O2775" s="13">
        <f t="shared" si="86"/>
        <v>1.8867924528301887E-3</v>
      </c>
      <c r="P2775" s="7">
        <f t="shared" si="87"/>
        <v>530</v>
      </c>
      <c r="Q2775" s="3" t="s">
        <v>8325</v>
      </c>
      <c r="R2775" s="3" t="s">
        <v>8361</v>
      </c>
    </row>
    <row r="2776" spans="1:18" ht="39.6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8303</v>
      </c>
      <c r="O2776" s="13">
        <f t="shared" si="86"/>
        <v>0.14249999999999999</v>
      </c>
      <c r="P2776" s="7">
        <f t="shared" si="87"/>
        <v>307.69230769230768</v>
      </c>
      <c r="Q2776" s="3" t="s">
        <v>8325</v>
      </c>
      <c r="R2776" s="3" t="s">
        <v>8361</v>
      </c>
    </row>
    <row r="2777" spans="1:18" ht="39.6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8303</v>
      </c>
      <c r="O2777" s="13">
        <f t="shared" si="86"/>
        <v>0.03</v>
      </c>
      <c r="P2777" s="7">
        <f t="shared" si="87"/>
        <v>2500</v>
      </c>
      <c r="Q2777" s="3" t="s">
        <v>8325</v>
      </c>
      <c r="R2777" s="3" t="s">
        <v>8361</v>
      </c>
    </row>
    <row r="2778" spans="1:18" ht="52.8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8303</v>
      </c>
      <c r="O2778" s="13">
        <f t="shared" si="86"/>
        <v>7.8809523809523815E-2</v>
      </c>
      <c r="P2778" s="7">
        <f t="shared" si="87"/>
        <v>583.33333333333337</v>
      </c>
      <c r="Q2778" s="3" t="s">
        <v>8325</v>
      </c>
      <c r="R2778" s="3" t="s">
        <v>8361</v>
      </c>
    </row>
    <row r="2779" spans="1:18" ht="39.6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8303</v>
      </c>
      <c r="O2779" s="13">
        <f t="shared" si="86"/>
        <v>3.3333333333333335E-3</v>
      </c>
      <c r="P2779" s="7">
        <f t="shared" si="87"/>
        <v>3000</v>
      </c>
      <c r="Q2779" s="3" t="s">
        <v>8325</v>
      </c>
      <c r="R2779" s="3" t="s">
        <v>8361</v>
      </c>
    </row>
    <row r="2780" spans="1:18" ht="52.8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8303</v>
      </c>
      <c r="O2780" s="13">
        <f t="shared" si="86"/>
        <v>0.25545454545454543</v>
      </c>
      <c r="P2780" s="7">
        <f t="shared" si="87"/>
        <v>366.66666666666669</v>
      </c>
      <c r="Q2780" s="3" t="s">
        <v>8325</v>
      </c>
      <c r="R2780" s="3" t="s">
        <v>8361</v>
      </c>
    </row>
    <row r="2781" spans="1:18" ht="39.6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8303</v>
      </c>
      <c r="O2781" s="13">
        <f t="shared" si="86"/>
        <v>2.12E-2</v>
      </c>
      <c r="P2781" s="7">
        <f t="shared" si="87"/>
        <v>2500</v>
      </c>
      <c r="Q2781" s="3" t="s">
        <v>8325</v>
      </c>
      <c r="R2781" s="3" t="s">
        <v>8361</v>
      </c>
    </row>
    <row r="2782" spans="1:18" ht="26.4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8303</v>
      </c>
      <c r="O2782" s="13">
        <f t="shared" si="86"/>
        <v>0</v>
      </c>
      <c r="P2782" s="7">
        <f t="shared" si="87"/>
        <v>0</v>
      </c>
      <c r="Q2782" s="3" t="s">
        <v>8325</v>
      </c>
      <c r="R2782" s="3" t="s">
        <v>8361</v>
      </c>
    </row>
    <row r="2783" spans="1:18" ht="39.6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8270</v>
      </c>
      <c r="O2783" s="13">
        <f t="shared" si="86"/>
        <v>1.0528</v>
      </c>
      <c r="P2783" s="7">
        <f t="shared" si="87"/>
        <v>44.642857142857146</v>
      </c>
      <c r="Q2783" s="3" t="s">
        <v>8320</v>
      </c>
      <c r="R2783" s="3" t="s">
        <v>8321</v>
      </c>
    </row>
    <row r="2784" spans="1:18" ht="26.4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8270</v>
      </c>
      <c r="O2784" s="13">
        <f t="shared" si="86"/>
        <v>1.2</v>
      </c>
      <c r="P2784" s="7">
        <f t="shared" si="87"/>
        <v>55.555555555555557</v>
      </c>
      <c r="Q2784" s="3" t="s">
        <v>8320</v>
      </c>
      <c r="R2784" s="3" t="s">
        <v>8321</v>
      </c>
    </row>
    <row r="2785" spans="1:18" ht="39.6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8270</v>
      </c>
      <c r="O2785" s="13">
        <f t="shared" si="86"/>
        <v>1.145</v>
      </c>
      <c r="P2785" s="7">
        <f t="shared" si="87"/>
        <v>16.393442622950818</v>
      </c>
      <c r="Q2785" s="3" t="s">
        <v>8320</v>
      </c>
      <c r="R2785" s="3" t="s">
        <v>8321</v>
      </c>
    </row>
    <row r="2786" spans="1:18" ht="39.6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8270</v>
      </c>
      <c r="O2786" s="13">
        <f t="shared" si="86"/>
        <v>1.19</v>
      </c>
      <c r="P2786" s="7">
        <f t="shared" si="87"/>
        <v>55.555555555555557</v>
      </c>
      <c r="Q2786" s="3" t="s">
        <v>8320</v>
      </c>
      <c r="R2786" s="3" t="s">
        <v>8321</v>
      </c>
    </row>
    <row r="2787" spans="1:18" ht="39.6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8270</v>
      </c>
      <c r="O2787" s="13">
        <f t="shared" si="86"/>
        <v>1.0468</v>
      </c>
      <c r="P2787" s="7">
        <f t="shared" si="87"/>
        <v>35.2112676056338</v>
      </c>
      <c r="Q2787" s="3" t="s">
        <v>8320</v>
      </c>
      <c r="R2787" s="3" t="s">
        <v>8321</v>
      </c>
    </row>
    <row r="2788" spans="1:18" ht="26.4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8270</v>
      </c>
      <c r="O2788" s="13">
        <f t="shared" si="86"/>
        <v>1.1783999999999999</v>
      </c>
      <c r="P2788" s="7">
        <f t="shared" si="87"/>
        <v>33.783783783783782</v>
      </c>
      <c r="Q2788" s="3" t="s">
        <v>8320</v>
      </c>
      <c r="R2788" s="3" t="s">
        <v>8321</v>
      </c>
    </row>
    <row r="2789" spans="1:18" ht="39.6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8270</v>
      </c>
      <c r="O2789" s="13">
        <f t="shared" si="86"/>
        <v>1.1970000000000001</v>
      </c>
      <c r="P2789" s="7">
        <f t="shared" si="87"/>
        <v>26.315789473684209</v>
      </c>
      <c r="Q2789" s="3" t="s">
        <v>8320</v>
      </c>
      <c r="R2789" s="3" t="s">
        <v>8321</v>
      </c>
    </row>
    <row r="2790" spans="1:18" ht="39.6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8270</v>
      </c>
      <c r="O2790" s="13">
        <f t="shared" si="86"/>
        <v>1.0249999999999999</v>
      </c>
      <c r="P2790" s="7">
        <f t="shared" si="87"/>
        <v>100</v>
      </c>
      <c r="Q2790" s="3" t="s">
        <v>8320</v>
      </c>
      <c r="R2790" s="3" t="s">
        <v>8321</v>
      </c>
    </row>
    <row r="2791" spans="1:18" ht="26.4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8270</v>
      </c>
      <c r="O2791" s="13">
        <f t="shared" si="86"/>
        <v>1.0116666666666667</v>
      </c>
      <c r="P2791" s="7">
        <f t="shared" si="87"/>
        <v>125</v>
      </c>
      <c r="Q2791" s="3" t="s">
        <v>8320</v>
      </c>
      <c r="R2791" s="3" t="s">
        <v>8321</v>
      </c>
    </row>
    <row r="2792" spans="1:18" ht="39.6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8270</v>
      </c>
      <c r="O2792" s="13">
        <f t="shared" si="86"/>
        <v>1.0533333333333332</v>
      </c>
      <c r="P2792" s="7">
        <f t="shared" si="87"/>
        <v>45.454545454545453</v>
      </c>
      <c r="Q2792" s="3" t="s">
        <v>8320</v>
      </c>
      <c r="R2792" s="3" t="s">
        <v>8321</v>
      </c>
    </row>
    <row r="2793" spans="1:18" ht="39.6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8270</v>
      </c>
      <c r="O2793" s="13">
        <f t="shared" si="86"/>
        <v>1.0249999999999999</v>
      </c>
      <c r="P2793" s="7">
        <f t="shared" si="87"/>
        <v>71.428571428571431</v>
      </c>
      <c r="Q2793" s="3" t="s">
        <v>8320</v>
      </c>
      <c r="R2793" s="3" t="s">
        <v>8321</v>
      </c>
    </row>
    <row r="2794" spans="1:18" ht="39.6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8270</v>
      </c>
      <c r="O2794" s="13">
        <f t="shared" si="86"/>
        <v>1.0760000000000001</v>
      </c>
      <c r="P2794" s="7">
        <f t="shared" si="87"/>
        <v>83.333333333333329</v>
      </c>
      <c r="Q2794" s="3" t="s">
        <v>8320</v>
      </c>
      <c r="R2794" s="3" t="s">
        <v>8321</v>
      </c>
    </row>
    <row r="2795" spans="1:18" ht="52.8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8270</v>
      </c>
      <c r="O2795" s="13">
        <f t="shared" si="86"/>
        <v>1.105675</v>
      </c>
      <c r="P2795" s="7">
        <f t="shared" si="87"/>
        <v>136.98630136986301</v>
      </c>
      <c r="Q2795" s="3" t="s">
        <v>8320</v>
      </c>
      <c r="R2795" s="3" t="s">
        <v>8321</v>
      </c>
    </row>
    <row r="2796" spans="1:18" ht="52.8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8270</v>
      </c>
      <c r="O2796" s="13">
        <f t="shared" si="86"/>
        <v>1.5</v>
      </c>
      <c r="P2796" s="7">
        <f t="shared" si="87"/>
        <v>16.666666666666668</v>
      </c>
      <c r="Q2796" s="3" t="s">
        <v>8320</v>
      </c>
      <c r="R2796" s="3" t="s">
        <v>8321</v>
      </c>
    </row>
    <row r="2797" spans="1:18" ht="39.6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8270</v>
      </c>
      <c r="O2797" s="13">
        <f t="shared" si="86"/>
        <v>1.0428571428571429</v>
      </c>
      <c r="P2797" s="7">
        <f t="shared" si="87"/>
        <v>35</v>
      </c>
      <c r="Q2797" s="3" t="s">
        <v>8320</v>
      </c>
      <c r="R2797" s="3" t="s">
        <v>8321</v>
      </c>
    </row>
    <row r="2798" spans="1:18" ht="39.6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8270</v>
      </c>
      <c r="O2798" s="13">
        <f t="shared" si="86"/>
        <v>1.155</v>
      </c>
      <c r="P2798" s="7">
        <f t="shared" si="87"/>
        <v>38.095238095238095</v>
      </c>
      <c r="Q2798" s="3" t="s">
        <v>8320</v>
      </c>
      <c r="R2798" s="3" t="s">
        <v>8321</v>
      </c>
    </row>
    <row r="2799" spans="1:18" ht="39.6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8270</v>
      </c>
      <c r="O2799" s="13">
        <f t="shared" si="86"/>
        <v>1.02645125</v>
      </c>
      <c r="P2799" s="7">
        <f t="shared" si="87"/>
        <v>85.106382978723403</v>
      </c>
      <c r="Q2799" s="3" t="s">
        <v>8320</v>
      </c>
      <c r="R2799" s="3" t="s">
        <v>8321</v>
      </c>
    </row>
    <row r="2800" spans="1:18" ht="39.6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8270</v>
      </c>
      <c r="O2800" s="13">
        <f t="shared" si="86"/>
        <v>1.014</v>
      </c>
      <c r="P2800" s="7">
        <f t="shared" si="87"/>
        <v>35.97122302158273</v>
      </c>
      <c r="Q2800" s="3" t="s">
        <v>8320</v>
      </c>
      <c r="R2800" s="3" t="s">
        <v>8321</v>
      </c>
    </row>
    <row r="2801" spans="1:18" ht="39.6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8270</v>
      </c>
      <c r="O2801" s="13">
        <f t="shared" si="86"/>
        <v>1.1663479999999999</v>
      </c>
      <c r="P2801" s="7">
        <f t="shared" si="87"/>
        <v>38.46153846153846</v>
      </c>
      <c r="Q2801" s="3" t="s">
        <v>8320</v>
      </c>
      <c r="R2801" s="3" t="s">
        <v>8321</v>
      </c>
    </row>
    <row r="2802" spans="1:18" ht="39.6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8270</v>
      </c>
      <c r="O2802" s="13">
        <f t="shared" si="86"/>
        <v>1.33</v>
      </c>
      <c r="P2802" s="7">
        <f t="shared" si="87"/>
        <v>32.258064516129032</v>
      </c>
      <c r="Q2802" s="3" t="s">
        <v>8320</v>
      </c>
      <c r="R2802" s="3" t="s">
        <v>8321</v>
      </c>
    </row>
    <row r="2803" spans="1:18" ht="39.6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8270</v>
      </c>
      <c r="O2803" s="13">
        <f t="shared" si="86"/>
        <v>1.3320000000000001</v>
      </c>
      <c r="P2803" s="7">
        <f t="shared" si="87"/>
        <v>38.46153846153846</v>
      </c>
      <c r="Q2803" s="3" t="s">
        <v>8320</v>
      </c>
      <c r="R2803" s="3" t="s">
        <v>8321</v>
      </c>
    </row>
    <row r="2804" spans="1:18" ht="39.6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8270</v>
      </c>
      <c r="O2804" s="13">
        <f t="shared" si="86"/>
        <v>1.0183333333333333</v>
      </c>
      <c r="P2804" s="7">
        <f t="shared" si="87"/>
        <v>33.333333333333336</v>
      </c>
      <c r="Q2804" s="3" t="s">
        <v>8320</v>
      </c>
      <c r="R2804" s="3" t="s">
        <v>8321</v>
      </c>
    </row>
    <row r="2805" spans="1:18" ht="39.6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8270</v>
      </c>
      <c r="O2805" s="13">
        <f t="shared" si="86"/>
        <v>1.2795000000000001</v>
      </c>
      <c r="P2805" s="7">
        <f t="shared" si="87"/>
        <v>70.921985815602838</v>
      </c>
      <c r="Q2805" s="3" t="s">
        <v>8320</v>
      </c>
      <c r="R2805" s="3" t="s">
        <v>8321</v>
      </c>
    </row>
    <row r="2806" spans="1:18" ht="39.6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8270</v>
      </c>
      <c r="O2806" s="13">
        <f t="shared" si="86"/>
        <v>1.1499999999999999</v>
      </c>
      <c r="P2806" s="7">
        <f t="shared" si="87"/>
        <v>43.478260869565219</v>
      </c>
      <c r="Q2806" s="3" t="s">
        <v>8320</v>
      </c>
      <c r="R2806" s="3" t="s">
        <v>8321</v>
      </c>
    </row>
    <row r="2807" spans="1:18" ht="52.8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8270</v>
      </c>
      <c r="O2807" s="13">
        <f t="shared" si="86"/>
        <v>1.1000000000000001</v>
      </c>
      <c r="P2807" s="7">
        <f t="shared" si="87"/>
        <v>22.222222222222221</v>
      </c>
      <c r="Q2807" s="3" t="s">
        <v>8320</v>
      </c>
      <c r="R2807" s="3" t="s">
        <v>8321</v>
      </c>
    </row>
    <row r="2808" spans="1:18" ht="39.6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8270</v>
      </c>
      <c r="O2808" s="13">
        <f t="shared" si="86"/>
        <v>1.121</v>
      </c>
      <c r="P2808" s="7">
        <f t="shared" si="87"/>
        <v>39.473684210526315</v>
      </c>
      <c r="Q2808" s="3" t="s">
        <v>8320</v>
      </c>
      <c r="R2808" s="3" t="s">
        <v>8321</v>
      </c>
    </row>
    <row r="2809" spans="1:18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8270</v>
      </c>
      <c r="O2809" s="13">
        <f t="shared" si="86"/>
        <v>1.26</v>
      </c>
      <c r="P2809" s="7">
        <f t="shared" si="87"/>
        <v>53.763440860215056</v>
      </c>
      <c r="Q2809" s="3" t="s">
        <v>8320</v>
      </c>
      <c r="R2809" s="3" t="s">
        <v>8321</v>
      </c>
    </row>
    <row r="2810" spans="1:18" ht="39.6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8270</v>
      </c>
      <c r="O2810" s="13">
        <f t="shared" si="86"/>
        <v>1.0024444444444445</v>
      </c>
      <c r="P2810" s="7">
        <f t="shared" si="87"/>
        <v>65.217391304347828</v>
      </c>
      <c r="Q2810" s="3" t="s">
        <v>8320</v>
      </c>
      <c r="R2810" s="3" t="s">
        <v>8321</v>
      </c>
    </row>
    <row r="2811" spans="1:18" ht="39.6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8270</v>
      </c>
      <c r="O2811" s="13">
        <f t="shared" si="86"/>
        <v>1.024</v>
      </c>
      <c r="P2811" s="7">
        <f t="shared" si="87"/>
        <v>119.04761904761905</v>
      </c>
      <c r="Q2811" s="3" t="s">
        <v>8320</v>
      </c>
      <c r="R2811" s="3" t="s">
        <v>8321</v>
      </c>
    </row>
    <row r="2812" spans="1:18" ht="39.6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8270</v>
      </c>
      <c r="O2812" s="13">
        <f t="shared" si="86"/>
        <v>1.0820000000000001</v>
      </c>
      <c r="P2812" s="7">
        <f t="shared" si="87"/>
        <v>43.859649122807021</v>
      </c>
      <c r="Q2812" s="3" t="s">
        <v>8320</v>
      </c>
      <c r="R2812" s="3" t="s">
        <v>8321</v>
      </c>
    </row>
    <row r="2813" spans="1:18" ht="39.6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8270</v>
      </c>
      <c r="O2813" s="13">
        <f t="shared" si="86"/>
        <v>1.0026999999999999</v>
      </c>
      <c r="P2813" s="7">
        <f t="shared" si="87"/>
        <v>92.592592592592595</v>
      </c>
      <c r="Q2813" s="3" t="s">
        <v>8320</v>
      </c>
      <c r="R2813" s="3" t="s">
        <v>8321</v>
      </c>
    </row>
    <row r="2814" spans="1:18" ht="39.6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8270</v>
      </c>
      <c r="O2814" s="13">
        <f t="shared" si="86"/>
        <v>1.133</v>
      </c>
      <c r="P2814" s="7">
        <f t="shared" si="87"/>
        <v>60.24096385542169</v>
      </c>
      <c r="Q2814" s="3" t="s">
        <v>8320</v>
      </c>
      <c r="R2814" s="3" t="s">
        <v>8321</v>
      </c>
    </row>
    <row r="2815" spans="1:18" ht="39.6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8270</v>
      </c>
      <c r="O2815" s="13">
        <f t="shared" si="86"/>
        <v>1.2757571428571428</v>
      </c>
      <c r="P2815" s="7">
        <f t="shared" si="87"/>
        <v>29.166666666666668</v>
      </c>
      <c r="Q2815" s="3" t="s">
        <v>8320</v>
      </c>
      <c r="R2815" s="3" t="s">
        <v>8321</v>
      </c>
    </row>
    <row r="2816" spans="1:18" ht="39.6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8270</v>
      </c>
      <c r="O2816" s="13">
        <f t="shared" si="86"/>
        <v>1.0773333333333333</v>
      </c>
      <c r="P2816" s="7">
        <f t="shared" si="87"/>
        <v>23.4375</v>
      </c>
      <c r="Q2816" s="3" t="s">
        <v>8320</v>
      </c>
      <c r="R2816" s="3" t="s">
        <v>8321</v>
      </c>
    </row>
    <row r="2817" spans="1:18" ht="39.6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8270</v>
      </c>
      <c r="O2817" s="13">
        <f t="shared" si="86"/>
        <v>2.42</v>
      </c>
      <c r="P2817" s="7">
        <f t="shared" si="87"/>
        <v>17.857142857142858</v>
      </c>
      <c r="Q2817" s="3" t="s">
        <v>8320</v>
      </c>
      <c r="R2817" s="3" t="s">
        <v>8321</v>
      </c>
    </row>
    <row r="2818" spans="1:18" ht="39.6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8270</v>
      </c>
      <c r="O2818" s="13">
        <f t="shared" si="86"/>
        <v>1.4156666666666666</v>
      </c>
      <c r="P2818" s="7">
        <f t="shared" si="87"/>
        <v>17.751479289940828</v>
      </c>
      <c r="Q2818" s="3" t="s">
        <v>8320</v>
      </c>
      <c r="R2818" s="3" t="s">
        <v>8321</v>
      </c>
    </row>
    <row r="2819" spans="1:18" ht="52.8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8270</v>
      </c>
      <c r="O2819" s="13">
        <f t="shared" ref="O2819:O2882" si="88">+E2819/D2819</f>
        <v>1.3</v>
      </c>
      <c r="P2819" s="7">
        <f t="shared" ref="P2819:P2882" si="89">IFERROR(+D2819/L2819,0)</f>
        <v>18.181818181818183</v>
      </c>
      <c r="Q2819" s="3" t="s">
        <v>8320</v>
      </c>
      <c r="R2819" s="3" t="s">
        <v>8321</v>
      </c>
    </row>
    <row r="2820" spans="1:18" ht="39.6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8270</v>
      </c>
      <c r="O2820" s="13">
        <f t="shared" si="88"/>
        <v>1.0603</v>
      </c>
      <c r="P2820" s="7">
        <f t="shared" si="89"/>
        <v>98.039215686274517</v>
      </c>
      <c r="Q2820" s="3" t="s">
        <v>8320</v>
      </c>
      <c r="R2820" s="3" t="s">
        <v>8321</v>
      </c>
    </row>
    <row r="2821" spans="1:18" ht="39.6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8270</v>
      </c>
      <c r="O2821" s="13">
        <f t="shared" si="88"/>
        <v>1.048</v>
      </c>
      <c r="P2821" s="7">
        <f t="shared" si="89"/>
        <v>48.07692307692308</v>
      </c>
      <c r="Q2821" s="3" t="s">
        <v>8320</v>
      </c>
      <c r="R2821" s="3" t="s">
        <v>8321</v>
      </c>
    </row>
    <row r="2822" spans="1:18" ht="39.6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8270</v>
      </c>
      <c r="O2822" s="13">
        <f t="shared" si="88"/>
        <v>1.36</v>
      </c>
      <c r="P2822" s="7">
        <f t="shared" si="89"/>
        <v>10</v>
      </c>
      <c r="Q2822" s="3" t="s">
        <v>8320</v>
      </c>
      <c r="R2822" s="3" t="s">
        <v>8321</v>
      </c>
    </row>
    <row r="2823" spans="1:18" ht="52.8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8270</v>
      </c>
      <c r="O2823" s="13">
        <f t="shared" si="88"/>
        <v>1</v>
      </c>
      <c r="P2823" s="7">
        <f t="shared" si="89"/>
        <v>28.571428571428573</v>
      </c>
      <c r="Q2823" s="3" t="s">
        <v>8320</v>
      </c>
      <c r="R2823" s="3" t="s">
        <v>8321</v>
      </c>
    </row>
    <row r="2824" spans="1:18" ht="52.8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8270</v>
      </c>
      <c r="O2824" s="13">
        <f t="shared" si="88"/>
        <v>1</v>
      </c>
      <c r="P2824" s="7">
        <f t="shared" si="89"/>
        <v>63.829787234042556</v>
      </c>
      <c r="Q2824" s="3" t="s">
        <v>8320</v>
      </c>
      <c r="R2824" s="3" t="s">
        <v>8321</v>
      </c>
    </row>
    <row r="2825" spans="1:18" ht="52.8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8270</v>
      </c>
      <c r="O2825" s="13">
        <f t="shared" si="88"/>
        <v>1.24</v>
      </c>
      <c r="P2825" s="7">
        <f t="shared" si="89"/>
        <v>7.1428571428571432</v>
      </c>
      <c r="Q2825" s="3" t="s">
        <v>8320</v>
      </c>
      <c r="R2825" s="3" t="s">
        <v>8321</v>
      </c>
    </row>
    <row r="2826" spans="1:18" ht="39.6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8270</v>
      </c>
      <c r="O2826" s="13">
        <f t="shared" si="88"/>
        <v>1.1692307692307693</v>
      </c>
      <c r="P2826" s="7">
        <f t="shared" si="89"/>
        <v>43.333333333333336</v>
      </c>
      <c r="Q2826" s="3" t="s">
        <v>8320</v>
      </c>
      <c r="R2826" s="3" t="s">
        <v>8321</v>
      </c>
    </row>
    <row r="2827" spans="1:18" ht="39.6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8270</v>
      </c>
      <c r="O2827" s="13">
        <f t="shared" si="88"/>
        <v>1.0333333333333334</v>
      </c>
      <c r="P2827" s="7">
        <f t="shared" si="89"/>
        <v>58.823529411764703</v>
      </c>
      <c r="Q2827" s="3" t="s">
        <v>8320</v>
      </c>
      <c r="R2827" s="3" t="s">
        <v>8321</v>
      </c>
    </row>
    <row r="2828" spans="1:18" ht="52.8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8270</v>
      </c>
      <c r="O2828" s="13">
        <f t="shared" si="88"/>
        <v>1.0774999999999999</v>
      </c>
      <c r="P2828" s="7">
        <f t="shared" si="89"/>
        <v>105.26315789473684</v>
      </c>
      <c r="Q2828" s="3" t="s">
        <v>8320</v>
      </c>
      <c r="R2828" s="3" t="s">
        <v>8321</v>
      </c>
    </row>
    <row r="2829" spans="1:18" ht="52.8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8270</v>
      </c>
      <c r="O2829" s="13">
        <f t="shared" si="88"/>
        <v>1.2024999999999999</v>
      </c>
      <c r="P2829" s="7">
        <f t="shared" si="89"/>
        <v>86.956521739130437</v>
      </c>
      <c r="Q2829" s="3" t="s">
        <v>8320</v>
      </c>
      <c r="R2829" s="3" t="s">
        <v>8321</v>
      </c>
    </row>
    <row r="2830" spans="1:18" ht="39.6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8270</v>
      </c>
      <c r="O2830" s="13">
        <f t="shared" si="88"/>
        <v>1.0037894736842106</v>
      </c>
      <c r="P2830" s="7">
        <f t="shared" si="89"/>
        <v>97.9381443298969</v>
      </c>
      <c r="Q2830" s="3" t="s">
        <v>8320</v>
      </c>
      <c r="R2830" s="3" t="s">
        <v>8321</v>
      </c>
    </row>
    <row r="2831" spans="1:18" ht="39.6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8270</v>
      </c>
      <c r="O2831" s="13">
        <f t="shared" si="88"/>
        <v>1.0651999999999999</v>
      </c>
      <c r="P2831" s="7">
        <f t="shared" si="89"/>
        <v>32.89473684210526</v>
      </c>
      <c r="Q2831" s="3" t="s">
        <v>8320</v>
      </c>
      <c r="R2831" s="3" t="s">
        <v>8321</v>
      </c>
    </row>
    <row r="2832" spans="1:18" ht="26.4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8270</v>
      </c>
      <c r="O2832" s="13">
        <f t="shared" si="88"/>
        <v>1</v>
      </c>
      <c r="P2832" s="7">
        <f t="shared" si="89"/>
        <v>272.72727272727275</v>
      </c>
      <c r="Q2832" s="3" t="s">
        <v>8320</v>
      </c>
      <c r="R2832" s="3" t="s">
        <v>8321</v>
      </c>
    </row>
    <row r="2833" spans="1:18" ht="39.6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8270</v>
      </c>
      <c r="O2833" s="13">
        <f t="shared" si="88"/>
        <v>1.1066666666666667</v>
      </c>
      <c r="P2833" s="7">
        <f t="shared" si="89"/>
        <v>57.692307692307693</v>
      </c>
      <c r="Q2833" s="3" t="s">
        <v>8320</v>
      </c>
      <c r="R2833" s="3" t="s">
        <v>8321</v>
      </c>
    </row>
    <row r="2834" spans="1:18" ht="39.6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8270</v>
      </c>
      <c r="O2834" s="13">
        <f t="shared" si="88"/>
        <v>1.1471959999999999</v>
      </c>
      <c r="P2834" s="7">
        <f t="shared" si="89"/>
        <v>26.315789473684209</v>
      </c>
      <c r="Q2834" s="3" t="s">
        <v>8320</v>
      </c>
      <c r="R2834" s="3" t="s">
        <v>8321</v>
      </c>
    </row>
    <row r="2835" spans="1:18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8270</v>
      </c>
      <c r="O2835" s="13">
        <f t="shared" si="88"/>
        <v>1.0825925925925926</v>
      </c>
      <c r="P2835" s="7">
        <f t="shared" si="89"/>
        <v>77.142857142857139</v>
      </c>
      <c r="Q2835" s="3" t="s">
        <v>8320</v>
      </c>
      <c r="R2835" s="3" t="s">
        <v>8321</v>
      </c>
    </row>
    <row r="2836" spans="1:18" ht="39.6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8270</v>
      </c>
      <c r="O2836" s="13">
        <f t="shared" si="88"/>
        <v>1.7</v>
      </c>
      <c r="P2836" s="7">
        <f t="shared" si="89"/>
        <v>38.095238095238095</v>
      </c>
      <c r="Q2836" s="3" t="s">
        <v>8320</v>
      </c>
      <c r="R2836" s="3" t="s">
        <v>8321</v>
      </c>
    </row>
    <row r="2837" spans="1:18" ht="39.6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8270</v>
      </c>
      <c r="O2837" s="13">
        <f t="shared" si="88"/>
        <v>1.8709899999999999</v>
      </c>
      <c r="P2837" s="7">
        <f t="shared" si="89"/>
        <v>10.75268817204301</v>
      </c>
      <c r="Q2837" s="3" t="s">
        <v>8320</v>
      </c>
      <c r="R2837" s="3" t="s">
        <v>8321</v>
      </c>
    </row>
    <row r="2838" spans="1:18" ht="52.8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8270</v>
      </c>
      <c r="O2838" s="13">
        <f t="shared" si="88"/>
        <v>1.0777777777777777</v>
      </c>
      <c r="P2838" s="7">
        <f t="shared" si="89"/>
        <v>40.909090909090907</v>
      </c>
      <c r="Q2838" s="3" t="s">
        <v>8320</v>
      </c>
      <c r="R2838" s="3" t="s">
        <v>8321</v>
      </c>
    </row>
    <row r="2839" spans="1:18" ht="52.8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8270</v>
      </c>
      <c r="O2839" s="13">
        <f t="shared" si="88"/>
        <v>1</v>
      </c>
      <c r="P2839" s="7">
        <f t="shared" si="89"/>
        <v>40.476190476190474</v>
      </c>
      <c r="Q2839" s="3" t="s">
        <v>8320</v>
      </c>
      <c r="R2839" s="3" t="s">
        <v>8321</v>
      </c>
    </row>
    <row r="2840" spans="1:18" ht="39.6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8270</v>
      </c>
      <c r="O2840" s="13">
        <f t="shared" si="88"/>
        <v>1.2024999999999999</v>
      </c>
      <c r="P2840" s="7">
        <f t="shared" si="89"/>
        <v>37.037037037037038</v>
      </c>
      <c r="Q2840" s="3" t="s">
        <v>8320</v>
      </c>
      <c r="R2840" s="3" t="s">
        <v>8321</v>
      </c>
    </row>
    <row r="2841" spans="1:18" ht="39.6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8270</v>
      </c>
      <c r="O2841" s="13">
        <f t="shared" si="88"/>
        <v>1.1142857142857143</v>
      </c>
      <c r="P2841" s="7">
        <f t="shared" si="89"/>
        <v>112.90322580645162</v>
      </c>
      <c r="Q2841" s="3" t="s">
        <v>8320</v>
      </c>
      <c r="R2841" s="3" t="s">
        <v>8321</v>
      </c>
    </row>
    <row r="2842" spans="1:18" ht="52.8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8270</v>
      </c>
      <c r="O2842" s="13">
        <f t="shared" si="88"/>
        <v>1.04</v>
      </c>
      <c r="P2842" s="7">
        <f t="shared" si="89"/>
        <v>18.939393939393938</v>
      </c>
      <c r="Q2842" s="3" t="s">
        <v>8320</v>
      </c>
      <c r="R2842" s="3" t="s">
        <v>8321</v>
      </c>
    </row>
    <row r="2843" spans="1:18" ht="39.6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8270</v>
      </c>
      <c r="O2843" s="13">
        <f t="shared" si="88"/>
        <v>0.01</v>
      </c>
      <c r="P2843" s="7">
        <f t="shared" si="89"/>
        <v>1000</v>
      </c>
      <c r="Q2843" s="3" t="s">
        <v>8320</v>
      </c>
      <c r="R2843" s="3" t="s">
        <v>8321</v>
      </c>
    </row>
    <row r="2844" spans="1:18" ht="39.6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8270</v>
      </c>
      <c r="O2844" s="13">
        <f t="shared" si="88"/>
        <v>0</v>
      </c>
      <c r="P2844" s="7">
        <f t="shared" si="89"/>
        <v>0</v>
      </c>
      <c r="Q2844" s="3" t="s">
        <v>8320</v>
      </c>
      <c r="R2844" s="3" t="s">
        <v>8321</v>
      </c>
    </row>
    <row r="2845" spans="1:18" ht="39.6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8270</v>
      </c>
      <c r="O2845" s="13">
        <f t="shared" si="88"/>
        <v>0</v>
      </c>
      <c r="P2845" s="7">
        <f t="shared" si="89"/>
        <v>0</v>
      </c>
      <c r="Q2845" s="3" t="s">
        <v>8320</v>
      </c>
      <c r="R2845" s="3" t="s">
        <v>8321</v>
      </c>
    </row>
    <row r="2846" spans="1:18" ht="39.6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8270</v>
      </c>
      <c r="O2846" s="13">
        <f t="shared" si="88"/>
        <v>5.4545454545454543E-2</v>
      </c>
      <c r="P2846" s="7">
        <f t="shared" si="89"/>
        <v>550</v>
      </c>
      <c r="Q2846" s="3" t="s">
        <v>8320</v>
      </c>
      <c r="R2846" s="3" t="s">
        <v>8321</v>
      </c>
    </row>
    <row r="2847" spans="1:18" ht="39.6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8270</v>
      </c>
      <c r="O2847" s="13">
        <f t="shared" si="88"/>
        <v>0.31546666666666667</v>
      </c>
      <c r="P2847" s="7">
        <f t="shared" si="89"/>
        <v>192.30769230769232</v>
      </c>
      <c r="Q2847" s="3" t="s">
        <v>8320</v>
      </c>
      <c r="R2847" s="3" t="s">
        <v>8321</v>
      </c>
    </row>
    <row r="2848" spans="1:18" ht="52.8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8270</v>
      </c>
      <c r="O2848" s="13">
        <f t="shared" si="88"/>
        <v>0</v>
      </c>
      <c r="P2848" s="7">
        <f t="shared" si="89"/>
        <v>0</v>
      </c>
      <c r="Q2848" s="3" t="s">
        <v>8320</v>
      </c>
      <c r="R2848" s="3" t="s">
        <v>8321</v>
      </c>
    </row>
    <row r="2849" spans="1:18" ht="39.6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8270</v>
      </c>
      <c r="O2849" s="13">
        <f t="shared" si="88"/>
        <v>0</v>
      </c>
      <c r="P2849" s="7">
        <f t="shared" si="89"/>
        <v>0</v>
      </c>
      <c r="Q2849" s="3" t="s">
        <v>8320</v>
      </c>
      <c r="R2849" s="3" t="s">
        <v>8321</v>
      </c>
    </row>
    <row r="2850" spans="1:18" ht="52.8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8270</v>
      </c>
      <c r="O2850" s="13">
        <f t="shared" si="88"/>
        <v>2E-3</v>
      </c>
      <c r="P2850" s="7">
        <f t="shared" si="89"/>
        <v>11666.666666666666</v>
      </c>
      <c r="Q2850" s="3" t="s">
        <v>8320</v>
      </c>
      <c r="R2850" s="3" t="s">
        <v>8321</v>
      </c>
    </row>
    <row r="2851" spans="1:18" ht="39.6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8270</v>
      </c>
      <c r="O2851" s="13">
        <f t="shared" si="88"/>
        <v>0.01</v>
      </c>
      <c r="P2851" s="7">
        <f t="shared" si="89"/>
        <v>500</v>
      </c>
      <c r="Q2851" s="3" t="s">
        <v>8320</v>
      </c>
      <c r="R2851" s="3" t="s">
        <v>8321</v>
      </c>
    </row>
    <row r="2852" spans="1:18" ht="39.6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8270</v>
      </c>
      <c r="O2852" s="13">
        <f t="shared" si="88"/>
        <v>3.8875E-2</v>
      </c>
      <c r="P2852" s="7">
        <f t="shared" si="89"/>
        <v>615.38461538461536</v>
      </c>
      <c r="Q2852" s="3" t="s">
        <v>8320</v>
      </c>
      <c r="R2852" s="3" t="s">
        <v>8321</v>
      </c>
    </row>
    <row r="2853" spans="1:18" ht="39.6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8270</v>
      </c>
      <c r="O2853" s="13">
        <f t="shared" si="88"/>
        <v>0</v>
      </c>
      <c r="P2853" s="7">
        <f t="shared" si="89"/>
        <v>0</v>
      </c>
      <c r="Q2853" s="3" t="s">
        <v>8320</v>
      </c>
      <c r="R2853" s="3" t="s">
        <v>8321</v>
      </c>
    </row>
    <row r="2854" spans="1:18" ht="39.6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8270</v>
      </c>
      <c r="O2854" s="13">
        <f t="shared" si="88"/>
        <v>1.9E-2</v>
      </c>
      <c r="P2854" s="7">
        <f t="shared" si="89"/>
        <v>833.33333333333337</v>
      </c>
      <c r="Q2854" s="3" t="s">
        <v>8320</v>
      </c>
      <c r="R2854" s="3" t="s">
        <v>8321</v>
      </c>
    </row>
    <row r="2855" spans="1:18" ht="39.6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8270</v>
      </c>
      <c r="O2855" s="13">
        <f t="shared" si="88"/>
        <v>0</v>
      </c>
      <c r="P2855" s="7">
        <f t="shared" si="89"/>
        <v>0</v>
      </c>
      <c r="Q2855" s="3" t="s">
        <v>8320</v>
      </c>
      <c r="R2855" s="3" t="s">
        <v>8321</v>
      </c>
    </row>
    <row r="2856" spans="1:18" ht="39.6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8270</v>
      </c>
      <c r="O2856" s="13">
        <f t="shared" si="88"/>
        <v>0.41699999999999998</v>
      </c>
      <c r="P2856" s="7">
        <f t="shared" si="89"/>
        <v>71.428571428571431</v>
      </c>
      <c r="Q2856" s="3" t="s">
        <v>8320</v>
      </c>
      <c r="R2856" s="3" t="s">
        <v>8321</v>
      </c>
    </row>
    <row r="2857" spans="1:18" ht="52.8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8270</v>
      </c>
      <c r="O2857" s="13">
        <f t="shared" si="88"/>
        <v>0.5</v>
      </c>
      <c r="P2857" s="7">
        <f t="shared" si="89"/>
        <v>120</v>
      </c>
      <c r="Q2857" s="3" t="s">
        <v>8320</v>
      </c>
      <c r="R2857" s="3" t="s">
        <v>8321</v>
      </c>
    </row>
    <row r="2858" spans="1:18" ht="39.6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8270</v>
      </c>
      <c r="O2858" s="13">
        <f t="shared" si="88"/>
        <v>4.8666666666666664E-2</v>
      </c>
      <c r="P2858" s="7">
        <f t="shared" si="89"/>
        <v>500</v>
      </c>
      <c r="Q2858" s="3" t="s">
        <v>8320</v>
      </c>
      <c r="R2858" s="3" t="s">
        <v>8321</v>
      </c>
    </row>
    <row r="2859" spans="1:18" ht="52.8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8270</v>
      </c>
      <c r="O2859" s="13">
        <f t="shared" si="88"/>
        <v>0.19736842105263158</v>
      </c>
      <c r="P2859" s="7">
        <f t="shared" si="89"/>
        <v>2533.3333333333335</v>
      </c>
      <c r="Q2859" s="3" t="s">
        <v>8320</v>
      </c>
      <c r="R2859" s="3" t="s">
        <v>8321</v>
      </c>
    </row>
    <row r="2860" spans="1:18" ht="39.6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8270</v>
      </c>
      <c r="O2860" s="13">
        <f t="shared" si="88"/>
        <v>0</v>
      </c>
      <c r="P2860" s="7">
        <f t="shared" si="89"/>
        <v>0</v>
      </c>
      <c r="Q2860" s="3" t="s">
        <v>8320</v>
      </c>
      <c r="R2860" s="3" t="s">
        <v>8321</v>
      </c>
    </row>
    <row r="2861" spans="1:18" ht="39.6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8270</v>
      </c>
      <c r="O2861" s="13">
        <f t="shared" si="88"/>
        <v>1.7500000000000002E-2</v>
      </c>
      <c r="P2861" s="7">
        <f t="shared" si="89"/>
        <v>2000</v>
      </c>
      <c r="Q2861" s="3" t="s">
        <v>8320</v>
      </c>
      <c r="R2861" s="3" t="s">
        <v>8321</v>
      </c>
    </row>
    <row r="2862" spans="1:18" ht="52.8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8270</v>
      </c>
      <c r="O2862" s="13">
        <f t="shared" si="88"/>
        <v>6.6500000000000004E-2</v>
      </c>
      <c r="P2862" s="7">
        <f t="shared" si="89"/>
        <v>444.44444444444446</v>
      </c>
      <c r="Q2862" s="3" t="s">
        <v>8320</v>
      </c>
      <c r="R2862" s="3" t="s">
        <v>8321</v>
      </c>
    </row>
    <row r="2863" spans="1:18" ht="39.6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8270</v>
      </c>
      <c r="O2863" s="13">
        <f t="shared" si="88"/>
        <v>0.32</v>
      </c>
      <c r="P2863" s="7">
        <f t="shared" si="89"/>
        <v>83.333333333333329</v>
      </c>
      <c r="Q2863" s="3" t="s">
        <v>8320</v>
      </c>
      <c r="R2863" s="3" t="s">
        <v>8321</v>
      </c>
    </row>
    <row r="2864" spans="1:18" ht="39.6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8270</v>
      </c>
      <c r="O2864" s="13">
        <f t="shared" si="88"/>
        <v>4.3307086614173228E-3</v>
      </c>
      <c r="P2864" s="7">
        <f t="shared" si="89"/>
        <v>4233.333333333333</v>
      </c>
      <c r="Q2864" s="3" t="s">
        <v>8320</v>
      </c>
      <c r="R2864" s="3" t="s">
        <v>8321</v>
      </c>
    </row>
    <row r="2865" spans="1:18" ht="39.6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8270</v>
      </c>
      <c r="O2865" s="13">
        <f t="shared" si="88"/>
        <v>4.0000000000000002E-4</v>
      </c>
      <c r="P2865" s="7">
        <f t="shared" si="89"/>
        <v>50000</v>
      </c>
      <c r="Q2865" s="3" t="s">
        <v>8320</v>
      </c>
      <c r="R2865" s="3" t="s">
        <v>8321</v>
      </c>
    </row>
    <row r="2866" spans="1:18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8270</v>
      </c>
      <c r="O2866" s="13">
        <f t="shared" si="88"/>
        <v>1.6E-2</v>
      </c>
      <c r="P2866" s="7">
        <f t="shared" si="89"/>
        <v>833.33333333333337</v>
      </c>
      <c r="Q2866" s="3" t="s">
        <v>8320</v>
      </c>
      <c r="R2866" s="3" t="s">
        <v>8321</v>
      </c>
    </row>
    <row r="2867" spans="1:18" ht="39.6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8270</v>
      </c>
      <c r="O2867" s="13">
        <f t="shared" si="88"/>
        <v>0</v>
      </c>
      <c r="P2867" s="7">
        <f t="shared" si="89"/>
        <v>0</v>
      </c>
      <c r="Q2867" s="3" t="s">
        <v>8320</v>
      </c>
      <c r="R2867" s="3" t="s">
        <v>8321</v>
      </c>
    </row>
    <row r="2868" spans="1:18" ht="39.6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8270</v>
      </c>
      <c r="O2868" s="13">
        <f t="shared" si="88"/>
        <v>8.9999999999999993E-3</v>
      </c>
      <c r="P2868" s="7">
        <f t="shared" si="89"/>
        <v>2500</v>
      </c>
      <c r="Q2868" s="3" t="s">
        <v>8320</v>
      </c>
      <c r="R2868" s="3" t="s">
        <v>8321</v>
      </c>
    </row>
    <row r="2869" spans="1:18" ht="52.8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8270</v>
      </c>
      <c r="O2869" s="13">
        <f t="shared" si="88"/>
        <v>0.2016</v>
      </c>
      <c r="P2869" s="7">
        <f t="shared" si="89"/>
        <v>250</v>
      </c>
      <c r="Q2869" s="3" t="s">
        <v>8320</v>
      </c>
      <c r="R2869" s="3" t="s">
        <v>8321</v>
      </c>
    </row>
    <row r="2870" spans="1:18" ht="52.8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8270</v>
      </c>
      <c r="O2870" s="13">
        <f t="shared" si="88"/>
        <v>0.42011733333333334</v>
      </c>
      <c r="P2870" s="7">
        <f t="shared" si="89"/>
        <v>250</v>
      </c>
      <c r="Q2870" s="3" t="s">
        <v>8320</v>
      </c>
      <c r="R2870" s="3" t="s">
        <v>8321</v>
      </c>
    </row>
    <row r="2871" spans="1:18" ht="52.8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8270</v>
      </c>
      <c r="O2871" s="13">
        <f t="shared" si="88"/>
        <v>8.8500000000000002E-3</v>
      </c>
      <c r="P2871" s="7">
        <f t="shared" si="89"/>
        <v>4000</v>
      </c>
      <c r="Q2871" s="3" t="s">
        <v>8320</v>
      </c>
      <c r="R2871" s="3" t="s">
        <v>8321</v>
      </c>
    </row>
    <row r="2872" spans="1:18" ht="39.6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8270</v>
      </c>
      <c r="O2872" s="13">
        <f t="shared" si="88"/>
        <v>0.15</v>
      </c>
      <c r="P2872" s="7">
        <f t="shared" si="89"/>
        <v>555.55555555555554</v>
      </c>
      <c r="Q2872" s="3" t="s">
        <v>8320</v>
      </c>
      <c r="R2872" s="3" t="s">
        <v>8321</v>
      </c>
    </row>
    <row r="2873" spans="1:18" ht="39.6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8270</v>
      </c>
      <c r="O2873" s="13">
        <f t="shared" si="88"/>
        <v>4.6699999999999998E-2</v>
      </c>
      <c r="P2873" s="7">
        <f t="shared" si="89"/>
        <v>769.23076923076928</v>
      </c>
      <c r="Q2873" s="3" t="s">
        <v>8320</v>
      </c>
      <c r="R2873" s="3" t="s">
        <v>8321</v>
      </c>
    </row>
    <row r="2874" spans="1:18" ht="39.6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8270</v>
      </c>
      <c r="O2874" s="13">
        <f t="shared" si="88"/>
        <v>0</v>
      </c>
      <c r="P2874" s="7">
        <f t="shared" si="89"/>
        <v>0</v>
      </c>
      <c r="Q2874" s="3" t="s">
        <v>8320</v>
      </c>
      <c r="R2874" s="3" t="s">
        <v>8321</v>
      </c>
    </row>
    <row r="2875" spans="1:18" ht="52.8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8270</v>
      </c>
      <c r="O2875" s="13">
        <f t="shared" si="88"/>
        <v>0.38119999999999998</v>
      </c>
      <c r="P2875" s="7">
        <f t="shared" si="89"/>
        <v>312.5</v>
      </c>
      <c r="Q2875" s="3" t="s">
        <v>8320</v>
      </c>
      <c r="R2875" s="3" t="s">
        <v>8321</v>
      </c>
    </row>
    <row r="2876" spans="1:18" ht="39.6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8270</v>
      </c>
      <c r="O2876" s="13">
        <f t="shared" si="88"/>
        <v>5.4199999999999998E-2</v>
      </c>
      <c r="P2876" s="7">
        <f t="shared" si="89"/>
        <v>1666.6666666666667</v>
      </c>
      <c r="Q2876" s="3" t="s">
        <v>8320</v>
      </c>
      <c r="R2876" s="3" t="s">
        <v>8321</v>
      </c>
    </row>
    <row r="2877" spans="1:18" ht="39.6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8270</v>
      </c>
      <c r="O2877" s="13">
        <f t="shared" si="88"/>
        <v>3.5E-4</v>
      </c>
      <c r="P2877" s="7">
        <f t="shared" si="89"/>
        <v>6666.666666666667</v>
      </c>
      <c r="Q2877" s="3" t="s">
        <v>8320</v>
      </c>
      <c r="R2877" s="3" t="s">
        <v>8321</v>
      </c>
    </row>
    <row r="2878" spans="1:18" ht="39.6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8270</v>
      </c>
      <c r="O2878" s="13">
        <f t="shared" si="88"/>
        <v>0</v>
      </c>
      <c r="P2878" s="7">
        <f t="shared" si="89"/>
        <v>0</v>
      </c>
      <c r="Q2878" s="3" t="s">
        <v>8320</v>
      </c>
      <c r="R2878" s="3" t="s">
        <v>8321</v>
      </c>
    </row>
    <row r="2879" spans="1:18" ht="39.6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8270</v>
      </c>
      <c r="O2879" s="13">
        <f t="shared" si="88"/>
        <v>0.10833333333333334</v>
      </c>
      <c r="P2879" s="7">
        <f t="shared" si="89"/>
        <v>1000</v>
      </c>
      <c r="Q2879" s="3" t="s">
        <v>8320</v>
      </c>
      <c r="R2879" s="3" t="s">
        <v>8321</v>
      </c>
    </row>
    <row r="2880" spans="1:18" ht="39.6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8270</v>
      </c>
      <c r="O2880" s="13">
        <f t="shared" si="88"/>
        <v>2.1000000000000001E-2</v>
      </c>
      <c r="P2880" s="7">
        <f t="shared" si="89"/>
        <v>750</v>
      </c>
      <c r="Q2880" s="3" t="s">
        <v>8320</v>
      </c>
      <c r="R2880" s="3" t="s">
        <v>8321</v>
      </c>
    </row>
    <row r="2881" spans="1:18" ht="39.6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8270</v>
      </c>
      <c r="O2881" s="13">
        <f t="shared" si="88"/>
        <v>2.5892857142857141E-3</v>
      </c>
      <c r="P2881" s="7">
        <f t="shared" si="89"/>
        <v>11200</v>
      </c>
      <c r="Q2881" s="3" t="s">
        <v>8320</v>
      </c>
      <c r="R2881" s="3" t="s">
        <v>8321</v>
      </c>
    </row>
    <row r="2882" spans="1:18" ht="39.6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8270</v>
      </c>
      <c r="O2882" s="13">
        <f t="shared" si="88"/>
        <v>0.23333333333333334</v>
      </c>
      <c r="P2882" s="7">
        <f t="shared" si="89"/>
        <v>413.79310344827587</v>
      </c>
      <c r="Q2882" s="3" t="s">
        <v>8320</v>
      </c>
      <c r="R2882" s="3" t="s">
        <v>8321</v>
      </c>
    </row>
    <row r="2883" spans="1:18" ht="39.6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8270</v>
      </c>
      <c r="O2883" s="13">
        <f t="shared" ref="O2883:O2946" si="90">+E2883/D2883</f>
        <v>0</v>
      </c>
      <c r="P2883" s="7">
        <f t="shared" ref="P2883:P2946" si="91">IFERROR(+D2883/L2883,0)</f>
        <v>0</v>
      </c>
      <c r="Q2883" s="3" t="s">
        <v>8320</v>
      </c>
      <c r="R2883" s="3" t="s">
        <v>8321</v>
      </c>
    </row>
    <row r="2884" spans="1:18" ht="39.6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8270</v>
      </c>
      <c r="O2884" s="13">
        <f t="shared" si="90"/>
        <v>0.33600000000000002</v>
      </c>
      <c r="P2884" s="7">
        <f t="shared" si="91"/>
        <v>187.5</v>
      </c>
      <c r="Q2884" s="3" t="s">
        <v>8320</v>
      </c>
      <c r="R2884" s="3" t="s">
        <v>8321</v>
      </c>
    </row>
    <row r="2885" spans="1:18" ht="52.8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8270</v>
      </c>
      <c r="O2885" s="13">
        <f t="shared" si="90"/>
        <v>0.1908</v>
      </c>
      <c r="P2885" s="7">
        <f t="shared" si="91"/>
        <v>2000</v>
      </c>
      <c r="Q2885" s="3" t="s">
        <v>8320</v>
      </c>
      <c r="R2885" s="3" t="s">
        <v>8321</v>
      </c>
    </row>
    <row r="2886" spans="1:18" ht="26.4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8270</v>
      </c>
      <c r="O2886" s="13">
        <f t="shared" si="90"/>
        <v>4.1111111111111114E-3</v>
      </c>
      <c r="P2886" s="7">
        <f t="shared" si="91"/>
        <v>11250</v>
      </c>
      <c r="Q2886" s="3" t="s">
        <v>8320</v>
      </c>
      <c r="R2886" s="3" t="s">
        <v>8321</v>
      </c>
    </row>
    <row r="2887" spans="1:18" ht="26.4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8270</v>
      </c>
      <c r="O2887" s="13">
        <f t="shared" si="90"/>
        <v>0.32500000000000001</v>
      </c>
      <c r="P2887" s="7">
        <f t="shared" si="91"/>
        <v>80</v>
      </c>
      <c r="Q2887" s="3" t="s">
        <v>8320</v>
      </c>
      <c r="R2887" s="3" t="s">
        <v>8321</v>
      </c>
    </row>
    <row r="2888" spans="1:18" ht="39.6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8270</v>
      </c>
      <c r="O2888" s="13">
        <f t="shared" si="90"/>
        <v>0.05</v>
      </c>
      <c r="P2888" s="7">
        <f t="shared" si="91"/>
        <v>200</v>
      </c>
      <c r="Q2888" s="3" t="s">
        <v>8320</v>
      </c>
      <c r="R2888" s="3" t="s">
        <v>8321</v>
      </c>
    </row>
    <row r="2889" spans="1:18" ht="39.6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8270</v>
      </c>
      <c r="O2889" s="13">
        <f t="shared" si="90"/>
        <v>1.6666666666666668E-3</v>
      </c>
      <c r="P2889" s="7">
        <f t="shared" si="91"/>
        <v>3000</v>
      </c>
      <c r="Q2889" s="3" t="s">
        <v>8320</v>
      </c>
      <c r="R2889" s="3" t="s">
        <v>8321</v>
      </c>
    </row>
    <row r="2890" spans="1:18" ht="39.6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8270</v>
      </c>
      <c r="O2890" s="13">
        <f t="shared" si="90"/>
        <v>0</v>
      </c>
      <c r="P2890" s="7">
        <f t="shared" si="91"/>
        <v>0</v>
      </c>
      <c r="Q2890" s="3" t="s">
        <v>8320</v>
      </c>
      <c r="R2890" s="3" t="s">
        <v>8321</v>
      </c>
    </row>
    <row r="2891" spans="1:18" ht="39.6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8270</v>
      </c>
      <c r="O2891" s="13">
        <f t="shared" si="90"/>
        <v>0.38066666666666665</v>
      </c>
      <c r="P2891" s="7">
        <f t="shared" si="91"/>
        <v>214.28571428571428</v>
      </c>
      <c r="Q2891" s="3" t="s">
        <v>8320</v>
      </c>
      <c r="R2891" s="3" t="s">
        <v>8321</v>
      </c>
    </row>
    <row r="2892" spans="1:18" ht="39.6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8270</v>
      </c>
      <c r="O2892" s="13">
        <f t="shared" si="90"/>
        <v>1.0500000000000001E-2</v>
      </c>
      <c r="P2892" s="7">
        <f t="shared" si="91"/>
        <v>666.66666666666663</v>
      </c>
      <c r="Q2892" s="3" t="s">
        <v>8320</v>
      </c>
      <c r="R2892" s="3" t="s">
        <v>8321</v>
      </c>
    </row>
    <row r="2893" spans="1:18" ht="39.6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8270</v>
      </c>
      <c r="O2893" s="13">
        <f t="shared" si="90"/>
        <v>2.7300000000000001E-2</v>
      </c>
      <c r="P2893" s="7">
        <f t="shared" si="91"/>
        <v>1000</v>
      </c>
      <c r="Q2893" s="3" t="s">
        <v>8320</v>
      </c>
      <c r="R2893" s="3" t="s">
        <v>8321</v>
      </c>
    </row>
    <row r="2894" spans="1:18" ht="39.6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8270</v>
      </c>
      <c r="O2894" s="13">
        <f t="shared" si="90"/>
        <v>9.0909090909090912E-2</v>
      </c>
      <c r="P2894" s="7">
        <f t="shared" si="91"/>
        <v>323.52941176470586</v>
      </c>
      <c r="Q2894" s="3" t="s">
        <v>8320</v>
      </c>
      <c r="R2894" s="3" t="s">
        <v>8321</v>
      </c>
    </row>
    <row r="2895" spans="1:18" ht="26.4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8270</v>
      </c>
      <c r="O2895" s="13">
        <f t="shared" si="90"/>
        <v>5.0000000000000001E-3</v>
      </c>
      <c r="P2895" s="7">
        <f t="shared" si="91"/>
        <v>2500</v>
      </c>
      <c r="Q2895" s="3" t="s">
        <v>8320</v>
      </c>
      <c r="R2895" s="3" t="s">
        <v>8321</v>
      </c>
    </row>
    <row r="2896" spans="1:18" ht="26.4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8270</v>
      </c>
      <c r="O2896" s="13">
        <f t="shared" si="90"/>
        <v>0</v>
      </c>
      <c r="P2896" s="7">
        <f t="shared" si="91"/>
        <v>0</v>
      </c>
      <c r="Q2896" s="3" t="s">
        <v>8320</v>
      </c>
      <c r="R2896" s="3" t="s">
        <v>8321</v>
      </c>
    </row>
    <row r="2897" spans="1:18" ht="39.6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8270</v>
      </c>
      <c r="O2897" s="13">
        <f t="shared" si="90"/>
        <v>4.5999999999999999E-2</v>
      </c>
      <c r="P2897" s="7">
        <f t="shared" si="91"/>
        <v>125</v>
      </c>
      <c r="Q2897" s="3" t="s">
        <v>8320</v>
      </c>
      <c r="R2897" s="3" t="s">
        <v>8321</v>
      </c>
    </row>
    <row r="2898" spans="1:18" ht="39.6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8270</v>
      </c>
      <c r="O2898" s="13">
        <f t="shared" si="90"/>
        <v>0.20833333333333334</v>
      </c>
      <c r="P2898" s="7">
        <f t="shared" si="91"/>
        <v>250</v>
      </c>
      <c r="Q2898" s="3" t="s">
        <v>8320</v>
      </c>
      <c r="R2898" s="3" t="s">
        <v>8321</v>
      </c>
    </row>
    <row r="2899" spans="1:18" ht="39.6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8270</v>
      </c>
      <c r="O2899" s="13">
        <f t="shared" si="90"/>
        <v>4.583333333333333E-2</v>
      </c>
      <c r="P2899" s="7">
        <f t="shared" si="91"/>
        <v>4000</v>
      </c>
      <c r="Q2899" s="3" t="s">
        <v>8320</v>
      </c>
      <c r="R2899" s="3" t="s">
        <v>8321</v>
      </c>
    </row>
    <row r="2900" spans="1:18" ht="39.6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8270</v>
      </c>
      <c r="O2900" s="13">
        <f t="shared" si="90"/>
        <v>4.2133333333333335E-2</v>
      </c>
      <c r="P2900" s="7">
        <f t="shared" si="91"/>
        <v>625</v>
      </c>
      <c r="Q2900" s="3" t="s">
        <v>8320</v>
      </c>
      <c r="R2900" s="3" t="s">
        <v>8321</v>
      </c>
    </row>
    <row r="2901" spans="1:18" ht="39.6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8270</v>
      </c>
      <c r="O2901" s="13">
        <f t="shared" si="90"/>
        <v>0</v>
      </c>
      <c r="P2901" s="7">
        <f t="shared" si="91"/>
        <v>0</v>
      </c>
      <c r="Q2901" s="3" t="s">
        <v>8320</v>
      </c>
      <c r="R2901" s="3" t="s">
        <v>8321</v>
      </c>
    </row>
    <row r="2902" spans="1:18" ht="52.8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8270</v>
      </c>
      <c r="O2902" s="13">
        <f t="shared" si="90"/>
        <v>0.61909090909090914</v>
      </c>
      <c r="P2902" s="7">
        <f t="shared" si="91"/>
        <v>785.71428571428567</v>
      </c>
      <c r="Q2902" s="3" t="s">
        <v>8320</v>
      </c>
      <c r="R2902" s="3" t="s">
        <v>8321</v>
      </c>
    </row>
    <row r="2903" spans="1:18" ht="39.6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8270</v>
      </c>
      <c r="O2903" s="13">
        <f t="shared" si="90"/>
        <v>8.0000000000000002E-3</v>
      </c>
      <c r="P2903" s="7">
        <f t="shared" si="91"/>
        <v>375</v>
      </c>
      <c r="Q2903" s="3" t="s">
        <v>8320</v>
      </c>
      <c r="R2903" s="3" t="s">
        <v>8321</v>
      </c>
    </row>
    <row r="2904" spans="1:18" ht="39.6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8270</v>
      </c>
      <c r="O2904" s="13">
        <f t="shared" si="90"/>
        <v>1.6666666666666666E-4</v>
      </c>
      <c r="P2904" s="7">
        <f t="shared" si="91"/>
        <v>150000</v>
      </c>
      <c r="Q2904" s="3" t="s">
        <v>8320</v>
      </c>
      <c r="R2904" s="3" t="s">
        <v>8321</v>
      </c>
    </row>
    <row r="2905" spans="1:18" ht="39.6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8270</v>
      </c>
      <c r="O2905" s="13">
        <f t="shared" si="90"/>
        <v>7.7999999999999996E-3</v>
      </c>
      <c r="P2905" s="7">
        <f t="shared" si="91"/>
        <v>1250</v>
      </c>
      <c r="Q2905" s="3" t="s">
        <v>8320</v>
      </c>
      <c r="R2905" s="3" t="s">
        <v>8321</v>
      </c>
    </row>
    <row r="2906" spans="1:18" ht="39.6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8270</v>
      </c>
      <c r="O2906" s="13">
        <f t="shared" si="90"/>
        <v>0.05</v>
      </c>
      <c r="P2906" s="7">
        <f t="shared" si="91"/>
        <v>375</v>
      </c>
      <c r="Q2906" s="3" t="s">
        <v>8320</v>
      </c>
      <c r="R2906" s="3" t="s">
        <v>8321</v>
      </c>
    </row>
    <row r="2907" spans="1:18" ht="39.6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8270</v>
      </c>
      <c r="O2907" s="13">
        <f t="shared" si="90"/>
        <v>0.17771428571428571</v>
      </c>
      <c r="P2907" s="7">
        <f t="shared" si="91"/>
        <v>205.88235294117646</v>
      </c>
      <c r="Q2907" s="3" t="s">
        <v>8320</v>
      </c>
      <c r="R2907" s="3" t="s">
        <v>8321</v>
      </c>
    </row>
    <row r="2908" spans="1:18" ht="52.8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8270</v>
      </c>
      <c r="O2908" s="13">
        <f t="shared" si="90"/>
        <v>9.4166666666666662E-2</v>
      </c>
      <c r="P2908" s="7">
        <f t="shared" si="91"/>
        <v>857.14285714285711</v>
      </c>
      <c r="Q2908" s="3" t="s">
        <v>8320</v>
      </c>
      <c r="R2908" s="3" t="s">
        <v>8321</v>
      </c>
    </row>
    <row r="2909" spans="1:18" ht="52.8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8270</v>
      </c>
      <c r="O2909" s="13">
        <f t="shared" si="90"/>
        <v>8.0000000000000004E-4</v>
      </c>
      <c r="P2909" s="7">
        <f t="shared" si="91"/>
        <v>1250</v>
      </c>
      <c r="Q2909" s="3" t="s">
        <v>8320</v>
      </c>
      <c r="R2909" s="3" t="s">
        <v>8321</v>
      </c>
    </row>
    <row r="2910" spans="1:18" ht="52.8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8270</v>
      </c>
      <c r="O2910" s="13">
        <f t="shared" si="90"/>
        <v>2.75E-2</v>
      </c>
      <c r="P2910" s="7">
        <f t="shared" si="91"/>
        <v>1920</v>
      </c>
      <c r="Q2910" s="3" t="s">
        <v>8320</v>
      </c>
      <c r="R2910" s="3" t="s">
        <v>8321</v>
      </c>
    </row>
    <row r="2911" spans="1:18" ht="52.8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8270</v>
      </c>
      <c r="O2911" s="13">
        <f t="shared" si="90"/>
        <v>1.1111111111111112E-4</v>
      </c>
      <c r="P2911" s="7">
        <f t="shared" si="91"/>
        <v>180000</v>
      </c>
      <c r="Q2911" s="3" t="s">
        <v>8320</v>
      </c>
      <c r="R2911" s="3" t="s">
        <v>8321</v>
      </c>
    </row>
    <row r="2912" spans="1:18" ht="39.6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8270</v>
      </c>
      <c r="O2912" s="13">
        <f t="shared" si="90"/>
        <v>3.3333333333333335E-5</v>
      </c>
      <c r="P2912" s="7">
        <f t="shared" si="91"/>
        <v>30000</v>
      </c>
      <c r="Q2912" s="3" t="s">
        <v>8320</v>
      </c>
      <c r="R2912" s="3" t="s">
        <v>8321</v>
      </c>
    </row>
    <row r="2913" spans="1:18" ht="52.8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8270</v>
      </c>
      <c r="O2913" s="13">
        <f t="shared" si="90"/>
        <v>0.36499999999999999</v>
      </c>
      <c r="P2913" s="7">
        <f t="shared" si="91"/>
        <v>128.57142857142858</v>
      </c>
      <c r="Q2913" s="3" t="s">
        <v>8320</v>
      </c>
      <c r="R2913" s="3" t="s">
        <v>8321</v>
      </c>
    </row>
    <row r="2914" spans="1:18" ht="39.6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8270</v>
      </c>
      <c r="O2914" s="13">
        <f t="shared" si="90"/>
        <v>0.14058171745152354</v>
      </c>
      <c r="P2914" s="7">
        <f t="shared" si="91"/>
        <v>555.38461538461536</v>
      </c>
      <c r="Q2914" s="3" t="s">
        <v>8320</v>
      </c>
      <c r="R2914" s="3" t="s">
        <v>8321</v>
      </c>
    </row>
    <row r="2915" spans="1:18" ht="39.6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8270</v>
      </c>
      <c r="O2915" s="13">
        <f t="shared" si="90"/>
        <v>2.0000000000000001E-4</v>
      </c>
      <c r="P2915" s="7">
        <f t="shared" si="91"/>
        <v>5000</v>
      </c>
      <c r="Q2915" s="3" t="s">
        <v>8320</v>
      </c>
      <c r="R2915" s="3" t="s">
        <v>8321</v>
      </c>
    </row>
    <row r="2916" spans="1:18" ht="26.4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8270</v>
      </c>
      <c r="O2916" s="13">
        <f t="shared" si="90"/>
        <v>4.0000000000000003E-5</v>
      </c>
      <c r="P2916" s="7">
        <f t="shared" si="91"/>
        <v>25000</v>
      </c>
      <c r="Q2916" s="3" t="s">
        <v>8320</v>
      </c>
      <c r="R2916" s="3" t="s">
        <v>8321</v>
      </c>
    </row>
    <row r="2917" spans="1:18" ht="39.6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8270</v>
      </c>
      <c r="O2917" s="13">
        <f t="shared" si="90"/>
        <v>0.61099999999999999</v>
      </c>
      <c r="P2917" s="7">
        <f t="shared" si="91"/>
        <v>333.33333333333331</v>
      </c>
      <c r="Q2917" s="3" t="s">
        <v>8320</v>
      </c>
      <c r="R2917" s="3" t="s">
        <v>8321</v>
      </c>
    </row>
    <row r="2918" spans="1:18" ht="39.6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8270</v>
      </c>
      <c r="O2918" s="13">
        <f t="shared" si="90"/>
        <v>7.8378378378378383E-2</v>
      </c>
      <c r="P2918" s="7">
        <f t="shared" si="91"/>
        <v>264.28571428571428</v>
      </c>
      <c r="Q2918" s="3" t="s">
        <v>8320</v>
      </c>
      <c r="R2918" s="3" t="s">
        <v>8321</v>
      </c>
    </row>
    <row r="2919" spans="1:18" ht="39.6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8270</v>
      </c>
      <c r="O2919" s="13">
        <f t="shared" si="90"/>
        <v>0.2185</v>
      </c>
      <c r="P2919" s="7">
        <f t="shared" si="91"/>
        <v>222.22222222222223</v>
      </c>
      <c r="Q2919" s="3" t="s">
        <v>8320</v>
      </c>
      <c r="R2919" s="3" t="s">
        <v>8321</v>
      </c>
    </row>
    <row r="2920" spans="1:18" ht="39.6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8270</v>
      </c>
      <c r="O2920" s="13">
        <f t="shared" si="90"/>
        <v>0.27239999999999998</v>
      </c>
      <c r="P2920" s="7">
        <f t="shared" si="91"/>
        <v>250</v>
      </c>
      <c r="Q2920" s="3" t="s">
        <v>8320</v>
      </c>
      <c r="R2920" s="3" t="s">
        <v>8321</v>
      </c>
    </row>
    <row r="2921" spans="1:18" ht="39.6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8270</v>
      </c>
      <c r="O2921" s="13">
        <f t="shared" si="90"/>
        <v>8.5000000000000006E-2</v>
      </c>
      <c r="P2921" s="7">
        <f t="shared" si="91"/>
        <v>100</v>
      </c>
      <c r="Q2921" s="3" t="s">
        <v>8320</v>
      </c>
      <c r="R2921" s="3" t="s">
        <v>8321</v>
      </c>
    </row>
    <row r="2922" spans="1:18" ht="39.6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8270</v>
      </c>
      <c r="O2922" s="13">
        <f t="shared" si="90"/>
        <v>0.26840000000000003</v>
      </c>
      <c r="P2922" s="7">
        <f t="shared" si="91"/>
        <v>192.30769230769232</v>
      </c>
      <c r="Q2922" s="3" t="s">
        <v>8320</v>
      </c>
      <c r="R2922" s="3" t="s">
        <v>8321</v>
      </c>
    </row>
    <row r="2923" spans="1:18" ht="26.4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8304</v>
      </c>
      <c r="O2923" s="13">
        <f t="shared" si="90"/>
        <v>1.29</v>
      </c>
      <c r="P2923" s="7">
        <f t="shared" si="91"/>
        <v>33.333333333333336</v>
      </c>
      <c r="Q2923" s="3" t="s">
        <v>8320</v>
      </c>
      <c r="R2923" s="3" t="s">
        <v>8362</v>
      </c>
    </row>
    <row r="2924" spans="1:18" ht="52.8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8304</v>
      </c>
      <c r="O2924" s="13">
        <f t="shared" si="90"/>
        <v>1</v>
      </c>
      <c r="P2924" s="7">
        <f t="shared" si="91"/>
        <v>83.333333333333329</v>
      </c>
      <c r="Q2924" s="3" t="s">
        <v>8320</v>
      </c>
      <c r="R2924" s="3" t="s">
        <v>8362</v>
      </c>
    </row>
    <row r="2925" spans="1:18" ht="39.6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8304</v>
      </c>
      <c r="O2925" s="13">
        <f t="shared" si="90"/>
        <v>1</v>
      </c>
      <c r="P2925" s="7">
        <f t="shared" si="91"/>
        <v>30</v>
      </c>
      <c r="Q2925" s="3" t="s">
        <v>8320</v>
      </c>
      <c r="R2925" s="3" t="s">
        <v>8362</v>
      </c>
    </row>
    <row r="2926" spans="1:18" ht="39.6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8304</v>
      </c>
      <c r="O2926" s="13">
        <f t="shared" si="90"/>
        <v>1.032</v>
      </c>
      <c r="P2926" s="7">
        <f t="shared" si="91"/>
        <v>170.06802721088437</v>
      </c>
      <c r="Q2926" s="3" t="s">
        <v>8320</v>
      </c>
      <c r="R2926" s="3" t="s">
        <v>8362</v>
      </c>
    </row>
    <row r="2927" spans="1:18" ht="39.6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8304</v>
      </c>
      <c r="O2927" s="13">
        <f t="shared" si="90"/>
        <v>1.0244597777777777</v>
      </c>
      <c r="P2927" s="7">
        <f t="shared" si="91"/>
        <v>226.13065326633165</v>
      </c>
      <c r="Q2927" s="3" t="s">
        <v>8320</v>
      </c>
      <c r="R2927" s="3" t="s">
        <v>8362</v>
      </c>
    </row>
    <row r="2928" spans="1:18" ht="39.6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8304</v>
      </c>
      <c r="O2928" s="13">
        <f t="shared" si="90"/>
        <v>1.25</v>
      </c>
      <c r="P2928" s="7">
        <f t="shared" si="91"/>
        <v>60</v>
      </c>
      <c r="Q2928" s="3" t="s">
        <v>8320</v>
      </c>
      <c r="R2928" s="3" t="s">
        <v>8362</v>
      </c>
    </row>
    <row r="2929" spans="1:18" ht="39.6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8304</v>
      </c>
      <c r="O2929" s="13">
        <f t="shared" si="90"/>
        <v>1.3083333333333333</v>
      </c>
      <c r="P2929" s="7">
        <f t="shared" si="91"/>
        <v>85.714285714285708</v>
      </c>
      <c r="Q2929" s="3" t="s">
        <v>8320</v>
      </c>
      <c r="R2929" s="3" t="s">
        <v>8362</v>
      </c>
    </row>
    <row r="2930" spans="1:18" ht="26.4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8304</v>
      </c>
      <c r="O2930" s="13">
        <f t="shared" si="90"/>
        <v>1</v>
      </c>
      <c r="P2930" s="7">
        <f t="shared" si="91"/>
        <v>41.666666666666664</v>
      </c>
      <c r="Q2930" s="3" t="s">
        <v>8320</v>
      </c>
      <c r="R2930" s="3" t="s">
        <v>8362</v>
      </c>
    </row>
    <row r="2931" spans="1:18" ht="39.6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8304</v>
      </c>
      <c r="O2931" s="13">
        <f t="shared" si="90"/>
        <v>1.02069375</v>
      </c>
      <c r="P2931" s="7">
        <f t="shared" si="91"/>
        <v>250</v>
      </c>
      <c r="Q2931" s="3" t="s">
        <v>8320</v>
      </c>
      <c r="R2931" s="3" t="s">
        <v>8362</v>
      </c>
    </row>
    <row r="2932" spans="1:18" ht="39.6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8304</v>
      </c>
      <c r="O2932" s="13">
        <f t="shared" si="90"/>
        <v>1.0092000000000001</v>
      </c>
      <c r="P2932" s="7">
        <f t="shared" si="91"/>
        <v>161.29032258064515</v>
      </c>
      <c r="Q2932" s="3" t="s">
        <v>8320</v>
      </c>
      <c r="R2932" s="3" t="s">
        <v>8362</v>
      </c>
    </row>
    <row r="2933" spans="1:18" ht="39.6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8304</v>
      </c>
      <c r="O2933" s="13">
        <f t="shared" si="90"/>
        <v>1.06</v>
      </c>
      <c r="P2933" s="7">
        <f t="shared" si="91"/>
        <v>83.333333333333329</v>
      </c>
      <c r="Q2933" s="3" t="s">
        <v>8320</v>
      </c>
      <c r="R2933" s="3" t="s">
        <v>8362</v>
      </c>
    </row>
    <row r="2934" spans="1:18" ht="39.6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8304</v>
      </c>
      <c r="O2934" s="13">
        <f t="shared" si="90"/>
        <v>1.0509677419354839</v>
      </c>
      <c r="P2934" s="7">
        <f t="shared" si="91"/>
        <v>81.578947368421055</v>
      </c>
      <c r="Q2934" s="3" t="s">
        <v>8320</v>
      </c>
      <c r="R2934" s="3" t="s">
        <v>8362</v>
      </c>
    </row>
    <row r="2935" spans="1:18" ht="39.6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8304</v>
      </c>
      <c r="O2935" s="13">
        <f t="shared" si="90"/>
        <v>1.0276000000000001</v>
      </c>
      <c r="P2935" s="7">
        <f t="shared" si="91"/>
        <v>46.296296296296298</v>
      </c>
      <c r="Q2935" s="3" t="s">
        <v>8320</v>
      </c>
      <c r="R2935" s="3" t="s">
        <v>8362</v>
      </c>
    </row>
    <row r="2936" spans="1:18" ht="39.6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8304</v>
      </c>
      <c r="O2936" s="13">
        <f t="shared" si="90"/>
        <v>1.08</v>
      </c>
      <c r="P2936" s="7">
        <f t="shared" si="91"/>
        <v>67.567567567567565</v>
      </c>
      <c r="Q2936" s="3" t="s">
        <v>8320</v>
      </c>
      <c r="R2936" s="3" t="s">
        <v>8362</v>
      </c>
    </row>
    <row r="2937" spans="1:18" ht="39.6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8304</v>
      </c>
      <c r="O2937" s="13">
        <f t="shared" si="90"/>
        <v>1.0088571428571429</v>
      </c>
      <c r="P2937" s="7">
        <f t="shared" si="91"/>
        <v>89.743589743589737</v>
      </c>
      <c r="Q2937" s="3" t="s">
        <v>8320</v>
      </c>
      <c r="R2937" s="3" t="s">
        <v>8362</v>
      </c>
    </row>
    <row r="2938" spans="1:18" ht="39.6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8304</v>
      </c>
      <c r="O2938" s="13">
        <f t="shared" si="90"/>
        <v>1.28</v>
      </c>
      <c r="P2938" s="7">
        <f t="shared" si="91"/>
        <v>29.411764705882351</v>
      </c>
      <c r="Q2938" s="3" t="s">
        <v>8320</v>
      </c>
      <c r="R2938" s="3" t="s">
        <v>8362</v>
      </c>
    </row>
    <row r="2939" spans="1:18" ht="26.4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8304</v>
      </c>
      <c r="O2939" s="13">
        <f t="shared" si="90"/>
        <v>1.3333333333333333</v>
      </c>
      <c r="P2939" s="7">
        <f t="shared" si="91"/>
        <v>27.272727272727273</v>
      </c>
      <c r="Q2939" s="3" t="s">
        <v>8320</v>
      </c>
      <c r="R2939" s="3" t="s">
        <v>8362</v>
      </c>
    </row>
    <row r="2940" spans="1:18" ht="39.6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8304</v>
      </c>
      <c r="O2940" s="13">
        <f t="shared" si="90"/>
        <v>1.0137499999999999</v>
      </c>
      <c r="P2940" s="7">
        <f t="shared" si="91"/>
        <v>125</v>
      </c>
      <c r="Q2940" s="3" t="s">
        <v>8320</v>
      </c>
      <c r="R2940" s="3" t="s">
        <v>8362</v>
      </c>
    </row>
    <row r="2941" spans="1:18" ht="39.6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8304</v>
      </c>
      <c r="O2941" s="13">
        <f t="shared" si="90"/>
        <v>1.0287500000000001</v>
      </c>
      <c r="P2941" s="7">
        <f t="shared" si="91"/>
        <v>320</v>
      </c>
      <c r="Q2941" s="3" t="s">
        <v>8320</v>
      </c>
      <c r="R2941" s="3" t="s">
        <v>8362</v>
      </c>
    </row>
    <row r="2942" spans="1:18" ht="39.6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8304</v>
      </c>
      <c r="O2942" s="13">
        <f t="shared" si="90"/>
        <v>1.0724</v>
      </c>
      <c r="P2942" s="7">
        <f t="shared" si="91"/>
        <v>75.757575757575751</v>
      </c>
      <c r="Q2942" s="3" t="s">
        <v>8320</v>
      </c>
      <c r="R2942" s="3" t="s">
        <v>8362</v>
      </c>
    </row>
    <row r="2943" spans="1:18" ht="39.6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8302</v>
      </c>
      <c r="O2943" s="13">
        <f t="shared" si="90"/>
        <v>4.0000000000000003E-5</v>
      </c>
      <c r="P2943" s="7">
        <f t="shared" si="91"/>
        <v>25000</v>
      </c>
      <c r="Q2943" s="3" t="s">
        <v>8320</v>
      </c>
      <c r="R2943" s="3" t="s">
        <v>8360</v>
      </c>
    </row>
    <row r="2944" spans="1:18" ht="39.6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8302</v>
      </c>
      <c r="O2944" s="13">
        <f t="shared" si="90"/>
        <v>0.20424999999999999</v>
      </c>
      <c r="P2944" s="7">
        <f t="shared" si="91"/>
        <v>990.09900990099015</v>
      </c>
      <c r="Q2944" s="3" t="s">
        <v>8320</v>
      </c>
      <c r="R2944" s="3" t="s">
        <v>8360</v>
      </c>
    </row>
    <row r="2945" spans="1:18" ht="39.6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8302</v>
      </c>
      <c r="O2945" s="13">
        <f t="shared" si="90"/>
        <v>0</v>
      </c>
      <c r="P2945" s="7">
        <f t="shared" si="91"/>
        <v>0</v>
      </c>
      <c r="Q2945" s="3" t="s">
        <v>8320</v>
      </c>
      <c r="R2945" s="3" t="s">
        <v>8360</v>
      </c>
    </row>
    <row r="2946" spans="1:18" ht="39.6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8302</v>
      </c>
      <c r="O2946" s="13">
        <f t="shared" si="90"/>
        <v>0.01</v>
      </c>
      <c r="P2946" s="7">
        <f t="shared" si="91"/>
        <v>10000</v>
      </c>
      <c r="Q2946" s="3" t="s">
        <v>8320</v>
      </c>
      <c r="R2946" s="3" t="s">
        <v>8360</v>
      </c>
    </row>
    <row r="2947" spans="1:18" ht="52.8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8302</v>
      </c>
      <c r="O2947" s="13">
        <f t="shared" ref="O2947:O3010" si="92">+E2947/D2947</f>
        <v>0</v>
      </c>
      <c r="P2947" s="7">
        <f t="shared" ref="P2947:P3010" si="93">IFERROR(+D2947/L2947,0)</f>
        <v>0</v>
      </c>
      <c r="Q2947" s="3" t="s">
        <v>8320</v>
      </c>
      <c r="R2947" s="3" t="s">
        <v>8360</v>
      </c>
    </row>
    <row r="2948" spans="1:18" ht="39.6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8302</v>
      </c>
      <c r="O2948" s="13">
        <f t="shared" si="92"/>
        <v>1E-3</v>
      </c>
      <c r="P2948" s="7">
        <f t="shared" si="93"/>
        <v>1000</v>
      </c>
      <c r="Q2948" s="3" t="s">
        <v>8320</v>
      </c>
      <c r="R2948" s="3" t="s">
        <v>8360</v>
      </c>
    </row>
    <row r="2949" spans="1:18" ht="52.8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8302</v>
      </c>
      <c r="O2949" s="13">
        <f t="shared" si="92"/>
        <v>4.2880000000000001E-2</v>
      </c>
      <c r="P2949" s="7">
        <f t="shared" si="93"/>
        <v>1923.0769230769231</v>
      </c>
      <c r="Q2949" s="3" t="s">
        <v>8320</v>
      </c>
      <c r="R2949" s="3" t="s">
        <v>8360</v>
      </c>
    </row>
    <row r="2950" spans="1:18" ht="52.8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8302</v>
      </c>
      <c r="O2950" s="13">
        <f t="shared" si="92"/>
        <v>4.8000000000000001E-5</v>
      </c>
      <c r="P2950" s="7">
        <f t="shared" si="93"/>
        <v>55555.555555555555</v>
      </c>
      <c r="Q2950" s="3" t="s">
        <v>8320</v>
      </c>
      <c r="R2950" s="3" t="s">
        <v>8360</v>
      </c>
    </row>
    <row r="2951" spans="1:18" ht="39.6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8302</v>
      </c>
      <c r="O2951" s="13">
        <f t="shared" si="92"/>
        <v>2.5000000000000001E-2</v>
      </c>
      <c r="P2951" s="7">
        <f t="shared" si="93"/>
        <v>500</v>
      </c>
      <c r="Q2951" s="3" t="s">
        <v>8320</v>
      </c>
      <c r="R2951" s="3" t="s">
        <v>8360</v>
      </c>
    </row>
    <row r="2952" spans="1:18" ht="39.6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8302</v>
      </c>
      <c r="O2952" s="13">
        <f t="shared" si="92"/>
        <v>0</v>
      </c>
      <c r="P2952" s="7">
        <f t="shared" si="93"/>
        <v>0</v>
      </c>
      <c r="Q2952" s="3" t="s">
        <v>8320</v>
      </c>
      <c r="R2952" s="3" t="s">
        <v>8360</v>
      </c>
    </row>
    <row r="2953" spans="1:18" ht="52.8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8302</v>
      </c>
      <c r="O2953" s="13">
        <f t="shared" si="92"/>
        <v>2.1919999999999999E-2</v>
      </c>
      <c r="P2953" s="7">
        <f t="shared" si="93"/>
        <v>862.06896551724139</v>
      </c>
      <c r="Q2953" s="3" t="s">
        <v>8320</v>
      </c>
      <c r="R2953" s="3" t="s">
        <v>8360</v>
      </c>
    </row>
    <row r="2954" spans="1:18" ht="39.6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8302</v>
      </c>
      <c r="O2954" s="13">
        <f t="shared" si="92"/>
        <v>8.0250000000000002E-2</v>
      </c>
      <c r="P2954" s="7">
        <f t="shared" si="93"/>
        <v>2500</v>
      </c>
      <c r="Q2954" s="3" t="s">
        <v>8320</v>
      </c>
      <c r="R2954" s="3" t="s">
        <v>8360</v>
      </c>
    </row>
    <row r="2955" spans="1:18" ht="39.6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8302</v>
      </c>
      <c r="O2955" s="13">
        <f t="shared" si="92"/>
        <v>1.5125E-3</v>
      </c>
      <c r="P2955" s="7">
        <f t="shared" si="93"/>
        <v>133333.33333333334</v>
      </c>
      <c r="Q2955" s="3" t="s">
        <v>8320</v>
      </c>
      <c r="R2955" s="3" t="s">
        <v>8360</v>
      </c>
    </row>
    <row r="2956" spans="1:18" ht="39.6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8302</v>
      </c>
      <c r="O2956" s="13">
        <f t="shared" si="92"/>
        <v>0</v>
      </c>
      <c r="P2956" s="7">
        <f t="shared" si="93"/>
        <v>0</v>
      </c>
      <c r="Q2956" s="3" t="s">
        <v>8320</v>
      </c>
      <c r="R2956" s="3" t="s">
        <v>8360</v>
      </c>
    </row>
    <row r="2957" spans="1:18" ht="26.4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8302</v>
      </c>
      <c r="O2957" s="13">
        <f t="shared" si="92"/>
        <v>0.59583333333333333</v>
      </c>
      <c r="P2957" s="7">
        <f t="shared" si="93"/>
        <v>109.09090909090909</v>
      </c>
      <c r="Q2957" s="3" t="s">
        <v>8320</v>
      </c>
      <c r="R2957" s="3" t="s">
        <v>8360</v>
      </c>
    </row>
    <row r="2958" spans="1:18" ht="39.6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8302</v>
      </c>
      <c r="O2958" s="13">
        <f t="shared" si="92"/>
        <v>0.16734177215189874</v>
      </c>
      <c r="P2958" s="7">
        <f t="shared" si="93"/>
        <v>395</v>
      </c>
      <c r="Q2958" s="3" t="s">
        <v>8320</v>
      </c>
      <c r="R2958" s="3" t="s">
        <v>8360</v>
      </c>
    </row>
    <row r="2959" spans="1:18" ht="39.6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8302</v>
      </c>
      <c r="O2959" s="13">
        <f t="shared" si="92"/>
        <v>1.8666666666666668E-2</v>
      </c>
      <c r="P2959" s="7">
        <f t="shared" si="93"/>
        <v>5000</v>
      </c>
      <c r="Q2959" s="3" t="s">
        <v>8320</v>
      </c>
      <c r="R2959" s="3" t="s">
        <v>8360</v>
      </c>
    </row>
    <row r="2960" spans="1:18" ht="39.6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8302</v>
      </c>
      <c r="O2960" s="13">
        <f t="shared" si="92"/>
        <v>0</v>
      </c>
      <c r="P2960" s="7">
        <f t="shared" si="93"/>
        <v>0</v>
      </c>
      <c r="Q2960" s="3" t="s">
        <v>8320</v>
      </c>
      <c r="R2960" s="3" t="s">
        <v>8360</v>
      </c>
    </row>
    <row r="2961" spans="1:18" ht="39.6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8302</v>
      </c>
      <c r="O2961" s="13">
        <f t="shared" si="92"/>
        <v>0</v>
      </c>
      <c r="P2961" s="7">
        <f t="shared" si="93"/>
        <v>0</v>
      </c>
      <c r="Q2961" s="3" t="s">
        <v>8320</v>
      </c>
      <c r="R2961" s="3" t="s">
        <v>8360</v>
      </c>
    </row>
    <row r="2962" spans="1:18" ht="39.6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8302</v>
      </c>
      <c r="O2962" s="13">
        <f t="shared" si="92"/>
        <v>0</v>
      </c>
      <c r="P2962" s="7">
        <f t="shared" si="93"/>
        <v>0</v>
      </c>
      <c r="Q2962" s="3" t="s">
        <v>8320</v>
      </c>
      <c r="R2962" s="3" t="s">
        <v>8360</v>
      </c>
    </row>
    <row r="2963" spans="1:18" ht="39.6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8270</v>
      </c>
      <c r="O2963" s="13">
        <f t="shared" si="92"/>
        <v>1.0962000000000001</v>
      </c>
      <c r="P2963" s="7">
        <f t="shared" si="93"/>
        <v>46.296296296296298</v>
      </c>
      <c r="Q2963" s="3" t="s">
        <v>8320</v>
      </c>
      <c r="R2963" s="3" t="s">
        <v>8321</v>
      </c>
    </row>
    <row r="2964" spans="1:18" ht="39.6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8270</v>
      </c>
      <c r="O2964" s="13">
        <f t="shared" si="92"/>
        <v>1.218</v>
      </c>
      <c r="P2964" s="7">
        <f t="shared" si="93"/>
        <v>50</v>
      </c>
      <c r="Q2964" s="3" t="s">
        <v>8320</v>
      </c>
      <c r="R2964" s="3" t="s">
        <v>8321</v>
      </c>
    </row>
    <row r="2965" spans="1:18" ht="52.8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8270</v>
      </c>
      <c r="O2965" s="13">
        <f t="shared" si="92"/>
        <v>1.0685</v>
      </c>
      <c r="P2965" s="7">
        <f t="shared" si="93"/>
        <v>102.04081632653062</v>
      </c>
      <c r="Q2965" s="3" t="s">
        <v>8320</v>
      </c>
      <c r="R2965" s="3" t="s">
        <v>8321</v>
      </c>
    </row>
    <row r="2966" spans="1:18" ht="39.6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8270</v>
      </c>
      <c r="O2966" s="13">
        <f t="shared" si="92"/>
        <v>1.0071379999999999</v>
      </c>
      <c r="P2966" s="7">
        <f t="shared" si="93"/>
        <v>25.510204081632654</v>
      </c>
      <c r="Q2966" s="3" t="s">
        <v>8320</v>
      </c>
      <c r="R2966" s="3" t="s">
        <v>8321</v>
      </c>
    </row>
    <row r="2967" spans="1:18" ht="52.8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8270</v>
      </c>
      <c r="O2967" s="13">
        <f t="shared" si="92"/>
        <v>1.0900000000000001</v>
      </c>
      <c r="P2967" s="7">
        <f t="shared" si="93"/>
        <v>38.46153846153846</v>
      </c>
      <c r="Q2967" s="3" t="s">
        <v>8320</v>
      </c>
      <c r="R2967" s="3" t="s">
        <v>8321</v>
      </c>
    </row>
    <row r="2968" spans="1:18" ht="39.6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8270</v>
      </c>
      <c r="O2968" s="13">
        <f t="shared" si="92"/>
        <v>1.1363000000000001</v>
      </c>
      <c r="P2968" s="7">
        <f t="shared" si="93"/>
        <v>78.125</v>
      </c>
      <c r="Q2968" s="3" t="s">
        <v>8320</v>
      </c>
      <c r="R2968" s="3" t="s">
        <v>8321</v>
      </c>
    </row>
    <row r="2969" spans="1:18" ht="39.6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8270</v>
      </c>
      <c r="O2969" s="13">
        <f t="shared" si="92"/>
        <v>1.1392</v>
      </c>
      <c r="P2969" s="7">
        <f t="shared" si="93"/>
        <v>70.422535211267601</v>
      </c>
      <c r="Q2969" s="3" t="s">
        <v>8320</v>
      </c>
      <c r="R2969" s="3" t="s">
        <v>8321</v>
      </c>
    </row>
    <row r="2970" spans="1:18" ht="26.4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8270</v>
      </c>
      <c r="O2970" s="13">
        <f t="shared" si="92"/>
        <v>1.06</v>
      </c>
      <c r="P2970" s="7">
        <f t="shared" si="93"/>
        <v>74.468085106382972</v>
      </c>
      <c r="Q2970" s="3" t="s">
        <v>8320</v>
      </c>
      <c r="R2970" s="3" t="s">
        <v>8321</v>
      </c>
    </row>
    <row r="2971" spans="1:18" ht="39.6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8270</v>
      </c>
      <c r="O2971" s="13">
        <f t="shared" si="92"/>
        <v>1.625</v>
      </c>
      <c r="P2971" s="7">
        <f t="shared" si="93"/>
        <v>58.823529411764703</v>
      </c>
      <c r="Q2971" s="3" t="s">
        <v>8320</v>
      </c>
      <c r="R2971" s="3" t="s">
        <v>8321</v>
      </c>
    </row>
    <row r="2972" spans="1:18" ht="39.6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8270</v>
      </c>
      <c r="O2972" s="13">
        <f t="shared" si="92"/>
        <v>1.06</v>
      </c>
      <c r="P2972" s="7">
        <f t="shared" si="93"/>
        <v>65.934065934065927</v>
      </c>
      <c r="Q2972" s="3" t="s">
        <v>8320</v>
      </c>
      <c r="R2972" s="3" t="s">
        <v>8321</v>
      </c>
    </row>
    <row r="2973" spans="1:18" ht="39.6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8270</v>
      </c>
      <c r="O2973" s="13">
        <f t="shared" si="92"/>
        <v>1.0015624999999999</v>
      </c>
      <c r="P2973" s="7">
        <f t="shared" si="93"/>
        <v>74.418604651162795</v>
      </c>
      <c r="Q2973" s="3" t="s">
        <v>8320</v>
      </c>
      <c r="R2973" s="3" t="s">
        <v>8321</v>
      </c>
    </row>
    <row r="2974" spans="1:18" ht="26.4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8270</v>
      </c>
      <c r="O2974" s="13">
        <f t="shared" si="92"/>
        <v>1.0535000000000001</v>
      </c>
      <c r="P2974" s="7">
        <f t="shared" si="93"/>
        <v>117.64705882352941</v>
      </c>
      <c r="Q2974" s="3" t="s">
        <v>8320</v>
      </c>
      <c r="R2974" s="3" t="s">
        <v>8321</v>
      </c>
    </row>
    <row r="2975" spans="1:18" ht="39.6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8270</v>
      </c>
      <c r="O2975" s="13">
        <f t="shared" si="92"/>
        <v>1.748</v>
      </c>
      <c r="P2975" s="7">
        <f t="shared" si="93"/>
        <v>151.5151515151515</v>
      </c>
      <c r="Q2975" s="3" t="s">
        <v>8320</v>
      </c>
      <c r="R2975" s="3" t="s">
        <v>8321</v>
      </c>
    </row>
    <row r="2976" spans="1:18" ht="52.8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8270</v>
      </c>
      <c r="O2976" s="13">
        <f t="shared" si="92"/>
        <v>1.02</v>
      </c>
      <c r="P2976" s="7">
        <f t="shared" si="93"/>
        <v>57.47126436781609</v>
      </c>
      <c r="Q2976" s="3" t="s">
        <v>8320</v>
      </c>
      <c r="R2976" s="3" t="s">
        <v>8321</v>
      </c>
    </row>
    <row r="2977" spans="1:18" ht="39.6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8270</v>
      </c>
      <c r="O2977" s="13">
        <f t="shared" si="92"/>
        <v>1.00125</v>
      </c>
      <c r="P2977" s="7">
        <f t="shared" si="93"/>
        <v>70.796460176991147</v>
      </c>
      <c r="Q2977" s="3" t="s">
        <v>8320</v>
      </c>
      <c r="R2977" s="3" t="s">
        <v>8321</v>
      </c>
    </row>
    <row r="2978" spans="1:18" ht="39.6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8270</v>
      </c>
      <c r="O2978" s="13">
        <f t="shared" si="92"/>
        <v>1.7142857142857142</v>
      </c>
      <c r="P2978" s="7">
        <f t="shared" si="93"/>
        <v>5</v>
      </c>
      <c r="Q2978" s="3" t="s">
        <v>8320</v>
      </c>
      <c r="R2978" s="3" t="s">
        <v>8321</v>
      </c>
    </row>
    <row r="2979" spans="1:18" ht="52.8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8270</v>
      </c>
      <c r="O2979" s="13">
        <f t="shared" si="92"/>
        <v>1.1356666666666666</v>
      </c>
      <c r="P2979" s="7">
        <f t="shared" si="93"/>
        <v>100</v>
      </c>
      <c r="Q2979" s="3" t="s">
        <v>8320</v>
      </c>
      <c r="R2979" s="3" t="s">
        <v>8321</v>
      </c>
    </row>
    <row r="2980" spans="1:18" ht="52.8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8270</v>
      </c>
      <c r="O2980" s="13">
        <f t="shared" si="92"/>
        <v>1.2946666666666666</v>
      </c>
      <c r="P2980" s="7">
        <f t="shared" si="93"/>
        <v>46.875</v>
      </c>
      <c r="Q2980" s="3" t="s">
        <v>8320</v>
      </c>
      <c r="R2980" s="3" t="s">
        <v>8321</v>
      </c>
    </row>
    <row r="2981" spans="1:18" ht="39.6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8270</v>
      </c>
      <c r="O2981" s="13">
        <f t="shared" si="92"/>
        <v>1.014</v>
      </c>
      <c r="P2981" s="7">
        <f t="shared" si="93"/>
        <v>108.69565217391305</v>
      </c>
      <c r="Q2981" s="3" t="s">
        <v>8320</v>
      </c>
      <c r="R2981" s="3" t="s">
        <v>8321</v>
      </c>
    </row>
    <row r="2982" spans="1:18" ht="39.6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8270</v>
      </c>
      <c r="O2982" s="13">
        <f t="shared" si="92"/>
        <v>1.0916666666666666</v>
      </c>
      <c r="P2982" s="7">
        <f t="shared" si="93"/>
        <v>125</v>
      </c>
      <c r="Q2982" s="3" t="s">
        <v>8320</v>
      </c>
      <c r="R2982" s="3" t="s">
        <v>8321</v>
      </c>
    </row>
    <row r="2983" spans="1:18" ht="52.8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8302</v>
      </c>
      <c r="O2983" s="13">
        <f t="shared" si="92"/>
        <v>1.28925</v>
      </c>
      <c r="P2983" s="7">
        <f t="shared" si="93"/>
        <v>41.237113402061858</v>
      </c>
      <c r="Q2983" s="3" t="s">
        <v>8320</v>
      </c>
      <c r="R2983" s="3" t="s">
        <v>8360</v>
      </c>
    </row>
    <row r="2984" spans="1:18" ht="26.4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8302</v>
      </c>
      <c r="O2984" s="13">
        <f t="shared" si="92"/>
        <v>1.0206</v>
      </c>
      <c r="P2984" s="7">
        <f t="shared" si="93"/>
        <v>84.745762711864401</v>
      </c>
      <c r="Q2984" s="3" t="s">
        <v>8320</v>
      </c>
      <c r="R2984" s="3" t="s">
        <v>8360</v>
      </c>
    </row>
    <row r="2985" spans="1:18" ht="39.6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8302</v>
      </c>
      <c r="O2985" s="13">
        <f t="shared" si="92"/>
        <v>1.465395775862069</v>
      </c>
      <c r="P2985" s="7">
        <f t="shared" si="93"/>
        <v>105.93607305936074</v>
      </c>
      <c r="Q2985" s="3" t="s">
        <v>8320</v>
      </c>
      <c r="R2985" s="3" t="s">
        <v>8360</v>
      </c>
    </row>
    <row r="2986" spans="1:18" ht="39.6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8302</v>
      </c>
      <c r="O2986" s="13">
        <f t="shared" si="92"/>
        <v>1.00352</v>
      </c>
      <c r="P2986" s="7">
        <f t="shared" si="93"/>
        <v>114.6788990825688</v>
      </c>
      <c r="Q2986" s="3" t="s">
        <v>8320</v>
      </c>
      <c r="R2986" s="3" t="s">
        <v>8360</v>
      </c>
    </row>
    <row r="2987" spans="1:18" ht="39.6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8302</v>
      </c>
      <c r="O2987" s="13">
        <f t="shared" si="92"/>
        <v>1.2164999999999999</v>
      </c>
      <c r="P2987" s="7">
        <f t="shared" si="93"/>
        <v>90.090090090090087</v>
      </c>
      <c r="Q2987" s="3" t="s">
        <v>8320</v>
      </c>
      <c r="R2987" s="3" t="s">
        <v>8360</v>
      </c>
    </row>
    <row r="2988" spans="1:18" ht="39.6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8302</v>
      </c>
      <c r="O2988" s="13">
        <f t="shared" si="92"/>
        <v>1.0549999999999999</v>
      </c>
      <c r="P2988" s="7">
        <f t="shared" si="93"/>
        <v>42.857142857142854</v>
      </c>
      <c r="Q2988" s="3" t="s">
        <v>8320</v>
      </c>
      <c r="R2988" s="3" t="s">
        <v>8360</v>
      </c>
    </row>
    <row r="2989" spans="1:18" ht="52.8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8302</v>
      </c>
      <c r="O2989" s="13">
        <f t="shared" si="92"/>
        <v>1.1040080000000001</v>
      </c>
      <c r="P2989" s="7">
        <f t="shared" si="93"/>
        <v>94.339622641509436</v>
      </c>
      <c r="Q2989" s="3" t="s">
        <v>8320</v>
      </c>
      <c r="R2989" s="3" t="s">
        <v>8360</v>
      </c>
    </row>
    <row r="2990" spans="1:18" ht="39.6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8302</v>
      </c>
      <c r="O2990" s="13">
        <f t="shared" si="92"/>
        <v>1</v>
      </c>
      <c r="P2990" s="7">
        <f t="shared" si="93"/>
        <v>35.714285714285715</v>
      </c>
      <c r="Q2990" s="3" t="s">
        <v>8320</v>
      </c>
      <c r="R2990" s="3" t="s">
        <v>8360</v>
      </c>
    </row>
    <row r="2991" spans="1:18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8302</v>
      </c>
      <c r="O2991" s="13">
        <f t="shared" si="92"/>
        <v>1.76535</v>
      </c>
      <c r="P2991" s="7">
        <f t="shared" si="93"/>
        <v>54.945054945054942</v>
      </c>
      <c r="Q2991" s="3" t="s">
        <v>8320</v>
      </c>
      <c r="R2991" s="3" t="s">
        <v>8360</v>
      </c>
    </row>
    <row r="2992" spans="1:18" ht="39.6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8302</v>
      </c>
      <c r="O2992" s="13">
        <f t="shared" si="92"/>
        <v>1</v>
      </c>
      <c r="P2992" s="7">
        <f t="shared" si="93"/>
        <v>370.37037037037038</v>
      </c>
      <c r="Q2992" s="3" t="s">
        <v>8320</v>
      </c>
      <c r="R2992" s="3" t="s">
        <v>8360</v>
      </c>
    </row>
    <row r="2993" spans="1:18" ht="39.6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8302</v>
      </c>
      <c r="O2993" s="13">
        <f t="shared" si="92"/>
        <v>1.0329411764705883</v>
      </c>
      <c r="P2993" s="7">
        <f t="shared" si="93"/>
        <v>91.397849462365585</v>
      </c>
      <c r="Q2993" s="3" t="s">
        <v>8320</v>
      </c>
      <c r="R2993" s="3" t="s">
        <v>8360</v>
      </c>
    </row>
    <row r="2994" spans="1:18" ht="39.6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8302</v>
      </c>
      <c r="O2994" s="13">
        <f t="shared" si="92"/>
        <v>1.0449999999999999</v>
      </c>
      <c r="P2994" s="7">
        <f t="shared" si="93"/>
        <v>46.875</v>
      </c>
      <c r="Q2994" s="3" t="s">
        <v>8320</v>
      </c>
      <c r="R2994" s="3" t="s">
        <v>8360</v>
      </c>
    </row>
    <row r="2995" spans="1:18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8302</v>
      </c>
      <c r="O2995" s="13">
        <f t="shared" si="92"/>
        <v>1.0029999999999999</v>
      </c>
      <c r="P2995" s="7">
        <f t="shared" si="93"/>
        <v>45.454545454545453</v>
      </c>
      <c r="Q2995" s="3" t="s">
        <v>8320</v>
      </c>
      <c r="R2995" s="3" t="s">
        <v>8360</v>
      </c>
    </row>
    <row r="2996" spans="1:18" ht="39.6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8302</v>
      </c>
      <c r="O2996" s="13">
        <f t="shared" si="92"/>
        <v>4.577466666666667</v>
      </c>
      <c r="P2996" s="7">
        <f t="shared" si="93"/>
        <v>5.0847457627118642</v>
      </c>
      <c r="Q2996" s="3" t="s">
        <v>8320</v>
      </c>
      <c r="R2996" s="3" t="s">
        <v>8360</v>
      </c>
    </row>
    <row r="2997" spans="1:18" ht="39.6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8302</v>
      </c>
      <c r="O2997" s="13">
        <f t="shared" si="92"/>
        <v>1.0496000000000001</v>
      </c>
      <c r="P2997" s="7">
        <f t="shared" si="93"/>
        <v>60.24096385542169</v>
      </c>
      <c r="Q2997" s="3" t="s">
        <v>8320</v>
      </c>
      <c r="R2997" s="3" t="s">
        <v>8360</v>
      </c>
    </row>
    <row r="2998" spans="1:18" ht="26.4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8302</v>
      </c>
      <c r="O2998" s="13">
        <f t="shared" si="92"/>
        <v>1.7194285714285715</v>
      </c>
      <c r="P2998" s="7">
        <f t="shared" si="93"/>
        <v>89.285714285714292</v>
      </c>
      <c r="Q2998" s="3" t="s">
        <v>8320</v>
      </c>
      <c r="R2998" s="3" t="s">
        <v>8360</v>
      </c>
    </row>
    <row r="2999" spans="1:18" ht="39.6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8302</v>
      </c>
      <c r="O2999" s="13">
        <f t="shared" si="92"/>
        <v>1.0373000000000001</v>
      </c>
      <c r="P2999" s="7">
        <f t="shared" si="93"/>
        <v>86.956521739130437</v>
      </c>
      <c r="Q2999" s="3" t="s">
        <v>8320</v>
      </c>
      <c r="R2999" s="3" t="s">
        <v>8360</v>
      </c>
    </row>
    <row r="3000" spans="1:18" ht="39.6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8302</v>
      </c>
      <c r="O3000" s="13">
        <f t="shared" si="92"/>
        <v>1.0302899999999999</v>
      </c>
      <c r="P3000" s="7">
        <f t="shared" si="93"/>
        <v>115.47344110854503</v>
      </c>
      <c r="Q3000" s="3" t="s">
        <v>8320</v>
      </c>
      <c r="R3000" s="3" t="s">
        <v>8360</v>
      </c>
    </row>
    <row r="3001" spans="1:18" ht="39.6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8302</v>
      </c>
      <c r="O3001" s="13">
        <f t="shared" si="92"/>
        <v>1.1888888888888889</v>
      </c>
      <c r="P3001" s="7">
        <f t="shared" si="93"/>
        <v>67.5</v>
      </c>
      <c r="Q3001" s="3" t="s">
        <v>8320</v>
      </c>
      <c r="R3001" s="3" t="s">
        <v>8360</v>
      </c>
    </row>
    <row r="3002" spans="1:18" ht="39.6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8302</v>
      </c>
      <c r="O3002" s="13">
        <f t="shared" si="92"/>
        <v>1</v>
      </c>
      <c r="P3002" s="7">
        <f t="shared" si="93"/>
        <v>62.5</v>
      </c>
      <c r="Q3002" s="3" t="s">
        <v>8320</v>
      </c>
      <c r="R3002" s="3" t="s">
        <v>8360</v>
      </c>
    </row>
    <row r="3003" spans="1:18" ht="39.6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8302</v>
      </c>
      <c r="O3003" s="13">
        <f t="shared" si="92"/>
        <v>3.1869988910451896</v>
      </c>
      <c r="P3003" s="7">
        <f t="shared" si="93"/>
        <v>41.222857142857144</v>
      </c>
      <c r="Q3003" s="3" t="s">
        <v>8320</v>
      </c>
      <c r="R3003" s="3" t="s">
        <v>8360</v>
      </c>
    </row>
    <row r="3004" spans="1:18" ht="26.4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8302</v>
      </c>
      <c r="O3004" s="13">
        <f t="shared" si="92"/>
        <v>1.0850614285714286</v>
      </c>
      <c r="P3004" s="7">
        <f t="shared" si="93"/>
        <v>67.307692307692307</v>
      </c>
      <c r="Q3004" s="3" t="s">
        <v>8320</v>
      </c>
      <c r="R3004" s="3" t="s">
        <v>8360</v>
      </c>
    </row>
    <row r="3005" spans="1:18" ht="39.6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8302</v>
      </c>
      <c r="O3005" s="13">
        <f t="shared" si="92"/>
        <v>1.0116666666666667</v>
      </c>
      <c r="P3005" s="7">
        <f t="shared" si="93"/>
        <v>176.47058823529412</v>
      </c>
      <c r="Q3005" s="3" t="s">
        <v>8320</v>
      </c>
      <c r="R3005" s="3" t="s">
        <v>8360</v>
      </c>
    </row>
    <row r="3006" spans="1:18" ht="39.6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8302</v>
      </c>
      <c r="O3006" s="13">
        <f t="shared" si="92"/>
        <v>1.12815</v>
      </c>
      <c r="P3006" s="7">
        <f t="shared" si="93"/>
        <v>144.4043321299639</v>
      </c>
      <c r="Q3006" s="3" t="s">
        <v>8320</v>
      </c>
      <c r="R3006" s="3" t="s">
        <v>8360</v>
      </c>
    </row>
    <row r="3007" spans="1:18" ht="52.8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8302</v>
      </c>
      <c r="O3007" s="13">
        <f t="shared" si="92"/>
        <v>1.2049622641509434</v>
      </c>
      <c r="P3007" s="7">
        <f t="shared" si="93"/>
        <v>89.830508474576277</v>
      </c>
      <c r="Q3007" s="3" t="s">
        <v>8320</v>
      </c>
      <c r="R3007" s="3" t="s">
        <v>8360</v>
      </c>
    </row>
    <row r="3008" spans="1:18" ht="26.4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8302</v>
      </c>
      <c r="O3008" s="13">
        <f t="shared" si="92"/>
        <v>1.0774999999999999</v>
      </c>
      <c r="P3008" s="7">
        <f t="shared" si="93"/>
        <v>82.474226804123717</v>
      </c>
      <c r="Q3008" s="3" t="s">
        <v>8320</v>
      </c>
      <c r="R3008" s="3" t="s">
        <v>8360</v>
      </c>
    </row>
    <row r="3009" spans="1:18" ht="26.4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8302</v>
      </c>
      <c r="O3009" s="13">
        <f t="shared" si="92"/>
        <v>1.8</v>
      </c>
      <c r="P3009" s="7">
        <f t="shared" si="93"/>
        <v>30</v>
      </c>
      <c r="Q3009" s="3" t="s">
        <v>8320</v>
      </c>
      <c r="R3009" s="3" t="s">
        <v>8360</v>
      </c>
    </row>
    <row r="3010" spans="1:18" ht="39.6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8302</v>
      </c>
      <c r="O3010" s="13">
        <f t="shared" si="92"/>
        <v>1.0116666666666667</v>
      </c>
      <c r="P3010" s="7">
        <f t="shared" si="93"/>
        <v>115.38461538461539</v>
      </c>
      <c r="Q3010" s="3" t="s">
        <v>8320</v>
      </c>
      <c r="R3010" s="3" t="s">
        <v>8360</v>
      </c>
    </row>
    <row r="3011" spans="1:18" ht="39.6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8302</v>
      </c>
      <c r="O3011" s="13">
        <f t="shared" ref="O3011:O3074" si="94">+E3011/D3011</f>
        <v>1.19756</v>
      </c>
      <c r="P3011" s="7">
        <f t="shared" ref="P3011:P3074" si="95">IFERROR(+D3011/L3011,0)</f>
        <v>195.3125</v>
      </c>
      <c r="Q3011" s="3" t="s">
        <v>8320</v>
      </c>
      <c r="R3011" s="3" t="s">
        <v>8360</v>
      </c>
    </row>
    <row r="3012" spans="1:18" ht="39.6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8302</v>
      </c>
      <c r="O3012" s="13">
        <f t="shared" si="94"/>
        <v>1.58</v>
      </c>
      <c r="P3012" s="7">
        <f t="shared" si="95"/>
        <v>100</v>
      </c>
      <c r="Q3012" s="3" t="s">
        <v>8320</v>
      </c>
      <c r="R3012" s="3" t="s">
        <v>8360</v>
      </c>
    </row>
    <row r="3013" spans="1:18" ht="39.6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8302</v>
      </c>
      <c r="O3013" s="13">
        <f t="shared" si="94"/>
        <v>1.2366666666666666</v>
      </c>
      <c r="P3013" s="7">
        <f t="shared" si="95"/>
        <v>12</v>
      </c>
      <c r="Q3013" s="3" t="s">
        <v>8320</v>
      </c>
      <c r="R3013" s="3" t="s">
        <v>8360</v>
      </c>
    </row>
    <row r="3014" spans="1:18" ht="39.6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8302</v>
      </c>
      <c r="O3014" s="13">
        <f t="shared" si="94"/>
        <v>1.1712499999999999</v>
      </c>
      <c r="P3014" s="7">
        <f t="shared" si="95"/>
        <v>72.727272727272734</v>
      </c>
      <c r="Q3014" s="3" t="s">
        <v>8320</v>
      </c>
      <c r="R3014" s="3" t="s">
        <v>8360</v>
      </c>
    </row>
    <row r="3015" spans="1:18" ht="39.6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8302</v>
      </c>
      <c r="O3015" s="13">
        <f t="shared" si="94"/>
        <v>1.5696000000000001</v>
      </c>
      <c r="P3015" s="7">
        <f t="shared" si="95"/>
        <v>93.45794392523365</v>
      </c>
      <c r="Q3015" s="3" t="s">
        <v>8320</v>
      </c>
      <c r="R3015" s="3" t="s">
        <v>8360</v>
      </c>
    </row>
    <row r="3016" spans="1:18" ht="39.6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8302</v>
      </c>
      <c r="O3016" s="13">
        <f t="shared" si="94"/>
        <v>1.13104</v>
      </c>
      <c r="P3016" s="7">
        <f t="shared" si="95"/>
        <v>44.88330341113106</v>
      </c>
      <c r="Q3016" s="3" t="s">
        <v>8320</v>
      </c>
      <c r="R3016" s="3" t="s">
        <v>8360</v>
      </c>
    </row>
    <row r="3017" spans="1:18" ht="39.6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8302</v>
      </c>
      <c r="O3017" s="13">
        <f t="shared" si="94"/>
        <v>1.0317647058823529</v>
      </c>
      <c r="P3017" s="7">
        <f t="shared" si="95"/>
        <v>85</v>
      </c>
      <c r="Q3017" s="3" t="s">
        <v>8320</v>
      </c>
      <c r="R3017" s="3" t="s">
        <v>8360</v>
      </c>
    </row>
    <row r="3018" spans="1:18" ht="39.6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8302</v>
      </c>
      <c r="O3018" s="13">
        <f t="shared" si="94"/>
        <v>1.0261176470588236</v>
      </c>
      <c r="P3018" s="7">
        <f t="shared" si="95"/>
        <v>236.11111111111111</v>
      </c>
      <c r="Q3018" s="3" t="s">
        <v>8320</v>
      </c>
      <c r="R3018" s="3" t="s">
        <v>8360</v>
      </c>
    </row>
    <row r="3019" spans="1:18" ht="39.6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8302</v>
      </c>
      <c r="O3019" s="13">
        <f t="shared" si="94"/>
        <v>1.0584090909090909</v>
      </c>
      <c r="P3019" s="7">
        <f t="shared" si="95"/>
        <v>138.36477987421384</v>
      </c>
      <c r="Q3019" s="3" t="s">
        <v>8320</v>
      </c>
      <c r="R3019" s="3" t="s">
        <v>8360</v>
      </c>
    </row>
    <row r="3020" spans="1:18" ht="39.6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8302</v>
      </c>
      <c r="O3020" s="13">
        <f t="shared" si="94"/>
        <v>1.0071428571428571</v>
      </c>
      <c r="P3020" s="7">
        <f t="shared" si="95"/>
        <v>102.4390243902439</v>
      </c>
      <c r="Q3020" s="3" t="s">
        <v>8320</v>
      </c>
      <c r="R3020" s="3" t="s">
        <v>8360</v>
      </c>
    </row>
    <row r="3021" spans="1:18" ht="39.6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8302</v>
      </c>
      <c r="O3021" s="13">
        <f t="shared" si="94"/>
        <v>1.2123333333333333</v>
      </c>
      <c r="P3021" s="7">
        <f t="shared" si="95"/>
        <v>66.371681415929203</v>
      </c>
      <c r="Q3021" s="3" t="s">
        <v>8320</v>
      </c>
      <c r="R3021" s="3" t="s">
        <v>8360</v>
      </c>
    </row>
    <row r="3022" spans="1:18" ht="39.6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8302</v>
      </c>
      <c r="O3022" s="13">
        <f t="shared" si="94"/>
        <v>1.0057142857142858</v>
      </c>
      <c r="P3022" s="7">
        <f t="shared" si="95"/>
        <v>233.33333333333334</v>
      </c>
      <c r="Q3022" s="3" t="s">
        <v>8320</v>
      </c>
      <c r="R3022" s="3" t="s">
        <v>8360</v>
      </c>
    </row>
    <row r="3023" spans="1:18" ht="39.6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8302</v>
      </c>
      <c r="O3023" s="13">
        <f t="shared" si="94"/>
        <v>1.1602222222222223</v>
      </c>
      <c r="P3023" s="7">
        <f t="shared" si="95"/>
        <v>43.689320388349515</v>
      </c>
      <c r="Q3023" s="3" t="s">
        <v>8320</v>
      </c>
      <c r="R3023" s="3" t="s">
        <v>8360</v>
      </c>
    </row>
    <row r="3024" spans="1:18" ht="39.6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8302</v>
      </c>
      <c r="O3024" s="13">
        <f t="shared" si="94"/>
        <v>1.0087999999999999</v>
      </c>
      <c r="P3024" s="7">
        <f t="shared" si="95"/>
        <v>161.29032258064515</v>
      </c>
      <c r="Q3024" s="3" t="s">
        <v>8320</v>
      </c>
      <c r="R3024" s="3" t="s">
        <v>8360</v>
      </c>
    </row>
    <row r="3025" spans="1:18" ht="52.8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8302</v>
      </c>
      <c r="O3025" s="13">
        <f t="shared" si="94"/>
        <v>1.03</v>
      </c>
      <c r="P3025" s="7">
        <f t="shared" si="95"/>
        <v>116.66666666666667</v>
      </c>
      <c r="Q3025" s="3" t="s">
        <v>8320</v>
      </c>
      <c r="R3025" s="3" t="s">
        <v>8360</v>
      </c>
    </row>
    <row r="3026" spans="1:18" ht="39.6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8302</v>
      </c>
      <c r="O3026" s="13">
        <f t="shared" si="94"/>
        <v>2.4641999999999999</v>
      </c>
      <c r="P3026" s="7">
        <f t="shared" si="95"/>
        <v>27.472527472527471</v>
      </c>
      <c r="Q3026" s="3" t="s">
        <v>8320</v>
      </c>
      <c r="R3026" s="3" t="s">
        <v>8360</v>
      </c>
    </row>
    <row r="3027" spans="1:18" ht="39.6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8302</v>
      </c>
      <c r="O3027" s="13">
        <f t="shared" si="94"/>
        <v>3.0219999999999998</v>
      </c>
      <c r="P3027" s="7">
        <f t="shared" si="95"/>
        <v>17.241379310344829</v>
      </c>
      <c r="Q3027" s="3" t="s">
        <v>8320</v>
      </c>
      <c r="R3027" s="3" t="s">
        <v>8360</v>
      </c>
    </row>
    <row r="3028" spans="1:18" ht="39.6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8302</v>
      </c>
      <c r="O3028" s="13">
        <f t="shared" si="94"/>
        <v>1.4333333333333333</v>
      </c>
      <c r="P3028" s="7">
        <f t="shared" si="95"/>
        <v>36</v>
      </c>
      <c r="Q3028" s="3" t="s">
        <v>8320</v>
      </c>
      <c r="R3028" s="3" t="s">
        <v>8360</v>
      </c>
    </row>
    <row r="3029" spans="1:18" ht="39.6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8302</v>
      </c>
      <c r="O3029" s="13">
        <f t="shared" si="94"/>
        <v>1.3144</v>
      </c>
      <c r="P3029" s="7">
        <f t="shared" si="95"/>
        <v>125</v>
      </c>
      <c r="Q3029" s="3" t="s">
        <v>8320</v>
      </c>
      <c r="R3029" s="3" t="s">
        <v>8360</v>
      </c>
    </row>
    <row r="3030" spans="1:18" ht="26.4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8302</v>
      </c>
      <c r="O3030" s="13">
        <f t="shared" si="94"/>
        <v>1.6801999999999999</v>
      </c>
      <c r="P3030" s="7">
        <f t="shared" si="95"/>
        <v>50.505050505050505</v>
      </c>
      <c r="Q3030" s="3" t="s">
        <v>8320</v>
      </c>
      <c r="R3030" s="3" t="s">
        <v>8360</v>
      </c>
    </row>
    <row r="3031" spans="1:18" ht="39.6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8302</v>
      </c>
      <c r="O3031" s="13">
        <f t="shared" si="94"/>
        <v>1.0967666666666667</v>
      </c>
      <c r="P3031" s="7">
        <f t="shared" si="95"/>
        <v>86.206896551724142</v>
      </c>
      <c r="Q3031" s="3" t="s">
        <v>8320</v>
      </c>
      <c r="R3031" s="3" t="s">
        <v>8360</v>
      </c>
    </row>
    <row r="3032" spans="1:18" ht="39.6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8302</v>
      </c>
      <c r="O3032" s="13">
        <f t="shared" si="94"/>
        <v>1.0668571428571429</v>
      </c>
      <c r="P3032" s="7">
        <f t="shared" si="95"/>
        <v>42.68292682926829</v>
      </c>
      <c r="Q3032" s="3" t="s">
        <v>8320</v>
      </c>
      <c r="R3032" s="3" t="s">
        <v>8360</v>
      </c>
    </row>
    <row r="3033" spans="1:18" ht="66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8302</v>
      </c>
      <c r="O3033" s="13">
        <f t="shared" si="94"/>
        <v>1</v>
      </c>
      <c r="P3033" s="7">
        <f t="shared" si="95"/>
        <v>51.724137931034484</v>
      </c>
      <c r="Q3033" s="3" t="s">
        <v>8320</v>
      </c>
      <c r="R3033" s="3" t="s">
        <v>8360</v>
      </c>
    </row>
    <row r="3034" spans="1:18" ht="39.6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8302</v>
      </c>
      <c r="O3034" s="13">
        <f t="shared" si="94"/>
        <v>1.272</v>
      </c>
      <c r="P3034" s="7">
        <f t="shared" si="95"/>
        <v>40</v>
      </c>
      <c r="Q3034" s="3" t="s">
        <v>8320</v>
      </c>
      <c r="R3034" s="3" t="s">
        <v>8360</v>
      </c>
    </row>
    <row r="3035" spans="1:18" ht="39.6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8302</v>
      </c>
      <c r="O3035" s="13">
        <f t="shared" si="94"/>
        <v>1.4653333333333334</v>
      </c>
      <c r="P3035" s="7">
        <f t="shared" si="95"/>
        <v>130.43478260869566</v>
      </c>
      <c r="Q3035" s="3" t="s">
        <v>8320</v>
      </c>
      <c r="R3035" s="3" t="s">
        <v>8360</v>
      </c>
    </row>
    <row r="3036" spans="1:18" ht="52.8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8302</v>
      </c>
      <c r="O3036" s="13">
        <f t="shared" si="94"/>
        <v>1.1253599999999999</v>
      </c>
      <c r="P3036" s="7">
        <f t="shared" si="95"/>
        <v>79.365079365079367</v>
      </c>
      <c r="Q3036" s="3" t="s">
        <v>8320</v>
      </c>
      <c r="R3036" s="3" t="s">
        <v>8360</v>
      </c>
    </row>
    <row r="3037" spans="1:18" ht="26.4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8302</v>
      </c>
      <c r="O3037" s="13">
        <f t="shared" si="94"/>
        <v>1.0878684000000001</v>
      </c>
      <c r="P3037" s="7">
        <f t="shared" si="95"/>
        <v>81.433224755700323</v>
      </c>
      <c r="Q3037" s="3" t="s">
        <v>8320</v>
      </c>
      <c r="R3037" s="3" t="s">
        <v>8360</v>
      </c>
    </row>
    <row r="3038" spans="1:18" ht="39.6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8302</v>
      </c>
      <c r="O3038" s="13">
        <f t="shared" si="94"/>
        <v>1.26732</v>
      </c>
      <c r="P3038" s="7">
        <f t="shared" si="95"/>
        <v>75.98784194528875</v>
      </c>
      <c r="Q3038" s="3" t="s">
        <v>8320</v>
      </c>
      <c r="R3038" s="3" t="s">
        <v>8360</v>
      </c>
    </row>
    <row r="3039" spans="1:18" ht="52.8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8302</v>
      </c>
      <c r="O3039" s="13">
        <f t="shared" si="94"/>
        <v>2.1320000000000001</v>
      </c>
      <c r="P3039" s="7">
        <f t="shared" si="95"/>
        <v>15.625</v>
      </c>
      <c r="Q3039" s="3" t="s">
        <v>8320</v>
      </c>
      <c r="R3039" s="3" t="s">
        <v>8360</v>
      </c>
    </row>
    <row r="3040" spans="1:18" ht="39.6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8302</v>
      </c>
      <c r="O3040" s="13">
        <f t="shared" si="94"/>
        <v>1.0049999999999999</v>
      </c>
      <c r="P3040" s="7">
        <f t="shared" si="95"/>
        <v>37.037037037037038</v>
      </c>
      <c r="Q3040" s="3" t="s">
        <v>8320</v>
      </c>
      <c r="R3040" s="3" t="s">
        <v>8360</v>
      </c>
    </row>
    <row r="3041" spans="1:18" ht="39.6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8302</v>
      </c>
      <c r="O3041" s="13">
        <f t="shared" si="94"/>
        <v>1.0871389999999999</v>
      </c>
      <c r="P3041" s="7">
        <f t="shared" si="95"/>
        <v>84.745762711864401</v>
      </c>
      <c r="Q3041" s="3" t="s">
        <v>8320</v>
      </c>
      <c r="R3041" s="3" t="s">
        <v>8360</v>
      </c>
    </row>
    <row r="3042" spans="1:18" ht="39.6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8302</v>
      </c>
      <c r="O3042" s="13">
        <f t="shared" si="94"/>
        <v>1.075</v>
      </c>
      <c r="P3042" s="7">
        <f t="shared" si="95"/>
        <v>71.428571428571431</v>
      </c>
      <c r="Q3042" s="3" t="s">
        <v>8320</v>
      </c>
      <c r="R3042" s="3" t="s">
        <v>8360</v>
      </c>
    </row>
    <row r="3043" spans="1:18" ht="26.4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8302</v>
      </c>
      <c r="O3043" s="13">
        <f t="shared" si="94"/>
        <v>1.1048192771084338</v>
      </c>
      <c r="P3043" s="7">
        <f t="shared" si="95"/>
        <v>87.368421052631575</v>
      </c>
      <c r="Q3043" s="3" t="s">
        <v>8320</v>
      </c>
      <c r="R3043" s="3" t="s">
        <v>8360</v>
      </c>
    </row>
    <row r="3044" spans="1:18" ht="39.6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8302</v>
      </c>
      <c r="O3044" s="13">
        <f t="shared" si="94"/>
        <v>1.28</v>
      </c>
      <c r="P3044" s="7">
        <f t="shared" si="95"/>
        <v>40.54054054054054</v>
      </c>
      <c r="Q3044" s="3" t="s">
        <v>8320</v>
      </c>
      <c r="R3044" s="3" t="s">
        <v>8360</v>
      </c>
    </row>
    <row r="3045" spans="1:18" ht="39.6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8302</v>
      </c>
      <c r="O3045" s="13">
        <f t="shared" si="94"/>
        <v>1.1000666666666667</v>
      </c>
      <c r="P3045" s="7">
        <f t="shared" si="95"/>
        <v>117.1875</v>
      </c>
      <c r="Q3045" s="3" t="s">
        <v>8320</v>
      </c>
      <c r="R3045" s="3" t="s">
        <v>8360</v>
      </c>
    </row>
    <row r="3046" spans="1:18" ht="39.6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8302</v>
      </c>
      <c r="O3046" s="13">
        <f t="shared" si="94"/>
        <v>1.0934166666666667</v>
      </c>
      <c r="P3046" s="7">
        <f t="shared" si="95"/>
        <v>76.92307692307692</v>
      </c>
      <c r="Q3046" s="3" t="s">
        <v>8320</v>
      </c>
      <c r="R3046" s="3" t="s">
        <v>8360</v>
      </c>
    </row>
    <row r="3047" spans="1:18" ht="39.6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8302</v>
      </c>
      <c r="O3047" s="13">
        <f t="shared" si="94"/>
        <v>1.3270650000000002</v>
      </c>
      <c r="P3047" s="7">
        <f t="shared" si="95"/>
        <v>62.5</v>
      </c>
      <c r="Q3047" s="3" t="s">
        <v>8320</v>
      </c>
      <c r="R3047" s="3" t="s">
        <v>8360</v>
      </c>
    </row>
    <row r="3048" spans="1:18" ht="52.8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8302</v>
      </c>
      <c r="O3048" s="13">
        <f t="shared" si="94"/>
        <v>1.9084810126582279</v>
      </c>
      <c r="P3048" s="7">
        <f t="shared" si="95"/>
        <v>136.20689655172413</v>
      </c>
      <c r="Q3048" s="3" t="s">
        <v>8320</v>
      </c>
      <c r="R3048" s="3" t="s">
        <v>8360</v>
      </c>
    </row>
    <row r="3049" spans="1:18" ht="39.6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8302</v>
      </c>
      <c r="O3049" s="13">
        <f t="shared" si="94"/>
        <v>1.49</v>
      </c>
      <c r="P3049" s="7">
        <f t="shared" si="95"/>
        <v>25</v>
      </c>
      <c r="Q3049" s="3" t="s">
        <v>8320</v>
      </c>
      <c r="R3049" s="3" t="s">
        <v>8360</v>
      </c>
    </row>
    <row r="3050" spans="1:18" ht="52.8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8302</v>
      </c>
      <c r="O3050" s="13">
        <f t="shared" si="94"/>
        <v>1.6639999999999999</v>
      </c>
      <c r="P3050" s="7">
        <f t="shared" si="95"/>
        <v>106.38297872340425</v>
      </c>
      <c r="Q3050" s="3" t="s">
        <v>8320</v>
      </c>
      <c r="R3050" s="3" t="s">
        <v>8360</v>
      </c>
    </row>
    <row r="3051" spans="1:18" ht="52.8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8302</v>
      </c>
      <c r="O3051" s="13">
        <f t="shared" si="94"/>
        <v>1.0666666666666667</v>
      </c>
      <c r="P3051" s="7">
        <f t="shared" si="95"/>
        <v>69.444444444444443</v>
      </c>
      <c r="Q3051" s="3" t="s">
        <v>8320</v>
      </c>
      <c r="R3051" s="3" t="s">
        <v>8360</v>
      </c>
    </row>
    <row r="3052" spans="1:18" ht="26.4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8302</v>
      </c>
      <c r="O3052" s="13">
        <f t="shared" si="94"/>
        <v>1.06</v>
      </c>
      <c r="P3052" s="7">
        <f t="shared" si="95"/>
        <v>66.666666666666671</v>
      </c>
      <c r="Q3052" s="3" t="s">
        <v>8320</v>
      </c>
      <c r="R3052" s="3" t="s">
        <v>8360</v>
      </c>
    </row>
    <row r="3053" spans="1:18" ht="39.6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8302</v>
      </c>
      <c r="O3053" s="13">
        <f t="shared" si="94"/>
        <v>0.23628571428571429</v>
      </c>
      <c r="P3053" s="7">
        <f t="shared" si="95"/>
        <v>100</v>
      </c>
      <c r="Q3053" s="3" t="s">
        <v>8320</v>
      </c>
      <c r="R3053" s="3" t="s">
        <v>8360</v>
      </c>
    </row>
    <row r="3054" spans="1:18" ht="39.6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8302</v>
      </c>
      <c r="O3054" s="13">
        <f t="shared" si="94"/>
        <v>1.5E-3</v>
      </c>
      <c r="P3054" s="7">
        <f t="shared" si="95"/>
        <v>25000</v>
      </c>
      <c r="Q3054" s="3" t="s">
        <v>8320</v>
      </c>
      <c r="R3054" s="3" t="s">
        <v>8360</v>
      </c>
    </row>
    <row r="3055" spans="1:18" ht="52.8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8302</v>
      </c>
      <c r="O3055" s="13">
        <f t="shared" si="94"/>
        <v>4.0000000000000001E-3</v>
      </c>
      <c r="P3055" s="7">
        <f t="shared" si="95"/>
        <v>3333.3333333333335</v>
      </c>
      <c r="Q3055" s="3" t="s">
        <v>8320</v>
      </c>
      <c r="R3055" s="3" t="s">
        <v>8360</v>
      </c>
    </row>
    <row r="3056" spans="1:18" ht="39.6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8302</v>
      </c>
      <c r="O3056" s="13">
        <f t="shared" si="94"/>
        <v>0</v>
      </c>
      <c r="P3056" s="7">
        <f t="shared" si="95"/>
        <v>0</v>
      </c>
      <c r="Q3056" s="3" t="s">
        <v>8320</v>
      </c>
      <c r="R3056" s="3" t="s">
        <v>8360</v>
      </c>
    </row>
    <row r="3057" spans="1:18" ht="39.6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8302</v>
      </c>
      <c r="O3057" s="13">
        <f t="shared" si="94"/>
        <v>5.0000000000000002E-5</v>
      </c>
      <c r="P3057" s="7">
        <f t="shared" si="95"/>
        <v>20000</v>
      </c>
      <c r="Q3057" s="3" t="s">
        <v>8320</v>
      </c>
      <c r="R3057" s="3" t="s">
        <v>8360</v>
      </c>
    </row>
    <row r="3058" spans="1:18" ht="39.6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8302</v>
      </c>
      <c r="O3058" s="13">
        <f t="shared" si="94"/>
        <v>0</v>
      </c>
      <c r="P3058" s="7">
        <f t="shared" si="95"/>
        <v>0</v>
      </c>
      <c r="Q3058" s="3" t="s">
        <v>8320</v>
      </c>
      <c r="R3058" s="3" t="s">
        <v>8360</v>
      </c>
    </row>
    <row r="3059" spans="1:18" ht="39.6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8302</v>
      </c>
      <c r="O3059" s="13">
        <f t="shared" si="94"/>
        <v>0</v>
      </c>
      <c r="P3059" s="7">
        <f t="shared" si="95"/>
        <v>0</v>
      </c>
      <c r="Q3059" s="3" t="s">
        <v>8320</v>
      </c>
      <c r="R3059" s="3" t="s">
        <v>8360</v>
      </c>
    </row>
    <row r="3060" spans="1:18" ht="39.6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8302</v>
      </c>
      <c r="O3060" s="13">
        <f t="shared" si="94"/>
        <v>1.6666666666666666E-4</v>
      </c>
      <c r="P3060" s="7">
        <f t="shared" si="95"/>
        <v>6000</v>
      </c>
      <c r="Q3060" s="3" t="s">
        <v>8320</v>
      </c>
      <c r="R3060" s="3" t="s">
        <v>8360</v>
      </c>
    </row>
    <row r="3061" spans="1:18" ht="39.6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8302</v>
      </c>
      <c r="O3061" s="13">
        <f t="shared" si="94"/>
        <v>3.0066666666666665E-2</v>
      </c>
      <c r="P3061" s="7">
        <f t="shared" si="95"/>
        <v>1363.6363636363637</v>
      </c>
      <c r="Q3061" s="3" t="s">
        <v>8320</v>
      </c>
      <c r="R3061" s="3" t="s">
        <v>8360</v>
      </c>
    </row>
    <row r="3062" spans="1:18" ht="26.4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8302</v>
      </c>
      <c r="O3062" s="13">
        <f t="shared" si="94"/>
        <v>1.5227272727272728E-3</v>
      </c>
      <c r="P3062" s="7">
        <f t="shared" si="95"/>
        <v>36666.666666666664</v>
      </c>
      <c r="Q3062" s="3" t="s">
        <v>8320</v>
      </c>
      <c r="R3062" s="3" t="s">
        <v>8360</v>
      </c>
    </row>
    <row r="3063" spans="1:18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8302</v>
      </c>
      <c r="O3063" s="13">
        <f t="shared" si="94"/>
        <v>0</v>
      </c>
      <c r="P3063" s="7">
        <f t="shared" si="95"/>
        <v>0</v>
      </c>
      <c r="Q3063" s="3" t="s">
        <v>8320</v>
      </c>
      <c r="R3063" s="3" t="s">
        <v>8360</v>
      </c>
    </row>
    <row r="3064" spans="1:18" ht="39.6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8302</v>
      </c>
      <c r="O3064" s="13">
        <f t="shared" si="94"/>
        <v>0.66839999999999999</v>
      </c>
      <c r="P3064" s="7">
        <f t="shared" si="95"/>
        <v>149.25373134328359</v>
      </c>
      <c r="Q3064" s="3" t="s">
        <v>8320</v>
      </c>
      <c r="R3064" s="3" t="s">
        <v>8360</v>
      </c>
    </row>
    <row r="3065" spans="1:18" ht="39.6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8302</v>
      </c>
      <c r="O3065" s="13">
        <f t="shared" si="94"/>
        <v>0.19566666666666666</v>
      </c>
      <c r="P3065" s="7">
        <f t="shared" si="95"/>
        <v>130.43478260869566</v>
      </c>
      <c r="Q3065" s="3" t="s">
        <v>8320</v>
      </c>
      <c r="R3065" s="3" t="s">
        <v>8360</v>
      </c>
    </row>
    <row r="3066" spans="1:18" ht="26.4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8302</v>
      </c>
      <c r="O3066" s="13">
        <f t="shared" si="94"/>
        <v>0.11294666666666667</v>
      </c>
      <c r="P3066" s="7">
        <f t="shared" si="95"/>
        <v>1041.6666666666667</v>
      </c>
      <c r="Q3066" s="3" t="s">
        <v>8320</v>
      </c>
      <c r="R3066" s="3" t="s">
        <v>8360</v>
      </c>
    </row>
    <row r="3067" spans="1:18" ht="39.6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8302</v>
      </c>
      <c r="O3067" s="13">
        <f t="shared" si="94"/>
        <v>4.0000000000000002E-4</v>
      </c>
      <c r="P3067" s="7">
        <f t="shared" si="95"/>
        <v>12500</v>
      </c>
      <c r="Q3067" s="3" t="s">
        <v>8320</v>
      </c>
      <c r="R3067" s="3" t="s">
        <v>8360</v>
      </c>
    </row>
    <row r="3068" spans="1:18" ht="39.6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8302</v>
      </c>
      <c r="O3068" s="13">
        <f t="shared" si="94"/>
        <v>0.11985714285714286</v>
      </c>
      <c r="P3068" s="7">
        <f t="shared" si="95"/>
        <v>23333.333333333332</v>
      </c>
      <c r="Q3068" s="3" t="s">
        <v>8320</v>
      </c>
      <c r="R3068" s="3" t="s">
        <v>8360</v>
      </c>
    </row>
    <row r="3069" spans="1:18" ht="39.6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8302</v>
      </c>
      <c r="O3069" s="13">
        <f t="shared" si="94"/>
        <v>2.5000000000000001E-2</v>
      </c>
      <c r="P3069" s="7">
        <f t="shared" si="95"/>
        <v>8000</v>
      </c>
      <c r="Q3069" s="3" t="s">
        <v>8320</v>
      </c>
      <c r="R3069" s="3" t="s">
        <v>8360</v>
      </c>
    </row>
    <row r="3070" spans="1:18" ht="39.6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8302</v>
      </c>
      <c r="O3070" s="13">
        <f t="shared" si="94"/>
        <v>6.9999999999999999E-4</v>
      </c>
      <c r="P3070" s="7">
        <f t="shared" si="95"/>
        <v>125000</v>
      </c>
      <c r="Q3070" s="3" t="s">
        <v>8320</v>
      </c>
      <c r="R3070" s="3" t="s">
        <v>8360</v>
      </c>
    </row>
    <row r="3071" spans="1:18" ht="39.6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8302</v>
      </c>
      <c r="O3071" s="13">
        <f t="shared" si="94"/>
        <v>0.14099999999999999</v>
      </c>
      <c r="P3071" s="7">
        <f t="shared" si="95"/>
        <v>142.85714285714286</v>
      </c>
      <c r="Q3071" s="3" t="s">
        <v>8320</v>
      </c>
      <c r="R3071" s="3" t="s">
        <v>8360</v>
      </c>
    </row>
    <row r="3072" spans="1:18" ht="39.6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8302</v>
      </c>
      <c r="O3072" s="13">
        <f t="shared" si="94"/>
        <v>3.3399999999999999E-2</v>
      </c>
      <c r="P3072" s="7">
        <f t="shared" si="95"/>
        <v>625</v>
      </c>
      <c r="Q3072" s="3" t="s">
        <v>8320</v>
      </c>
      <c r="R3072" s="3" t="s">
        <v>8360</v>
      </c>
    </row>
    <row r="3073" spans="1:18" ht="39.6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8302</v>
      </c>
      <c r="O3073" s="13">
        <f t="shared" si="94"/>
        <v>0.59775</v>
      </c>
      <c r="P3073" s="7">
        <f t="shared" si="95"/>
        <v>102.56410256410257</v>
      </c>
      <c r="Q3073" s="3" t="s">
        <v>8320</v>
      </c>
      <c r="R3073" s="3" t="s">
        <v>8360</v>
      </c>
    </row>
    <row r="3074" spans="1:18" ht="39.6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8302</v>
      </c>
      <c r="O3074" s="13">
        <f t="shared" si="94"/>
        <v>1.6666666666666666E-4</v>
      </c>
      <c r="P3074" s="7">
        <f t="shared" si="95"/>
        <v>6000</v>
      </c>
      <c r="Q3074" s="3" t="s">
        <v>8320</v>
      </c>
      <c r="R3074" s="3" t="s">
        <v>8360</v>
      </c>
    </row>
    <row r="3075" spans="1:18" ht="39.6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8302</v>
      </c>
      <c r="O3075" s="13">
        <f t="shared" ref="O3075:O3138" si="96">+E3075/D3075</f>
        <v>2.3035714285714285E-4</v>
      </c>
      <c r="P3075" s="7">
        <f t="shared" ref="P3075:P3138" si="97">IFERROR(+D3075/L3075,0)</f>
        <v>400000</v>
      </c>
      <c r="Q3075" s="3" t="s">
        <v>8320</v>
      </c>
      <c r="R3075" s="3" t="s">
        <v>8360</v>
      </c>
    </row>
    <row r="3076" spans="1:18" ht="52.8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8302</v>
      </c>
      <c r="O3076" s="13">
        <f t="shared" si="96"/>
        <v>8.8000000000000003E-4</v>
      </c>
      <c r="P3076" s="7">
        <f t="shared" si="97"/>
        <v>8333.3333333333339</v>
      </c>
      <c r="Q3076" s="3" t="s">
        <v>8320</v>
      </c>
      <c r="R3076" s="3" t="s">
        <v>8360</v>
      </c>
    </row>
    <row r="3077" spans="1:18" ht="39.6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8302</v>
      </c>
      <c r="O3077" s="13">
        <f t="shared" si="96"/>
        <v>8.6400000000000005E-2</v>
      </c>
      <c r="P3077" s="7">
        <f t="shared" si="97"/>
        <v>750</v>
      </c>
      <c r="Q3077" s="3" t="s">
        <v>8320</v>
      </c>
      <c r="R3077" s="3" t="s">
        <v>8360</v>
      </c>
    </row>
    <row r="3078" spans="1:18" ht="26.4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8302</v>
      </c>
      <c r="O3078" s="13">
        <f t="shared" si="96"/>
        <v>0.15060000000000001</v>
      </c>
      <c r="P3078" s="7">
        <f t="shared" si="97"/>
        <v>200</v>
      </c>
      <c r="Q3078" s="3" t="s">
        <v>8320</v>
      </c>
      <c r="R3078" s="3" t="s">
        <v>8360</v>
      </c>
    </row>
    <row r="3079" spans="1:18" ht="39.6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8302</v>
      </c>
      <c r="O3079" s="13">
        <f t="shared" si="96"/>
        <v>4.7727272727272731E-3</v>
      </c>
      <c r="P3079" s="7">
        <f t="shared" si="97"/>
        <v>11000</v>
      </c>
      <c r="Q3079" s="3" t="s">
        <v>8320</v>
      </c>
      <c r="R3079" s="3" t="s">
        <v>8360</v>
      </c>
    </row>
    <row r="3080" spans="1:18" ht="39.6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8302</v>
      </c>
      <c r="O3080" s="13">
        <f t="shared" si="96"/>
        <v>1.1833333333333333E-3</v>
      </c>
      <c r="P3080" s="7">
        <f t="shared" si="97"/>
        <v>20000</v>
      </c>
      <c r="Q3080" s="3" t="s">
        <v>8320</v>
      </c>
      <c r="R3080" s="3" t="s">
        <v>8360</v>
      </c>
    </row>
    <row r="3081" spans="1:18" ht="39.6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8302</v>
      </c>
      <c r="O3081" s="13">
        <f t="shared" si="96"/>
        <v>8.4173998587352451E-3</v>
      </c>
      <c r="P3081" s="7">
        <f t="shared" si="97"/>
        <v>49395.037037037036</v>
      </c>
      <c r="Q3081" s="3" t="s">
        <v>8320</v>
      </c>
      <c r="R3081" s="3" t="s">
        <v>8360</v>
      </c>
    </row>
    <row r="3082" spans="1:18" ht="39.6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8302</v>
      </c>
      <c r="O3082" s="13">
        <f t="shared" si="96"/>
        <v>1.8799999999999999E-4</v>
      </c>
      <c r="P3082" s="7">
        <f t="shared" si="97"/>
        <v>285714.28571428574</v>
      </c>
      <c r="Q3082" s="3" t="s">
        <v>8320</v>
      </c>
      <c r="R3082" s="3" t="s">
        <v>8360</v>
      </c>
    </row>
    <row r="3083" spans="1:18" ht="39.6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8302</v>
      </c>
      <c r="O3083" s="13">
        <f t="shared" si="96"/>
        <v>2.1029999999999998E-3</v>
      </c>
      <c r="P3083" s="7">
        <f t="shared" si="97"/>
        <v>200000</v>
      </c>
      <c r="Q3083" s="3" t="s">
        <v>8320</v>
      </c>
      <c r="R3083" s="3" t="s">
        <v>8360</v>
      </c>
    </row>
    <row r="3084" spans="1:18" ht="39.6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8302</v>
      </c>
      <c r="O3084" s="13">
        <f t="shared" si="96"/>
        <v>0</v>
      </c>
      <c r="P3084" s="7">
        <f t="shared" si="97"/>
        <v>0</v>
      </c>
      <c r="Q3084" s="3" t="s">
        <v>8320</v>
      </c>
      <c r="R3084" s="3" t="s">
        <v>8360</v>
      </c>
    </row>
    <row r="3085" spans="1:18" ht="52.8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8302</v>
      </c>
      <c r="O3085" s="13">
        <f t="shared" si="96"/>
        <v>2.8E-3</v>
      </c>
      <c r="P3085" s="7">
        <f t="shared" si="97"/>
        <v>6666.666666666667</v>
      </c>
      <c r="Q3085" s="3" t="s">
        <v>8320</v>
      </c>
      <c r="R3085" s="3" t="s">
        <v>8360</v>
      </c>
    </row>
    <row r="3086" spans="1:18" ht="52.8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8302</v>
      </c>
      <c r="O3086" s="13">
        <f t="shared" si="96"/>
        <v>0.11579206701157921</v>
      </c>
      <c r="P3086" s="7">
        <f t="shared" si="97"/>
        <v>676.5</v>
      </c>
      <c r="Q3086" s="3" t="s">
        <v>8320</v>
      </c>
      <c r="R3086" s="3" t="s">
        <v>8360</v>
      </c>
    </row>
    <row r="3087" spans="1:18" ht="39.6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8302</v>
      </c>
      <c r="O3087" s="13">
        <f t="shared" si="96"/>
        <v>2.4400000000000002E-2</v>
      </c>
      <c r="P3087" s="7">
        <f t="shared" si="97"/>
        <v>2777.7777777777778</v>
      </c>
      <c r="Q3087" s="3" t="s">
        <v>8320</v>
      </c>
      <c r="R3087" s="3" t="s">
        <v>8360</v>
      </c>
    </row>
    <row r="3088" spans="1:18" ht="39.6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8302</v>
      </c>
      <c r="O3088" s="13">
        <f t="shared" si="96"/>
        <v>2.5000000000000001E-3</v>
      </c>
      <c r="P3088" s="7">
        <f t="shared" si="97"/>
        <v>6666.666666666667</v>
      </c>
      <c r="Q3088" s="3" t="s">
        <v>8320</v>
      </c>
      <c r="R3088" s="3" t="s">
        <v>8360</v>
      </c>
    </row>
    <row r="3089" spans="1:18" ht="39.6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8302</v>
      </c>
      <c r="O3089" s="13">
        <f t="shared" si="96"/>
        <v>6.2500000000000003E-3</v>
      </c>
      <c r="P3089" s="7">
        <f t="shared" si="97"/>
        <v>10000</v>
      </c>
      <c r="Q3089" s="3" t="s">
        <v>8320</v>
      </c>
      <c r="R3089" s="3" t="s">
        <v>8360</v>
      </c>
    </row>
    <row r="3090" spans="1:18" ht="39.6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8302</v>
      </c>
      <c r="O3090" s="13">
        <f t="shared" si="96"/>
        <v>1.9384615384615384E-3</v>
      </c>
      <c r="P3090" s="7">
        <f t="shared" si="97"/>
        <v>21666.666666666668</v>
      </c>
      <c r="Q3090" s="3" t="s">
        <v>8320</v>
      </c>
      <c r="R3090" s="3" t="s">
        <v>8360</v>
      </c>
    </row>
    <row r="3091" spans="1:18" ht="39.6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8302</v>
      </c>
      <c r="O3091" s="13">
        <f t="shared" si="96"/>
        <v>0.23416000000000001</v>
      </c>
      <c r="P3091" s="7">
        <f t="shared" si="97"/>
        <v>555.55555555555554</v>
      </c>
      <c r="Q3091" s="3" t="s">
        <v>8320</v>
      </c>
      <c r="R3091" s="3" t="s">
        <v>8360</v>
      </c>
    </row>
    <row r="3092" spans="1:18" ht="52.8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8302</v>
      </c>
      <c r="O3092" s="13">
        <f t="shared" si="96"/>
        <v>5.080888888888889E-2</v>
      </c>
      <c r="P3092" s="7">
        <f t="shared" si="97"/>
        <v>25000</v>
      </c>
      <c r="Q3092" s="3" t="s">
        <v>8320</v>
      </c>
      <c r="R3092" s="3" t="s">
        <v>8360</v>
      </c>
    </row>
    <row r="3093" spans="1:18" ht="52.8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8302</v>
      </c>
      <c r="O3093" s="13">
        <f t="shared" si="96"/>
        <v>0.15920000000000001</v>
      </c>
      <c r="P3093" s="7">
        <f t="shared" si="97"/>
        <v>555.55555555555554</v>
      </c>
      <c r="Q3093" s="3" t="s">
        <v>8320</v>
      </c>
      <c r="R3093" s="3" t="s">
        <v>8360</v>
      </c>
    </row>
    <row r="3094" spans="1:18" ht="39.6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8302</v>
      </c>
      <c r="O3094" s="13">
        <f t="shared" si="96"/>
        <v>1.1831900000000001E-2</v>
      </c>
      <c r="P3094" s="7">
        <f t="shared" si="97"/>
        <v>4761.9047619047615</v>
      </c>
      <c r="Q3094" s="3" t="s">
        <v>8320</v>
      </c>
      <c r="R3094" s="3" t="s">
        <v>8360</v>
      </c>
    </row>
    <row r="3095" spans="1:18" ht="52.8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8302</v>
      </c>
      <c r="O3095" s="13">
        <f t="shared" si="96"/>
        <v>0.22750000000000001</v>
      </c>
      <c r="P3095" s="7">
        <f t="shared" si="97"/>
        <v>235.29411764705881</v>
      </c>
      <c r="Q3095" s="3" t="s">
        <v>8320</v>
      </c>
      <c r="R3095" s="3" t="s">
        <v>8360</v>
      </c>
    </row>
    <row r="3096" spans="1:18" ht="39.6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8302</v>
      </c>
      <c r="O3096" s="13">
        <f t="shared" si="96"/>
        <v>2.5000000000000001E-4</v>
      </c>
      <c r="P3096" s="7">
        <f t="shared" si="97"/>
        <v>100000</v>
      </c>
      <c r="Q3096" s="3" t="s">
        <v>8320</v>
      </c>
      <c r="R3096" s="3" t="s">
        <v>8360</v>
      </c>
    </row>
    <row r="3097" spans="1:18" ht="39.6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8302</v>
      </c>
      <c r="O3097" s="13">
        <f t="shared" si="96"/>
        <v>3.351206434316354E-3</v>
      </c>
      <c r="P3097" s="7">
        <f t="shared" si="97"/>
        <v>14920</v>
      </c>
      <c r="Q3097" s="3" t="s">
        <v>8320</v>
      </c>
      <c r="R3097" s="3" t="s">
        <v>8360</v>
      </c>
    </row>
    <row r="3098" spans="1:18" ht="39.6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8302</v>
      </c>
      <c r="O3098" s="13">
        <f t="shared" si="96"/>
        <v>3.9750000000000001E-2</v>
      </c>
      <c r="P3098" s="7">
        <f t="shared" si="97"/>
        <v>1428.5714285714287</v>
      </c>
      <c r="Q3098" s="3" t="s">
        <v>8320</v>
      </c>
      <c r="R3098" s="3" t="s">
        <v>8360</v>
      </c>
    </row>
    <row r="3099" spans="1:18" ht="39.6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8302</v>
      </c>
      <c r="O3099" s="13">
        <f t="shared" si="96"/>
        <v>0.17150000000000001</v>
      </c>
      <c r="P3099" s="7">
        <f t="shared" si="97"/>
        <v>238.0952380952381</v>
      </c>
      <c r="Q3099" s="3" t="s">
        <v>8320</v>
      </c>
      <c r="R3099" s="3" t="s">
        <v>8360</v>
      </c>
    </row>
    <row r="3100" spans="1:18" ht="52.8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8302</v>
      </c>
      <c r="O3100" s="13">
        <f t="shared" si="96"/>
        <v>3.608004104669061E-2</v>
      </c>
      <c r="P3100" s="7">
        <f t="shared" si="97"/>
        <v>1804.6296296296296</v>
      </c>
      <c r="Q3100" s="3" t="s">
        <v>8320</v>
      </c>
      <c r="R3100" s="3" t="s">
        <v>8360</v>
      </c>
    </row>
    <row r="3101" spans="1:18" ht="39.6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8302</v>
      </c>
      <c r="O3101" s="13">
        <f t="shared" si="96"/>
        <v>0.13900000000000001</v>
      </c>
      <c r="P3101" s="7">
        <f t="shared" si="97"/>
        <v>400</v>
      </c>
      <c r="Q3101" s="3" t="s">
        <v>8320</v>
      </c>
      <c r="R3101" s="3" t="s">
        <v>8360</v>
      </c>
    </row>
    <row r="3102" spans="1:18" ht="39.6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8302</v>
      </c>
      <c r="O3102" s="13">
        <f t="shared" si="96"/>
        <v>0.15225</v>
      </c>
      <c r="P3102" s="7">
        <f t="shared" si="97"/>
        <v>923.07692307692309</v>
      </c>
      <c r="Q3102" s="3" t="s">
        <v>8320</v>
      </c>
      <c r="R3102" s="3" t="s">
        <v>8360</v>
      </c>
    </row>
    <row r="3103" spans="1:18" ht="52.8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8302</v>
      </c>
      <c r="O3103" s="13">
        <f t="shared" si="96"/>
        <v>0.12</v>
      </c>
      <c r="P3103" s="7">
        <f t="shared" si="97"/>
        <v>208.33333333333334</v>
      </c>
      <c r="Q3103" s="3" t="s">
        <v>8320</v>
      </c>
      <c r="R3103" s="3" t="s">
        <v>8360</v>
      </c>
    </row>
    <row r="3104" spans="1:18" ht="52.8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8302</v>
      </c>
      <c r="O3104" s="13">
        <f t="shared" si="96"/>
        <v>0.391125</v>
      </c>
      <c r="P3104" s="7">
        <f t="shared" si="97"/>
        <v>177.77777777777777</v>
      </c>
      <c r="Q3104" s="3" t="s">
        <v>8320</v>
      </c>
      <c r="R3104" s="3" t="s">
        <v>8360</v>
      </c>
    </row>
    <row r="3105" spans="1:18" ht="26.4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8302</v>
      </c>
      <c r="O3105" s="13">
        <f t="shared" si="96"/>
        <v>2.6829268292682929E-3</v>
      </c>
      <c r="P3105" s="7">
        <f t="shared" si="97"/>
        <v>2050</v>
      </c>
      <c r="Q3105" s="3" t="s">
        <v>8320</v>
      </c>
      <c r="R3105" s="3" t="s">
        <v>8360</v>
      </c>
    </row>
    <row r="3106" spans="1:18" ht="39.6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8302</v>
      </c>
      <c r="O3106" s="13">
        <f t="shared" si="96"/>
        <v>0.29625000000000001</v>
      </c>
      <c r="P3106" s="7">
        <f t="shared" si="97"/>
        <v>800</v>
      </c>
      <c r="Q3106" s="3" t="s">
        <v>8320</v>
      </c>
      <c r="R3106" s="3" t="s">
        <v>8360</v>
      </c>
    </row>
    <row r="3107" spans="1:18" ht="39.6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8302</v>
      </c>
      <c r="O3107" s="13">
        <f t="shared" si="96"/>
        <v>0.4236099230111206</v>
      </c>
      <c r="P3107" s="7">
        <f t="shared" si="97"/>
        <v>188.54838709677421</v>
      </c>
      <c r="Q3107" s="3" t="s">
        <v>8320</v>
      </c>
      <c r="R3107" s="3" t="s">
        <v>8360</v>
      </c>
    </row>
    <row r="3108" spans="1:18" ht="52.8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8302</v>
      </c>
      <c r="O3108" s="13">
        <f t="shared" si="96"/>
        <v>4.1000000000000002E-2</v>
      </c>
      <c r="P3108" s="7">
        <f t="shared" si="97"/>
        <v>250</v>
      </c>
      <c r="Q3108" s="3" t="s">
        <v>8320</v>
      </c>
      <c r="R3108" s="3" t="s">
        <v>8360</v>
      </c>
    </row>
    <row r="3109" spans="1:18" ht="39.6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8302</v>
      </c>
      <c r="O3109" s="13">
        <f t="shared" si="96"/>
        <v>0.197625</v>
      </c>
      <c r="P3109" s="7">
        <f t="shared" si="97"/>
        <v>1379.3103448275863</v>
      </c>
      <c r="Q3109" s="3" t="s">
        <v>8320</v>
      </c>
      <c r="R3109" s="3" t="s">
        <v>8360</v>
      </c>
    </row>
    <row r="3110" spans="1:18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8302</v>
      </c>
      <c r="O3110" s="13">
        <f t="shared" si="96"/>
        <v>5.1999999999999995E-4</v>
      </c>
      <c r="P3110" s="7">
        <f t="shared" si="97"/>
        <v>25000</v>
      </c>
      <c r="Q3110" s="3" t="s">
        <v>8320</v>
      </c>
      <c r="R3110" s="3" t="s">
        <v>8360</v>
      </c>
    </row>
    <row r="3111" spans="1:18" ht="39.6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8302</v>
      </c>
      <c r="O3111" s="13">
        <f t="shared" si="96"/>
        <v>0.25030188679245285</v>
      </c>
      <c r="P3111" s="7">
        <f t="shared" si="97"/>
        <v>232.45614035087721</v>
      </c>
      <c r="Q3111" s="3" t="s">
        <v>8320</v>
      </c>
      <c r="R3111" s="3" t="s">
        <v>8360</v>
      </c>
    </row>
    <row r="3112" spans="1:18" ht="39.6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8302</v>
      </c>
      <c r="O3112" s="13">
        <f t="shared" si="96"/>
        <v>4.0000000000000002E-4</v>
      </c>
      <c r="P3112" s="7">
        <f t="shared" si="97"/>
        <v>25000</v>
      </c>
      <c r="Q3112" s="3" t="s">
        <v>8320</v>
      </c>
      <c r="R3112" s="3" t="s">
        <v>8360</v>
      </c>
    </row>
    <row r="3113" spans="1:18" ht="39.6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8302</v>
      </c>
      <c r="O3113" s="13">
        <f t="shared" si="96"/>
        <v>0.26640000000000003</v>
      </c>
      <c r="P3113" s="7">
        <f t="shared" si="97"/>
        <v>263.15789473684208</v>
      </c>
      <c r="Q3113" s="3" t="s">
        <v>8320</v>
      </c>
      <c r="R3113" s="3" t="s">
        <v>8360</v>
      </c>
    </row>
    <row r="3114" spans="1:18" ht="39.6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8302</v>
      </c>
      <c r="O3114" s="13">
        <f t="shared" si="96"/>
        <v>4.7363636363636365E-2</v>
      </c>
      <c r="P3114" s="7">
        <f t="shared" si="97"/>
        <v>1222.2222222222222</v>
      </c>
      <c r="Q3114" s="3" t="s">
        <v>8320</v>
      </c>
      <c r="R3114" s="3" t="s">
        <v>8360</v>
      </c>
    </row>
    <row r="3115" spans="1:18" ht="39.6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8302</v>
      </c>
      <c r="O3115" s="13">
        <f t="shared" si="96"/>
        <v>4.2435339894712751E-2</v>
      </c>
      <c r="P3115" s="7">
        <f t="shared" si="97"/>
        <v>2952.0270270270271</v>
      </c>
      <c r="Q3115" s="3" t="s">
        <v>8320</v>
      </c>
      <c r="R3115" s="3" t="s">
        <v>8360</v>
      </c>
    </row>
    <row r="3116" spans="1:18" ht="39.6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8302</v>
      </c>
      <c r="O3116" s="13">
        <f t="shared" si="96"/>
        <v>0</v>
      </c>
      <c r="P3116" s="7">
        <f t="shared" si="97"/>
        <v>0</v>
      </c>
      <c r="Q3116" s="3" t="s">
        <v>8320</v>
      </c>
      <c r="R3116" s="3" t="s">
        <v>8360</v>
      </c>
    </row>
    <row r="3117" spans="1:18" ht="39.6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8302</v>
      </c>
      <c r="O3117" s="13">
        <f t="shared" si="96"/>
        <v>0.03</v>
      </c>
      <c r="P3117" s="7">
        <f t="shared" si="97"/>
        <v>10000</v>
      </c>
      <c r="Q3117" s="3" t="s">
        <v>8320</v>
      </c>
      <c r="R3117" s="3" t="s">
        <v>8360</v>
      </c>
    </row>
    <row r="3118" spans="1:18" ht="39.6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8302</v>
      </c>
      <c r="O3118" s="13">
        <f t="shared" si="96"/>
        <v>0.57333333333333336</v>
      </c>
      <c r="P3118" s="7">
        <f t="shared" si="97"/>
        <v>75</v>
      </c>
      <c r="Q3118" s="3" t="s">
        <v>8320</v>
      </c>
      <c r="R3118" s="3" t="s">
        <v>8360</v>
      </c>
    </row>
    <row r="3119" spans="1:18" ht="39.6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8302</v>
      </c>
      <c r="O3119" s="13">
        <f t="shared" si="96"/>
        <v>1E-3</v>
      </c>
      <c r="P3119" s="7">
        <f t="shared" si="97"/>
        <v>1000</v>
      </c>
      <c r="Q3119" s="3" t="s">
        <v>8320</v>
      </c>
      <c r="R3119" s="3" t="s">
        <v>8360</v>
      </c>
    </row>
    <row r="3120" spans="1:18" ht="26.4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8302</v>
      </c>
      <c r="O3120" s="13">
        <f t="shared" si="96"/>
        <v>3.0999999999999999E-3</v>
      </c>
      <c r="P3120" s="7">
        <f t="shared" si="97"/>
        <v>250000</v>
      </c>
      <c r="Q3120" s="3" t="s">
        <v>8320</v>
      </c>
      <c r="R3120" s="3" t="s">
        <v>8360</v>
      </c>
    </row>
    <row r="3121" spans="1:18" ht="52.8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8302</v>
      </c>
      <c r="O3121" s="13">
        <f t="shared" si="96"/>
        <v>5.0000000000000001E-4</v>
      </c>
      <c r="P3121" s="7">
        <f t="shared" si="97"/>
        <v>10000</v>
      </c>
      <c r="Q3121" s="3" t="s">
        <v>8320</v>
      </c>
      <c r="R3121" s="3" t="s">
        <v>8360</v>
      </c>
    </row>
    <row r="3122" spans="1:18" ht="39.6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8302</v>
      </c>
      <c r="O3122" s="13">
        <f t="shared" si="96"/>
        <v>9.8461538461538464E-5</v>
      </c>
      <c r="P3122" s="7">
        <f t="shared" si="97"/>
        <v>130000</v>
      </c>
      <c r="Q3122" s="3" t="s">
        <v>8320</v>
      </c>
      <c r="R3122" s="3" t="s">
        <v>8360</v>
      </c>
    </row>
    <row r="3123" spans="1:18" ht="26.4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8302</v>
      </c>
      <c r="O3123" s="13">
        <f t="shared" si="96"/>
        <v>6.6666666666666671E-3</v>
      </c>
      <c r="P3123" s="7">
        <f t="shared" si="97"/>
        <v>1500</v>
      </c>
      <c r="Q3123" s="3" t="s">
        <v>8320</v>
      </c>
      <c r="R3123" s="3" t="s">
        <v>8360</v>
      </c>
    </row>
    <row r="3124" spans="1:18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8302</v>
      </c>
      <c r="O3124" s="13">
        <f t="shared" si="96"/>
        <v>0.58291457286432158</v>
      </c>
      <c r="P3124" s="7">
        <f t="shared" si="97"/>
        <v>99.5</v>
      </c>
      <c r="Q3124" s="3" t="s">
        <v>8320</v>
      </c>
      <c r="R3124" s="3" t="s">
        <v>8360</v>
      </c>
    </row>
    <row r="3125" spans="1:18" ht="39.6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8302</v>
      </c>
      <c r="O3125" s="13">
        <f t="shared" si="96"/>
        <v>0.68153600000000003</v>
      </c>
      <c r="P3125" s="7">
        <f t="shared" si="97"/>
        <v>359.19540229885058</v>
      </c>
      <c r="Q3125" s="3" t="s">
        <v>8320</v>
      </c>
      <c r="R3125" s="3" t="s">
        <v>8360</v>
      </c>
    </row>
    <row r="3126" spans="1:18" ht="39.6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8302</v>
      </c>
      <c r="O3126" s="13">
        <f t="shared" si="96"/>
        <v>3.2499999999999997E-5</v>
      </c>
      <c r="P3126" s="7">
        <f t="shared" si="97"/>
        <v>200000</v>
      </c>
      <c r="Q3126" s="3" t="s">
        <v>8320</v>
      </c>
      <c r="R3126" s="3" t="s">
        <v>8360</v>
      </c>
    </row>
    <row r="3127" spans="1:18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8302</v>
      </c>
      <c r="O3127" s="13">
        <f t="shared" si="96"/>
        <v>0</v>
      </c>
      <c r="P3127" s="7">
        <f t="shared" si="97"/>
        <v>0</v>
      </c>
      <c r="Q3127" s="3" t="s">
        <v>8320</v>
      </c>
      <c r="R3127" s="3" t="s">
        <v>8360</v>
      </c>
    </row>
    <row r="3128" spans="1:18" ht="66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8302</v>
      </c>
      <c r="O3128" s="13">
        <f t="shared" si="96"/>
        <v>4.1599999999999998E-2</v>
      </c>
      <c r="P3128" s="7">
        <f t="shared" si="97"/>
        <v>1470.5882352941176</v>
      </c>
      <c r="Q3128" s="3" t="s">
        <v>8320</v>
      </c>
      <c r="R3128" s="3" t="s">
        <v>8360</v>
      </c>
    </row>
    <row r="3129" spans="1:18" ht="39.6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8302</v>
      </c>
      <c r="O3129" s="13">
        <f t="shared" si="96"/>
        <v>0</v>
      </c>
      <c r="P3129" s="7">
        <f t="shared" si="97"/>
        <v>0</v>
      </c>
      <c r="Q3129" s="3" t="s">
        <v>8320</v>
      </c>
      <c r="R3129" s="3" t="s">
        <v>8360</v>
      </c>
    </row>
    <row r="3130" spans="1:18" ht="39.6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8270</v>
      </c>
      <c r="O3130" s="13">
        <f t="shared" si="96"/>
        <v>1.0860666666666667</v>
      </c>
      <c r="P3130" s="7">
        <f t="shared" si="97"/>
        <v>128.2051282051282</v>
      </c>
      <c r="Q3130" s="3" t="s">
        <v>8320</v>
      </c>
      <c r="R3130" s="3" t="s">
        <v>8321</v>
      </c>
    </row>
    <row r="3131" spans="1:18" ht="39.6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8270</v>
      </c>
      <c r="O3131" s="13">
        <f t="shared" si="96"/>
        <v>8.0000000000000002E-3</v>
      </c>
      <c r="P3131" s="7">
        <f t="shared" si="97"/>
        <v>1250</v>
      </c>
      <c r="Q3131" s="3" t="s">
        <v>8320</v>
      </c>
      <c r="R3131" s="3" t="s">
        <v>8321</v>
      </c>
    </row>
    <row r="3132" spans="1:18" ht="39.6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8270</v>
      </c>
      <c r="O3132" s="13">
        <f t="shared" si="96"/>
        <v>3.7499999999999999E-2</v>
      </c>
      <c r="P3132" s="7">
        <f t="shared" si="97"/>
        <v>2500</v>
      </c>
      <c r="Q3132" s="3" t="s">
        <v>8320</v>
      </c>
      <c r="R3132" s="3" t="s">
        <v>8321</v>
      </c>
    </row>
    <row r="3133" spans="1:18" ht="26.4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8270</v>
      </c>
      <c r="O3133" s="13">
        <f t="shared" si="96"/>
        <v>0.15731707317073171</v>
      </c>
      <c r="P3133" s="7">
        <f t="shared" si="97"/>
        <v>341.66666666666669</v>
      </c>
      <c r="Q3133" s="3" t="s">
        <v>8320</v>
      </c>
      <c r="R3133" s="3" t="s">
        <v>8321</v>
      </c>
    </row>
    <row r="3134" spans="1:18" ht="26.4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8270</v>
      </c>
      <c r="O3134" s="13">
        <f t="shared" si="96"/>
        <v>3.3333333333333332E-4</v>
      </c>
      <c r="P3134" s="7">
        <f t="shared" si="97"/>
        <v>30000</v>
      </c>
      <c r="Q3134" s="3" t="s">
        <v>8320</v>
      </c>
      <c r="R3134" s="3" t="s">
        <v>8321</v>
      </c>
    </row>
    <row r="3135" spans="1:18" ht="39.6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8270</v>
      </c>
      <c r="O3135" s="13">
        <f t="shared" si="96"/>
        <v>1.08</v>
      </c>
      <c r="P3135" s="7">
        <f t="shared" si="97"/>
        <v>31.25</v>
      </c>
      <c r="Q3135" s="3" t="s">
        <v>8320</v>
      </c>
      <c r="R3135" s="3" t="s">
        <v>8321</v>
      </c>
    </row>
    <row r="3136" spans="1:18" ht="39.6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8270</v>
      </c>
      <c r="O3136" s="13">
        <f t="shared" si="96"/>
        <v>0.22500000000000001</v>
      </c>
      <c r="P3136" s="7">
        <f t="shared" si="97"/>
        <v>83.333333333333329</v>
      </c>
      <c r="Q3136" s="3" t="s">
        <v>8320</v>
      </c>
      <c r="R3136" s="3" t="s">
        <v>8321</v>
      </c>
    </row>
    <row r="3137" spans="1:18" ht="39.6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8270</v>
      </c>
      <c r="O3137" s="13">
        <f t="shared" si="96"/>
        <v>0.20849420849420849</v>
      </c>
      <c r="P3137" s="7">
        <f t="shared" si="97"/>
        <v>111</v>
      </c>
      <c r="Q3137" s="3" t="s">
        <v>8320</v>
      </c>
      <c r="R3137" s="3" t="s">
        <v>8321</v>
      </c>
    </row>
    <row r="3138" spans="1:18" ht="39.6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8270</v>
      </c>
      <c r="O3138" s="13">
        <f t="shared" si="96"/>
        <v>1.278</v>
      </c>
      <c r="P3138" s="7">
        <f t="shared" si="97"/>
        <v>22.727272727272727</v>
      </c>
      <c r="Q3138" s="3" t="s">
        <v>8320</v>
      </c>
      <c r="R3138" s="3" t="s">
        <v>8321</v>
      </c>
    </row>
    <row r="3139" spans="1:18" ht="26.4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8270</v>
      </c>
      <c r="O3139" s="13">
        <f t="shared" ref="O3139:O3202" si="98">+E3139/D3139</f>
        <v>3.3333333333333333E-2</v>
      </c>
      <c r="P3139" s="7">
        <f t="shared" ref="P3139:P3202" si="99">IFERROR(+D3139/L3139,0)</f>
        <v>1500</v>
      </c>
      <c r="Q3139" s="3" t="s">
        <v>8320</v>
      </c>
      <c r="R3139" s="3" t="s">
        <v>8321</v>
      </c>
    </row>
    <row r="3140" spans="1:18" ht="52.8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8270</v>
      </c>
      <c r="O3140" s="13">
        <f t="shared" si="98"/>
        <v>0</v>
      </c>
      <c r="P3140" s="7">
        <f t="shared" si="99"/>
        <v>0</v>
      </c>
      <c r="Q3140" s="3" t="s">
        <v>8320</v>
      </c>
      <c r="R3140" s="3" t="s">
        <v>8321</v>
      </c>
    </row>
    <row r="3141" spans="1:18" ht="52.8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8270</v>
      </c>
      <c r="O3141" s="13">
        <f t="shared" si="98"/>
        <v>5.3999999999999999E-2</v>
      </c>
      <c r="P3141" s="7">
        <f t="shared" si="99"/>
        <v>8333.3333333333339</v>
      </c>
      <c r="Q3141" s="3" t="s">
        <v>8320</v>
      </c>
      <c r="R3141" s="3" t="s">
        <v>8321</v>
      </c>
    </row>
    <row r="3142" spans="1:18" ht="39.6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8270</v>
      </c>
      <c r="O3142" s="13">
        <f t="shared" si="98"/>
        <v>9.5999999999999992E-3</v>
      </c>
      <c r="P3142" s="7">
        <f t="shared" si="99"/>
        <v>2500</v>
      </c>
      <c r="Q3142" s="3" t="s">
        <v>8320</v>
      </c>
      <c r="R3142" s="3" t="s">
        <v>8321</v>
      </c>
    </row>
    <row r="3143" spans="1:18" ht="52.8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8270</v>
      </c>
      <c r="O3143" s="13">
        <f t="shared" si="98"/>
        <v>0.51600000000000001</v>
      </c>
      <c r="P3143" s="7">
        <f t="shared" si="99"/>
        <v>62.5</v>
      </c>
      <c r="Q3143" s="3" t="s">
        <v>8320</v>
      </c>
      <c r="R3143" s="3" t="s">
        <v>8321</v>
      </c>
    </row>
    <row r="3144" spans="1:18" ht="39.6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8270</v>
      </c>
      <c r="O3144" s="13">
        <f t="shared" si="98"/>
        <v>1.6363636363636365E-2</v>
      </c>
      <c r="P3144" s="7">
        <f t="shared" si="99"/>
        <v>916.66666666666663</v>
      </c>
      <c r="Q3144" s="3" t="s">
        <v>8320</v>
      </c>
      <c r="R3144" s="3" t="s">
        <v>8321</v>
      </c>
    </row>
    <row r="3145" spans="1:18" ht="52.8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8270</v>
      </c>
      <c r="O3145" s="13">
        <f t="shared" si="98"/>
        <v>0</v>
      </c>
      <c r="P3145" s="7">
        <f t="shared" si="99"/>
        <v>0</v>
      </c>
      <c r="Q3145" s="3" t="s">
        <v>8320</v>
      </c>
      <c r="R3145" s="3" t="s">
        <v>8321</v>
      </c>
    </row>
    <row r="3146" spans="1:18" ht="52.8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8270</v>
      </c>
      <c r="O3146" s="13">
        <f t="shared" si="98"/>
        <v>0.754</v>
      </c>
      <c r="P3146" s="7">
        <f t="shared" si="99"/>
        <v>333.33333333333331</v>
      </c>
      <c r="Q3146" s="3" t="s">
        <v>8320</v>
      </c>
      <c r="R3146" s="3" t="s">
        <v>8321</v>
      </c>
    </row>
    <row r="3147" spans="1:18" ht="39.6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8270</v>
      </c>
      <c r="O3147" s="13">
        <f t="shared" si="98"/>
        <v>0</v>
      </c>
      <c r="P3147" s="7">
        <f t="shared" si="99"/>
        <v>0</v>
      </c>
      <c r="Q3147" s="3" t="s">
        <v>8320</v>
      </c>
      <c r="R3147" s="3" t="s">
        <v>8321</v>
      </c>
    </row>
    <row r="3148" spans="1:18" ht="39.6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8270</v>
      </c>
      <c r="O3148" s="13">
        <f t="shared" si="98"/>
        <v>0.105</v>
      </c>
      <c r="P3148" s="7">
        <f t="shared" si="99"/>
        <v>4166.666666666667</v>
      </c>
      <c r="Q3148" s="3" t="s">
        <v>8320</v>
      </c>
      <c r="R3148" s="3" t="s">
        <v>8321</v>
      </c>
    </row>
    <row r="3149" spans="1:18" ht="39.6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8270</v>
      </c>
      <c r="O3149" s="13">
        <f t="shared" si="98"/>
        <v>1.1752499999999999</v>
      </c>
      <c r="P3149" s="7">
        <f t="shared" si="99"/>
        <v>93.896713615023472</v>
      </c>
      <c r="Q3149" s="3" t="s">
        <v>8320</v>
      </c>
      <c r="R3149" s="3" t="s">
        <v>8321</v>
      </c>
    </row>
    <row r="3150" spans="1:18" ht="26.4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8270</v>
      </c>
      <c r="O3150" s="13">
        <f t="shared" si="98"/>
        <v>1.3116666666666668</v>
      </c>
      <c r="P3150" s="7">
        <f t="shared" si="99"/>
        <v>31.578947368421051</v>
      </c>
      <c r="Q3150" s="3" t="s">
        <v>8320</v>
      </c>
      <c r="R3150" s="3" t="s">
        <v>8321</v>
      </c>
    </row>
    <row r="3151" spans="1:18" ht="39.6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8270</v>
      </c>
      <c r="O3151" s="13">
        <f t="shared" si="98"/>
        <v>1.04</v>
      </c>
      <c r="P3151" s="7">
        <f t="shared" si="99"/>
        <v>50</v>
      </c>
      <c r="Q3151" s="3" t="s">
        <v>8320</v>
      </c>
      <c r="R3151" s="3" t="s">
        <v>8321</v>
      </c>
    </row>
    <row r="3152" spans="1:18" ht="52.8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8270</v>
      </c>
      <c r="O3152" s="13">
        <f t="shared" si="98"/>
        <v>1.01</v>
      </c>
      <c r="P3152" s="7">
        <f t="shared" si="99"/>
        <v>33.653846153846153</v>
      </c>
      <c r="Q3152" s="3" t="s">
        <v>8320</v>
      </c>
      <c r="R3152" s="3" t="s">
        <v>8321</v>
      </c>
    </row>
    <row r="3153" spans="1:18" ht="39.6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8270</v>
      </c>
      <c r="O3153" s="13">
        <f t="shared" si="98"/>
        <v>1.004</v>
      </c>
      <c r="P3153" s="7">
        <f t="shared" si="99"/>
        <v>102.94117647058823</v>
      </c>
      <c r="Q3153" s="3" t="s">
        <v>8320</v>
      </c>
      <c r="R3153" s="3" t="s">
        <v>8321</v>
      </c>
    </row>
    <row r="3154" spans="1:18" ht="39.6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8270</v>
      </c>
      <c r="O3154" s="13">
        <f t="shared" si="98"/>
        <v>1.0595454545454546</v>
      </c>
      <c r="P3154" s="7">
        <f t="shared" si="99"/>
        <v>32.835820895522389</v>
      </c>
      <c r="Q3154" s="3" t="s">
        <v>8320</v>
      </c>
      <c r="R3154" s="3" t="s">
        <v>8321</v>
      </c>
    </row>
    <row r="3155" spans="1:18" ht="39.6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8270</v>
      </c>
      <c r="O3155" s="13">
        <f t="shared" si="98"/>
        <v>3.3558333333333334</v>
      </c>
      <c r="P3155" s="7">
        <f t="shared" si="99"/>
        <v>12.448132780082988</v>
      </c>
      <c r="Q3155" s="3" t="s">
        <v>8320</v>
      </c>
      <c r="R3155" s="3" t="s">
        <v>8321</v>
      </c>
    </row>
    <row r="3156" spans="1:18" ht="39.6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8270</v>
      </c>
      <c r="O3156" s="13">
        <f t="shared" si="98"/>
        <v>1.1292857142857142</v>
      </c>
      <c r="P3156" s="7">
        <f t="shared" si="99"/>
        <v>56.91056910569106</v>
      </c>
      <c r="Q3156" s="3" t="s">
        <v>8320</v>
      </c>
      <c r="R3156" s="3" t="s">
        <v>8321</v>
      </c>
    </row>
    <row r="3157" spans="1:18" ht="39.6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8270</v>
      </c>
      <c r="O3157" s="13">
        <f t="shared" si="98"/>
        <v>1.885046</v>
      </c>
      <c r="P3157" s="7">
        <f t="shared" si="99"/>
        <v>16.556291390728475</v>
      </c>
      <c r="Q3157" s="3" t="s">
        <v>8320</v>
      </c>
      <c r="R3157" s="3" t="s">
        <v>8321</v>
      </c>
    </row>
    <row r="3158" spans="1:18" ht="39.6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8270</v>
      </c>
      <c r="O3158" s="13">
        <f t="shared" si="98"/>
        <v>1.0181818181818181</v>
      </c>
      <c r="P3158" s="7">
        <f t="shared" si="99"/>
        <v>61.797752808988761</v>
      </c>
      <c r="Q3158" s="3" t="s">
        <v>8320</v>
      </c>
      <c r="R3158" s="3" t="s">
        <v>8321</v>
      </c>
    </row>
    <row r="3159" spans="1:18" ht="26.4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8270</v>
      </c>
      <c r="O3159" s="13">
        <f t="shared" si="98"/>
        <v>1.01</v>
      </c>
      <c r="P3159" s="7">
        <f t="shared" si="99"/>
        <v>97.560975609756099</v>
      </c>
      <c r="Q3159" s="3" t="s">
        <v>8320</v>
      </c>
      <c r="R3159" s="3" t="s">
        <v>8321</v>
      </c>
    </row>
    <row r="3160" spans="1:18" ht="26.4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8270</v>
      </c>
      <c r="O3160" s="13">
        <f t="shared" si="98"/>
        <v>1.1399999999999999</v>
      </c>
      <c r="P3160" s="7">
        <f t="shared" si="99"/>
        <v>72.463768115942031</v>
      </c>
      <c r="Q3160" s="3" t="s">
        <v>8320</v>
      </c>
      <c r="R3160" s="3" t="s">
        <v>8321</v>
      </c>
    </row>
    <row r="3161" spans="1:18" ht="39.6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8270</v>
      </c>
      <c r="O3161" s="13">
        <f t="shared" si="98"/>
        <v>1.3348133333333334</v>
      </c>
      <c r="P3161" s="7">
        <f t="shared" si="99"/>
        <v>28.846153846153847</v>
      </c>
      <c r="Q3161" s="3" t="s">
        <v>8320</v>
      </c>
      <c r="R3161" s="3" t="s">
        <v>8321</v>
      </c>
    </row>
    <row r="3162" spans="1:18" ht="39.6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8270</v>
      </c>
      <c r="O3162" s="13">
        <f t="shared" si="98"/>
        <v>1.0153333333333334</v>
      </c>
      <c r="P3162" s="7">
        <f t="shared" si="99"/>
        <v>78.94736842105263</v>
      </c>
      <c r="Q3162" s="3" t="s">
        <v>8320</v>
      </c>
      <c r="R3162" s="3" t="s">
        <v>8321</v>
      </c>
    </row>
    <row r="3163" spans="1:18" ht="52.8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8270</v>
      </c>
      <c r="O3163" s="13">
        <f t="shared" si="98"/>
        <v>1.0509999999999999</v>
      </c>
      <c r="P3163" s="7">
        <f t="shared" si="99"/>
        <v>27.027027027027028</v>
      </c>
      <c r="Q3163" s="3" t="s">
        <v>8320</v>
      </c>
      <c r="R3163" s="3" t="s">
        <v>8321</v>
      </c>
    </row>
    <row r="3164" spans="1:18" ht="52.8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8270</v>
      </c>
      <c r="O3164" s="13">
        <f t="shared" si="98"/>
        <v>1.2715000000000001</v>
      </c>
      <c r="P3164" s="7">
        <f t="shared" si="99"/>
        <v>63.492063492063494</v>
      </c>
      <c r="Q3164" s="3" t="s">
        <v>8320</v>
      </c>
      <c r="R3164" s="3" t="s">
        <v>8321</v>
      </c>
    </row>
    <row r="3165" spans="1:18" ht="39.6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8270</v>
      </c>
      <c r="O3165" s="13">
        <f t="shared" si="98"/>
        <v>1.1115384615384616</v>
      </c>
      <c r="P3165" s="7">
        <f t="shared" si="99"/>
        <v>180.55555555555554</v>
      </c>
      <c r="Q3165" s="3" t="s">
        <v>8320</v>
      </c>
      <c r="R3165" s="3" t="s">
        <v>8321</v>
      </c>
    </row>
    <row r="3166" spans="1:18" ht="52.8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8270</v>
      </c>
      <c r="O3166" s="13">
        <f t="shared" si="98"/>
        <v>1.0676000000000001</v>
      </c>
      <c r="P3166" s="7">
        <f t="shared" si="99"/>
        <v>35.2112676056338</v>
      </c>
      <c r="Q3166" s="3" t="s">
        <v>8320</v>
      </c>
      <c r="R3166" s="3" t="s">
        <v>8321</v>
      </c>
    </row>
    <row r="3167" spans="1:18" ht="39.6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8270</v>
      </c>
      <c r="O3167" s="13">
        <f t="shared" si="98"/>
        <v>1.6266666666666667</v>
      </c>
      <c r="P3167" s="7">
        <f t="shared" si="99"/>
        <v>35.714285714285715</v>
      </c>
      <c r="Q3167" s="3" t="s">
        <v>8320</v>
      </c>
      <c r="R3167" s="3" t="s">
        <v>8321</v>
      </c>
    </row>
    <row r="3168" spans="1:18" ht="39.6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8270</v>
      </c>
      <c r="O3168" s="13">
        <f t="shared" si="98"/>
        <v>1.6022808571428573</v>
      </c>
      <c r="P3168" s="7">
        <f t="shared" si="99"/>
        <v>37.634408602150536</v>
      </c>
      <c r="Q3168" s="3" t="s">
        <v>8320</v>
      </c>
      <c r="R3168" s="3" t="s">
        <v>8321</v>
      </c>
    </row>
    <row r="3169" spans="1:18" ht="26.4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8270</v>
      </c>
      <c r="O3169" s="13">
        <f t="shared" si="98"/>
        <v>1.1616666666666666</v>
      </c>
      <c r="P3169" s="7">
        <f t="shared" si="99"/>
        <v>54.545454545454547</v>
      </c>
      <c r="Q3169" s="3" t="s">
        <v>8320</v>
      </c>
      <c r="R3169" s="3" t="s">
        <v>8321</v>
      </c>
    </row>
    <row r="3170" spans="1:18" ht="39.6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8270</v>
      </c>
      <c r="O3170" s="13">
        <f t="shared" si="98"/>
        <v>1.242</v>
      </c>
      <c r="P3170" s="7">
        <f t="shared" si="99"/>
        <v>40.983606557377051</v>
      </c>
      <c r="Q3170" s="3" t="s">
        <v>8320</v>
      </c>
      <c r="R3170" s="3" t="s">
        <v>8321</v>
      </c>
    </row>
    <row r="3171" spans="1:18" ht="26.4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8270</v>
      </c>
      <c r="O3171" s="13">
        <f t="shared" si="98"/>
        <v>1.030125</v>
      </c>
      <c r="P3171" s="7">
        <f t="shared" si="99"/>
        <v>97.560975609756099</v>
      </c>
      <c r="Q3171" s="3" t="s">
        <v>8320</v>
      </c>
      <c r="R3171" s="3" t="s">
        <v>8321</v>
      </c>
    </row>
    <row r="3172" spans="1:18" ht="39.6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8270</v>
      </c>
      <c r="O3172" s="13">
        <f t="shared" si="98"/>
        <v>1.1225000000000001</v>
      </c>
      <c r="P3172" s="7">
        <f t="shared" si="99"/>
        <v>28.169014084507044</v>
      </c>
      <c r="Q3172" s="3" t="s">
        <v>8320</v>
      </c>
      <c r="R3172" s="3" t="s">
        <v>8321</v>
      </c>
    </row>
    <row r="3173" spans="1:18" ht="52.8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8270</v>
      </c>
      <c r="O3173" s="13">
        <f t="shared" si="98"/>
        <v>1.0881428571428571</v>
      </c>
      <c r="P3173" s="7">
        <f t="shared" si="99"/>
        <v>59.82905982905983</v>
      </c>
      <c r="Q3173" s="3" t="s">
        <v>8320</v>
      </c>
      <c r="R3173" s="3" t="s">
        <v>8321</v>
      </c>
    </row>
    <row r="3174" spans="1:18" ht="39.6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8270</v>
      </c>
      <c r="O3174" s="13">
        <f t="shared" si="98"/>
        <v>1.1499999999999999</v>
      </c>
      <c r="P3174" s="7">
        <f t="shared" si="99"/>
        <v>68.965517241379317</v>
      </c>
      <c r="Q3174" s="3" t="s">
        <v>8320</v>
      </c>
      <c r="R3174" s="3" t="s">
        <v>8321</v>
      </c>
    </row>
    <row r="3175" spans="1:18" ht="39.6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8270</v>
      </c>
      <c r="O3175" s="13">
        <f t="shared" si="98"/>
        <v>1.03</v>
      </c>
      <c r="P3175" s="7">
        <f t="shared" si="99"/>
        <v>135.13513513513513</v>
      </c>
      <c r="Q3175" s="3" t="s">
        <v>8320</v>
      </c>
      <c r="R3175" s="3" t="s">
        <v>8321</v>
      </c>
    </row>
    <row r="3176" spans="1:18" ht="52.8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8270</v>
      </c>
      <c r="O3176" s="13">
        <f t="shared" si="98"/>
        <v>1.0113333333333334</v>
      </c>
      <c r="P3176" s="7">
        <f t="shared" si="99"/>
        <v>130.43478260869566</v>
      </c>
      <c r="Q3176" s="3" t="s">
        <v>8320</v>
      </c>
      <c r="R3176" s="3" t="s">
        <v>8321</v>
      </c>
    </row>
    <row r="3177" spans="1:18" ht="52.8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8270</v>
      </c>
      <c r="O3177" s="13">
        <f t="shared" si="98"/>
        <v>1.0955999999999999</v>
      </c>
      <c r="P3177" s="7">
        <f t="shared" si="99"/>
        <v>83.333333333333329</v>
      </c>
      <c r="Q3177" s="3" t="s">
        <v>8320</v>
      </c>
      <c r="R3177" s="3" t="s">
        <v>8321</v>
      </c>
    </row>
    <row r="3178" spans="1:18" ht="52.8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8270</v>
      </c>
      <c r="O3178" s="13">
        <f t="shared" si="98"/>
        <v>1.148421052631579</v>
      </c>
      <c r="P3178" s="7">
        <f t="shared" si="99"/>
        <v>34.545454545454547</v>
      </c>
      <c r="Q3178" s="3" t="s">
        <v>8320</v>
      </c>
      <c r="R3178" s="3" t="s">
        <v>8321</v>
      </c>
    </row>
    <row r="3179" spans="1:18" ht="39.6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8270</v>
      </c>
      <c r="O3179" s="13">
        <f t="shared" si="98"/>
        <v>1.1739999999999999</v>
      </c>
      <c r="P3179" s="7">
        <f t="shared" si="99"/>
        <v>49.019607843137258</v>
      </c>
      <c r="Q3179" s="3" t="s">
        <v>8320</v>
      </c>
      <c r="R3179" s="3" t="s">
        <v>8321</v>
      </c>
    </row>
    <row r="3180" spans="1:18" ht="52.8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8270</v>
      </c>
      <c r="O3180" s="13">
        <f t="shared" si="98"/>
        <v>1.7173333333333334</v>
      </c>
      <c r="P3180" s="7">
        <f t="shared" si="99"/>
        <v>19.23076923076923</v>
      </c>
      <c r="Q3180" s="3" t="s">
        <v>8320</v>
      </c>
      <c r="R3180" s="3" t="s">
        <v>8321</v>
      </c>
    </row>
    <row r="3181" spans="1:18" ht="26.4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8270</v>
      </c>
      <c r="O3181" s="13">
        <f t="shared" si="98"/>
        <v>1.1416238095238094</v>
      </c>
      <c r="P3181" s="7">
        <f t="shared" si="99"/>
        <v>67.741935483870961</v>
      </c>
      <c r="Q3181" s="3" t="s">
        <v>8320</v>
      </c>
      <c r="R3181" s="3" t="s">
        <v>8321</v>
      </c>
    </row>
    <row r="3182" spans="1:18" ht="39.6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8270</v>
      </c>
      <c r="O3182" s="13">
        <f t="shared" si="98"/>
        <v>1.1975</v>
      </c>
      <c r="P3182" s="7">
        <f t="shared" si="99"/>
        <v>26.666666666666668</v>
      </c>
      <c r="Q3182" s="3" t="s">
        <v>8320</v>
      </c>
      <c r="R3182" s="3" t="s">
        <v>8321</v>
      </c>
    </row>
    <row r="3183" spans="1:18" ht="39.6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8270</v>
      </c>
      <c r="O3183" s="13">
        <f t="shared" si="98"/>
        <v>1.0900000000000001</v>
      </c>
      <c r="P3183" s="7">
        <f t="shared" si="99"/>
        <v>33.333333333333336</v>
      </c>
      <c r="Q3183" s="3" t="s">
        <v>8320</v>
      </c>
      <c r="R3183" s="3" t="s">
        <v>8321</v>
      </c>
    </row>
    <row r="3184" spans="1:18" ht="52.8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8270</v>
      </c>
      <c r="O3184" s="13">
        <f t="shared" si="98"/>
        <v>1.0088571428571429</v>
      </c>
      <c r="P3184" s="7">
        <f t="shared" si="99"/>
        <v>46.357615894039732</v>
      </c>
      <c r="Q3184" s="3" t="s">
        <v>8320</v>
      </c>
      <c r="R3184" s="3" t="s">
        <v>8321</v>
      </c>
    </row>
    <row r="3185" spans="1:18" ht="39.6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8270</v>
      </c>
      <c r="O3185" s="13">
        <f t="shared" si="98"/>
        <v>1.0900000000000001</v>
      </c>
      <c r="P3185" s="7">
        <f t="shared" si="99"/>
        <v>36.764705882352942</v>
      </c>
      <c r="Q3185" s="3" t="s">
        <v>8320</v>
      </c>
      <c r="R3185" s="3" t="s">
        <v>8321</v>
      </c>
    </row>
    <row r="3186" spans="1:18" ht="39.6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8270</v>
      </c>
      <c r="O3186" s="13">
        <f t="shared" si="98"/>
        <v>1.0720930232558139</v>
      </c>
      <c r="P3186" s="7">
        <f t="shared" si="99"/>
        <v>93.478260869565219</v>
      </c>
      <c r="Q3186" s="3" t="s">
        <v>8320</v>
      </c>
      <c r="R3186" s="3" t="s">
        <v>8321</v>
      </c>
    </row>
    <row r="3187" spans="1:18" ht="39.6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8270</v>
      </c>
      <c r="O3187" s="13">
        <f t="shared" si="98"/>
        <v>1</v>
      </c>
      <c r="P3187" s="7">
        <f t="shared" si="99"/>
        <v>41.666666666666664</v>
      </c>
      <c r="Q3187" s="3" t="s">
        <v>8320</v>
      </c>
      <c r="R3187" s="3" t="s">
        <v>8321</v>
      </c>
    </row>
    <row r="3188" spans="1:18" ht="39.6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8270</v>
      </c>
      <c r="O3188" s="13">
        <f t="shared" si="98"/>
        <v>1.0218750000000001</v>
      </c>
      <c r="P3188" s="7">
        <f t="shared" si="99"/>
        <v>45.714285714285715</v>
      </c>
      <c r="Q3188" s="3" t="s">
        <v>8320</v>
      </c>
      <c r="R3188" s="3" t="s">
        <v>8321</v>
      </c>
    </row>
    <row r="3189" spans="1:18" ht="52.8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8270</v>
      </c>
      <c r="O3189" s="13">
        <f t="shared" si="98"/>
        <v>1.1629333333333334</v>
      </c>
      <c r="P3189" s="7">
        <f t="shared" si="99"/>
        <v>61.475409836065573</v>
      </c>
      <c r="Q3189" s="3" t="s">
        <v>8320</v>
      </c>
      <c r="R3189" s="3" t="s">
        <v>8321</v>
      </c>
    </row>
    <row r="3190" spans="1:18" ht="39.6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8304</v>
      </c>
      <c r="O3190" s="13">
        <f t="shared" si="98"/>
        <v>0.65</v>
      </c>
      <c r="P3190" s="7">
        <f t="shared" si="99"/>
        <v>22.222222222222221</v>
      </c>
      <c r="Q3190" s="3" t="s">
        <v>8320</v>
      </c>
      <c r="R3190" s="3" t="s">
        <v>8362</v>
      </c>
    </row>
    <row r="3191" spans="1:18" ht="52.8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8304</v>
      </c>
      <c r="O3191" s="13">
        <f t="shared" si="98"/>
        <v>0.12327272727272727</v>
      </c>
      <c r="P3191" s="7">
        <f t="shared" si="99"/>
        <v>2894.7368421052633</v>
      </c>
      <c r="Q3191" s="3" t="s">
        <v>8320</v>
      </c>
      <c r="R3191" s="3" t="s">
        <v>8362</v>
      </c>
    </row>
    <row r="3192" spans="1:18" ht="39.6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8304</v>
      </c>
      <c r="O3192" s="13">
        <f t="shared" si="98"/>
        <v>0</v>
      </c>
      <c r="P3192" s="7">
        <f t="shared" si="99"/>
        <v>0</v>
      </c>
      <c r="Q3192" s="3" t="s">
        <v>8320</v>
      </c>
      <c r="R3192" s="3" t="s">
        <v>8362</v>
      </c>
    </row>
    <row r="3193" spans="1:18" ht="39.6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8304</v>
      </c>
      <c r="O3193" s="13">
        <f t="shared" si="98"/>
        <v>4.0266666666666666E-2</v>
      </c>
      <c r="P3193" s="7">
        <f t="shared" si="99"/>
        <v>937.5</v>
      </c>
      <c r="Q3193" s="3" t="s">
        <v>8320</v>
      </c>
      <c r="R3193" s="3" t="s">
        <v>8362</v>
      </c>
    </row>
    <row r="3194" spans="1:18" ht="39.6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8304</v>
      </c>
      <c r="O3194" s="13">
        <f t="shared" si="98"/>
        <v>1.0200000000000001E-2</v>
      </c>
      <c r="P3194" s="7">
        <f t="shared" si="99"/>
        <v>1250</v>
      </c>
      <c r="Q3194" s="3" t="s">
        <v>8320</v>
      </c>
      <c r="R3194" s="3" t="s">
        <v>8362</v>
      </c>
    </row>
    <row r="3195" spans="1:18" ht="39.6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8304</v>
      </c>
      <c r="O3195" s="13">
        <f t="shared" si="98"/>
        <v>0.1174</v>
      </c>
      <c r="P3195" s="7">
        <f t="shared" si="99"/>
        <v>208.33333333333334</v>
      </c>
      <c r="Q3195" s="3" t="s">
        <v>8320</v>
      </c>
      <c r="R3195" s="3" t="s">
        <v>8362</v>
      </c>
    </row>
    <row r="3196" spans="1:18" ht="52.8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8304</v>
      </c>
      <c r="O3196" s="13">
        <f t="shared" si="98"/>
        <v>0</v>
      </c>
      <c r="P3196" s="7">
        <f t="shared" si="99"/>
        <v>0</v>
      </c>
      <c r="Q3196" s="3" t="s">
        <v>8320</v>
      </c>
      <c r="R3196" s="3" t="s">
        <v>8362</v>
      </c>
    </row>
    <row r="3197" spans="1:18" ht="52.8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8304</v>
      </c>
      <c r="O3197" s="13">
        <f t="shared" si="98"/>
        <v>0.59142857142857141</v>
      </c>
      <c r="P3197" s="7">
        <f t="shared" si="99"/>
        <v>89.743589743589737</v>
      </c>
      <c r="Q3197" s="3" t="s">
        <v>8320</v>
      </c>
      <c r="R3197" s="3" t="s">
        <v>8362</v>
      </c>
    </row>
    <row r="3198" spans="1:18" ht="39.6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8304</v>
      </c>
      <c r="O3198" s="13">
        <f t="shared" si="98"/>
        <v>5.9999999999999995E-4</v>
      </c>
      <c r="P3198" s="7">
        <f t="shared" si="99"/>
        <v>500000</v>
      </c>
      <c r="Q3198" s="3" t="s">
        <v>8320</v>
      </c>
      <c r="R3198" s="3" t="s">
        <v>8362</v>
      </c>
    </row>
    <row r="3199" spans="1:18" ht="26.4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8304</v>
      </c>
      <c r="O3199" s="13">
        <f t="shared" si="98"/>
        <v>0.1145</v>
      </c>
      <c r="P3199" s="7">
        <f t="shared" si="99"/>
        <v>2500</v>
      </c>
      <c r="Q3199" s="3" t="s">
        <v>8320</v>
      </c>
      <c r="R3199" s="3" t="s">
        <v>8362</v>
      </c>
    </row>
    <row r="3200" spans="1:18" ht="52.8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8304</v>
      </c>
      <c r="O3200" s="13">
        <f t="shared" si="98"/>
        <v>3.6666666666666666E-3</v>
      </c>
      <c r="P3200" s="7">
        <f t="shared" si="99"/>
        <v>10000</v>
      </c>
      <c r="Q3200" s="3" t="s">
        <v>8320</v>
      </c>
      <c r="R3200" s="3" t="s">
        <v>8362</v>
      </c>
    </row>
    <row r="3201" spans="1:18" ht="39.6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8304</v>
      </c>
      <c r="O3201" s="13">
        <f t="shared" si="98"/>
        <v>0.52159999999999995</v>
      </c>
      <c r="P3201" s="7">
        <f t="shared" si="99"/>
        <v>94.339622641509436</v>
      </c>
      <c r="Q3201" s="3" t="s">
        <v>8320</v>
      </c>
      <c r="R3201" s="3" t="s">
        <v>8362</v>
      </c>
    </row>
    <row r="3202" spans="1:18" ht="52.8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8304</v>
      </c>
      <c r="O3202" s="13">
        <f t="shared" si="98"/>
        <v>2.0000000000000002E-5</v>
      </c>
      <c r="P3202" s="7">
        <f t="shared" si="99"/>
        <v>50000</v>
      </c>
      <c r="Q3202" s="3" t="s">
        <v>8320</v>
      </c>
      <c r="R3202" s="3" t="s">
        <v>8362</v>
      </c>
    </row>
    <row r="3203" spans="1:18" ht="39.6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8304</v>
      </c>
      <c r="O3203" s="13">
        <f t="shared" ref="O3203:O3266" si="100">+E3203/D3203</f>
        <v>1.2500000000000001E-2</v>
      </c>
      <c r="P3203" s="7">
        <f t="shared" ref="P3203:P3266" si="101">IFERROR(+D3203/L3203,0)</f>
        <v>1000</v>
      </c>
      <c r="Q3203" s="3" t="s">
        <v>8320</v>
      </c>
      <c r="R3203" s="3" t="s">
        <v>8362</v>
      </c>
    </row>
    <row r="3204" spans="1:18" ht="39.6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8304</v>
      </c>
      <c r="O3204" s="13">
        <f t="shared" si="100"/>
        <v>0.54520000000000002</v>
      </c>
      <c r="P3204" s="7">
        <f t="shared" si="101"/>
        <v>200</v>
      </c>
      <c r="Q3204" s="3" t="s">
        <v>8320</v>
      </c>
      <c r="R3204" s="3" t="s">
        <v>8362</v>
      </c>
    </row>
    <row r="3205" spans="1:18" ht="39.6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8304</v>
      </c>
      <c r="O3205" s="13">
        <f t="shared" si="100"/>
        <v>0.25</v>
      </c>
      <c r="P3205" s="7">
        <f t="shared" si="101"/>
        <v>166.66666666666666</v>
      </c>
      <c r="Q3205" s="3" t="s">
        <v>8320</v>
      </c>
      <c r="R3205" s="3" t="s">
        <v>8362</v>
      </c>
    </row>
    <row r="3206" spans="1:18" ht="39.6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8304</v>
      </c>
      <c r="O3206" s="13">
        <f t="shared" si="100"/>
        <v>0</v>
      </c>
      <c r="P3206" s="7">
        <f t="shared" si="101"/>
        <v>0</v>
      </c>
      <c r="Q3206" s="3" t="s">
        <v>8320</v>
      </c>
      <c r="R3206" s="3" t="s">
        <v>8362</v>
      </c>
    </row>
    <row r="3207" spans="1:18" ht="39.6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8304</v>
      </c>
      <c r="O3207" s="13">
        <f t="shared" si="100"/>
        <v>3.4125000000000003E-2</v>
      </c>
      <c r="P3207" s="7">
        <f t="shared" si="101"/>
        <v>666.66666666666663</v>
      </c>
      <c r="Q3207" s="3" t="s">
        <v>8320</v>
      </c>
      <c r="R3207" s="3" t="s">
        <v>8362</v>
      </c>
    </row>
    <row r="3208" spans="1:18" ht="39.6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8304</v>
      </c>
      <c r="O3208" s="13">
        <f t="shared" si="100"/>
        <v>0</v>
      </c>
      <c r="P3208" s="7">
        <f t="shared" si="101"/>
        <v>0</v>
      </c>
      <c r="Q3208" s="3" t="s">
        <v>8320</v>
      </c>
      <c r="R3208" s="3" t="s">
        <v>8362</v>
      </c>
    </row>
    <row r="3209" spans="1:18" ht="39.6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8304</v>
      </c>
      <c r="O3209" s="13">
        <f t="shared" si="100"/>
        <v>0.46363636363636362</v>
      </c>
      <c r="P3209" s="7">
        <f t="shared" si="101"/>
        <v>152.77777777777777</v>
      </c>
      <c r="Q3209" s="3" t="s">
        <v>8320</v>
      </c>
      <c r="R3209" s="3" t="s">
        <v>8362</v>
      </c>
    </row>
    <row r="3210" spans="1:18" ht="39.6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8270</v>
      </c>
      <c r="O3210" s="13">
        <f t="shared" si="100"/>
        <v>1.0349999999999999</v>
      </c>
      <c r="P3210" s="7">
        <f t="shared" si="101"/>
        <v>60.975609756097562</v>
      </c>
      <c r="Q3210" s="3" t="s">
        <v>8320</v>
      </c>
      <c r="R3210" s="3" t="s">
        <v>8321</v>
      </c>
    </row>
    <row r="3211" spans="1:18" ht="39.6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8270</v>
      </c>
      <c r="O3211" s="13">
        <f t="shared" si="100"/>
        <v>1.1932315789473684</v>
      </c>
      <c r="P3211" s="7">
        <f t="shared" si="101"/>
        <v>42.035398230088497</v>
      </c>
      <c r="Q3211" s="3" t="s">
        <v>8320</v>
      </c>
      <c r="R3211" s="3" t="s">
        <v>8321</v>
      </c>
    </row>
    <row r="3212" spans="1:18" ht="39.6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8270</v>
      </c>
      <c r="O3212" s="13">
        <f t="shared" si="100"/>
        <v>1.2576666666666667</v>
      </c>
      <c r="P3212" s="7">
        <f t="shared" si="101"/>
        <v>50</v>
      </c>
      <c r="Q3212" s="3" t="s">
        <v>8320</v>
      </c>
      <c r="R3212" s="3" t="s">
        <v>8321</v>
      </c>
    </row>
    <row r="3213" spans="1:18" ht="52.8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8270</v>
      </c>
      <c r="O3213" s="13">
        <f t="shared" si="100"/>
        <v>1.1974347826086957</v>
      </c>
      <c r="P3213" s="7">
        <f t="shared" si="101"/>
        <v>71.428571428571431</v>
      </c>
      <c r="Q3213" s="3" t="s">
        <v>8320</v>
      </c>
      <c r="R3213" s="3" t="s">
        <v>8321</v>
      </c>
    </row>
    <row r="3214" spans="1:18" ht="26.4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8270</v>
      </c>
      <c r="O3214" s="13">
        <f t="shared" si="100"/>
        <v>1.2625</v>
      </c>
      <c r="P3214" s="7">
        <f t="shared" si="101"/>
        <v>42.553191489361701</v>
      </c>
      <c r="Q3214" s="3" t="s">
        <v>8320</v>
      </c>
      <c r="R3214" s="3" t="s">
        <v>8321</v>
      </c>
    </row>
    <row r="3215" spans="1:18" ht="39.6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8270</v>
      </c>
      <c r="O3215" s="13">
        <f t="shared" si="100"/>
        <v>1.0011666666666668</v>
      </c>
      <c r="P3215" s="7">
        <f t="shared" si="101"/>
        <v>127.65957446808511</v>
      </c>
      <c r="Q3215" s="3" t="s">
        <v>8320</v>
      </c>
      <c r="R3215" s="3" t="s">
        <v>8321</v>
      </c>
    </row>
    <row r="3216" spans="1:18" ht="39.6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8270</v>
      </c>
      <c r="O3216" s="13">
        <f t="shared" si="100"/>
        <v>1.0213333333333334</v>
      </c>
      <c r="P3216" s="7">
        <f t="shared" si="101"/>
        <v>104.34782608695652</v>
      </c>
      <c r="Q3216" s="3" t="s">
        <v>8320</v>
      </c>
      <c r="R3216" s="3" t="s">
        <v>8321</v>
      </c>
    </row>
    <row r="3217" spans="1:18" ht="52.8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8270</v>
      </c>
      <c r="O3217" s="13">
        <f t="shared" si="100"/>
        <v>1.0035142857142858</v>
      </c>
      <c r="P3217" s="7">
        <f t="shared" si="101"/>
        <v>261.19402985074629</v>
      </c>
      <c r="Q3217" s="3" t="s">
        <v>8320</v>
      </c>
      <c r="R3217" s="3" t="s">
        <v>8321</v>
      </c>
    </row>
    <row r="3218" spans="1:18" ht="39.6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8270</v>
      </c>
      <c r="O3218" s="13">
        <f t="shared" si="100"/>
        <v>1.0004999999999999</v>
      </c>
      <c r="P3218" s="7">
        <f t="shared" si="101"/>
        <v>57.142857142857146</v>
      </c>
      <c r="Q3218" s="3" t="s">
        <v>8320</v>
      </c>
      <c r="R3218" s="3" t="s">
        <v>8321</v>
      </c>
    </row>
    <row r="3219" spans="1:18" ht="26.4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8270</v>
      </c>
      <c r="O3219" s="13">
        <f t="shared" si="100"/>
        <v>1.1602222222222223</v>
      </c>
      <c r="P3219" s="7">
        <f t="shared" si="101"/>
        <v>43.269230769230766</v>
      </c>
      <c r="Q3219" s="3" t="s">
        <v>8320</v>
      </c>
      <c r="R3219" s="3" t="s">
        <v>8321</v>
      </c>
    </row>
    <row r="3220" spans="1:18" ht="39.6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8270</v>
      </c>
      <c r="O3220" s="13">
        <f t="shared" si="100"/>
        <v>1.0209999999999999</v>
      </c>
      <c r="P3220" s="7">
        <f t="shared" si="101"/>
        <v>65.217391304347828</v>
      </c>
      <c r="Q3220" s="3" t="s">
        <v>8320</v>
      </c>
      <c r="R3220" s="3" t="s">
        <v>8321</v>
      </c>
    </row>
    <row r="3221" spans="1:18" ht="39.6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8270</v>
      </c>
      <c r="O3221" s="13">
        <f t="shared" si="100"/>
        <v>1.0011000000000001</v>
      </c>
      <c r="P3221" s="7">
        <f t="shared" si="101"/>
        <v>168.0672268907563</v>
      </c>
      <c r="Q3221" s="3" t="s">
        <v>8320</v>
      </c>
      <c r="R3221" s="3" t="s">
        <v>8321</v>
      </c>
    </row>
    <row r="3222" spans="1:18" ht="26.4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8270</v>
      </c>
      <c r="O3222" s="13">
        <f t="shared" si="100"/>
        <v>1.0084</v>
      </c>
      <c r="P3222" s="7">
        <f t="shared" si="101"/>
        <v>254.23728813559322</v>
      </c>
      <c r="Q3222" s="3" t="s">
        <v>8320</v>
      </c>
      <c r="R3222" s="3" t="s">
        <v>8321</v>
      </c>
    </row>
    <row r="3223" spans="1:18" ht="52.8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8270</v>
      </c>
      <c r="O3223" s="13">
        <f t="shared" si="100"/>
        <v>1.0342499999999999</v>
      </c>
      <c r="P3223" s="7">
        <f t="shared" si="101"/>
        <v>35.398230088495573</v>
      </c>
      <c r="Q3223" s="3" t="s">
        <v>8320</v>
      </c>
      <c r="R3223" s="3" t="s">
        <v>8321</v>
      </c>
    </row>
    <row r="3224" spans="1:18" ht="39.6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8270</v>
      </c>
      <c r="O3224" s="13">
        <f t="shared" si="100"/>
        <v>1.248</v>
      </c>
      <c r="P3224" s="7">
        <f t="shared" si="101"/>
        <v>29.761904761904763</v>
      </c>
      <c r="Q3224" s="3" t="s">
        <v>8320</v>
      </c>
      <c r="R3224" s="3" t="s">
        <v>8321</v>
      </c>
    </row>
    <row r="3225" spans="1:18" ht="26.4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8270</v>
      </c>
      <c r="O3225" s="13">
        <f t="shared" si="100"/>
        <v>1.0951612903225807</v>
      </c>
      <c r="P3225" s="7">
        <f t="shared" si="101"/>
        <v>41.891891891891895</v>
      </c>
      <c r="Q3225" s="3" t="s">
        <v>8320</v>
      </c>
      <c r="R3225" s="3" t="s">
        <v>8321</v>
      </c>
    </row>
    <row r="3226" spans="1:18" ht="39.6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8270</v>
      </c>
      <c r="O3226" s="13">
        <f t="shared" si="100"/>
        <v>1.0203333333333333</v>
      </c>
      <c r="P3226" s="7">
        <f t="shared" si="101"/>
        <v>138.88888888888889</v>
      </c>
      <c r="Q3226" s="3" t="s">
        <v>8320</v>
      </c>
      <c r="R3226" s="3" t="s">
        <v>8321</v>
      </c>
    </row>
    <row r="3227" spans="1:18" ht="39.6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8270</v>
      </c>
      <c r="O3227" s="13">
        <f t="shared" si="100"/>
        <v>1.0235000000000001</v>
      </c>
      <c r="P3227" s="7">
        <f t="shared" si="101"/>
        <v>51.282051282051285</v>
      </c>
      <c r="Q3227" s="3" t="s">
        <v>8320</v>
      </c>
      <c r="R3227" s="3" t="s">
        <v>8321</v>
      </c>
    </row>
    <row r="3228" spans="1:18" ht="39.6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8270</v>
      </c>
      <c r="O3228" s="13">
        <f t="shared" si="100"/>
        <v>1.0416666666666667</v>
      </c>
      <c r="P3228" s="7">
        <f t="shared" si="101"/>
        <v>57.142857142857146</v>
      </c>
      <c r="Q3228" s="3" t="s">
        <v>8320</v>
      </c>
      <c r="R3228" s="3" t="s">
        <v>8321</v>
      </c>
    </row>
    <row r="3229" spans="1:18" ht="39.6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8270</v>
      </c>
      <c r="O3229" s="13">
        <f t="shared" si="100"/>
        <v>1.25</v>
      </c>
      <c r="P3229" s="7">
        <f t="shared" si="101"/>
        <v>40</v>
      </c>
      <c r="Q3229" s="3" t="s">
        <v>8320</v>
      </c>
      <c r="R3229" s="3" t="s">
        <v>8321</v>
      </c>
    </row>
    <row r="3230" spans="1:18" ht="26.4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8270</v>
      </c>
      <c r="O3230" s="13">
        <f t="shared" si="100"/>
        <v>1.0234285714285714</v>
      </c>
      <c r="P3230" s="7">
        <f t="shared" si="101"/>
        <v>189.18918918918919</v>
      </c>
      <c r="Q3230" s="3" t="s">
        <v>8320</v>
      </c>
      <c r="R3230" s="3" t="s">
        <v>8321</v>
      </c>
    </row>
    <row r="3231" spans="1:18" ht="39.6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8270</v>
      </c>
      <c r="O3231" s="13">
        <f t="shared" si="100"/>
        <v>1.0786500000000001</v>
      </c>
      <c r="P3231" s="7">
        <f t="shared" si="101"/>
        <v>99.009900990099013</v>
      </c>
      <c r="Q3231" s="3" t="s">
        <v>8320</v>
      </c>
      <c r="R3231" s="3" t="s">
        <v>8321</v>
      </c>
    </row>
    <row r="3232" spans="1:18" ht="39.6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8270</v>
      </c>
      <c r="O3232" s="13">
        <f t="shared" si="100"/>
        <v>1.0988461538461538</v>
      </c>
      <c r="P3232" s="7">
        <f t="shared" si="101"/>
        <v>70.270270270270274</v>
      </c>
      <c r="Q3232" s="3" t="s">
        <v>8320</v>
      </c>
      <c r="R3232" s="3" t="s">
        <v>8321</v>
      </c>
    </row>
    <row r="3233" spans="1:18" ht="39.6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8270</v>
      </c>
      <c r="O3233" s="13">
        <f t="shared" si="100"/>
        <v>1.61</v>
      </c>
      <c r="P3233" s="7">
        <f t="shared" si="101"/>
        <v>35.714285714285715</v>
      </c>
      <c r="Q3233" s="3" t="s">
        <v>8320</v>
      </c>
      <c r="R3233" s="3" t="s">
        <v>8321</v>
      </c>
    </row>
    <row r="3234" spans="1:18" ht="39.6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8270</v>
      </c>
      <c r="O3234" s="13">
        <f t="shared" si="100"/>
        <v>1.3120000000000001</v>
      </c>
      <c r="P3234" s="7">
        <f t="shared" si="101"/>
        <v>38.46153846153846</v>
      </c>
      <c r="Q3234" s="3" t="s">
        <v>8320</v>
      </c>
      <c r="R3234" s="3" t="s">
        <v>8321</v>
      </c>
    </row>
    <row r="3235" spans="1:18" ht="39.6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8270</v>
      </c>
      <c r="O3235" s="13">
        <f t="shared" si="100"/>
        <v>1.1879999999999999</v>
      </c>
      <c r="P3235" s="7">
        <f t="shared" si="101"/>
        <v>81.967213114754102</v>
      </c>
      <c r="Q3235" s="3" t="s">
        <v>8320</v>
      </c>
      <c r="R3235" s="3" t="s">
        <v>8321</v>
      </c>
    </row>
    <row r="3236" spans="1:18" ht="39.6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8270</v>
      </c>
      <c r="O3236" s="13">
        <f t="shared" si="100"/>
        <v>1.0039275000000001</v>
      </c>
      <c r="P3236" s="7">
        <f t="shared" si="101"/>
        <v>34.782608695652172</v>
      </c>
      <c r="Q3236" s="3" t="s">
        <v>8320</v>
      </c>
      <c r="R3236" s="3" t="s">
        <v>8321</v>
      </c>
    </row>
    <row r="3237" spans="1:18" ht="52.8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8270</v>
      </c>
      <c r="O3237" s="13">
        <f t="shared" si="100"/>
        <v>1.0320666666666667</v>
      </c>
      <c r="P3237" s="7">
        <f t="shared" si="101"/>
        <v>82.872928176795583</v>
      </c>
      <c r="Q3237" s="3" t="s">
        <v>8320</v>
      </c>
      <c r="R3237" s="3" t="s">
        <v>8321</v>
      </c>
    </row>
    <row r="3238" spans="1:18" ht="39.6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8270</v>
      </c>
      <c r="O3238" s="13">
        <f t="shared" si="100"/>
        <v>1.006</v>
      </c>
      <c r="P3238" s="7">
        <f t="shared" si="101"/>
        <v>181.81818181818181</v>
      </c>
      <c r="Q3238" s="3" t="s">
        <v>8320</v>
      </c>
      <c r="R3238" s="3" t="s">
        <v>8321</v>
      </c>
    </row>
    <row r="3239" spans="1:18" ht="26.4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8270</v>
      </c>
      <c r="O3239" s="13">
        <f t="shared" si="100"/>
        <v>1.0078754285714286</v>
      </c>
      <c r="P3239" s="7">
        <f t="shared" si="101"/>
        <v>130.11152416356876</v>
      </c>
      <c r="Q3239" s="3" t="s">
        <v>8320</v>
      </c>
      <c r="R3239" s="3" t="s">
        <v>8321</v>
      </c>
    </row>
    <row r="3240" spans="1:18" ht="39.6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8270</v>
      </c>
      <c r="O3240" s="13">
        <f t="shared" si="100"/>
        <v>1.1232142857142857</v>
      </c>
      <c r="P3240" s="7">
        <f t="shared" si="101"/>
        <v>35.443037974683541</v>
      </c>
      <c r="Q3240" s="3" t="s">
        <v>8320</v>
      </c>
      <c r="R3240" s="3" t="s">
        <v>8321</v>
      </c>
    </row>
    <row r="3241" spans="1:18" ht="39.6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8270</v>
      </c>
      <c r="O3241" s="13">
        <f t="shared" si="100"/>
        <v>1.0591914022517912</v>
      </c>
      <c r="P3241" s="7">
        <f t="shared" si="101"/>
        <v>56.365384615384613</v>
      </c>
      <c r="Q3241" s="3" t="s">
        <v>8320</v>
      </c>
      <c r="R3241" s="3" t="s">
        <v>8321</v>
      </c>
    </row>
    <row r="3242" spans="1:18" ht="52.8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8270</v>
      </c>
      <c r="O3242" s="13">
        <f t="shared" si="100"/>
        <v>1.0056666666666667</v>
      </c>
      <c r="P3242" s="7">
        <f t="shared" si="101"/>
        <v>88.235294117647058</v>
      </c>
      <c r="Q3242" s="3" t="s">
        <v>8320</v>
      </c>
      <c r="R3242" s="3" t="s">
        <v>8321</v>
      </c>
    </row>
    <row r="3243" spans="1:18" ht="52.8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8270</v>
      </c>
      <c r="O3243" s="13">
        <f t="shared" si="100"/>
        <v>1.1530588235294117</v>
      </c>
      <c r="P3243" s="7">
        <f t="shared" si="101"/>
        <v>50.898203592814369</v>
      </c>
      <c r="Q3243" s="3" t="s">
        <v>8320</v>
      </c>
      <c r="R3243" s="3" t="s">
        <v>8321</v>
      </c>
    </row>
    <row r="3244" spans="1:18" ht="39.6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8270</v>
      </c>
      <c r="O3244" s="13">
        <f t="shared" si="100"/>
        <v>1.273042</v>
      </c>
      <c r="P3244" s="7">
        <f t="shared" si="101"/>
        <v>54.644808743169399</v>
      </c>
      <c r="Q3244" s="3" t="s">
        <v>8320</v>
      </c>
      <c r="R3244" s="3" t="s">
        <v>8321</v>
      </c>
    </row>
    <row r="3245" spans="1:18" ht="39.6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8270</v>
      </c>
      <c r="O3245" s="13">
        <f t="shared" si="100"/>
        <v>1.028375</v>
      </c>
      <c r="P3245" s="7">
        <f t="shared" si="101"/>
        <v>112.67605633802818</v>
      </c>
      <c r="Q3245" s="3" t="s">
        <v>8320</v>
      </c>
      <c r="R3245" s="3" t="s">
        <v>8321</v>
      </c>
    </row>
    <row r="3246" spans="1:18" ht="39.6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8270</v>
      </c>
      <c r="O3246" s="13">
        <f t="shared" si="100"/>
        <v>1.0293749999999999</v>
      </c>
      <c r="P3246" s="7">
        <f t="shared" si="101"/>
        <v>23.188405797101449</v>
      </c>
      <c r="Q3246" s="3" t="s">
        <v>8320</v>
      </c>
      <c r="R3246" s="3" t="s">
        <v>8321</v>
      </c>
    </row>
    <row r="3247" spans="1:18" ht="39.6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8270</v>
      </c>
      <c r="O3247" s="13">
        <f t="shared" si="100"/>
        <v>1.043047619047619</v>
      </c>
      <c r="P3247" s="7">
        <f t="shared" si="101"/>
        <v>77.777777777777771</v>
      </c>
      <c r="Q3247" s="3" t="s">
        <v>8320</v>
      </c>
      <c r="R3247" s="3" t="s">
        <v>8321</v>
      </c>
    </row>
    <row r="3248" spans="1:18" ht="39.6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8270</v>
      </c>
      <c r="O3248" s="13">
        <f t="shared" si="100"/>
        <v>1.1122000000000001</v>
      </c>
      <c r="P3248" s="7">
        <f t="shared" si="101"/>
        <v>51.813471502590673</v>
      </c>
      <c r="Q3248" s="3" t="s">
        <v>8320</v>
      </c>
      <c r="R3248" s="3" t="s">
        <v>8321</v>
      </c>
    </row>
    <row r="3249" spans="1:18" ht="39.6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8270</v>
      </c>
      <c r="O3249" s="13">
        <f t="shared" si="100"/>
        <v>1.0586</v>
      </c>
      <c r="P3249" s="7">
        <f t="shared" si="101"/>
        <v>43.859649122807021</v>
      </c>
      <c r="Q3249" s="3" t="s">
        <v>8320</v>
      </c>
      <c r="R3249" s="3" t="s">
        <v>8321</v>
      </c>
    </row>
    <row r="3250" spans="1:18" ht="26.4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8270</v>
      </c>
      <c r="O3250" s="13">
        <f t="shared" si="100"/>
        <v>1.0079166666666666</v>
      </c>
      <c r="P3250" s="7">
        <f t="shared" si="101"/>
        <v>60</v>
      </c>
      <c r="Q3250" s="3" t="s">
        <v>8320</v>
      </c>
      <c r="R3250" s="3" t="s">
        <v>8321</v>
      </c>
    </row>
    <row r="3251" spans="1:18" ht="39.6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8270</v>
      </c>
      <c r="O3251" s="13">
        <f t="shared" si="100"/>
        <v>1.0492727272727274</v>
      </c>
      <c r="P3251" s="7">
        <f t="shared" si="101"/>
        <v>62.5</v>
      </c>
      <c r="Q3251" s="3" t="s">
        <v>8320</v>
      </c>
      <c r="R3251" s="3" t="s">
        <v>8321</v>
      </c>
    </row>
    <row r="3252" spans="1:18" ht="52.8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8270</v>
      </c>
      <c r="O3252" s="13">
        <f t="shared" si="100"/>
        <v>1.01552</v>
      </c>
      <c r="P3252" s="7">
        <f t="shared" si="101"/>
        <v>117.37089201877934</v>
      </c>
      <c r="Q3252" s="3" t="s">
        <v>8320</v>
      </c>
      <c r="R3252" s="3" t="s">
        <v>8321</v>
      </c>
    </row>
    <row r="3253" spans="1:18" ht="39.6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8270</v>
      </c>
      <c r="O3253" s="13">
        <f t="shared" si="100"/>
        <v>1.1073333333333333</v>
      </c>
      <c r="P3253" s="7">
        <f t="shared" si="101"/>
        <v>75</v>
      </c>
      <c r="Q3253" s="3" t="s">
        <v>8320</v>
      </c>
      <c r="R3253" s="3" t="s">
        <v>8321</v>
      </c>
    </row>
    <row r="3254" spans="1:18" ht="39.6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8270</v>
      </c>
      <c r="O3254" s="13">
        <f t="shared" si="100"/>
        <v>1.2782222222222221</v>
      </c>
      <c r="P3254" s="7">
        <f t="shared" si="101"/>
        <v>45</v>
      </c>
      <c r="Q3254" s="3" t="s">
        <v>8320</v>
      </c>
      <c r="R3254" s="3" t="s">
        <v>8321</v>
      </c>
    </row>
    <row r="3255" spans="1:18" ht="39.6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8270</v>
      </c>
      <c r="O3255" s="13">
        <f t="shared" si="100"/>
        <v>1.0182500000000001</v>
      </c>
      <c r="P3255" s="7">
        <f t="shared" si="101"/>
        <v>173.91304347826087</v>
      </c>
      <c r="Q3255" s="3" t="s">
        <v>8320</v>
      </c>
      <c r="R3255" s="3" t="s">
        <v>8321</v>
      </c>
    </row>
    <row r="3256" spans="1:18" ht="39.6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8270</v>
      </c>
      <c r="O3256" s="13">
        <f t="shared" si="100"/>
        <v>1.012576923076923</v>
      </c>
      <c r="P3256" s="7">
        <f t="shared" si="101"/>
        <v>69.892473118279568</v>
      </c>
      <c r="Q3256" s="3" t="s">
        <v>8320</v>
      </c>
      <c r="R3256" s="3" t="s">
        <v>8321</v>
      </c>
    </row>
    <row r="3257" spans="1:18" ht="52.8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8270</v>
      </c>
      <c r="O3257" s="13">
        <f t="shared" si="100"/>
        <v>1.75</v>
      </c>
      <c r="P3257" s="7">
        <f t="shared" si="101"/>
        <v>16.666666666666668</v>
      </c>
      <c r="Q3257" s="3" t="s">
        <v>8320</v>
      </c>
      <c r="R3257" s="3" t="s">
        <v>8321</v>
      </c>
    </row>
    <row r="3258" spans="1:18" ht="39.6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8270</v>
      </c>
      <c r="O3258" s="13">
        <f t="shared" si="100"/>
        <v>1.2806</v>
      </c>
      <c r="P3258" s="7">
        <f t="shared" si="101"/>
        <v>56.81818181818182</v>
      </c>
      <c r="Q3258" s="3" t="s">
        <v>8320</v>
      </c>
      <c r="R3258" s="3" t="s">
        <v>8321</v>
      </c>
    </row>
    <row r="3259" spans="1:18" ht="39.6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8270</v>
      </c>
      <c r="O3259" s="13">
        <f t="shared" si="100"/>
        <v>1.0629949999999999</v>
      </c>
      <c r="P3259" s="7">
        <f t="shared" si="101"/>
        <v>48.780487804878049</v>
      </c>
      <c r="Q3259" s="3" t="s">
        <v>8320</v>
      </c>
      <c r="R3259" s="3" t="s">
        <v>8321</v>
      </c>
    </row>
    <row r="3260" spans="1:18" ht="39.6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8270</v>
      </c>
      <c r="O3260" s="13">
        <f t="shared" si="100"/>
        <v>1.052142857142857</v>
      </c>
      <c r="P3260" s="7">
        <f t="shared" si="101"/>
        <v>93.333333333333329</v>
      </c>
      <c r="Q3260" s="3" t="s">
        <v>8320</v>
      </c>
      <c r="R3260" s="3" t="s">
        <v>8321</v>
      </c>
    </row>
    <row r="3261" spans="1:18" ht="39.6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8270</v>
      </c>
      <c r="O3261" s="13">
        <f t="shared" si="100"/>
        <v>1.0616782608695652</v>
      </c>
      <c r="P3261" s="7">
        <f t="shared" si="101"/>
        <v>237.11340206185568</v>
      </c>
      <c r="Q3261" s="3" t="s">
        <v>8320</v>
      </c>
      <c r="R3261" s="3" t="s">
        <v>8321</v>
      </c>
    </row>
    <row r="3262" spans="1:18" ht="39.6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8270</v>
      </c>
      <c r="O3262" s="13">
        <f t="shared" si="100"/>
        <v>1.0924</v>
      </c>
      <c r="P3262" s="7">
        <f t="shared" si="101"/>
        <v>68.493150684931507</v>
      </c>
      <c r="Q3262" s="3" t="s">
        <v>8320</v>
      </c>
      <c r="R3262" s="3" t="s">
        <v>8321</v>
      </c>
    </row>
    <row r="3263" spans="1:18" ht="39.6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8270</v>
      </c>
      <c r="O3263" s="13">
        <f t="shared" si="100"/>
        <v>1.0045454545454546</v>
      </c>
      <c r="P3263" s="7">
        <f t="shared" si="101"/>
        <v>67.34693877551021</v>
      </c>
      <c r="Q3263" s="3" t="s">
        <v>8320</v>
      </c>
      <c r="R3263" s="3" t="s">
        <v>8321</v>
      </c>
    </row>
    <row r="3264" spans="1:18" ht="26.4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8270</v>
      </c>
      <c r="O3264" s="13">
        <f t="shared" si="100"/>
        <v>1.0304098360655738</v>
      </c>
      <c r="P3264" s="7">
        <f t="shared" si="101"/>
        <v>91.044776119402982</v>
      </c>
      <c r="Q3264" s="3" t="s">
        <v>8320</v>
      </c>
      <c r="R3264" s="3" t="s">
        <v>8321</v>
      </c>
    </row>
    <row r="3265" spans="1:18" ht="26.4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8270</v>
      </c>
      <c r="O3265" s="13">
        <f t="shared" si="100"/>
        <v>1.121664</v>
      </c>
      <c r="P3265" s="7">
        <f t="shared" si="101"/>
        <v>36.764705882352942</v>
      </c>
      <c r="Q3265" s="3" t="s">
        <v>8320</v>
      </c>
      <c r="R3265" s="3" t="s">
        <v>8321</v>
      </c>
    </row>
    <row r="3266" spans="1:18" ht="26.4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8270</v>
      </c>
      <c r="O3266" s="13">
        <f t="shared" si="100"/>
        <v>1.03</v>
      </c>
      <c r="P3266" s="7">
        <f t="shared" si="101"/>
        <v>51.020408163265309</v>
      </c>
      <c r="Q3266" s="3" t="s">
        <v>8320</v>
      </c>
      <c r="R3266" s="3" t="s">
        <v>8321</v>
      </c>
    </row>
    <row r="3267" spans="1:18" ht="39.6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8270</v>
      </c>
      <c r="O3267" s="13">
        <f t="shared" ref="O3267:O3330" si="102">+E3267/D3267</f>
        <v>1.64</v>
      </c>
      <c r="P3267" s="7">
        <f t="shared" ref="P3267:P3330" si="103">IFERROR(+D3267/L3267,0)</f>
        <v>42.857142857142854</v>
      </c>
      <c r="Q3267" s="3" t="s">
        <v>8320</v>
      </c>
      <c r="R3267" s="3" t="s">
        <v>8321</v>
      </c>
    </row>
    <row r="3268" spans="1:18" ht="39.6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8270</v>
      </c>
      <c r="O3268" s="13">
        <f t="shared" si="102"/>
        <v>1.3128333333333333</v>
      </c>
      <c r="P3268" s="7">
        <f t="shared" si="103"/>
        <v>36.809815950920246</v>
      </c>
      <c r="Q3268" s="3" t="s">
        <v>8320</v>
      </c>
      <c r="R3268" s="3" t="s">
        <v>8321</v>
      </c>
    </row>
    <row r="3269" spans="1:18" ht="39.6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8270</v>
      </c>
      <c r="O3269" s="13">
        <f t="shared" si="102"/>
        <v>1.0209999999999999</v>
      </c>
      <c r="P3269" s="7">
        <f t="shared" si="103"/>
        <v>52.083333333333336</v>
      </c>
      <c r="Q3269" s="3" t="s">
        <v>8320</v>
      </c>
      <c r="R3269" s="3" t="s">
        <v>8321</v>
      </c>
    </row>
    <row r="3270" spans="1:18" ht="39.6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8270</v>
      </c>
      <c r="O3270" s="13">
        <f t="shared" si="102"/>
        <v>1.28</v>
      </c>
      <c r="P3270" s="7">
        <f t="shared" si="103"/>
        <v>47.61904761904762</v>
      </c>
      <c r="Q3270" s="3" t="s">
        <v>8320</v>
      </c>
      <c r="R3270" s="3" t="s">
        <v>8321</v>
      </c>
    </row>
    <row r="3271" spans="1:18" ht="39.6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8270</v>
      </c>
      <c r="O3271" s="13">
        <f t="shared" si="102"/>
        <v>1.0149999999999999</v>
      </c>
      <c r="P3271" s="7">
        <f t="shared" si="103"/>
        <v>114.28571428571429</v>
      </c>
      <c r="Q3271" s="3" t="s">
        <v>8320</v>
      </c>
      <c r="R3271" s="3" t="s">
        <v>8321</v>
      </c>
    </row>
    <row r="3272" spans="1:18" ht="52.8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8270</v>
      </c>
      <c r="O3272" s="13">
        <f t="shared" si="102"/>
        <v>1.0166666666666666</v>
      </c>
      <c r="P3272" s="7">
        <f t="shared" si="103"/>
        <v>60</v>
      </c>
      <c r="Q3272" s="3" t="s">
        <v>8320</v>
      </c>
      <c r="R3272" s="3" t="s">
        <v>8321</v>
      </c>
    </row>
    <row r="3273" spans="1:18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8270</v>
      </c>
      <c r="O3273" s="13">
        <f t="shared" si="102"/>
        <v>1.3</v>
      </c>
      <c r="P3273" s="7">
        <f t="shared" si="103"/>
        <v>29.411764705882351</v>
      </c>
      <c r="Q3273" s="3" t="s">
        <v>8320</v>
      </c>
      <c r="R3273" s="3" t="s">
        <v>8321</v>
      </c>
    </row>
    <row r="3274" spans="1:18" ht="39.6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8270</v>
      </c>
      <c r="O3274" s="13">
        <f t="shared" si="102"/>
        <v>1.5443</v>
      </c>
      <c r="P3274" s="7">
        <f t="shared" si="103"/>
        <v>68.965517241379317</v>
      </c>
      <c r="Q3274" s="3" t="s">
        <v>8320</v>
      </c>
      <c r="R3274" s="3" t="s">
        <v>8321</v>
      </c>
    </row>
    <row r="3275" spans="1:18" ht="39.6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8270</v>
      </c>
      <c r="O3275" s="13">
        <f t="shared" si="102"/>
        <v>1.0740000000000001</v>
      </c>
      <c r="P3275" s="7">
        <f t="shared" si="103"/>
        <v>190.47619047619048</v>
      </c>
      <c r="Q3275" s="3" t="s">
        <v>8320</v>
      </c>
      <c r="R3275" s="3" t="s">
        <v>8321</v>
      </c>
    </row>
    <row r="3276" spans="1:18" ht="39.6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8270</v>
      </c>
      <c r="O3276" s="13">
        <f t="shared" si="102"/>
        <v>1.0132258064516129</v>
      </c>
      <c r="P3276" s="7">
        <f t="shared" si="103"/>
        <v>54.195804195804193</v>
      </c>
      <c r="Q3276" s="3" t="s">
        <v>8320</v>
      </c>
      <c r="R3276" s="3" t="s">
        <v>8321</v>
      </c>
    </row>
    <row r="3277" spans="1:18" ht="39.6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8270</v>
      </c>
      <c r="O3277" s="13">
        <f t="shared" si="102"/>
        <v>1.0027777777777778</v>
      </c>
      <c r="P3277" s="7">
        <f t="shared" si="103"/>
        <v>150</v>
      </c>
      <c r="Q3277" s="3" t="s">
        <v>8320</v>
      </c>
      <c r="R3277" s="3" t="s">
        <v>8321</v>
      </c>
    </row>
    <row r="3278" spans="1:18" ht="39.6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8270</v>
      </c>
      <c r="O3278" s="13">
        <f t="shared" si="102"/>
        <v>1.1684444444444444</v>
      </c>
      <c r="P3278" s="7">
        <f t="shared" si="103"/>
        <v>45</v>
      </c>
      <c r="Q3278" s="3" t="s">
        <v>8320</v>
      </c>
      <c r="R3278" s="3" t="s">
        <v>8321</v>
      </c>
    </row>
    <row r="3279" spans="1:18" ht="39.6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8270</v>
      </c>
      <c r="O3279" s="13">
        <f t="shared" si="102"/>
        <v>1.0860000000000001</v>
      </c>
      <c r="P3279" s="7">
        <f t="shared" si="103"/>
        <v>50</v>
      </c>
      <c r="Q3279" s="3" t="s">
        <v>8320</v>
      </c>
      <c r="R3279" s="3" t="s">
        <v>8321</v>
      </c>
    </row>
    <row r="3280" spans="1:18" ht="39.6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8270</v>
      </c>
      <c r="O3280" s="13">
        <f t="shared" si="102"/>
        <v>1.034</v>
      </c>
      <c r="P3280" s="7">
        <f t="shared" si="103"/>
        <v>73.529411764705884</v>
      </c>
      <c r="Q3280" s="3" t="s">
        <v>8320</v>
      </c>
      <c r="R3280" s="3" t="s">
        <v>8321</v>
      </c>
    </row>
    <row r="3281" spans="1:18" ht="52.8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8270</v>
      </c>
      <c r="O3281" s="13">
        <f t="shared" si="102"/>
        <v>1.1427586206896552</v>
      </c>
      <c r="P3281" s="7">
        <f t="shared" si="103"/>
        <v>92.063492063492063</v>
      </c>
      <c r="Q3281" s="3" t="s">
        <v>8320</v>
      </c>
      <c r="R3281" s="3" t="s">
        <v>8321</v>
      </c>
    </row>
    <row r="3282" spans="1:18" ht="52.8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8270</v>
      </c>
      <c r="O3282" s="13">
        <f t="shared" si="102"/>
        <v>1.03</v>
      </c>
      <c r="P3282" s="7">
        <f t="shared" si="103"/>
        <v>66.666666666666671</v>
      </c>
      <c r="Q3282" s="3" t="s">
        <v>8320</v>
      </c>
      <c r="R3282" s="3" t="s">
        <v>8321</v>
      </c>
    </row>
    <row r="3283" spans="1:18" ht="26.4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8270</v>
      </c>
      <c r="O3283" s="13">
        <f t="shared" si="102"/>
        <v>1.216</v>
      </c>
      <c r="P3283" s="7">
        <f t="shared" si="103"/>
        <v>106.38297872340425</v>
      </c>
      <c r="Q3283" s="3" t="s">
        <v>8320</v>
      </c>
      <c r="R3283" s="3" t="s">
        <v>8321</v>
      </c>
    </row>
    <row r="3284" spans="1:18" ht="39.6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8270</v>
      </c>
      <c r="O3284" s="13">
        <f t="shared" si="102"/>
        <v>1.026467741935484</v>
      </c>
      <c r="P3284" s="7">
        <f t="shared" si="103"/>
        <v>130.80168776371309</v>
      </c>
      <c r="Q3284" s="3" t="s">
        <v>8320</v>
      </c>
      <c r="R3284" s="3" t="s">
        <v>8321</v>
      </c>
    </row>
    <row r="3285" spans="1:18" ht="39.6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8270</v>
      </c>
      <c r="O3285" s="13">
        <f t="shared" si="102"/>
        <v>1.0475000000000001</v>
      </c>
      <c r="P3285" s="7">
        <f t="shared" si="103"/>
        <v>17.021276595744681</v>
      </c>
      <c r="Q3285" s="3" t="s">
        <v>8320</v>
      </c>
      <c r="R3285" s="3" t="s">
        <v>8321</v>
      </c>
    </row>
    <row r="3286" spans="1:18" ht="39.6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8270</v>
      </c>
      <c r="O3286" s="13">
        <f t="shared" si="102"/>
        <v>1.016</v>
      </c>
      <c r="P3286" s="7">
        <f t="shared" si="103"/>
        <v>200</v>
      </c>
      <c r="Q3286" s="3" t="s">
        <v>8320</v>
      </c>
      <c r="R3286" s="3" t="s">
        <v>8321</v>
      </c>
    </row>
    <row r="3287" spans="1:18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8270</v>
      </c>
      <c r="O3287" s="13">
        <f t="shared" si="102"/>
        <v>1.1210242048409682</v>
      </c>
      <c r="P3287" s="7">
        <f t="shared" si="103"/>
        <v>61.716049382716051</v>
      </c>
      <c r="Q3287" s="3" t="s">
        <v>8320</v>
      </c>
      <c r="R3287" s="3" t="s">
        <v>8321</v>
      </c>
    </row>
    <row r="3288" spans="1:18" ht="39.6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8270</v>
      </c>
      <c r="O3288" s="13">
        <f t="shared" si="102"/>
        <v>1.0176666666666667</v>
      </c>
      <c r="P3288" s="7">
        <f t="shared" si="103"/>
        <v>122.95081967213115</v>
      </c>
      <c r="Q3288" s="3" t="s">
        <v>8320</v>
      </c>
      <c r="R3288" s="3" t="s">
        <v>8321</v>
      </c>
    </row>
    <row r="3289" spans="1:18" ht="26.4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8270</v>
      </c>
      <c r="O3289" s="13">
        <f t="shared" si="102"/>
        <v>1</v>
      </c>
      <c r="P3289" s="7">
        <f t="shared" si="103"/>
        <v>73.529411764705884</v>
      </c>
      <c r="Q3289" s="3" t="s">
        <v>8320</v>
      </c>
      <c r="R3289" s="3" t="s">
        <v>8321</v>
      </c>
    </row>
    <row r="3290" spans="1:18" ht="39.6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8270</v>
      </c>
      <c r="O3290" s="13">
        <f t="shared" si="102"/>
        <v>1.0026489999999999</v>
      </c>
      <c r="P3290" s="7">
        <f t="shared" si="103"/>
        <v>48.309178743961354</v>
      </c>
      <c r="Q3290" s="3" t="s">
        <v>8320</v>
      </c>
      <c r="R3290" s="3" t="s">
        <v>8321</v>
      </c>
    </row>
    <row r="3291" spans="1:18" ht="52.8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8270</v>
      </c>
      <c r="O3291" s="13">
        <f t="shared" si="102"/>
        <v>1.3304200000000002</v>
      </c>
      <c r="P3291" s="7">
        <f t="shared" si="103"/>
        <v>20</v>
      </c>
      <c r="Q3291" s="3" t="s">
        <v>8320</v>
      </c>
      <c r="R3291" s="3" t="s">
        <v>8321</v>
      </c>
    </row>
    <row r="3292" spans="1:18" ht="66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8270</v>
      </c>
      <c r="O3292" s="13">
        <f t="shared" si="102"/>
        <v>1.212</v>
      </c>
      <c r="P3292" s="7">
        <f t="shared" si="103"/>
        <v>27.777777777777779</v>
      </c>
      <c r="Q3292" s="3" t="s">
        <v>8320</v>
      </c>
      <c r="R3292" s="3" t="s">
        <v>8321</v>
      </c>
    </row>
    <row r="3293" spans="1:18" ht="52.8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8270</v>
      </c>
      <c r="O3293" s="13">
        <f t="shared" si="102"/>
        <v>1.1399999999999999</v>
      </c>
      <c r="P3293" s="7">
        <f t="shared" si="103"/>
        <v>35.714285714285715</v>
      </c>
      <c r="Q3293" s="3" t="s">
        <v>8320</v>
      </c>
      <c r="R3293" s="3" t="s">
        <v>8321</v>
      </c>
    </row>
    <row r="3294" spans="1:18" ht="39.6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8270</v>
      </c>
      <c r="O3294" s="13">
        <f t="shared" si="102"/>
        <v>2.8613861386138613</v>
      </c>
      <c r="P3294" s="7">
        <f t="shared" si="103"/>
        <v>6.7333333333333334</v>
      </c>
      <c r="Q3294" s="3" t="s">
        <v>8320</v>
      </c>
      <c r="R3294" s="3" t="s">
        <v>8321</v>
      </c>
    </row>
    <row r="3295" spans="1:18" ht="52.8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8270</v>
      </c>
      <c r="O3295" s="13">
        <f t="shared" si="102"/>
        <v>1.7044444444444444</v>
      </c>
      <c r="P3295" s="7">
        <f t="shared" si="103"/>
        <v>49.450549450549453</v>
      </c>
      <c r="Q3295" s="3" t="s">
        <v>8320</v>
      </c>
      <c r="R3295" s="3" t="s">
        <v>8321</v>
      </c>
    </row>
    <row r="3296" spans="1:18" ht="39.6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8270</v>
      </c>
      <c r="O3296" s="13">
        <f t="shared" si="102"/>
        <v>1.1833333333333333</v>
      </c>
      <c r="P3296" s="7">
        <f t="shared" si="103"/>
        <v>25</v>
      </c>
      <c r="Q3296" s="3" t="s">
        <v>8320</v>
      </c>
      <c r="R3296" s="3" t="s">
        <v>8321</v>
      </c>
    </row>
    <row r="3297" spans="1:18" ht="39.6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8270</v>
      </c>
      <c r="O3297" s="13">
        <f t="shared" si="102"/>
        <v>1.0285857142857142</v>
      </c>
      <c r="P3297" s="7">
        <f t="shared" si="103"/>
        <v>25.925925925925927</v>
      </c>
      <c r="Q3297" s="3" t="s">
        <v>8320</v>
      </c>
      <c r="R3297" s="3" t="s">
        <v>8321</v>
      </c>
    </row>
    <row r="3298" spans="1:18" ht="39.6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8270</v>
      </c>
      <c r="O3298" s="13">
        <f t="shared" si="102"/>
        <v>1.4406666666666668</v>
      </c>
      <c r="P3298" s="7">
        <f t="shared" si="103"/>
        <v>31.914893617021278</v>
      </c>
      <c r="Q3298" s="3" t="s">
        <v>8320</v>
      </c>
      <c r="R3298" s="3" t="s">
        <v>8321</v>
      </c>
    </row>
    <row r="3299" spans="1:18" ht="39.6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8270</v>
      </c>
      <c r="O3299" s="13">
        <f t="shared" si="102"/>
        <v>1.0007272727272727</v>
      </c>
      <c r="P3299" s="7">
        <f t="shared" si="103"/>
        <v>125</v>
      </c>
      <c r="Q3299" s="3" t="s">
        <v>8320</v>
      </c>
      <c r="R3299" s="3" t="s">
        <v>8321</v>
      </c>
    </row>
    <row r="3300" spans="1:18" ht="39.6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8270</v>
      </c>
      <c r="O3300" s="13">
        <f t="shared" si="102"/>
        <v>1.0173000000000001</v>
      </c>
      <c r="P3300" s="7">
        <f t="shared" si="103"/>
        <v>138.88888888888889</v>
      </c>
      <c r="Q3300" s="3" t="s">
        <v>8320</v>
      </c>
      <c r="R3300" s="3" t="s">
        <v>8321</v>
      </c>
    </row>
    <row r="3301" spans="1:18" ht="39.6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8270</v>
      </c>
      <c r="O3301" s="13">
        <f t="shared" si="102"/>
        <v>1.1619999999999999</v>
      </c>
      <c r="P3301" s="7">
        <f t="shared" si="103"/>
        <v>47.61904761904762</v>
      </c>
      <c r="Q3301" s="3" t="s">
        <v>8320</v>
      </c>
      <c r="R3301" s="3" t="s">
        <v>8321</v>
      </c>
    </row>
    <row r="3302" spans="1:18" ht="39.6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8270</v>
      </c>
      <c r="O3302" s="13">
        <f t="shared" si="102"/>
        <v>1.3616666666666666</v>
      </c>
      <c r="P3302" s="7">
        <f t="shared" si="103"/>
        <v>34.090909090909093</v>
      </c>
      <c r="Q3302" s="3" t="s">
        <v>8320</v>
      </c>
      <c r="R3302" s="3" t="s">
        <v>8321</v>
      </c>
    </row>
    <row r="3303" spans="1:18" ht="39.6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8270</v>
      </c>
      <c r="O3303" s="13">
        <f t="shared" si="102"/>
        <v>1.3346666666666667</v>
      </c>
      <c r="P3303" s="7">
        <f t="shared" si="103"/>
        <v>42.857142857142854</v>
      </c>
      <c r="Q3303" s="3" t="s">
        <v>8320</v>
      </c>
      <c r="R3303" s="3" t="s">
        <v>8321</v>
      </c>
    </row>
    <row r="3304" spans="1:18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8270</v>
      </c>
      <c r="O3304" s="13">
        <f t="shared" si="102"/>
        <v>1.0339285714285715</v>
      </c>
      <c r="P3304" s="7">
        <f t="shared" si="103"/>
        <v>168</v>
      </c>
      <c r="Q3304" s="3" t="s">
        <v>8320</v>
      </c>
      <c r="R3304" s="3" t="s">
        <v>8321</v>
      </c>
    </row>
    <row r="3305" spans="1:18" ht="39.6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8270</v>
      </c>
      <c r="O3305" s="13">
        <f t="shared" si="102"/>
        <v>1.1588888888888889</v>
      </c>
      <c r="P3305" s="7">
        <f t="shared" si="103"/>
        <v>51.428571428571431</v>
      </c>
      <c r="Q3305" s="3" t="s">
        <v>8320</v>
      </c>
      <c r="R3305" s="3" t="s">
        <v>8321</v>
      </c>
    </row>
    <row r="3306" spans="1:18" ht="39.6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8270</v>
      </c>
      <c r="O3306" s="13">
        <f t="shared" si="102"/>
        <v>1.0451666666666666</v>
      </c>
      <c r="P3306" s="7">
        <f t="shared" si="103"/>
        <v>85.714285714285708</v>
      </c>
      <c r="Q3306" s="3" t="s">
        <v>8320</v>
      </c>
      <c r="R3306" s="3" t="s">
        <v>8321</v>
      </c>
    </row>
    <row r="3307" spans="1:18" ht="39.6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8270</v>
      </c>
      <c r="O3307" s="13">
        <f t="shared" si="102"/>
        <v>1.0202500000000001</v>
      </c>
      <c r="P3307" s="7">
        <f t="shared" si="103"/>
        <v>200</v>
      </c>
      <c r="Q3307" s="3" t="s">
        <v>8320</v>
      </c>
      <c r="R3307" s="3" t="s">
        <v>8321</v>
      </c>
    </row>
    <row r="3308" spans="1:18" ht="52.8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8270</v>
      </c>
      <c r="O3308" s="13">
        <f t="shared" si="102"/>
        <v>1.7533333333333334</v>
      </c>
      <c r="P3308" s="7">
        <f t="shared" si="103"/>
        <v>27.777777777777779</v>
      </c>
      <c r="Q3308" s="3" t="s">
        <v>8320</v>
      </c>
      <c r="R3308" s="3" t="s">
        <v>8321</v>
      </c>
    </row>
    <row r="3309" spans="1:18" ht="39.6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8270</v>
      </c>
      <c r="O3309" s="13">
        <f t="shared" si="102"/>
        <v>1.0668</v>
      </c>
      <c r="P3309" s="7">
        <f t="shared" si="103"/>
        <v>50</v>
      </c>
      <c r="Q3309" s="3" t="s">
        <v>8320</v>
      </c>
      <c r="R3309" s="3" t="s">
        <v>8321</v>
      </c>
    </row>
    <row r="3310" spans="1:18" ht="39.6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8270</v>
      </c>
      <c r="O3310" s="13">
        <f t="shared" si="102"/>
        <v>1.2228571428571429</v>
      </c>
      <c r="P3310" s="7">
        <f t="shared" si="103"/>
        <v>61.403508771929822</v>
      </c>
      <c r="Q3310" s="3" t="s">
        <v>8320</v>
      </c>
      <c r="R3310" s="3" t="s">
        <v>8321</v>
      </c>
    </row>
    <row r="3311" spans="1:18" ht="26.4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8270</v>
      </c>
      <c r="O3311" s="13">
        <f t="shared" si="102"/>
        <v>1.5942857142857143</v>
      </c>
      <c r="P3311" s="7">
        <f t="shared" si="103"/>
        <v>11.290322580645162</v>
      </c>
      <c r="Q3311" s="3" t="s">
        <v>8320</v>
      </c>
      <c r="R3311" s="3" t="s">
        <v>8321</v>
      </c>
    </row>
    <row r="3312" spans="1:18" ht="26.4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8270</v>
      </c>
      <c r="O3312" s="13">
        <f t="shared" si="102"/>
        <v>1.0007692307692309</v>
      </c>
      <c r="P3312" s="7">
        <f t="shared" si="103"/>
        <v>209.67741935483872</v>
      </c>
      <c r="Q3312" s="3" t="s">
        <v>8320</v>
      </c>
      <c r="R3312" s="3" t="s">
        <v>8321</v>
      </c>
    </row>
    <row r="3313" spans="1:18" ht="39.6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8270</v>
      </c>
      <c r="O3313" s="13">
        <f t="shared" si="102"/>
        <v>1.0984</v>
      </c>
      <c r="P3313" s="7">
        <f t="shared" si="103"/>
        <v>55.555555555555557</v>
      </c>
      <c r="Q3313" s="3" t="s">
        <v>8320</v>
      </c>
      <c r="R3313" s="3" t="s">
        <v>8321</v>
      </c>
    </row>
    <row r="3314" spans="1:18" ht="39.6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8270</v>
      </c>
      <c r="O3314" s="13">
        <f t="shared" si="102"/>
        <v>1.0004</v>
      </c>
      <c r="P3314" s="7">
        <f t="shared" si="103"/>
        <v>60.975609756097562</v>
      </c>
      <c r="Q3314" s="3" t="s">
        <v>8320</v>
      </c>
      <c r="R3314" s="3" t="s">
        <v>8321</v>
      </c>
    </row>
    <row r="3315" spans="1:18" ht="39.6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8270</v>
      </c>
      <c r="O3315" s="13">
        <f t="shared" si="102"/>
        <v>1.1605000000000001</v>
      </c>
      <c r="P3315" s="7">
        <f t="shared" si="103"/>
        <v>68.965517241379317</v>
      </c>
      <c r="Q3315" s="3" t="s">
        <v>8320</v>
      </c>
      <c r="R3315" s="3" t="s">
        <v>8321</v>
      </c>
    </row>
    <row r="3316" spans="1:18" ht="39.6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8270</v>
      </c>
      <c r="O3316" s="13">
        <f t="shared" si="102"/>
        <v>2.1074999999999999</v>
      </c>
      <c r="P3316" s="7">
        <f t="shared" si="103"/>
        <v>13.793103448275861</v>
      </c>
      <c r="Q3316" s="3" t="s">
        <v>8320</v>
      </c>
      <c r="R3316" s="3" t="s">
        <v>8321</v>
      </c>
    </row>
    <row r="3317" spans="1:18" ht="39.6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8270</v>
      </c>
      <c r="O3317" s="13">
        <f t="shared" si="102"/>
        <v>1.1000000000000001</v>
      </c>
      <c r="P3317" s="7">
        <f t="shared" si="103"/>
        <v>44.943820224719104</v>
      </c>
      <c r="Q3317" s="3" t="s">
        <v>8320</v>
      </c>
      <c r="R3317" s="3" t="s">
        <v>8321</v>
      </c>
    </row>
    <row r="3318" spans="1:18" ht="66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8270</v>
      </c>
      <c r="O3318" s="13">
        <f t="shared" si="102"/>
        <v>1.0008673425918038</v>
      </c>
      <c r="P3318" s="7">
        <f t="shared" si="103"/>
        <v>93.896000000000001</v>
      </c>
      <c r="Q3318" s="3" t="s">
        <v>8320</v>
      </c>
      <c r="R3318" s="3" t="s">
        <v>8321</v>
      </c>
    </row>
    <row r="3319" spans="1:18" ht="39.6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8270</v>
      </c>
      <c r="O3319" s="13">
        <f t="shared" si="102"/>
        <v>1.0619047619047619</v>
      </c>
      <c r="P3319" s="7">
        <f t="shared" si="103"/>
        <v>58.333333333333336</v>
      </c>
      <c r="Q3319" s="3" t="s">
        <v>8320</v>
      </c>
      <c r="R3319" s="3" t="s">
        <v>8321</v>
      </c>
    </row>
    <row r="3320" spans="1:18" ht="26.4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8270</v>
      </c>
      <c r="O3320" s="13">
        <f t="shared" si="102"/>
        <v>1.256</v>
      </c>
      <c r="P3320" s="7">
        <f t="shared" si="103"/>
        <v>62.5</v>
      </c>
      <c r="Q3320" s="3" t="s">
        <v>8320</v>
      </c>
      <c r="R3320" s="3" t="s">
        <v>8321</v>
      </c>
    </row>
    <row r="3321" spans="1:18" ht="52.8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8270</v>
      </c>
      <c r="O3321" s="13">
        <f t="shared" si="102"/>
        <v>1.08</v>
      </c>
      <c r="P3321" s="7">
        <f t="shared" si="103"/>
        <v>31.25</v>
      </c>
      <c r="Q3321" s="3" t="s">
        <v>8320</v>
      </c>
      <c r="R3321" s="3" t="s">
        <v>8321</v>
      </c>
    </row>
    <row r="3322" spans="1:18" ht="39.6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8270</v>
      </c>
      <c r="O3322" s="13">
        <f t="shared" si="102"/>
        <v>1.01</v>
      </c>
      <c r="P3322" s="7">
        <f t="shared" si="103"/>
        <v>65.78947368421052</v>
      </c>
      <c r="Q3322" s="3" t="s">
        <v>8320</v>
      </c>
      <c r="R3322" s="3" t="s">
        <v>8321</v>
      </c>
    </row>
    <row r="3323" spans="1:18" ht="39.6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8270</v>
      </c>
      <c r="O3323" s="13">
        <f t="shared" si="102"/>
        <v>1.0740000000000001</v>
      </c>
      <c r="P3323" s="7">
        <f t="shared" si="103"/>
        <v>33.333333333333336</v>
      </c>
      <c r="Q3323" s="3" t="s">
        <v>8320</v>
      </c>
      <c r="R3323" s="3" t="s">
        <v>8321</v>
      </c>
    </row>
    <row r="3324" spans="1:18" ht="39.6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8270</v>
      </c>
      <c r="O3324" s="13">
        <f t="shared" si="102"/>
        <v>1.0151515151515151</v>
      </c>
      <c r="P3324" s="7">
        <f t="shared" si="103"/>
        <v>143.47826086956522</v>
      </c>
      <c r="Q3324" s="3" t="s">
        <v>8320</v>
      </c>
      <c r="R3324" s="3" t="s">
        <v>8321</v>
      </c>
    </row>
    <row r="3325" spans="1:18" ht="39.6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8270</v>
      </c>
      <c r="O3325" s="13">
        <f t="shared" si="102"/>
        <v>1.2589999999999999</v>
      </c>
      <c r="P3325" s="7">
        <f t="shared" si="103"/>
        <v>20.408163265306122</v>
      </c>
      <c r="Q3325" s="3" t="s">
        <v>8320</v>
      </c>
      <c r="R3325" s="3" t="s">
        <v>8321</v>
      </c>
    </row>
    <row r="3326" spans="1:18" ht="39.6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8270</v>
      </c>
      <c r="O3326" s="13">
        <f t="shared" si="102"/>
        <v>1.0166666666666666</v>
      </c>
      <c r="P3326" s="7">
        <f t="shared" si="103"/>
        <v>150</v>
      </c>
      <c r="Q3326" s="3" t="s">
        <v>8320</v>
      </c>
      <c r="R3326" s="3" t="s">
        <v>8321</v>
      </c>
    </row>
    <row r="3327" spans="1:18" ht="39.6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8270</v>
      </c>
      <c r="O3327" s="13">
        <f t="shared" si="102"/>
        <v>1.125</v>
      </c>
      <c r="P3327" s="7">
        <f t="shared" si="103"/>
        <v>26.666666666666668</v>
      </c>
      <c r="Q3327" s="3" t="s">
        <v>8320</v>
      </c>
      <c r="R3327" s="3" t="s">
        <v>8321</v>
      </c>
    </row>
    <row r="3328" spans="1:18" ht="39.6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8270</v>
      </c>
      <c r="O3328" s="13">
        <f t="shared" si="102"/>
        <v>1.0137499999999999</v>
      </c>
      <c r="P3328" s="7">
        <f t="shared" si="103"/>
        <v>140.35087719298247</v>
      </c>
      <c r="Q3328" s="3" t="s">
        <v>8320</v>
      </c>
      <c r="R3328" s="3" t="s">
        <v>8321</v>
      </c>
    </row>
    <row r="3329" spans="1:18" ht="52.8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8270</v>
      </c>
      <c r="O3329" s="13">
        <f t="shared" si="102"/>
        <v>1.0125</v>
      </c>
      <c r="P3329" s="7">
        <f t="shared" si="103"/>
        <v>24.242424242424242</v>
      </c>
      <c r="Q3329" s="3" t="s">
        <v>8320</v>
      </c>
      <c r="R3329" s="3" t="s">
        <v>8321</v>
      </c>
    </row>
    <row r="3330" spans="1:18" ht="39.6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8270</v>
      </c>
      <c r="O3330" s="13">
        <f t="shared" si="102"/>
        <v>1.4638888888888888</v>
      </c>
      <c r="P3330" s="7">
        <f t="shared" si="103"/>
        <v>200</v>
      </c>
      <c r="Q3330" s="3" t="s">
        <v>8320</v>
      </c>
      <c r="R3330" s="3" t="s">
        <v>8321</v>
      </c>
    </row>
    <row r="3331" spans="1:18" ht="39.6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8270</v>
      </c>
      <c r="O3331" s="13">
        <f t="shared" ref="O3331:O3394" si="104">+E3331/D3331</f>
        <v>1.1679999999999999</v>
      </c>
      <c r="P3331" s="7">
        <f t="shared" ref="P3331:P3394" si="105">IFERROR(+D3331/L3331,0)</f>
        <v>38.46153846153846</v>
      </c>
      <c r="Q3331" s="3" t="s">
        <v>8320</v>
      </c>
      <c r="R3331" s="3" t="s">
        <v>8321</v>
      </c>
    </row>
    <row r="3332" spans="1:18" ht="39.6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8270</v>
      </c>
      <c r="O3332" s="13">
        <f t="shared" si="104"/>
        <v>1.0626666666666666</v>
      </c>
      <c r="P3332" s="7">
        <f t="shared" si="105"/>
        <v>21.739130434782609</v>
      </c>
      <c r="Q3332" s="3" t="s">
        <v>8320</v>
      </c>
      <c r="R3332" s="3" t="s">
        <v>8321</v>
      </c>
    </row>
    <row r="3333" spans="1:18" ht="39.6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8270</v>
      </c>
      <c r="O3333" s="13">
        <f t="shared" si="104"/>
        <v>1.0451999999999999</v>
      </c>
      <c r="P3333" s="7">
        <f t="shared" si="105"/>
        <v>76.92307692307692</v>
      </c>
      <c r="Q3333" s="3" t="s">
        <v>8320</v>
      </c>
      <c r="R3333" s="3" t="s">
        <v>8321</v>
      </c>
    </row>
    <row r="3334" spans="1:18" ht="39.6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8270</v>
      </c>
      <c r="O3334" s="13">
        <f t="shared" si="104"/>
        <v>1</v>
      </c>
      <c r="P3334" s="7">
        <f t="shared" si="105"/>
        <v>72.289156626506028</v>
      </c>
      <c r="Q3334" s="3" t="s">
        <v>8320</v>
      </c>
      <c r="R3334" s="3" t="s">
        <v>8321</v>
      </c>
    </row>
    <row r="3335" spans="1:18" ht="39.6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8270</v>
      </c>
      <c r="O3335" s="13">
        <f t="shared" si="104"/>
        <v>1.0457142857142858</v>
      </c>
      <c r="P3335" s="7">
        <f t="shared" si="105"/>
        <v>31.531531531531531</v>
      </c>
      <c r="Q3335" s="3" t="s">
        <v>8320</v>
      </c>
      <c r="R3335" s="3" t="s">
        <v>8321</v>
      </c>
    </row>
    <row r="3336" spans="1:18" ht="26.4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8270</v>
      </c>
      <c r="O3336" s="13">
        <f t="shared" si="104"/>
        <v>1.3862051149573753</v>
      </c>
      <c r="P3336" s="7">
        <f t="shared" si="105"/>
        <v>84.152173913043484</v>
      </c>
      <c r="Q3336" s="3" t="s">
        <v>8320</v>
      </c>
      <c r="R3336" s="3" t="s">
        <v>8321</v>
      </c>
    </row>
    <row r="3337" spans="1:18" ht="39.6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8270</v>
      </c>
      <c r="O3337" s="13">
        <f t="shared" si="104"/>
        <v>1.0032000000000001</v>
      </c>
      <c r="P3337" s="7">
        <f t="shared" si="105"/>
        <v>79.365079365079367</v>
      </c>
      <c r="Q3337" s="3" t="s">
        <v>8320</v>
      </c>
      <c r="R3337" s="3" t="s">
        <v>8321</v>
      </c>
    </row>
    <row r="3338" spans="1:18" ht="39.6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8270</v>
      </c>
      <c r="O3338" s="13">
        <f t="shared" si="104"/>
        <v>1</v>
      </c>
      <c r="P3338" s="7">
        <f t="shared" si="105"/>
        <v>27.777777777777779</v>
      </c>
      <c r="Q3338" s="3" t="s">
        <v>8320</v>
      </c>
      <c r="R3338" s="3" t="s">
        <v>8321</v>
      </c>
    </row>
    <row r="3339" spans="1:18" ht="39.6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8270</v>
      </c>
      <c r="O3339" s="13">
        <f t="shared" si="104"/>
        <v>1.1020000000000001</v>
      </c>
      <c r="P3339" s="7">
        <f t="shared" si="105"/>
        <v>73.529411764705884</v>
      </c>
      <c r="Q3339" s="3" t="s">
        <v>8320</v>
      </c>
      <c r="R3339" s="3" t="s">
        <v>8321</v>
      </c>
    </row>
    <row r="3340" spans="1:18" ht="26.4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8270</v>
      </c>
      <c r="O3340" s="13">
        <f t="shared" si="104"/>
        <v>1.0218</v>
      </c>
      <c r="P3340" s="7">
        <f t="shared" si="105"/>
        <v>133.92857142857142</v>
      </c>
      <c r="Q3340" s="3" t="s">
        <v>8320</v>
      </c>
      <c r="R3340" s="3" t="s">
        <v>8321</v>
      </c>
    </row>
    <row r="3341" spans="1:18" ht="39.6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8270</v>
      </c>
      <c r="O3341" s="13">
        <f t="shared" si="104"/>
        <v>1.0435000000000001</v>
      </c>
      <c r="P3341" s="7">
        <f t="shared" si="105"/>
        <v>170.21276595744681</v>
      </c>
      <c r="Q3341" s="3" t="s">
        <v>8320</v>
      </c>
      <c r="R3341" s="3" t="s">
        <v>8321</v>
      </c>
    </row>
    <row r="3342" spans="1:18" ht="39.6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8270</v>
      </c>
      <c r="O3342" s="13">
        <f t="shared" si="104"/>
        <v>1.3816666666666666</v>
      </c>
      <c r="P3342" s="7">
        <f t="shared" si="105"/>
        <v>78.94736842105263</v>
      </c>
      <c r="Q3342" s="3" t="s">
        <v>8320</v>
      </c>
      <c r="R3342" s="3" t="s">
        <v>8321</v>
      </c>
    </row>
    <row r="3343" spans="1:18" ht="39.6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8270</v>
      </c>
      <c r="O3343" s="13">
        <f t="shared" si="104"/>
        <v>1</v>
      </c>
      <c r="P3343" s="7">
        <f t="shared" si="105"/>
        <v>119.64285714285714</v>
      </c>
      <c r="Q3343" s="3" t="s">
        <v>8320</v>
      </c>
      <c r="R3343" s="3" t="s">
        <v>8321</v>
      </c>
    </row>
    <row r="3344" spans="1:18" ht="26.4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8270</v>
      </c>
      <c r="O3344" s="13">
        <f t="shared" si="104"/>
        <v>1.0166666666666666</v>
      </c>
      <c r="P3344" s="7">
        <f t="shared" si="105"/>
        <v>76.92307692307692</v>
      </c>
      <c r="Q3344" s="3" t="s">
        <v>8320</v>
      </c>
      <c r="R3344" s="3" t="s">
        <v>8321</v>
      </c>
    </row>
    <row r="3345" spans="1:18" ht="39.6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8270</v>
      </c>
      <c r="O3345" s="13">
        <f t="shared" si="104"/>
        <v>1.7142857142857142</v>
      </c>
      <c r="P3345" s="7">
        <f t="shared" si="105"/>
        <v>30.434782608695652</v>
      </c>
      <c r="Q3345" s="3" t="s">
        <v>8320</v>
      </c>
      <c r="R3345" s="3" t="s">
        <v>8321</v>
      </c>
    </row>
    <row r="3346" spans="1:18" ht="39.6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8270</v>
      </c>
      <c r="O3346" s="13">
        <f t="shared" si="104"/>
        <v>1.0144444444444445</v>
      </c>
      <c r="P3346" s="7">
        <f t="shared" si="105"/>
        <v>112.5</v>
      </c>
      <c r="Q3346" s="3" t="s">
        <v>8320</v>
      </c>
      <c r="R3346" s="3" t="s">
        <v>8321</v>
      </c>
    </row>
    <row r="3347" spans="1:18" ht="39.6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8270</v>
      </c>
      <c r="O3347" s="13">
        <f t="shared" si="104"/>
        <v>1.3</v>
      </c>
      <c r="P3347" s="7">
        <f t="shared" si="105"/>
        <v>38.46153846153846</v>
      </c>
      <c r="Q3347" s="3" t="s">
        <v>8320</v>
      </c>
      <c r="R3347" s="3" t="s">
        <v>8321</v>
      </c>
    </row>
    <row r="3348" spans="1:18" ht="39.6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8270</v>
      </c>
      <c r="O3348" s="13">
        <f t="shared" si="104"/>
        <v>1.1000000000000001</v>
      </c>
      <c r="P3348" s="7">
        <f t="shared" si="105"/>
        <v>83.333333333333329</v>
      </c>
      <c r="Q3348" s="3" t="s">
        <v>8320</v>
      </c>
      <c r="R3348" s="3" t="s">
        <v>8321</v>
      </c>
    </row>
    <row r="3349" spans="1:18" ht="52.8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8270</v>
      </c>
      <c r="O3349" s="13">
        <f t="shared" si="104"/>
        <v>1.1944999999999999</v>
      </c>
      <c r="P3349" s="7">
        <f t="shared" si="105"/>
        <v>90.909090909090907</v>
      </c>
      <c r="Q3349" s="3" t="s">
        <v>8320</v>
      </c>
      <c r="R3349" s="3" t="s">
        <v>8321</v>
      </c>
    </row>
    <row r="3350" spans="1:18" ht="39.6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8270</v>
      </c>
      <c r="O3350" s="13">
        <f t="shared" si="104"/>
        <v>1.002909090909091</v>
      </c>
      <c r="P3350" s="7">
        <f t="shared" si="105"/>
        <v>69.620253164556956</v>
      </c>
      <c r="Q3350" s="3" t="s">
        <v>8320</v>
      </c>
      <c r="R3350" s="3" t="s">
        <v>8321</v>
      </c>
    </row>
    <row r="3351" spans="1:18" ht="39.6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8270</v>
      </c>
      <c r="O3351" s="13">
        <f t="shared" si="104"/>
        <v>1.534</v>
      </c>
      <c r="P3351" s="7">
        <f t="shared" si="105"/>
        <v>71.428571428571431</v>
      </c>
      <c r="Q3351" s="3" t="s">
        <v>8320</v>
      </c>
      <c r="R3351" s="3" t="s">
        <v>8321</v>
      </c>
    </row>
    <row r="3352" spans="1:18" ht="52.8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8270</v>
      </c>
      <c r="O3352" s="13">
        <f t="shared" si="104"/>
        <v>1.0442857142857143</v>
      </c>
      <c r="P3352" s="7">
        <f t="shared" si="105"/>
        <v>68.627450980392155</v>
      </c>
      <c r="Q3352" s="3" t="s">
        <v>8320</v>
      </c>
      <c r="R3352" s="3" t="s">
        <v>8321</v>
      </c>
    </row>
    <row r="3353" spans="1:18" ht="39.6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8270</v>
      </c>
      <c r="O3353" s="13">
        <f t="shared" si="104"/>
        <v>1.0109999999999999</v>
      </c>
      <c r="P3353" s="7">
        <f t="shared" si="105"/>
        <v>92.592592592592595</v>
      </c>
      <c r="Q3353" s="3" t="s">
        <v>8320</v>
      </c>
      <c r="R3353" s="3" t="s">
        <v>8321</v>
      </c>
    </row>
    <row r="3354" spans="1:18" ht="52.8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8270</v>
      </c>
      <c r="O3354" s="13">
        <f t="shared" si="104"/>
        <v>1.0751999999999999</v>
      </c>
      <c r="P3354" s="7">
        <f t="shared" si="105"/>
        <v>71.428571428571431</v>
      </c>
      <c r="Q3354" s="3" t="s">
        <v>8320</v>
      </c>
      <c r="R3354" s="3" t="s">
        <v>8321</v>
      </c>
    </row>
    <row r="3355" spans="1:18" ht="39.6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8270</v>
      </c>
      <c r="O3355" s="13">
        <f t="shared" si="104"/>
        <v>3.15</v>
      </c>
      <c r="P3355" s="7">
        <f t="shared" si="105"/>
        <v>11.363636363636363</v>
      </c>
      <c r="Q3355" s="3" t="s">
        <v>8320</v>
      </c>
      <c r="R3355" s="3" t="s">
        <v>8321</v>
      </c>
    </row>
    <row r="3356" spans="1:18" ht="39.6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8270</v>
      </c>
      <c r="O3356" s="13">
        <f t="shared" si="104"/>
        <v>1.0193333333333334</v>
      </c>
      <c r="P3356" s="7">
        <f t="shared" si="105"/>
        <v>54.545454545454547</v>
      </c>
      <c r="Q3356" s="3" t="s">
        <v>8320</v>
      </c>
      <c r="R3356" s="3" t="s">
        <v>8321</v>
      </c>
    </row>
    <row r="3357" spans="1:18" ht="39.6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8270</v>
      </c>
      <c r="O3357" s="13">
        <f t="shared" si="104"/>
        <v>1.2628571428571429</v>
      </c>
      <c r="P3357" s="7">
        <f t="shared" si="105"/>
        <v>116.66666666666667</v>
      </c>
      <c r="Q3357" s="3" t="s">
        <v>8320</v>
      </c>
      <c r="R3357" s="3" t="s">
        <v>8321</v>
      </c>
    </row>
    <row r="3358" spans="1:18" ht="39.6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8270</v>
      </c>
      <c r="O3358" s="13">
        <f t="shared" si="104"/>
        <v>1.014</v>
      </c>
      <c r="P3358" s="7">
        <f t="shared" si="105"/>
        <v>55.555555555555557</v>
      </c>
      <c r="Q3358" s="3" t="s">
        <v>8320</v>
      </c>
      <c r="R3358" s="3" t="s">
        <v>8321</v>
      </c>
    </row>
    <row r="3359" spans="1:18" ht="39.6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8270</v>
      </c>
      <c r="O3359" s="13">
        <f t="shared" si="104"/>
        <v>1.01</v>
      </c>
      <c r="P3359" s="7">
        <f t="shared" si="105"/>
        <v>95.238095238095241</v>
      </c>
      <c r="Q3359" s="3" t="s">
        <v>8320</v>
      </c>
      <c r="R3359" s="3" t="s">
        <v>8321</v>
      </c>
    </row>
    <row r="3360" spans="1:18" ht="39.6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8270</v>
      </c>
      <c r="O3360" s="13">
        <f t="shared" si="104"/>
        <v>1.0299</v>
      </c>
      <c r="P3360" s="7">
        <f t="shared" si="105"/>
        <v>61.728395061728392</v>
      </c>
      <c r="Q3360" s="3" t="s">
        <v>8320</v>
      </c>
      <c r="R3360" s="3" t="s">
        <v>8321</v>
      </c>
    </row>
    <row r="3361" spans="1:18" ht="39.6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8270</v>
      </c>
      <c r="O3361" s="13">
        <f t="shared" si="104"/>
        <v>1.0625</v>
      </c>
      <c r="P3361" s="7">
        <f t="shared" si="105"/>
        <v>173.91304347826087</v>
      </c>
      <c r="Q3361" s="3" t="s">
        <v>8320</v>
      </c>
      <c r="R3361" s="3" t="s">
        <v>8321</v>
      </c>
    </row>
    <row r="3362" spans="1:18" ht="26.4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8270</v>
      </c>
      <c r="O3362" s="13">
        <f t="shared" si="104"/>
        <v>1.0137777777777779</v>
      </c>
      <c r="P3362" s="7">
        <f t="shared" si="105"/>
        <v>125</v>
      </c>
      <c r="Q3362" s="3" t="s">
        <v>8320</v>
      </c>
      <c r="R3362" s="3" t="s">
        <v>8321</v>
      </c>
    </row>
    <row r="3363" spans="1:18" ht="52.8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8270</v>
      </c>
      <c r="O3363" s="13">
        <f t="shared" si="104"/>
        <v>1.1346000000000001</v>
      </c>
      <c r="P3363" s="7">
        <f t="shared" si="105"/>
        <v>73.529411764705884</v>
      </c>
      <c r="Q3363" s="3" t="s">
        <v>8320</v>
      </c>
      <c r="R3363" s="3" t="s">
        <v>8321</v>
      </c>
    </row>
    <row r="3364" spans="1:18" ht="39.6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8270</v>
      </c>
      <c r="O3364" s="13">
        <f t="shared" si="104"/>
        <v>2.1800000000000002</v>
      </c>
      <c r="P3364" s="7">
        <f t="shared" si="105"/>
        <v>25</v>
      </c>
      <c r="Q3364" s="3" t="s">
        <v>8320</v>
      </c>
      <c r="R3364" s="3" t="s">
        <v>8321</v>
      </c>
    </row>
    <row r="3365" spans="1:18" ht="39.6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8270</v>
      </c>
      <c r="O3365" s="13">
        <f t="shared" si="104"/>
        <v>1.0141935483870967</v>
      </c>
      <c r="P3365" s="7">
        <f t="shared" si="105"/>
        <v>298.07692307692309</v>
      </c>
      <c r="Q3365" s="3" t="s">
        <v>8320</v>
      </c>
      <c r="R3365" s="3" t="s">
        <v>8321</v>
      </c>
    </row>
    <row r="3366" spans="1:18" ht="39.6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8270</v>
      </c>
      <c r="O3366" s="13">
        <f t="shared" si="104"/>
        <v>1.0593333333333332</v>
      </c>
      <c r="P3366" s="7">
        <f t="shared" si="105"/>
        <v>41.666666666666664</v>
      </c>
      <c r="Q3366" s="3" t="s">
        <v>8320</v>
      </c>
      <c r="R3366" s="3" t="s">
        <v>8321</v>
      </c>
    </row>
    <row r="3367" spans="1:18" ht="39.6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8270</v>
      </c>
      <c r="O3367" s="13">
        <f t="shared" si="104"/>
        <v>1.04</v>
      </c>
      <c r="P3367" s="7">
        <f t="shared" si="105"/>
        <v>833.33333333333337</v>
      </c>
      <c r="Q3367" s="3" t="s">
        <v>8320</v>
      </c>
      <c r="R3367" s="3" t="s">
        <v>8321</v>
      </c>
    </row>
    <row r="3368" spans="1:18" ht="39.6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8270</v>
      </c>
      <c r="O3368" s="13">
        <f t="shared" si="104"/>
        <v>2.21</v>
      </c>
      <c r="P3368" s="7">
        <f t="shared" si="105"/>
        <v>27.777777777777779</v>
      </c>
      <c r="Q3368" s="3" t="s">
        <v>8320</v>
      </c>
      <c r="R3368" s="3" t="s">
        <v>8321</v>
      </c>
    </row>
    <row r="3369" spans="1:18" ht="39.6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8270</v>
      </c>
      <c r="O3369" s="13">
        <f t="shared" si="104"/>
        <v>1.1866666666666668</v>
      </c>
      <c r="P3369" s="7">
        <f t="shared" si="105"/>
        <v>25</v>
      </c>
      <c r="Q3369" s="3" t="s">
        <v>8320</v>
      </c>
      <c r="R3369" s="3" t="s">
        <v>8321</v>
      </c>
    </row>
    <row r="3370" spans="1:18" ht="39.6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8270</v>
      </c>
      <c r="O3370" s="13">
        <f t="shared" si="104"/>
        <v>1.046</v>
      </c>
      <c r="P3370" s="7">
        <f t="shared" si="105"/>
        <v>43.478260869565219</v>
      </c>
      <c r="Q3370" s="3" t="s">
        <v>8320</v>
      </c>
      <c r="R3370" s="3" t="s">
        <v>8321</v>
      </c>
    </row>
    <row r="3371" spans="1:18" ht="39.6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8270</v>
      </c>
      <c r="O3371" s="13">
        <f t="shared" si="104"/>
        <v>1.0389999999999999</v>
      </c>
      <c r="P3371" s="7">
        <f t="shared" si="105"/>
        <v>92.592592592592595</v>
      </c>
      <c r="Q3371" s="3" t="s">
        <v>8320</v>
      </c>
      <c r="R3371" s="3" t="s">
        <v>8321</v>
      </c>
    </row>
    <row r="3372" spans="1:18" ht="26.4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8270</v>
      </c>
      <c r="O3372" s="13">
        <f t="shared" si="104"/>
        <v>1.1773333333333333</v>
      </c>
      <c r="P3372" s="7">
        <f t="shared" si="105"/>
        <v>57.692307692307693</v>
      </c>
      <c r="Q3372" s="3" t="s">
        <v>8320</v>
      </c>
      <c r="R3372" s="3" t="s">
        <v>8321</v>
      </c>
    </row>
    <row r="3373" spans="1:18" ht="26.4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8270</v>
      </c>
      <c r="O3373" s="13">
        <f t="shared" si="104"/>
        <v>1.385</v>
      </c>
      <c r="P3373" s="7">
        <f t="shared" si="105"/>
        <v>22.222222222222221</v>
      </c>
      <c r="Q3373" s="3" t="s">
        <v>8320</v>
      </c>
      <c r="R3373" s="3" t="s">
        <v>8321</v>
      </c>
    </row>
    <row r="3374" spans="1:18" ht="39.6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8270</v>
      </c>
      <c r="O3374" s="13">
        <f t="shared" si="104"/>
        <v>1.0349999999999999</v>
      </c>
      <c r="P3374" s="7">
        <f t="shared" si="105"/>
        <v>37.037037037037038</v>
      </c>
      <c r="Q3374" s="3" t="s">
        <v>8320</v>
      </c>
      <c r="R3374" s="3" t="s">
        <v>8321</v>
      </c>
    </row>
    <row r="3375" spans="1:18" ht="39.6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8270</v>
      </c>
      <c r="O3375" s="13">
        <f t="shared" si="104"/>
        <v>1.0024999999999999</v>
      </c>
      <c r="P3375" s="7">
        <f t="shared" si="105"/>
        <v>66.666666666666671</v>
      </c>
      <c r="Q3375" s="3" t="s">
        <v>8320</v>
      </c>
      <c r="R3375" s="3" t="s">
        <v>8321</v>
      </c>
    </row>
    <row r="3376" spans="1:18" ht="39.6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8270</v>
      </c>
      <c r="O3376" s="13">
        <f t="shared" si="104"/>
        <v>1.0657142857142856</v>
      </c>
      <c r="P3376" s="7">
        <f t="shared" si="105"/>
        <v>67.307692307692307</v>
      </c>
      <c r="Q3376" s="3" t="s">
        <v>8320</v>
      </c>
      <c r="R3376" s="3" t="s">
        <v>8321</v>
      </c>
    </row>
    <row r="3377" spans="1:18" ht="39.6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8270</v>
      </c>
      <c r="O3377" s="13">
        <f t="shared" si="104"/>
        <v>1</v>
      </c>
      <c r="P3377" s="7">
        <f t="shared" si="105"/>
        <v>176.47058823529412</v>
      </c>
      <c r="Q3377" s="3" t="s">
        <v>8320</v>
      </c>
      <c r="R3377" s="3" t="s">
        <v>8321</v>
      </c>
    </row>
    <row r="3378" spans="1:18" ht="39.6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8270</v>
      </c>
      <c r="O3378" s="13">
        <f t="shared" si="104"/>
        <v>1.0001249999999999</v>
      </c>
      <c r="P3378" s="7">
        <f t="shared" si="105"/>
        <v>421.05263157894734</v>
      </c>
      <c r="Q3378" s="3" t="s">
        <v>8320</v>
      </c>
      <c r="R3378" s="3" t="s">
        <v>8321</v>
      </c>
    </row>
    <row r="3379" spans="1:18" ht="39.6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8270</v>
      </c>
      <c r="O3379" s="13">
        <f t="shared" si="104"/>
        <v>1.0105</v>
      </c>
      <c r="P3379" s="7">
        <f t="shared" si="105"/>
        <v>103.8961038961039</v>
      </c>
      <c r="Q3379" s="3" t="s">
        <v>8320</v>
      </c>
      <c r="R3379" s="3" t="s">
        <v>8321</v>
      </c>
    </row>
    <row r="3380" spans="1:18" ht="39.6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8270</v>
      </c>
      <c r="O3380" s="13">
        <f t="shared" si="104"/>
        <v>1.0763636363636364</v>
      </c>
      <c r="P3380" s="7">
        <f t="shared" si="105"/>
        <v>26.19047619047619</v>
      </c>
      <c r="Q3380" s="3" t="s">
        <v>8320</v>
      </c>
      <c r="R3380" s="3" t="s">
        <v>8321</v>
      </c>
    </row>
    <row r="3381" spans="1:18" ht="52.8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8270</v>
      </c>
      <c r="O3381" s="13">
        <f t="shared" si="104"/>
        <v>1.0365</v>
      </c>
      <c r="P3381" s="7">
        <f t="shared" si="105"/>
        <v>52.631578947368418</v>
      </c>
      <c r="Q3381" s="3" t="s">
        <v>8320</v>
      </c>
      <c r="R3381" s="3" t="s">
        <v>8321</v>
      </c>
    </row>
    <row r="3382" spans="1:18" ht="52.8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8270</v>
      </c>
      <c r="O3382" s="13">
        <f t="shared" si="104"/>
        <v>1.0443333333333333</v>
      </c>
      <c r="P3382" s="7">
        <f t="shared" si="105"/>
        <v>107.14285714285714</v>
      </c>
      <c r="Q3382" s="3" t="s">
        <v>8320</v>
      </c>
      <c r="R3382" s="3" t="s">
        <v>8321</v>
      </c>
    </row>
    <row r="3383" spans="1:18" ht="39.6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8270</v>
      </c>
      <c r="O3383" s="13">
        <f t="shared" si="104"/>
        <v>1.0225</v>
      </c>
      <c r="P3383" s="7">
        <f t="shared" si="105"/>
        <v>83.333333333333329</v>
      </c>
      <c r="Q3383" s="3" t="s">
        <v>8320</v>
      </c>
      <c r="R3383" s="3" t="s">
        <v>8321</v>
      </c>
    </row>
    <row r="3384" spans="1:18" ht="52.8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8270</v>
      </c>
      <c r="O3384" s="13">
        <f t="shared" si="104"/>
        <v>1.0074285714285713</v>
      </c>
      <c r="P3384" s="7">
        <f t="shared" si="105"/>
        <v>76.086956521739125</v>
      </c>
      <c r="Q3384" s="3" t="s">
        <v>8320</v>
      </c>
      <c r="R3384" s="3" t="s">
        <v>8321</v>
      </c>
    </row>
    <row r="3385" spans="1:18" ht="39.6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8270</v>
      </c>
      <c r="O3385" s="13">
        <f t="shared" si="104"/>
        <v>1.1171428571428572</v>
      </c>
      <c r="P3385" s="7">
        <f t="shared" si="105"/>
        <v>58.333333333333336</v>
      </c>
      <c r="Q3385" s="3" t="s">
        <v>8320</v>
      </c>
      <c r="R3385" s="3" t="s">
        <v>8321</v>
      </c>
    </row>
    <row r="3386" spans="1:18" ht="39.6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8270</v>
      </c>
      <c r="O3386" s="13">
        <f t="shared" si="104"/>
        <v>1.0001100000000001</v>
      </c>
      <c r="P3386" s="7">
        <f t="shared" si="105"/>
        <v>93.75</v>
      </c>
      <c r="Q3386" s="3" t="s">
        <v>8320</v>
      </c>
      <c r="R3386" s="3" t="s">
        <v>8321</v>
      </c>
    </row>
    <row r="3387" spans="1:18" ht="39.6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8270</v>
      </c>
      <c r="O3387" s="13">
        <f t="shared" si="104"/>
        <v>1</v>
      </c>
      <c r="P3387" s="7">
        <f t="shared" si="105"/>
        <v>133.33333333333334</v>
      </c>
      <c r="Q3387" s="3" t="s">
        <v>8320</v>
      </c>
      <c r="R3387" s="3" t="s">
        <v>8321</v>
      </c>
    </row>
    <row r="3388" spans="1:18" ht="39.6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8270</v>
      </c>
      <c r="O3388" s="13">
        <f t="shared" si="104"/>
        <v>1.05</v>
      </c>
      <c r="P3388" s="7">
        <f t="shared" si="105"/>
        <v>48.780487804878049</v>
      </c>
      <c r="Q3388" s="3" t="s">
        <v>8320</v>
      </c>
      <c r="R3388" s="3" t="s">
        <v>8321</v>
      </c>
    </row>
    <row r="3389" spans="1:18" ht="52.8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8270</v>
      </c>
      <c r="O3389" s="13">
        <f t="shared" si="104"/>
        <v>1.1686666666666667</v>
      </c>
      <c r="P3389" s="7">
        <f t="shared" si="105"/>
        <v>85.714285714285708</v>
      </c>
      <c r="Q3389" s="3" t="s">
        <v>8320</v>
      </c>
      <c r="R3389" s="3" t="s">
        <v>8321</v>
      </c>
    </row>
    <row r="3390" spans="1:18" ht="52.8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8270</v>
      </c>
      <c r="O3390" s="13">
        <f t="shared" si="104"/>
        <v>1.038</v>
      </c>
      <c r="P3390" s="7">
        <f t="shared" si="105"/>
        <v>33.333333333333336</v>
      </c>
      <c r="Q3390" s="3" t="s">
        <v>8320</v>
      </c>
      <c r="R3390" s="3" t="s">
        <v>8321</v>
      </c>
    </row>
    <row r="3391" spans="1:18" ht="39.6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8270</v>
      </c>
      <c r="O3391" s="13">
        <f t="shared" si="104"/>
        <v>1.145</v>
      </c>
      <c r="P3391" s="7">
        <f t="shared" si="105"/>
        <v>161.29032258064515</v>
      </c>
      <c r="Q3391" s="3" t="s">
        <v>8320</v>
      </c>
      <c r="R3391" s="3" t="s">
        <v>8321</v>
      </c>
    </row>
    <row r="3392" spans="1:18" ht="52.8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8270</v>
      </c>
      <c r="O3392" s="13">
        <f t="shared" si="104"/>
        <v>1.024</v>
      </c>
      <c r="P3392" s="7">
        <f t="shared" si="105"/>
        <v>68.181818181818187</v>
      </c>
      <c r="Q3392" s="3" t="s">
        <v>8320</v>
      </c>
      <c r="R3392" s="3" t="s">
        <v>8321</v>
      </c>
    </row>
    <row r="3393" spans="1:18" ht="39.6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8270</v>
      </c>
      <c r="O3393" s="13">
        <f t="shared" si="104"/>
        <v>2.23</v>
      </c>
      <c r="P3393" s="7">
        <f t="shared" si="105"/>
        <v>27.777777777777779</v>
      </c>
      <c r="Q3393" s="3" t="s">
        <v>8320</v>
      </c>
      <c r="R3393" s="3" t="s">
        <v>8321</v>
      </c>
    </row>
    <row r="3394" spans="1:18" ht="39.6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8270</v>
      </c>
      <c r="O3394" s="13">
        <f t="shared" si="104"/>
        <v>1</v>
      </c>
      <c r="P3394" s="7">
        <f t="shared" si="105"/>
        <v>41.666666666666664</v>
      </c>
      <c r="Q3394" s="3" t="s">
        <v>8320</v>
      </c>
      <c r="R3394" s="3" t="s">
        <v>8321</v>
      </c>
    </row>
    <row r="3395" spans="1:18" ht="39.6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8270</v>
      </c>
      <c r="O3395" s="13">
        <f t="shared" ref="O3395:O3458" si="106">+E3395/D3395</f>
        <v>1.0580000000000001</v>
      </c>
      <c r="P3395" s="7">
        <f t="shared" ref="P3395:P3458" si="107">IFERROR(+D3395/L3395,0)</f>
        <v>34.090909090909093</v>
      </c>
      <c r="Q3395" s="3" t="s">
        <v>8320</v>
      </c>
      <c r="R3395" s="3" t="s">
        <v>8321</v>
      </c>
    </row>
    <row r="3396" spans="1:18" ht="39.6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8270</v>
      </c>
      <c r="O3396" s="13">
        <f t="shared" si="106"/>
        <v>1.4236363636363636</v>
      </c>
      <c r="P3396" s="7">
        <f t="shared" si="107"/>
        <v>20.37037037037037</v>
      </c>
      <c r="Q3396" s="3" t="s">
        <v>8320</v>
      </c>
      <c r="R3396" s="3" t="s">
        <v>8321</v>
      </c>
    </row>
    <row r="3397" spans="1:18" ht="26.4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8270</v>
      </c>
      <c r="O3397" s="13">
        <f t="shared" si="106"/>
        <v>1.84</v>
      </c>
      <c r="P3397" s="7">
        <f t="shared" si="107"/>
        <v>13.157894736842104</v>
      </c>
      <c r="Q3397" s="3" t="s">
        <v>8320</v>
      </c>
      <c r="R3397" s="3" t="s">
        <v>8321</v>
      </c>
    </row>
    <row r="3398" spans="1:18" ht="39.6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8270</v>
      </c>
      <c r="O3398" s="13">
        <f t="shared" si="106"/>
        <v>1.0433333333333332</v>
      </c>
      <c r="P3398" s="7">
        <f t="shared" si="107"/>
        <v>53.571428571428569</v>
      </c>
      <c r="Q3398" s="3" t="s">
        <v>8320</v>
      </c>
      <c r="R3398" s="3" t="s">
        <v>8321</v>
      </c>
    </row>
    <row r="3399" spans="1:18" ht="26.4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8270</v>
      </c>
      <c r="O3399" s="13">
        <f t="shared" si="106"/>
        <v>1.1200000000000001</v>
      </c>
      <c r="P3399" s="7">
        <f t="shared" si="107"/>
        <v>10.416666666666666</v>
      </c>
      <c r="Q3399" s="3" t="s">
        <v>8320</v>
      </c>
      <c r="R3399" s="3" t="s">
        <v>8321</v>
      </c>
    </row>
    <row r="3400" spans="1:18" ht="39.6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8270</v>
      </c>
      <c r="O3400" s="13">
        <f t="shared" si="106"/>
        <v>1.1107499999999999</v>
      </c>
      <c r="P3400" s="7">
        <f t="shared" si="107"/>
        <v>61.53846153846154</v>
      </c>
      <c r="Q3400" s="3" t="s">
        <v>8320</v>
      </c>
      <c r="R3400" s="3" t="s">
        <v>8321</v>
      </c>
    </row>
    <row r="3401" spans="1:18" ht="39.6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8270</v>
      </c>
      <c r="O3401" s="13">
        <f t="shared" si="106"/>
        <v>1.0375000000000001</v>
      </c>
      <c r="P3401" s="7">
        <f t="shared" si="107"/>
        <v>26.086956521739129</v>
      </c>
      <c r="Q3401" s="3" t="s">
        <v>8320</v>
      </c>
      <c r="R3401" s="3" t="s">
        <v>8321</v>
      </c>
    </row>
    <row r="3402" spans="1:18" ht="39.6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8270</v>
      </c>
      <c r="O3402" s="13">
        <f t="shared" si="106"/>
        <v>1.0041</v>
      </c>
      <c r="P3402" s="7">
        <f t="shared" si="107"/>
        <v>117.64705882352941</v>
      </c>
      <c r="Q3402" s="3" t="s">
        <v>8320</v>
      </c>
      <c r="R3402" s="3" t="s">
        <v>8321</v>
      </c>
    </row>
    <row r="3403" spans="1:18" ht="52.8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8270</v>
      </c>
      <c r="O3403" s="13">
        <f t="shared" si="106"/>
        <v>1.0186206896551724</v>
      </c>
      <c r="P3403" s="7">
        <f t="shared" si="107"/>
        <v>43.939393939393938</v>
      </c>
      <c r="Q3403" s="3" t="s">
        <v>8320</v>
      </c>
      <c r="R3403" s="3" t="s">
        <v>8321</v>
      </c>
    </row>
    <row r="3404" spans="1:18" ht="39.6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8270</v>
      </c>
      <c r="O3404" s="13">
        <f t="shared" si="106"/>
        <v>1.0976666666666666</v>
      </c>
      <c r="P3404" s="7">
        <f t="shared" si="107"/>
        <v>90.909090909090907</v>
      </c>
      <c r="Q3404" s="3" t="s">
        <v>8320</v>
      </c>
      <c r="R3404" s="3" t="s">
        <v>8321</v>
      </c>
    </row>
    <row r="3405" spans="1:18" ht="39.6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8270</v>
      </c>
      <c r="O3405" s="13">
        <f t="shared" si="106"/>
        <v>1</v>
      </c>
      <c r="P3405" s="7">
        <f t="shared" si="107"/>
        <v>117.64705882352941</v>
      </c>
      <c r="Q3405" s="3" t="s">
        <v>8320</v>
      </c>
      <c r="R3405" s="3" t="s">
        <v>8321</v>
      </c>
    </row>
    <row r="3406" spans="1:18" ht="52.8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8270</v>
      </c>
      <c r="O3406" s="13">
        <f t="shared" si="106"/>
        <v>1.22</v>
      </c>
      <c r="P3406" s="7">
        <f t="shared" si="107"/>
        <v>166.66666666666666</v>
      </c>
      <c r="Q3406" s="3" t="s">
        <v>8320</v>
      </c>
      <c r="R3406" s="3" t="s">
        <v>8321</v>
      </c>
    </row>
    <row r="3407" spans="1:18" ht="39.6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8270</v>
      </c>
      <c r="O3407" s="13">
        <f t="shared" si="106"/>
        <v>1.3757142857142857</v>
      </c>
      <c r="P3407" s="7">
        <f t="shared" si="107"/>
        <v>20.588235294117649</v>
      </c>
      <c r="Q3407" s="3" t="s">
        <v>8320</v>
      </c>
      <c r="R3407" s="3" t="s">
        <v>8321</v>
      </c>
    </row>
    <row r="3408" spans="1:18" ht="39.6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8270</v>
      </c>
      <c r="O3408" s="13">
        <f t="shared" si="106"/>
        <v>1.0031000000000001</v>
      </c>
      <c r="P3408" s="7">
        <f t="shared" si="107"/>
        <v>109.89010989010988</v>
      </c>
      <c r="Q3408" s="3" t="s">
        <v>8320</v>
      </c>
      <c r="R3408" s="3" t="s">
        <v>8321</v>
      </c>
    </row>
    <row r="3409" spans="1:18" ht="52.8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8270</v>
      </c>
      <c r="O3409" s="13">
        <f t="shared" si="106"/>
        <v>1.071</v>
      </c>
      <c r="P3409" s="7">
        <f t="shared" si="107"/>
        <v>29.850746268656717</v>
      </c>
      <c r="Q3409" s="3" t="s">
        <v>8320</v>
      </c>
      <c r="R3409" s="3" t="s">
        <v>8321</v>
      </c>
    </row>
    <row r="3410" spans="1:18" ht="39.6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8270</v>
      </c>
      <c r="O3410" s="13">
        <f t="shared" si="106"/>
        <v>2.11</v>
      </c>
      <c r="P3410" s="7">
        <f t="shared" si="107"/>
        <v>27.777777777777779</v>
      </c>
      <c r="Q3410" s="3" t="s">
        <v>8320</v>
      </c>
      <c r="R3410" s="3" t="s">
        <v>8321</v>
      </c>
    </row>
    <row r="3411" spans="1:18" ht="39.6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8270</v>
      </c>
      <c r="O3411" s="13">
        <f t="shared" si="106"/>
        <v>1.236</v>
      </c>
      <c r="P3411" s="7">
        <f t="shared" si="107"/>
        <v>23.80952380952381</v>
      </c>
      <c r="Q3411" s="3" t="s">
        <v>8320</v>
      </c>
      <c r="R3411" s="3" t="s">
        <v>8321</v>
      </c>
    </row>
    <row r="3412" spans="1:18" ht="39.6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8270</v>
      </c>
      <c r="O3412" s="13">
        <f t="shared" si="106"/>
        <v>1.085</v>
      </c>
      <c r="P3412" s="7">
        <f t="shared" si="107"/>
        <v>75</v>
      </c>
      <c r="Q3412" s="3" t="s">
        <v>8320</v>
      </c>
      <c r="R3412" s="3" t="s">
        <v>8321</v>
      </c>
    </row>
    <row r="3413" spans="1:18" ht="39.6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8270</v>
      </c>
      <c r="O3413" s="13">
        <f t="shared" si="106"/>
        <v>1.0356666666666667</v>
      </c>
      <c r="P3413" s="7">
        <f t="shared" si="107"/>
        <v>192.30769230769232</v>
      </c>
      <c r="Q3413" s="3" t="s">
        <v>8320</v>
      </c>
      <c r="R3413" s="3" t="s">
        <v>8321</v>
      </c>
    </row>
    <row r="3414" spans="1:18" ht="39.6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8270</v>
      </c>
      <c r="O3414" s="13">
        <f t="shared" si="106"/>
        <v>1</v>
      </c>
      <c r="P3414" s="7">
        <f t="shared" si="107"/>
        <v>115.38461538461539</v>
      </c>
      <c r="Q3414" s="3" t="s">
        <v>8320</v>
      </c>
      <c r="R3414" s="3" t="s">
        <v>8321</v>
      </c>
    </row>
    <row r="3415" spans="1:18" ht="52.8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8270</v>
      </c>
      <c r="O3415" s="13">
        <f t="shared" si="106"/>
        <v>1.3</v>
      </c>
      <c r="P3415" s="7">
        <f t="shared" si="107"/>
        <v>35.714285714285715</v>
      </c>
      <c r="Q3415" s="3" t="s">
        <v>8320</v>
      </c>
      <c r="R3415" s="3" t="s">
        <v>8321</v>
      </c>
    </row>
    <row r="3416" spans="1:18" ht="39.6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8270</v>
      </c>
      <c r="O3416" s="13">
        <f t="shared" si="106"/>
        <v>1.0349999999999999</v>
      </c>
      <c r="P3416" s="7">
        <f t="shared" si="107"/>
        <v>68.181818181818187</v>
      </c>
      <c r="Q3416" s="3" t="s">
        <v>8320</v>
      </c>
      <c r="R3416" s="3" t="s">
        <v>8321</v>
      </c>
    </row>
    <row r="3417" spans="1:18" ht="39.6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8270</v>
      </c>
      <c r="O3417" s="13">
        <f t="shared" si="106"/>
        <v>1</v>
      </c>
      <c r="P3417" s="7">
        <f t="shared" si="107"/>
        <v>22.222222222222221</v>
      </c>
      <c r="Q3417" s="3" t="s">
        <v>8320</v>
      </c>
      <c r="R3417" s="3" t="s">
        <v>8321</v>
      </c>
    </row>
    <row r="3418" spans="1:18" ht="52.8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8270</v>
      </c>
      <c r="O3418" s="13">
        <f t="shared" si="106"/>
        <v>1.196</v>
      </c>
      <c r="P3418" s="7">
        <f t="shared" si="107"/>
        <v>133.33333333333334</v>
      </c>
      <c r="Q3418" s="3" t="s">
        <v>8320</v>
      </c>
      <c r="R3418" s="3" t="s">
        <v>8321</v>
      </c>
    </row>
    <row r="3419" spans="1:18" ht="39.6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8270</v>
      </c>
      <c r="O3419" s="13">
        <f t="shared" si="106"/>
        <v>1.0000058823529412</v>
      </c>
      <c r="P3419" s="7">
        <f t="shared" si="107"/>
        <v>37.777777777777779</v>
      </c>
      <c r="Q3419" s="3" t="s">
        <v>8320</v>
      </c>
      <c r="R3419" s="3" t="s">
        <v>8321</v>
      </c>
    </row>
    <row r="3420" spans="1:18" ht="39.6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8270</v>
      </c>
      <c r="O3420" s="13">
        <f t="shared" si="106"/>
        <v>1.00875</v>
      </c>
      <c r="P3420" s="7">
        <f t="shared" si="107"/>
        <v>71.428571428571431</v>
      </c>
      <c r="Q3420" s="3" t="s">
        <v>8320</v>
      </c>
      <c r="R3420" s="3" t="s">
        <v>8321</v>
      </c>
    </row>
    <row r="3421" spans="1:18" ht="52.8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8270</v>
      </c>
      <c r="O3421" s="13">
        <f t="shared" si="106"/>
        <v>1.0654545454545454</v>
      </c>
      <c r="P3421" s="7">
        <f t="shared" si="107"/>
        <v>59.782608695652172</v>
      </c>
      <c r="Q3421" s="3" t="s">
        <v>8320</v>
      </c>
      <c r="R3421" s="3" t="s">
        <v>8321</v>
      </c>
    </row>
    <row r="3422" spans="1:18" ht="39.6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8270</v>
      </c>
      <c r="O3422" s="13">
        <f t="shared" si="106"/>
        <v>1.38</v>
      </c>
      <c r="P3422" s="7">
        <f t="shared" si="107"/>
        <v>20.588235294117649</v>
      </c>
      <c r="Q3422" s="3" t="s">
        <v>8320</v>
      </c>
      <c r="R3422" s="3" t="s">
        <v>8321</v>
      </c>
    </row>
    <row r="3423" spans="1:18" ht="39.6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8270</v>
      </c>
      <c r="O3423" s="13">
        <f t="shared" si="106"/>
        <v>1.0115000000000001</v>
      </c>
      <c r="P3423" s="7">
        <f t="shared" si="107"/>
        <v>102.04081632653062</v>
      </c>
      <c r="Q3423" s="3" t="s">
        <v>8320</v>
      </c>
      <c r="R3423" s="3" t="s">
        <v>8321</v>
      </c>
    </row>
    <row r="3424" spans="1:18" ht="39.6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8270</v>
      </c>
      <c r="O3424" s="13">
        <f t="shared" si="106"/>
        <v>1.091</v>
      </c>
      <c r="P3424" s="7">
        <f t="shared" si="107"/>
        <v>65.217391304347828</v>
      </c>
      <c r="Q3424" s="3" t="s">
        <v>8320</v>
      </c>
      <c r="R3424" s="3" t="s">
        <v>8321</v>
      </c>
    </row>
    <row r="3425" spans="1:18" ht="39.6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8270</v>
      </c>
      <c r="O3425" s="13">
        <f t="shared" si="106"/>
        <v>1.4</v>
      </c>
      <c r="P3425" s="7">
        <f t="shared" si="107"/>
        <v>25</v>
      </c>
      <c r="Q3425" s="3" t="s">
        <v>8320</v>
      </c>
      <c r="R3425" s="3" t="s">
        <v>8321</v>
      </c>
    </row>
    <row r="3426" spans="1:18" ht="39.6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8270</v>
      </c>
      <c r="O3426" s="13">
        <f t="shared" si="106"/>
        <v>1.0358333333333334</v>
      </c>
      <c r="P3426" s="7">
        <f t="shared" si="107"/>
        <v>78.94736842105263</v>
      </c>
      <c r="Q3426" s="3" t="s">
        <v>8320</v>
      </c>
      <c r="R3426" s="3" t="s">
        <v>8321</v>
      </c>
    </row>
    <row r="3427" spans="1:18" ht="39.6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8270</v>
      </c>
      <c r="O3427" s="13">
        <f t="shared" si="106"/>
        <v>1.0297033333333332</v>
      </c>
      <c r="P3427" s="7">
        <f t="shared" si="107"/>
        <v>288.46153846153845</v>
      </c>
      <c r="Q3427" s="3" t="s">
        <v>8320</v>
      </c>
      <c r="R3427" s="3" t="s">
        <v>8321</v>
      </c>
    </row>
    <row r="3428" spans="1:18" ht="39.6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8270</v>
      </c>
      <c r="O3428" s="13">
        <f t="shared" si="106"/>
        <v>1.0813333333333333</v>
      </c>
      <c r="P3428" s="7">
        <f t="shared" si="107"/>
        <v>43.103448275862071</v>
      </c>
      <c r="Q3428" s="3" t="s">
        <v>8320</v>
      </c>
      <c r="R3428" s="3" t="s">
        <v>8321</v>
      </c>
    </row>
    <row r="3429" spans="1:18" ht="39.6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8270</v>
      </c>
      <c r="O3429" s="13">
        <f t="shared" si="106"/>
        <v>1</v>
      </c>
      <c r="P3429" s="7">
        <f t="shared" si="107"/>
        <v>51.724137931034484</v>
      </c>
      <c r="Q3429" s="3" t="s">
        <v>8320</v>
      </c>
      <c r="R3429" s="3" t="s">
        <v>8321</v>
      </c>
    </row>
    <row r="3430" spans="1:18" ht="52.8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8270</v>
      </c>
      <c r="O3430" s="13">
        <f t="shared" si="106"/>
        <v>1.0275000000000001</v>
      </c>
      <c r="P3430" s="7">
        <f t="shared" si="107"/>
        <v>39.215686274509807</v>
      </c>
      <c r="Q3430" s="3" t="s">
        <v>8320</v>
      </c>
      <c r="R3430" s="3" t="s">
        <v>8321</v>
      </c>
    </row>
    <row r="3431" spans="1:18" ht="39.6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8270</v>
      </c>
      <c r="O3431" s="13">
        <f t="shared" si="106"/>
        <v>1.3</v>
      </c>
      <c r="P3431" s="7">
        <f t="shared" si="107"/>
        <v>12.5</v>
      </c>
      <c r="Q3431" s="3" t="s">
        <v>8320</v>
      </c>
      <c r="R3431" s="3" t="s">
        <v>8321</v>
      </c>
    </row>
    <row r="3432" spans="1:18" ht="39.6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8270</v>
      </c>
      <c r="O3432" s="13">
        <f t="shared" si="106"/>
        <v>1.0854949999999999</v>
      </c>
      <c r="P3432" s="7">
        <f t="shared" si="107"/>
        <v>27.777777777777779</v>
      </c>
      <c r="Q3432" s="3" t="s">
        <v>8320</v>
      </c>
      <c r="R3432" s="3" t="s">
        <v>8321</v>
      </c>
    </row>
    <row r="3433" spans="1:18" ht="39.6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8270</v>
      </c>
      <c r="O3433" s="13">
        <f t="shared" si="106"/>
        <v>1</v>
      </c>
      <c r="P3433" s="7">
        <f t="shared" si="107"/>
        <v>95.238095238095241</v>
      </c>
      <c r="Q3433" s="3" t="s">
        <v>8320</v>
      </c>
      <c r="R3433" s="3" t="s">
        <v>8321</v>
      </c>
    </row>
    <row r="3434" spans="1:18" ht="39.6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8270</v>
      </c>
      <c r="O3434" s="13">
        <f t="shared" si="106"/>
        <v>1.0965</v>
      </c>
      <c r="P3434" s="7">
        <f t="shared" si="107"/>
        <v>47.61904761904762</v>
      </c>
      <c r="Q3434" s="3" t="s">
        <v>8320</v>
      </c>
      <c r="R3434" s="3" t="s">
        <v>8321</v>
      </c>
    </row>
    <row r="3435" spans="1:18" ht="39.6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8270</v>
      </c>
      <c r="O3435" s="13">
        <f t="shared" si="106"/>
        <v>1.0026315789473683</v>
      </c>
      <c r="P3435" s="7">
        <f t="shared" si="107"/>
        <v>133.80281690140845</v>
      </c>
      <c r="Q3435" s="3" t="s">
        <v>8320</v>
      </c>
      <c r="R3435" s="3" t="s">
        <v>8321</v>
      </c>
    </row>
    <row r="3436" spans="1:18" ht="52.8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8270</v>
      </c>
      <c r="O3436" s="13">
        <f t="shared" si="106"/>
        <v>1.0555000000000001</v>
      </c>
      <c r="P3436" s="7">
        <f t="shared" si="107"/>
        <v>59.523809523809526</v>
      </c>
      <c r="Q3436" s="3" t="s">
        <v>8320</v>
      </c>
      <c r="R3436" s="3" t="s">
        <v>8321</v>
      </c>
    </row>
    <row r="3437" spans="1:18" ht="39.6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8270</v>
      </c>
      <c r="O3437" s="13">
        <f t="shared" si="106"/>
        <v>1.1200000000000001</v>
      </c>
      <c r="P3437" s="7">
        <f t="shared" si="107"/>
        <v>52.631578947368418</v>
      </c>
      <c r="Q3437" s="3" t="s">
        <v>8320</v>
      </c>
      <c r="R3437" s="3" t="s">
        <v>8321</v>
      </c>
    </row>
    <row r="3438" spans="1:18" ht="39.6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8270</v>
      </c>
      <c r="O3438" s="13">
        <f t="shared" si="106"/>
        <v>1.0589999999999999</v>
      </c>
      <c r="P3438" s="7">
        <f t="shared" si="107"/>
        <v>135.13513513513513</v>
      </c>
      <c r="Q3438" s="3" t="s">
        <v>8320</v>
      </c>
      <c r="R3438" s="3" t="s">
        <v>8321</v>
      </c>
    </row>
    <row r="3439" spans="1:18" ht="52.8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8270</v>
      </c>
      <c r="O3439" s="13">
        <f t="shared" si="106"/>
        <v>1.01</v>
      </c>
      <c r="P3439" s="7">
        <f t="shared" si="107"/>
        <v>83.333333333333329</v>
      </c>
      <c r="Q3439" s="3" t="s">
        <v>8320</v>
      </c>
      <c r="R3439" s="3" t="s">
        <v>8321</v>
      </c>
    </row>
    <row r="3440" spans="1:18" ht="39.6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8270</v>
      </c>
      <c r="O3440" s="13">
        <f t="shared" si="106"/>
        <v>1.042</v>
      </c>
      <c r="P3440" s="7">
        <f t="shared" si="107"/>
        <v>178.57142857142858</v>
      </c>
      <c r="Q3440" s="3" t="s">
        <v>8320</v>
      </c>
      <c r="R3440" s="3" t="s">
        <v>8321</v>
      </c>
    </row>
    <row r="3441" spans="1:18" ht="26.4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8270</v>
      </c>
      <c r="O3441" s="13">
        <f t="shared" si="106"/>
        <v>1.3467833333333334</v>
      </c>
      <c r="P3441" s="7">
        <f t="shared" si="107"/>
        <v>66.666666666666671</v>
      </c>
      <c r="Q3441" s="3" t="s">
        <v>8320</v>
      </c>
      <c r="R3441" s="3" t="s">
        <v>8321</v>
      </c>
    </row>
    <row r="3442" spans="1:18" ht="39.6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8270</v>
      </c>
      <c r="O3442" s="13">
        <f t="shared" si="106"/>
        <v>1.052184</v>
      </c>
      <c r="P3442" s="7">
        <f t="shared" si="107"/>
        <v>60.975609756097562</v>
      </c>
      <c r="Q3442" s="3" t="s">
        <v>8320</v>
      </c>
      <c r="R3442" s="3" t="s">
        <v>8321</v>
      </c>
    </row>
    <row r="3443" spans="1:18" ht="39.6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8270</v>
      </c>
      <c r="O3443" s="13">
        <f t="shared" si="106"/>
        <v>1.026</v>
      </c>
      <c r="P3443" s="7">
        <f t="shared" si="107"/>
        <v>58.139534883720927</v>
      </c>
      <c r="Q3443" s="3" t="s">
        <v>8320</v>
      </c>
      <c r="R3443" s="3" t="s">
        <v>8321</v>
      </c>
    </row>
    <row r="3444" spans="1:18" ht="39.6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8270</v>
      </c>
      <c r="O3444" s="13">
        <f t="shared" si="106"/>
        <v>1</v>
      </c>
      <c r="P3444" s="7">
        <f t="shared" si="107"/>
        <v>31.25</v>
      </c>
      <c r="Q3444" s="3" t="s">
        <v>8320</v>
      </c>
      <c r="R3444" s="3" t="s">
        <v>8321</v>
      </c>
    </row>
    <row r="3445" spans="1:18" ht="39.6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8270</v>
      </c>
      <c r="O3445" s="13">
        <f t="shared" si="106"/>
        <v>1.855</v>
      </c>
      <c r="P3445" s="7">
        <f t="shared" si="107"/>
        <v>22.222222222222221</v>
      </c>
      <c r="Q3445" s="3" t="s">
        <v>8320</v>
      </c>
      <c r="R3445" s="3" t="s">
        <v>8321</v>
      </c>
    </row>
    <row r="3446" spans="1:18" ht="39.6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8270</v>
      </c>
      <c r="O3446" s="13">
        <f t="shared" si="106"/>
        <v>2.89</v>
      </c>
      <c r="P3446" s="7">
        <f t="shared" si="107"/>
        <v>15</v>
      </c>
      <c r="Q3446" s="3" t="s">
        <v>8320</v>
      </c>
      <c r="R3446" s="3" t="s">
        <v>8321</v>
      </c>
    </row>
    <row r="3447" spans="1:18" ht="39.6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8270</v>
      </c>
      <c r="O3447" s="13">
        <f t="shared" si="106"/>
        <v>1</v>
      </c>
      <c r="P3447" s="7">
        <f t="shared" si="107"/>
        <v>64.516129032258064</v>
      </c>
      <c r="Q3447" s="3" t="s">
        <v>8320</v>
      </c>
      <c r="R3447" s="3" t="s">
        <v>8321</v>
      </c>
    </row>
    <row r="3448" spans="1:18" ht="39.6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8270</v>
      </c>
      <c r="O3448" s="13">
        <f t="shared" si="106"/>
        <v>1.0820000000000001</v>
      </c>
      <c r="P3448" s="7">
        <f t="shared" si="107"/>
        <v>40</v>
      </c>
      <c r="Q3448" s="3" t="s">
        <v>8320</v>
      </c>
      <c r="R3448" s="3" t="s">
        <v>8321</v>
      </c>
    </row>
    <row r="3449" spans="1:18" ht="26.4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8270</v>
      </c>
      <c r="O3449" s="13">
        <f t="shared" si="106"/>
        <v>1.0780000000000001</v>
      </c>
      <c r="P3449" s="7">
        <f t="shared" si="107"/>
        <v>71.428571428571431</v>
      </c>
      <c r="Q3449" s="3" t="s">
        <v>8320</v>
      </c>
      <c r="R3449" s="3" t="s">
        <v>8321</v>
      </c>
    </row>
    <row r="3450" spans="1:18" ht="39.6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8270</v>
      </c>
      <c r="O3450" s="13">
        <f t="shared" si="106"/>
        <v>1.0976190476190477</v>
      </c>
      <c r="P3450" s="7">
        <f t="shared" si="107"/>
        <v>46.666666666666664</v>
      </c>
      <c r="Q3450" s="3" t="s">
        <v>8320</v>
      </c>
      <c r="R3450" s="3" t="s">
        <v>8321</v>
      </c>
    </row>
    <row r="3451" spans="1:18" ht="39.6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8270</v>
      </c>
      <c r="O3451" s="13">
        <f t="shared" si="106"/>
        <v>1.70625</v>
      </c>
      <c r="P3451" s="7">
        <f t="shared" si="107"/>
        <v>40</v>
      </c>
      <c r="Q3451" s="3" t="s">
        <v>8320</v>
      </c>
      <c r="R3451" s="3" t="s">
        <v>8321</v>
      </c>
    </row>
    <row r="3452" spans="1:18" ht="39.6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8270</v>
      </c>
      <c r="O3452" s="13">
        <f t="shared" si="106"/>
        <v>1.52</v>
      </c>
      <c r="P3452" s="7">
        <f t="shared" si="107"/>
        <v>12.820512820512821</v>
      </c>
      <c r="Q3452" s="3" t="s">
        <v>8320</v>
      </c>
      <c r="R3452" s="3" t="s">
        <v>8321</v>
      </c>
    </row>
    <row r="3453" spans="1:18" ht="39.6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8270</v>
      </c>
      <c r="O3453" s="13">
        <f t="shared" si="106"/>
        <v>1.0123076923076924</v>
      </c>
      <c r="P3453" s="7">
        <f t="shared" si="107"/>
        <v>40.625</v>
      </c>
      <c r="Q3453" s="3" t="s">
        <v>8320</v>
      </c>
      <c r="R3453" s="3" t="s">
        <v>8321</v>
      </c>
    </row>
    <row r="3454" spans="1:18" ht="39.6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8270</v>
      </c>
      <c r="O3454" s="13">
        <f t="shared" si="106"/>
        <v>1.532</v>
      </c>
      <c r="P3454" s="7">
        <f t="shared" si="107"/>
        <v>27.027027027027028</v>
      </c>
      <c r="Q3454" s="3" t="s">
        <v>8320</v>
      </c>
      <c r="R3454" s="3" t="s">
        <v>8321</v>
      </c>
    </row>
    <row r="3455" spans="1:18" ht="39.6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8270</v>
      </c>
      <c r="O3455" s="13">
        <f t="shared" si="106"/>
        <v>1.2833333333333334</v>
      </c>
      <c r="P3455" s="7">
        <f t="shared" si="107"/>
        <v>21.428571428571427</v>
      </c>
      <c r="Q3455" s="3" t="s">
        <v>8320</v>
      </c>
      <c r="R3455" s="3" t="s">
        <v>8321</v>
      </c>
    </row>
    <row r="3456" spans="1:18" ht="52.8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8270</v>
      </c>
      <c r="O3456" s="13">
        <f t="shared" si="106"/>
        <v>1.0071428571428571</v>
      </c>
      <c r="P3456" s="7">
        <f t="shared" si="107"/>
        <v>33.333333333333336</v>
      </c>
      <c r="Q3456" s="3" t="s">
        <v>8320</v>
      </c>
      <c r="R3456" s="3" t="s">
        <v>8321</v>
      </c>
    </row>
    <row r="3457" spans="1:18" ht="39.6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8270</v>
      </c>
      <c r="O3457" s="13">
        <f t="shared" si="106"/>
        <v>1.0065</v>
      </c>
      <c r="P3457" s="7">
        <f t="shared" si="107"/>
        <v>144.92753623188406</v>
      </c>
      <c r="Q3457" s="3" t="s">
        <v>8320</v>
      </c>
      <c r="R3457" s="3" t="s">
        <v>8321</v>
      </c>
    </row>
    <row r="3458" spans="1:18" ht="39.6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8270</v>
      </c>
      <c r="O3458" s="13">
        <f t="shared" si="106"/>
        <v>1.913</v>
      </c>
      <c r="P3458" s="7">
        <f t="shared" si="107"/>
        <v>187.5</v>
      </c>
      <c r="Q3458" s="3" t="s">
        <v>8320</v>
      </c>
      <c r="R3458" s="3" t="s">
        <v>8321</v>
      </c>
    </row>
    <row r="3459" spans="1:18" ht="26.4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8270</v>
      </c>
      <c r="O3459" s="13">
        <f t="shared" ref="O3459:O3522" si="108">+E3459/D3459</f>
        <v>1.4019999999999999</v>
      </c>
      <c r="P3459" s="7">
        <f t="shared" ref="P3459:P3522" si="109">IFERROR(+D3459/L3459,0)</f>
        <v>36.363636363636367</v>
      </c>
      <c r="Q3459" s="3" t="s">
        <v>8320</v>
      </c>
      <c r="R3459" s="3" t="s">
        <v>8321</v>
      </c>
    </row>
    <row r="3460" spans="1:18" ht="39.6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8270</v>
      </c>
      <c r="O3460" s="13">
        <f t="shared" si="108"/>
        <v>1.2433537832310839</v>
      </c>
      <c r="P3460" s="7">
        <f t="shared" si="109"/>
        <v>36.222222222222221</v>
      </c>
      <c r="Q3460" s="3" t="s">
        <v>8320</v>
      </c>
      <c r="R3460" s="3" t="s">
        <v>8321</v>
      </c>
    </row>
    <row r="3461" spans="1:18" ht="39.6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8270</v>
      </c>
      <c r="O3461" s="13">
        <f t="shared" si="108"/>
        <v>1.262</v>
      </c>
      <c r="P3461" s="7">
        <f t="shared" si="109"/>
        <v>13.888888888888889</v>
      </c>
      <c r="Q3461" s="3" t="s">
        <v>8320</v>
      </c>
      <c r="R3461" s="3" t="s">
        <v>8321</v>
      </c>
    </row>
    <row r="3462" spans="1:18" ht="39.6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8270</v>
      </c>
      <c r="O3462" s="13">
        <f t="shared" si="108"/>
        <v>1.9</v>
      </c>
      <c r="P3462" s="7">
        <f t="shared" si="109"/>
        <v>26.315789473684209</v>
      </c>
      <c r="Q3462" s="3" t="s">
        <v>8320</v>
      </c>
      <c r="R3462" s="3" t="s">
        <v>8321</v>
      </c>
    </row>
    <row r="3463" spans="1:18" ht="39.6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8270</v>
      </c>
      <c r="O3463" s="13">
        <f t="shared" si="108"/>
        <v>1.39</v>
      </c>
      <c r="P3463" s="7">
        <f t="shared" si="109"/>
        <v>41.666666666666664</v>
      </c>
      <c r="Q3463" s="3" t="s">
        <v>8320</v>
      </c>
      <c r="R3463" s="3" t="s">
        <v>8321</v>
      </c>
    </row>
    <row r="3464" spans="1:18" ht="39.6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8270</v>
      </c>
      <c r="O3464" s="13">
        <f t="shared" si="108"/>
        <v>2.02</v>
      </c>
      <c r="P3464" s="7">
        <f t="shared" si="109"/>
        <v>14.705882352941176</v>
      </c>
      <c r="Q3464" s="3" t="s">
        <v>8320</v>
      </c>
      <c r="R3464" s="3" t="s">
        <v>8321</v>
      </c>
    </row>
    <row r="3465" spans="1:18" ht="39.6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8270</v>
      </c>
      <c r="O3465" s="13">
        <f t="shared" si="108"/>
        <v>1.0338000000000001</v>
      </c>
      <c r="P3465" s="7">
        <f t="shared" si="109"/>
        <v>87.719298245614041</v>
      </c>
      <c r="Q3465" s="3" t="s">
        <v>8320</v>
      </c>
      <c r="R3465" s="3" t="s">
        <v>8321</v>
      </c>
    </row>
    <row r="3466" spans="1:18" ht="52.8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8270</v>
      </c>
      <c r="O3466" s="13">
        <f t="shared" si="108"/>
        <v>1.023236</v>
      </c>
      <c r="P3466" s="7">
        <f t="shared" si="109"/>
        <v>53.763440860215056</v>
      </c>
      <c r="Q3466" s="3" t="s">
        <v>8320</v>
      </c>
      <c r="R3466" s="3" t="s">
        <v>8321</v>
      </c>
    </row>
    <row r="3467" spans="1:18" ht="39.6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8270</v>
      </c>
      <c r="O3467" s="13">
        <f t="shared" si="108"/>
        <v>1.03</v>
      </c>
      <c r="P3467" s="7">
        <f t="shared" si="109"/>
        <v>55.555555555555557</v>
      </c>
      <c r="Q3467" s="3" t="s">
        <v>8320</v>
      </c>
      <c r="R3467" s="3" t="s">
        <v>8321</v>
      </c>
    </row>
    <row r="3468" spans="1:18" ht="26.4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8270</v>
      </c>
      <c r="O3468" s="13">
        <f t="shared" si="108"/>
        <v>1.2714285714285714</v>
      </c>
      <c r="P3468" s="7">
        <f t="shared" si="109"/>
        <v>57.377049180327866</v>
      </c>
      <c r="Q3468" s="3" t="s">
        <v>8320</v>
      </c>
      <c r="R3468" s="3" t="s">
        <v>8321</v>
      </c>
    </row>
    <row r="3469" spans="1:18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8270</v>
      </c>
      <c r="O3469" s="13">
        <f t="shared" si="108"/>
        <v>1.01</v>
      </c>
      <c r="P3469" s="7">
        <f t="shared" si="109"/>
        <v>63.829787234042556</v>
      </c>
      <c r="Q3469" s="3" t="s">
        <v>8320</v>
      </c>
      <c r="R3469" s="3" t="s">
        <v>8321</v>
      </c>
    </row>
    <row r="3470" spans="1:18" ht="39.6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8270</v>
      </c>
      <c r="O3470" s="13">
        <f t="shared" si="108"/>
        <v>1.2178</v>
      </c>
      <c r="P3470" s="7">
        <f t="shared" si="109"/>
        <v>588.23529411764707</v>
      </c>
      <c r="Q3470" s="3" t="s">
        <v>8320</v>
      </c>
      <c r="R3470" s="3" t="s">
        <v>8321</v>
      </c>
    </row>
    <row r="3471" spans="1:18" ht="39.6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8270</v>
      </c>
      <c r="O3471" s="13">
        <f t="shared" si="108"/>
        <v>1.1339285714285714</v>
      </c>
      <c r="P3471" s="7">
        <f t="shared" si="109"/>
        <v>44.444444444444443</v>
      </c>
      <c r="Q3471" s="3" t="s">
        <v>8320</v>
      </c>
      <c r="R3471" s="3" t="s">
        <v>8321</v>
      </c>
    </row>
    <row r="3472" spans="1:18" ht="26.4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8270</v>
      </c>
      <c r="O3472" s="13">
        <f t="shared" si="108"/>
        <v>1.5</v>
      </c>
      <c r="P3472" s="7">
        <f t="shared" si="109"/>
        <v>27.777777777777779</v>
      </c>
      <c r="Q3472" s="3" t="s">
        <v>8320</v>
      </c>
      <c r="R3472" s="3" t="s">
        <v>8321</v>
      </c>
    </row>
    <row r="3473" spans="1:18" ht="39.6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8270</v>
      </c>
      <c r="O3473" s="13">
        <f t="shared" si="108"/>
        <v>2.1459999999999999</v>
      </c>
      <c r="P3473" s="7">
        <f t="shared" si="109"/>
        <v>16.666666666666668</v>
      </c>
      <c r="Q3473" s="3" t="s">
        <v>8320</v>
      </c>
      <c r="R3473" s="3" t="s">
        <v>8321</v>
      </c>
    </row>
    <row r="3474" spans="1:18" ht="39.6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8270</v>
      </c>
      <c r="O3474" s="13">
        <f t="shared" si="108"/>
        <v>1.0205</v>
      </c>
      <c r="P3474" s="7">
        <f t="shared" si="109"/>
        <v>86.956521739130437</v>
      </c>
      <c r="Q3474" s="3" t="s">
        <v>8320</v>
      </c>
      <c r="R3474" s="3" t="s">
        <v>8321</v>
      </c>
    </row>
    <row r="3475" spans="1:18" ht="39.6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8270</v>
      </c>
      <c r="O3475" s="13">
        <f t="shared" si="108"/>
        <v>1</v>
      </c>
      <c r="P3475" s="7">
        <f t="shared" si="109"/>
        <v>148.4848484848485</v>
      </c>
      <c r="Q3475" s="3" t="s">
        <v>8320</v>
      </c>
      <c r="R3475" s="3" t="s">
        <v>8321</v>
      </c>
    </row>
    <row r="3476" spans="1:18" ht="39.6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8270</v>
      </c>
      <c r="O3476" s="13">
        <f t="shared" si="108"/>
        <v>1.01</v>
      </c>
      <c r="P3476" s="7">
        <f t="shared" si="109"/>
        <v>51.282051282051285</v>
      </c>
      <c r="Q3476" s="3" t="s">
        <v>8320</v>
      </c>
      <c r="R3476" s="3" t="s">
        <v>8321</v>
      </c>
    </row>
    <row r="3477" spans="1:18" ht="39.6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8270</v>
      </c>
      <c r="O3477" s="13">
        <f t="shared" si="108"/>
        <v>1.1333333333333333</v>
      </c>
      <c r="P3477" s="7">
        <f t="shared" si="109"/>
        <v>17.647058823529413</v>
      </c>
      <c r="Q3477" s="3" t="s">
        <v>8320</v>
      </c>
      <c r="R3477" s="3" t="s">
        <v>8321</v>
      </c>
    </row>
    <row r="3478" spans="1:18" ht="39.6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8270</v>
      </c>
      <c r="O3478" s="13">
        <f t="shared" si="108"/>
        <v>1.04</v>
      </c>
      <c r="P3478" s="7">
        <f t="shared" si="109"/>
        <v>50</v>
      </c>
      <c r="Q3478" s="3" t="s">
        <v>8320</v>
      </c>
      <c r="R3478" s="3" t="s">
        <v>8321</v>
      </c>
    </row>
    <row r="3479" spans="1:18" ht="39.6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8270</v>
      </c>
      <c r="O3479" s="13">
        <f t="shared" si="108"/>
        <v>1.1533333333333333</v>
      </c>
      <c r="P3479" s="7">
        <f t="shared" si="109"/>
        <v>46.153846153846153</v>
      </c>
      <c r="Q3479" s="3" t="s">
        <v>8320</v>
      </c>
      <c r="R3479" s="3" t="s">
        <v>8321</v>
      </c>
    </row>
    <row r="3480" spans="1:18" ht="39.6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8270</v>
      </c>
      <c r="O3480" s="13">
        <f t="shared" si="108"/>
        <v>1.1285000000000001</v>
      </c>
      <c r="P3480" s="7">
        <f t="shared" si="109"/>
        <v>35.087719298245617</v>
      </c>
      <c r="Q3480" s="3" t="s">
        <v>8320</v>
      </c>
      <c r="R3480" s="3" t="s">
        <v>8321</v>
      </c>
    </row>
    <row r="3481" spans="1:18" ht="39.6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8270</v>
      </c>
      <c r="O3481" s="13">
        <f t="shared" si="108"/>
        <v>1.2786666666666666</v>
      </c>
      <c r="P3481" s="7">
        <f t="shared" si="109"/>
        <v>26.785714285714285</v>
      </c>
      <c r="Q3481" s="3" t="s">
        <v>8320</v>
      </c>
      <c r="R3481" s="3" t="s">
        <v>8321</v>
      </c>
    </row>
    <row r="3482" spans="1:18" ht="39.6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8270</v>
      </c>
      <c r="O3482" s="13">
        <f t="shared" si="108"/>
        <v>1.4266666666666667</v>
      </c>
      <c r="P3482" s="7">
        <f t="shared" si="109"/>
        <v>115.38461538461539</v>
      </c>
      <c r="Q3482" s="3" t="s">
        <v>8320</v>
      </c>
      <c r="R3482" s="3" t="s">
        <v>8321</v>
      </c>
    </row>
    <row r="3483" spans="1:18" ht="39.6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8270</v>
      </c>
      <c r="O3483" s="13">
        <f t="shared" si="108"/>
        <v>1.1879999999999999</v>
      </c>
      <c r="P3483" s="7">
        <f t="shared" si="109"/>
        <v>105.26315789473684</v>
      </c>
      <c r="Q3483" s="3" t="s">
        <v>8320</v>
      </c>
      <c r="R3483" s="3" t="s">
        <v>8321</v>
      </c>
    </row>
    <row r="3484" spans="1:18" ht="39.6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8270</v>
      </c>
      <c r="O3484" s="13">
        <f t="shared" si="108"/>
        <v>1.3833333333333333</v>
      </c>
      <c r="P3484" s="7">
        <f t="shared" si="109"/>
        <v>37.5</v>
      </c>
      <c r="Q3484" s="3" t="s">
        <v>8320</v>
      </c>
      <c r="R3484" s="3" t="s">
        <v>8321</v>
      </c>
    </row>
    <row r="3485" spans="1:18" ht="39.6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8270</v>
      </c>
      <c r="O3485" s="13">
        <f t="shared" si="108"/>
        <v>1.599402985074627</v>
      </c>
      <c r="P3485" s="7">
        <f t="shared" si="109"/>
        <v>25.18796992481203</v>
      </c>
      <c r="Q3485" s="3" t="s">
        <v>8320</v>
      </c>
      <c r="R3485" s="3" t="s">
        <v>8321</v>
      </c>
    </row>
    <row r="3486" spans="1:18" ht="52.8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8270</v>
      </c>
      <c r="O3486" s="13">
        <f t="shared" si="108"/>
        <v>1.1424000000000001</v>
      </c>
      <c r="P3486" s="7">
        <f t="shared" si="109"/>
        <v>56.81818181818182</v>
      </c>
      <c r="Q3486" s="3" t="s">
        <v>8320</v>
      </c>
      <c r="R3486" s="3" t="s">
        <v>8321</v>
      </c>
    </row>
    <row r="3487" spans="1:18" ht="39.6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8270</v>
      </c>
      <c r="O3487" s="13">
        <f t="shared" si="108"/>
        <v>1.0060606060606061</v>
      </c>
      <c r="P3487" s="7">
        <f t="shared" si="109"/>
        <v>55</v>
      </c>
      <c r="Q3487" s="3" t="s">
        <v>8320</v>
      </c>
      <c r="R3487" s="3" t="s">
        <v>8321</v>
      </c>
    </row>
    <row r="3488" spans="1:18" ht="39.6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8270</v>
      </c>
      <c r="O3488" s="13">
        <f t="shared" si="108"/>
        <v>1.552</v>
      </c>
      <c r="P3488" s="7">
        <f t="shared" si="109"/>
        <v>53.571428571428569</v>
      </c>
      <c r="Q3488" s="3" t="s">
        <v>8320</v>
      </c>
      <c r="R3488" s="3" t="s">
        <v>8321</v>
      </c>
    </row>
    <row r="3489" spans="1:18" ht="39.6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8270</v>
      </c>
      <c r="O3489" s="13">
        <f t="shared" si="108"/>
        <v>1.2775000000000001</v>
      </c>
      <c r="P3489" s="7">
        <f t="shared" si="109"/>
        <v>30.303030303030305</v>
      </c>
      <c r="Q3489" s="3" t="s">
        <v>8320</v>
      </c>
      <c r="R3489" s="3" t="s">
        <v>8321</v>
      </c>
    </row>
    <row r="3490" spans="1:18" ht="52.8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8270</v>
      </c>
      <c r="O3490" s="13">
        <f t="shared" si="108"/>
        <v>1.212</v>
      </c>
      <c r="P3490" s="7">
        <f t="shared" si="109"/>
        <v>103.44827586206897</v>
      </c>
      <c r="Q3490" s="3" t="s">
        <v>8320</v>
      </c>
      <c r="R3490" s="3" t="s">
        <v>8321</v>
      </c>
    </row>
    <row r="3491" spans="1:18" ht="39.6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8270</v>
      </c>
      <c r="O3491" s="13">
        <f t="shared" si="108"/>
        <v>1.127</v>
      </c>
      <c r="P3491" s="7">
        <f t="shared" si="109"/>
        <v>69.444444444444443</v>
      </c>
      <c r="Q3491" s="3" t="s">
        <v>8320</v>
      </c>
      <c r="R3491" s="3" t="s">
        <v>8321</v>
      </c>
    </row>
    <row r="3492" spans="1:18" ht="39.6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8270</v>
      </c>
      <c r="O3492" s="13">
        <f t="shared" si="108"/>
        <v>1.2749999999999999</v>
      </c>
      <c r="P3492" s="7">
        <f t="shared" si="109"/>
        <v>37.037037037037038</v>
      </c>
      <c r="Q3492" s="3" t="s">
        <v>8320</v>
      </c>
      <c r="R3492" s="3" t="s">
        <v>8321</v>
      </c>
    </row>
    <row r="3493" spans="1:18" ht="39.6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8270</v>
      </c>
      <c r="O3493" s="13">
        <f t="shared" si="108"/>
        <v>1.5820000000000001</v>
      </c>
      <c r="P3493" s="7">
        <f t="shared" si="109"/>
        <v>50</v>
      </c>
      <c r="Q3493" s="3" t="s">
        <v>8320</v>
      </c>
      <c r="R3493" s="3" t="s">
        <v>8321</v>
      </c>
    </row>
    <row r="3494" spans="1:18" ht="39.6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8270</v>
      </c>
      <c r="O3494" s="13">
        <f t="shared" si="108"/>
        <v>1.0526894736842105</v>
      </c>
      <c r="P3494" s="7">
        <f t="shared" si="109"/>
        <v>108.57142857142857</v>
      </c>
      <c r="Q3494" s="3" t="s">
        <v>8320</v>
      </c>
      <c r="R3494" s="3" t="s">
        <v>8321</v>
      </c>
    </row>
    <row r="3495" spans="1:18" ht="39.6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8270</v>
      </c>
      <c r="O3495" s="13">
        <f t="shared" si="108"/>
        <v>1</v>
      </c>
      <c r="P3495" s="7">
        <f t="shared" si="109"/>
        <v>51.724137931034484</v>
      </c>
      <c r="Q3495" s="3" t="s">
        <v>8320</v>
      </c>
      <c r="R3495" s="3" t="s">
        <v>8321</v>
      </c>
    </row>
    <row r="3496" spans="1:18" ht="39.6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8270</v>
      </c>
      <c r="O3496" s="13">
        <f t="shared" si="108"/>
        <v>1</v>
      </c>
      <c r="P3496" s="7">
        <f t="shared" si="109"/>
        <v>30.76923076923077</v>
      </c>
      <c r="Q3496" s="3" t="s">
        <v>8320</v>
      </c>
      <c r="R3496" s="3" t="s">
        <v>8321</v>
      </c>
    </row>
    <row r="3497" spans="1:18" ht="39.6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8270</v>
      </c>
      <c r="O3497" s="13">
        <f t="shared" si="108"/>
        <v>1.0686</v>
      </c>
      <c r="P3497" s="7">
        <f t="shared" si="109"/>
        <v>69.444444444444443</v>
      </c>
      <c r="Q3497" s="3" t="s">
        <v>8320</v>
      </c>
      <c r="R3497" s="3" t="s">
        <v>8321</v>
      </c>
    </row>
    <row r="3498" spans="1:18" ht="52.8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8270</v>
      </c>
      <c r="O3498" s="13">
        <f t="shared" si="108"/>
        <v>1.244</v>
      </c>
      <c r="P3498" s="7">
        <f t="shared" si="109"/>
        <v>38.46153846153846</v>
      </c>
      <c r="Q3498" s="3" t="s">
        <v>8320</v>
      </c>
      <c r="R3498" s="3" t="s">
        <v>8321</v>
      </c>
    </row>
    <row r="3499" spans="1:18" ht="52.8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8270</v>
      </c>
      <c r="O3499" s="13">
        <f t="shared" si="108"/>
        <v>1.0870406189555126</v>
      </c>
      <c r="P3499" s="7">
        <f t="shared" si="109"/>
        <v>31.653061224489797</v>
      </c>
      <c r="Q3499" s="3" t="s">
        <v>8320</v>
      </c>
      <c r="R3499" s="3" t="s">
        <v>8321</v>
      </c>
    </row>
    <row r="3500" spans="1:18" ht="39.6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8270</v>
      </c>
      <c r="O3500" s="13">
        <f t="shared" si="108"/>
        <v>1.0242424242424242</v>
      </c>
      <c r="P3500" s="7">
        <f t="shared" si="109"/>
        <v>39.285714285714285</v>
      </c>
      <c r="Q3500" s="3" t="s">
        <v>8320</v>
      </c>
      <c r="R3500" s="3" t="s">
        <v>8321</v>
      </c>
    </row>
    <row r="3501" spans="1:18" ht="39.6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8270</v>
      </c>
      <c r="O3501" s="13">
        <f t="shared" si="108"/>
        <v>1.0549999999999999</v>
      </c>
      <c r="P3501" s="7">
        <f t="shared" si="109"/>
        <v>57.142857142857146</v>
      </c>
      <c r="Q3501" s="3" t="s">
        <v>8320</v>
      </c>
      <c r="R3501" s="3" t="s">
        <v>8321</v>
      </c>
    </row>
    <row r="3502" spans="1:18" ht="52.8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8270</v>
      </c>
      <c r="O3502" s="13">
        <f t="shared" si="108"/>
        <v>1.0629999999999999</v>
      </c>
      <c r="P3502" s="7">
        <f t="shared" si="109"/>
        <v>23.80952380952381</v>
      </c>
      <c r="Q3502" s="3" t="s">
        <v>8320</v>
      </c>
      <c r="R3502" s="3" t="s">
        <v>8321</v>
      </c>
    </row>
    <row r="3503" spans="1:18" ht="39.6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8270</v>
      </c>
      <c r="O3503" s="13">
        <f t="shared" si="108"/>
        <v>1.0066666666666666</v>
      </c>
      <c r="P3503" s="7">
        <f t="shared" si="109"/>
        <v>35.714285714285715</v>
      </c>
      <c r="Q3503" s="3" t="s">
        <v>8320</v>
      </c>
      <c r="R3503" s="3" t="s">
        <v>8321</v>
      </c>
    </row>
    <row r="3504" spans="1:18" ht="39.6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8270</v>
      </c>
      <c r="O3504" s="13">
        <f t="shared" si="108"/>
        <v>1.054</v>
      </c>
      <c r="P3504" s="7">
        <f t="shared" si="109"/>
        <v>129.03225806451613</v>
      </c>
      <c r="Q3504" s="3" t="s">
        <v>8320</v>
      </c>
      <c r="R3504" s="3" t="s">
        <v>8321</v>
      </c>
    </row>
    <row r="3505" spans="1:18" ht="39.6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8270</v>
      </c>
      <c r="O3505" s="13">
        <f t="shared" si="108"/>
        <v>1.0755999999999999</v>
      </c>
      <c r="P3505" s="7">
        <f t="shared" si="109"/>
        <v>65.78947368421052</v>
      </c>
      <c r="Q3505" s="3" t="s">
        <v>8320</v>
      </c>
      <c r="R3505" s="3" t="s">
        <v>8321</v>
      </c>
    </row>
    <row r="3506" spans="1:18" ht="39.6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8270</v>
      </c>
      <c r="O3506" s="13">
        <f t="shared" si="108"/>
        <v>1</v>
      </c>
      <c r="P3506" s="7">
        <f t="shared" si="109"/>
        <v>125</v>
      </c>
      <c r="Q3506" s="3" t="s">
        <v>8320</v>
      </c>
      <c r="R3506" s="3" t="s">
        <v>8321</v>
      </c>
    </row>
    <row r="3507" spans="1:18" ht="79.2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8270</v>
      </c>
      <c r="O3507" s="13">
        <f t="shared" si="108"/>
        <v>1.0376000000000001</v>
      </c>
      <c r="P3507" s="7">
        <f t="shared" si="109"/>
        <v>64.102564102564102</v>
      </c>
      <c r="Q3507" s="3" t="s">
        <v>8320</v>
      </c>
      <c r="R3507" s="3" t="s">
        <v>8321</v>
      </c>
    </row>
    <row r="3508" spans="1:18" ht="39.6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8270</v>
      </c>
      <c r="O3508" s="13">
        <f t="shared" si="108"/>
        <v>1.0149999999999999</v>
      </c>
      <c r="P3508" s="7">
        <f t="shared" si="109"/>
        <v>103.44827586206897</v>
      </c>
      <c r="Q3508" s="3" t="s">
        <v>8320</v>
      </c>
      <c r="R3508" s="3" t="s">
        <v>8321</v>
      </c>
    </row>
    <row r="3509" spans="1:18" ht="39.6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8270</v>
      </c>
      <c r="O3509" s="13">
        <f t="shared" si="108"/>
        <v>1.044</v>
      </c>
      <c r="P3509" s="7">
        <f t="shared" si="109"/>
        <v>138.88888888888889</v>
      </c>
      <c r="Q3509" s="3" t="s">
        <v>8320</v>
      </c>
      <c r="R3509" s="3" t="s">
        <v>8321</v>
      </c>
    </row>
    <row r="3510" spans="1:18" ht="39.6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8270</v>
      </c>
      <c r="O3510" s="13">
        <f t="shared" si="108"/>
        <v>1.8</v>
      </c>
      <c r="P3510" s="7">
        <f t="shared" si="109"/>
        <v>6.666666666666667</v>
      </c>
      <c r="Q3510" s="3" t="s">
        <v>8320</v>
      </c>
      <c r="R3510" s="3" t="s">
        <v>8321</v>
      </c>
    </row>
    <row r="3511" spans="1:18" ht="39.6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8270</v>
      </c>
      <c r="O3511" s="13">
        <f t="shared" si="108"/>
        <v>1.0633333333333332</v>
      </c>
      <c r="P3511" s="7">
        <f t="shared" si="109"/>
        <v>90.909090909090907</v>
      </c>
      <c r="Q3511" s="3" t="s">
        <v>8320</v>
      </c>
      <c r="R3511" s="3" t="s">
        <v>8321</v>
      </c>
    </row>
    <row r="3512" spans="1:18" ht="52.8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8270</v>
      </c>
      <c r="O3512" s="13">
        <f t="shared" si="108"/>
        <v>1.0055555555555555</v>
      </c>
      <c r="P3512" s="7">
        <f t="shared" si="109"/>
        <v>60</v>
      </c>
      <c r="Q3512" s="3" t="s">
        <v>8320</v>
      </c>
      <c r="R3512" s="3" t="s">
        <v>8321</v>
      </c>
    </row>
    <row r="3513" spans="1:18" ht="39.6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8270</v>
      </c>
      <c r="O3513" s="13">
        <f t="shared" si="108"/>
        <v>1.012</v>
      </c>
      <c r="P3513" s="7">
        <f t="shared" si="109"/>
        <v>78.94736842105263</v>
      </c>
      <c r="Q3513" s="3" t="s">
        <v>8320</v>
      </c>
      <c r="R3513" s="3" t="s">
        <v>8321</v>
      </c>
    </row>
    <row r="3514" spans="1:18" ht="39.6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8270</v>
      </c>
      <c r="O3514" s="13">
        <f t="shared" si="108"/>
        <v>1</v>
      </c>
      <c r="P3514" s="7">
        <f t="shared" si="109"/>
        <v>58.823529411764703</v>
      </c>
      <c r="Q3514" s="3" t="s">
        <v>8320</v>
      </c>
      <c r="R3514" s="3" t="s">
        <v>8321</v>
      </c>
    </row>
    <row r="3515" spans="1:18" ht="39.6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8270</v>
      </c>
      <c r="O3515" s="13">
        <f t="shared" si="108"/>
        <v>1.1839285714285714</v>
      </c>
      <c r="P3515" s="7">
        <f t="shared" si="109"/>
        <v>63.636363636363633</v>
      </c>
      <c r="Q3515" s="3" t="s">
        <v>8320</v>
      </c>
      <c r="R3515" s="3" t="s">
        <v>8321</v>
      </c>
    </row>
    <row r="3516" spans="1:18" ht="39.6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8270</v>
      </c>
      <c r="O3516" s="13">
        <f t="shared" si="108"/>
        <v>1.1000000000000001</v>
      </c>
      <c r="P3516" s="7">
        <f t="shared" si="109"/>
        <v>50</v>
      </c>
      <c r="Q3516" s="3" t="s">
        <v>8320</v>
      </c>
      <c r="R3516" s="3" t="s">
        <v>8321</v>
      </c>
    </row>
    <row r="3517" spans="1:18" ht="39.6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8270</v>
      </c>
      <c r="O3517" s="13">
        <f t="shared" si="108"/>
        <v>1.0266666666666666</v>
      </c>
      <c r="P3517" s="7">
        <f t="shared" si="109"/>
        <v>65.217391304347828</v>
      </c>
      <c r="Q3517" s="3" t="s">
        <v>8320</v>
      </c>
      <c r="R3517" s="3" t="s">
        <v>8321</v>
      </c>
    </row>
    <row r="3518" spans="1:18" ht="39.6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8270</v>
      </c>
      <c r="O3518" s="13">
        <f t="shared" si="108"/>
        <v>1</v>
      </c>
      <c r="P3518" s="7">
        <f t="shared" si="109"/>
        <v>227.27272727272728</v>
      </c>
      <c r="Q3518" s="3" t="s">
        <v>8320</v>
      </c>
      <c r="R3518" s="3" t="s">
        <v>8321</v>
      </c>
    </row>
    <row r="3519" spans="1:18" ht="39.6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8270</v>
      </c>
      <c r="O3519" s="13">
        <f t="shared" si="108"/>
        <v>1</v>
      </c>
      <c r="P3519" s="7">
        <f t="shared" si="109"/>
        <v>307.69230769230768</v>
      </c>
      <c r="Q3519" s="3" t="s">
        <v>8320</v>
      </c>
      <c r="R3519" s="3" t="s">
        <v>8321</v>
      </c>
    </row>
    <row r="3520" spans="1:18" ht="39.6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8270</v>
      </c>
      <c r="O3520" s="13">
        <f t="shared" si="108"/>
        <v>1.10046</v>
      </c>
      <c r="P3520" s="7">
        <f t="shared" si="109"/>
        <v>45.454545454545453</v>
      </c>
      <c r="Q3520" s="3" t="s">
        <v>8320</v>
      </c>
      <c r="R3520" s="3" t="s">
        <v>8321</v>
      </c>
    </row>
    <row r="3521" spans="1:18" ht="39.6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8270</v>
      </c>
      <c r="O3521" s="13">
        <f t="shared" si="108"/>
        <v>1.0135000000000001</v>
      </c>
      <c r="P3521" s="7">
        <f t="shared" si="109"/>
        <v>71.428571428571431</v>
      </c>
      <c r="Q3521" s="3" t="s">
        <v>8320</v>
      </c>
      <c r="R3521" s="3" t="s">
        <v>8321</v>
      </c>
    </row>
    <row r="3522" spans="1:18" ht="39.6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8270</v>
      </c>
      <c r="O3522" s="13">
        <f t="shared" si="108"/>
        <v>1.0075000000000001</v>
      </c>
      <c r="P3522" s="7">
        <f t="shared" si="109"/>
        <v>95.238095238095241</v>
      </c>
      <c r="Q3522" s="3" t="s">
        <v>8320</v>
      </c>
      <c r="R3522" s="3" t="s">
        <v>8321</v>
      </c>
    </row>
    <row r="3523" spans="1:18" ht="52.8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8270</v>
      </c>
      <c r="O3523" s="13">
        <f t="shared" ref="O3523:O3586" si="110">+E3523/D3523</f>
        <v>1.6942857142857144</v>
      </c>
      <c r="P3523" s="7">
        <f t="shared" ref="P3523:P3586" si="111">IFERROR(+D3523/L3523,0)</f>
        <v>26.923076923076923</v>
      </c>
      <c r="Q3523" s="3" t="s">
        <v>8320</v>
      </c>
      <c r="R3523" s="3" t="s">
        <v>8321</v>
      </c>
    </row>
    <row r="3524" spans="1:18" ht="39.6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8270</v>
      </c>
      <c r="O3524" s="13">
        <f t="shared" si="110"/>
        <v>1</v>
      </c>
      <c r="P3524" s="7">
        <f t="shared" si="111"/>
        <v>41.029411764705884</v>
      </c>
      <c r="Q3524" s="3" t="s">
        <v>8320</v>
      </c>
      <c r="R3524" s="3" t="s">
        <v>8321</v>
      </c>
    </row>
    <row r="3525" spans="1:18" ht="39.6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8270</v>
      </c>
      <c r="O3525" s="13">
        <f t="shared" si="110"/>
        <v>1.1365000000000001</v>
      </c>
      <c r="P3525" s="7">
        <f t="shared" si="111"/>
        <v>50</v>
      </c>
      <c r="Q3525" s="3" t="s">
        <v>8320</v>
      </c>
      <c r="R3525" s="3" t="s">
        <v>8321</v>
      </c>
    </row>
    <row r="3526" spans="1:18" ht="39.6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8270</v>
      </c>
      <c r="O3526" s="13">
        <f t="shared" si="110"/>
        <v>1.0156000000000001</v>
      </c>
      <c r="P3526" s="7">
        <f t="shared" si="111"/>
        <v>135.13513513513513</v>
      </c>
      <c r="Q3526" s="3" t="s">
        <v>8320</v>
      </c>
      <c r="R3526" s="3" t="s">
        <v>8321</v>
      </c>
    </row>
    <row r="3527" spans="1:18" ht="39.6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8270</v>
      </c>
      <c r="O3527" s="13">
        <f t="shared" si="110"/>
        <v>1.06</v>
      </c>
      <c r="P3527" s="7">
        <f t="shared" si="111"/>
        <v>71.428571428571431</v>
      </c>
      <c r="Q3527" s="3" t="s">
        <v>8320</v>
      </c>
      <c r="R3527" s="3" t="s">
        <v>8321</v>
      </c>
    </row>
    <row r="3528" spans="1:18" ht="39.6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8270</v>
      </c>
      <c r="O3528" s="13">
        <f t="shared" si="110"/>
        <v>1.02</v>
      </c>
      <c r="P3528" s="7">
        <f t="shared" si="111"/>
        <v>97.058823529411768</v>
      </c>
      <c r="Q3528" s="3" t="s">
        <v>8320</v>
      </c>
      <c r="R3528" s="3" t="s">
        <v>8321</v>
      </c>
    </row>
    <row r="3529" spans="1:18" ht="39.6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8270</v>
      </c>
      <c r="O3529" s="13">
        <f t="shared" si="110"/>
        <v>1.1691666666666667</v>
      </c>
      <c r="P3529" s="7">
        <f t="shared" si="111"/>
        <v>69.767441860465112</v>
      </c>
      <c r="Q3529" s="3" t="s">
        <v>8320</v>
      </c>
      <c r="R3529" s="3" t="s">
        <v>8321</v>
      </c>
    </row>
    <row r="3530" spans="1:18" ht="39.6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8270</v>
      </c>
      <c r="O3530" s="13">
        <f t="shared" si="110"/>
        <v>1.0115151515151515</v>
      </c>
      <c r="P3530" s="7">
        <f t="shared" si="111"/>
        <v>44.594594594594597</v>
      </c>
      <c r="Q3530" s="3" t="s">
        <v>8320</v>
      </c>
      <c r="R3530" s="3" t="s">
        <v>8321</v>
      </c>
    </row>
    <row r="3531" spans="1:18" ht="52.8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8270</v>
      </c>
      <c r="O3531" s="13">
        <f t="shared" si="110"/>
        <v>1.32</v>
      </c>
      <c r="P3531" s="7">
        <f t="shared" si="111"/>
        <v>27.777777777777779</v>
      </c>
      <c r="Q3531" s="3" t="s">
        <v>8320</v>
      </c>
      <c r="R3531" s="3" t="s">
        <v>8321</v>
      </c>
    </row>
    <row r="3532" spans="1:18" ht="39.6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8270</v>
      </c>
      <c r="O3532" s="13">
        <f t="shared" si="110"/>
        <v>1</v>
      </c>
      <c r="P3532" s="7">
        <f t="shared" si="111"/>
        <v>125</v>
      </c>
      <c r="Q3532" s="3" t="s">
        <v>8320</v>
      </c>
      <c r="R3532" s="3" t="s">
        <v>8321</v>
      </c>
    </row>
    <row r="3533" spans="1:18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8270</v>
      </c>
      <c r="O3533" s="13">
        <f t="shared" si="110"/>
        <v>1.28</v>
      </c>
      <c r="P3533" s="7">
        <f t="shared" si="111"/>
        <v>38.46153846153846</v>
      </c>
      <c r="Q3533" s="3" t="s">
        <v>8320</v>
      </c>
      <c r="R3533" s="3" t="s">
        <v>8321</v>
      </c>
    </row>
    <row r="3534" spans="1:18" ht="52.8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8270</v>
      </c>
      <c r="O3534" s="13">
        <f t="shared" si="110"/>
        <v>1.1895833333333334</v>
      </c>
      <c r="P3534" s="7">
        <f t="shared" si="111"/>
        <v>35.555555555555557</v>
      </c>
      <c r="Q3534" s="3" t="s">
        <v>8320</v>
      </c>
      <c r="R3534" s="3" t="s">
        <v>8321</v>
      </c>
    </row>
    <row r="3535" spans="1:18" ht="52.8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8270</v>
      </c>
      <c r="O3535" s="13">
        <f t="shared" si="110"/>
        <v>1.262</v>
      </c>
      <c r="P3535" s="7">
        <f t="shared" si="111"/>
        <v>62.5</v>
      </c>
      <c r="Q3535" s="3" t="s">
        <v>8320</v>
      </c>
      <c r="R3535" s="3" t="s">
        <v>8321</v>
      </c>
    </row>
    <row r="3536" spans="1:18" ht="39.6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8270</v>
      </c>
      <c r="O3536" s="13">
        <f t="shared" si="110"/>
        <v>1.5620000000000001</v>
      </c>
      <c r="P3536" s="7">
        <f t="shared" si="111"/>
        <v>24.509803921568629</v>
      </c>
      <c r="Q3536" s="3" t="s">
        <v>8320</v>
      </c>
      <c r="R3536" s="3" t="s">
        <v>8321</v>
      </c>
    </row>
    <row r="3537" spans="1:18" ht="39.6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8270</v>
      </c>
      <c r="O3537" s="13">
        <f t="shared" si="110"/>
        <v>1.0315000000000001</v>
      </c>
      <c r="P3537" s="7">
        <f t="shared" si="111"/>
        <v>43.478260869565219</v>
      </c>
      <c r="Q3537" s="3" t="s">
        <v>8320</v>
      </c>
      <c r="R3537" s="3" t="s">
        <v>8321</v>
      </c>
    </row>
    <row r="3538" spans="1:18" ht="39.6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8270</v>
      </c>
      <c r="O3538" s="13">
        <f t="shared" si="110"/>
        <v>1.5333333333333334</v>
      </c>
      <c r="P3538" s="7">
        <f t="shared" si="111"/>
        <v>8.8235294117647065</v>
      </c>
      <c r="Q3538" s="3" t="s">
        <v>8320</v>
      </c>
      <c r="R3538" s="3" t="s">
        <v>8321</v>
      </c>
    </row>
    <row r="3539" spans="1:18" ht="39.6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8270</v>
      </c>
      <c r="O3539" s="13">
        <f t="shared" si="110"/>
        <v>1.8044444444444445</v>
      </c>
      <c r="P3539" s="7">
        <f t="shared" si="111"/>
        <v>24.107142857142858</v>
      </c>
      <c r="Q3539" s="3" t="s">
        <v>8320</v>
      </c>
      <c r="R3539" s="3" t="s">
        <v>8321</v>
      </c>
    </row>
    <row r="3540" spans="1:18" ht="39.6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8270</v>
      </c>
      <c r="O3540" s="13">
        <f t="shared" si="110"/>
        <v>1.2845</v>
      </c>
      <c r="P3540" s="7">
        <f t="shared" si="111"/>
        <v>24.096385542168676</v>
      </c>
      <c r="Q3540" s="3" t="s">
        <v>8320</v>
      </c>
      <c r="R3540" s="3" t="s">
        <v>8321</v>
      </c>
    </row>
    <row r="3541" spans="1:18" ht="39.6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8270</v>
      </c>
      <c r="O3541" s="13">
        <f t="shared" si="110"/>
        <v>1.1966666666666668</v>
      </c>
      <c r="P3541" s="7">
        <f t="shared" si="111"/>
        <v>46.153846153846153</v>
      </c>
      <c r="Q3541" s="3" t="s">
        <v>8320</v>
      </c>
      <c r="R3541" s="3" t="s">
        <v>8321</v>
      </c>
    </row>
    <row r="3542" spans="1:18" ht="52.8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8270</v>
      </c>
      <c r="O3542" s="13">
        <f t="shared" si="110"/>
        <v>1.23</v>
      </c>
      <c r="P3542" s="7">
        <f t="shared" si="111"/>
        <v>37.5</v>
      </c>
      <c r="Q3542" s="3" t="s">
        <v>8320</v>
      </c>
      <c r="R3542" s="3" t="s">
        <v>8321</v>
      </c>
    </row>
    <row r="3543" spans="1:18" ht="39.6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8270</v>
      </c>
      <c r="O3543" s="13">
        <f t="shared" si="110"/>
        <v>1.05</v>
      </c>
      <c r="P3543" s="7">
        <f t="shared" si="111"/>
        <v>37.5</v>
      </c>
      <c r="Q3543" s="3" t="s">
        <v>8320</v>
      </c>
      <c r="R3543" s="3" t="s">
        <v>8321</v>
      </c>
    </row>
    <row r="3544" spans="1:18" ht="39.6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8270</v>
      </c>
      <c r="O3544" s="13">
        <f t="shared" si="110"/>
        <v>1.0223636363636364</v>
      </c>
      <c r="P3544" s="7">
        <f t="shared" si="111"/>
        <v>64.705882352941174</v>
      </c>
      <c r="Q3544" s="3" t="s">
        <v>8320</v>
      </c>
      <c r="R3544" s="3" t="s">
        <v>8321</v>
      </c>
    </row>
    <row r="3545" spans="1:18" ht="39.6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8270</v>
      </c>
      <c r="O3545" s="13">
        <f t="shared" si="110"/>
        <v>1.0466666666666666</v>
      </c>
      <c r="P3545" s="7">
        <f t="shared" si="111"/>
        <v>51.724137931034484</v>
      </c>
      <c r="Q3545" s="3" t="s">
        <v>8320</v>
      </c>
      <c r="R3545" s="3" t="s">
        <v>8321</v>
      </c>
    </row>
    <row r="3546" spans="1:18" ht="26.4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8270</v>
      </c>
      <c r="O3546" s="13">
        <f t="shared" si="110"/>
        <v>1</v>
      </c>
      <c r="P3546" s="7">
        <f t="shared" si="111"/>
        <v>104.16666666666667</v>
      </c>
      <c r="Q3546" s="3" t="s">
        <v>8320</v>
      </c>
      <c r="R3546" s="3" t="s">
        <v>8321</v>
      </c>
    </row>
    <row r="3547" spans="1:18" ht="39.6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8270</v>
      </c>
      <c r="O3547" s="13">
        <f t="shared" si="110"/>
        <v>1.004</v>
      </c>
      <c r="P3547" s="7">
        <f t="shared" si="111"/>
        <v>31.25</v>
      </c>
      <c r="Q3547" s="3" t="s">
        <v>8320</v>
      </c>
      <c r="R3547" s="3" t="s">
        <v>8321</v>
      </c>
    </row>
    <row r="3548" spans="1:18" ht="39.6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8270</v>
      </c>
      <c r="O3548" s="13">
        <f t="shared" si="110"/>
        <v>1.0227272727272727</v>
      </c>
      <c r="P3548" s="7">
        <f t="shared" si="111"/>
        <v>57.89473684210526</v>
      </c>
      <c r="Q3548" s="3" t="s">
        <v>8320</v>
      </c>
      <c r="R3548" s="3" t="s">
        <v>8321</v>
      </c>
    </row>
    <row r="3549" spans="1:18" ht="39.6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8270</v>
      </c>
      <c r="O3549" s="13">
        <f t="shared" si="110"/>
        <v>1.1440928571428572</v>
      </c>
      <c r="P3549" s="7">
        <f t="shared" si="111"/>
        <v>104.16666666666667</v>
      </c>
      <c r="Q3549" s="3" t="s">
        <v>8320</v>
      </c>
      <c r="R3549" s="3" t="s">
        <v>8321</v>
      </c>
    </row>
    <row r="3550" spans="1:18" ht="39.6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8270</v>
      </c>
      <c r="O3550" s="13">
        <f t="shared" si="110"/>
        <v>1.019047619047619</v>
      </c>
      <c r="P3550" s="7">
        <f t="shared" si="111"/>
        <v>161.53846153846155</v>
      </c>
      <c r="Q3550" s="3" t="s">
        <v>8320</v>
      </c>
      <c r="R3550" s="3" t="s">
        <v>8321</v>
      </c>
    </row>
    <row r="3551" spans="1:18" ht="39.6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8270</v>
      </c>
      <c r="O3551" s="13">
        <f t="shared" si="110"/>
        <v>1.02</v>
      </c>
      <c r="P3551" s="7">
        <f t="shared" si="111"/>
        <v>23.80952380952381</v>
      </c>
      <c r="Q3551" s="3" t="s">
        <v>8320</v>
      </c>
      <c r="R3551" s="3" t="s">
        <v>8321</v>
      </c>
    </row>
    <row r="3552" spans="1:18" ht="39.6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8270</v>
      </c>
      <c r="O3552" s="13">
        <f t="shared" si="110"/>
        <v>1.048</v>
      </c>
      <c r="P3552" s="7">
        <f t="shared" si="111"/>
        <v>39.0625</v>
      </c>
      <c r="Q3552" s="3" t="s">
        <v>8320</v>
      </c>
      <c r="R3552" s="3" t="s">
        <v>8321</v>
      </c>
    </row>
    <row r="3553" spans="1:18" ht="39.6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8270</v>
      </c>
      <c r="O3553" s="13">
        <f t="shared" si="110"/>
        <v>1.0183333333333333</v>
      </c>
      <c r="P3553" s="7">
        <f t="shared" si="111"/>
        <v>60</v>
      </c>
      <c r="Q3553" s="3" t="s">
        <v>8320</v>
      </c>
      <c r="R3553" s="3" t="s">
        <v>8321</v>
      </c>
    </row>
    <row r="3554" spans="1:18" ht="39.6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8270</v>
      </c>
      <c r="O3554" s="13">
        <f t="shared" si="110"/>
        <v>1</v>
      </c>
      <c r="P3554" s="7">
        <f t="shared" si="111"/>
        <v>38.65</v>
      </c>
      <c r="Q3554" s="3" t="s">
        <v>8320</v>
      </c>
      <c r="R3554" s="3" t="s">
        <v>8321</v>
      </c>
    </row>
    <row r="3555" spans="1:18" ht="39.6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8270</v>
      </c>
      <c r="O3555" s="13">
        <f t="shared" si="110"/>
        <v>1.0627272727272727</v>
      </c>
      <c r="P3555" s="7">
        <f t="shared" si="111"/>
        <v>52.884615384615387</v>
      </c>
      <c r="Q3555" s="3" t="s">
        <v>8320</v>
      </c>
      <c r="R3555" s="3" t="s">
        <v>8321</v>
      </c>
    </row>
    <row r="3556" spans="1:18" ht="39.6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8270</v>
      </c>
      <c r="O3556" s="13">
        <f t="shared" si="110"/>
        <v>1.1342219999999998</v>
      </c>
      <c r="P3556" s="7">
        <f t="shared" si="111"/>
        <v>94.339622641509436</v>
      </c>
      <c r="Q3556" s="3" t="s">
        <v>8320</v>
      </c>
      <c r="R3556" s="3" t="s">
        <v>8321</v>
      </c>
    </row>
    <row r="3557" spans="1:18" ht="39.6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8270</v>
      </c>
      <c r="O3557" s="13">
        <f t="shared" si="110"/>
        <v>1</v>
      </c>
      <c r="P3557" s="7">
        <f t="shared" si="111"/>
        <v>171.42857142857142</v>
      </c>
      <c r="Q3557" s="3" t="s">
        <v>8320</v>
      </c>
      <c r="R3557" s="3" t="s">
        <v>8321</v>
      </c>
    </row>
    <row r="3558" spans="1:18" ht="52.8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8270</v>
      </c>
      <c r="O3558" s="13">
        <f t="shared" si="110"/>
        <v>1.0045454545454546</v>
      </c>
      <c r="P3558" s="7">
        <f t="shared" si="111"/>
        <v>110</v>
      </c>
      <c r="Q3558" s="3" t="s">
        <v>8320</v>
      </c>
      <c r="R3558" s="3" t="s">
        <v>8321</v>
      </c>
    </row>
    <row r="3559" spans="1:18" ht="52.8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8270</v>
      </c>
      <c r="O3559" s="13">
        <f t="shared" si="110"/>
        <v>1.0003599999999999</v>
      </c>
      <c r="P3559" s="7">
        <f t="shared" si="111"/>
        <v>179.21146953405017</v>
      </c>
      <c r="Q3559" s="3" t="s">
        <v>8320</v>
      </c>
      <c r="R3559" s="3" t="s">
        <v>8321</v>
      </c>
    </row>
    <row r="3560" spans="1:18" ht="39.6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8270</v>
      </c>
      <c r="O3560" s="13">
        <f t="shared" si="110"/>
        <v>1.44</v>
      </c>
      <c r="P3560" s="7">
        <f t="shared" si="111"/>
        <v>15.909090909090908</v>
      </c>
      <c r="Q3560" s="3" t="s">
        <v>8320</v>
      </c>
      <c r="R3560" s="3" t="s">
        <v>8321</v>
      </c>
    </row>
    <row r="3561" spans="1:18" ht="52.8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8270</v>
      </c>
      <c r="O3561" s="13">
        <f t="shared" si="110"/>
        <v>1.0349999999999999</v>
      </c>
      <c r="P3561" s="7">
        <f t="shared" si="111"/>
        <v>41.666666666666664</v>
      </c>
      <c r="Q3561" s="3" t="s">
        <v>8320</v>
      </c>
      <c r="R3561" s="3" t="s">
        <v>8321</v>
      </c>
    </row>
    <row r="3562" spans="1:18" ht="39.6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8270</v>
      </c>
      <c r="O3562" s="13">
        <f t="shared" si="110"/>
        <v>1.0843750000000001</v>
      </c>
      <c r="P3562" s="7">
        <f t="shared" si="111"/>
        <v>43.243243243243242</v>
      </c>
      <c r="Q3562" s="3" t="s">
        <v>8320</v>
      </c>
      <c r="R3562" s="3" t="s">
        <v>8321</v>
      </c>
    </row>
    <row r="3563" spans="1:18" ht="105.6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8270</v>
      </c>
      <c r="O3563" s="13">
        <f t="shared" si="110"/>
        <v>1.024</v>
      </c>
      <c r="P3563" s="7">
        <f t="shared" si="111"/>
        <v>46.296296296296298</v>
      </c>
      <c r="Q3563" s="3" t="s">
        <v>8320</v>
      </c>
      <c r="R3563" s="3" t="s">
        <v>8321</v>
      </c>
    </row>
    <row r="3564" spans="1:18" ht="39.6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8270</v>
      </c>
      <c r="O3564" s="13">
        <f t="shared" si="110"/>
        <v>1.4888888888888889</v>
      </c>
      <c r="P3564" s="7">
        <f t="shared" si="111"/>
        <v>10.161290322580646</v>
      </c>
      <c r="Q3564" s="3" t="s">
        <v>8320</v>
      </c>
      <c r="R3564" s="3" t="s">
        <v>8321</v>
      </c>
    </row>
    <row r="3565" spans="1:18" ht="39.6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8270</v>
      </c>
      <c r="O3565" s="13">
        <f t="shared" si="110"/>
        <v>1.0549000000000002</v>
      </c>
      <c r="P3565" s="7">
        <f t="shared" si="111"/>
        <v>20</v>
      </c>
      <c r="Q3565" s="3" t="s">
        <v>8320</v>
      </c>
      <c r="R3565" s="3" t="s">
        <v>8321</v>
      </c>
    </row>
    <row r="3566" spans="1:18" ht="26.4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8270</v>
      </c>
      <c r="O3566" s="13">
        <f t="shared" si="110"/>
        <v>1.0049999999999999</v>
      </c>
      <c r="P3566" s="7">
        <f t="shared" si="111"/>
        <v>58.823529411764703</v>
      </c>
      <c r="Q3566" s="3" t="s">
        <v>8320</v>
      </c>
      <c r="R3566" s="3" t="s">
        <v>8321</v>
      </c>
    </row>
    <row r="3567" spans="1:18" ht="39.6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8270</v>
      </c>
      <c r="O3567" s="13">
        <f t="shared" si="110"/>
        <v>1.3055555555555556</v>
      </c>
      <c r="P3567" s="7">
        <f t="shared" si="111"/>
        <v>75</v>
      </c>
      <c r="Q3567" s="3" t="s">
        <v>8320</v>
      </c>
      <c r="R3567" s="3" t="s">
        <v>8321</v>
      </c>
    </row>
    <row r="3568" spans="1:18" ht="39.6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8270</v>
      </c>
      <c r="O3568" s="13">
        <f t="shared" si="110"/>
        <v>1.0475000000000001</v>
      </c>
      <c r="P3568" s="7">
        <f t="shared" si="111"/>
        <v>52.631578947368418</v>
      </c>
      <c r="Q3568" s="3" t="s">
        <v>8320</v>
      </c>
      <c r="R3568" s="3" t="s">
        <v>8321</v>
      </c>
    </row>
    <row r="3569" spans="1:18" ht="39.6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8270</v>
      </c>
      <c r="O3569" s="13">
        <f t="shared" si="110"/>
        <v>1.0880000000000001</v>
      </c>
      <c r="P3569" s="7">
        <f t="shared" si="111"/>
        <v>24.390243902439025</v>
      </c>
      <c r="Q3569" s="3" t="s">
        <v>8320</v>
      </c>
      <c r="R3569" s="3" t="s">
        <v>8321</v>
      </c>
    </row>
    <row r="3570" spans="1:18" ht="39.6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8270</v>
      </c>
      <c r="O3570" s="13">
        <f t="shared" si="110"/>
        <v>1.1100000000000001</v>
      </c>
      <c r="P3570" s="7">
        <f t="shared" si="111"/>
        <v>52.631578947368418</v>
      </c>
      <c r="Q3570" s="3" t="s">
        <v>8320</v>
      </c>
      <c r="R3570" s="3" t="s">
        <v>8321</v>
      </c>
    </row>
    <row r="3571" spans="1:18" ht="39.6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8270</v>
      </c>
      <c r="O3571" s="13">
        <f t="shared" si="110"/>
        <v>1.0047999999999999</v>
      </c>
      <c r="P3571" s="7">
        <f t="shared" si="111"/>
        <v>121.95121951219512</v>
      </c>
      <c r="Q3571" s="3" t="s">
        <v>8320</v>
      </c>
      <c r="R3571" s="3" t="s">
        <v>8321</v>
      </c>
    </row>
    <row r="3572" spans="1:18" ht="39.6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8270</v>
      </c>
      <c r="O3572" s="13">
        <f t="shared" si="110"/>
        <v>1.1435</v>
      </c>
      <c r="P3572" s="7">
        <f t="shared" si="111"/>
        <v>76.92307692307692</v>
      </c>
      <c r="Q3572" s="3" t="s">
        <v>8320</v>
      </c>
      <c r="R3572" s="3" t="s">
        <v>8321</v>
      </c>
    </row>
    <row r="3573" spans="1:18" ht="39.6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8270</v>
      </c>
      <c r="O3573" s="13">
        <f t="shared" si="110"/>
        <v>1.2206666666666666</v>
      </c>
      <c r="P3573" s="7">
        <f t="shared" si="111"/>
        <v>60</v>
      </c>
      <c r="Q3573" s="3" t="s">
        <v>8320</v>
      </c>
      <c r="R3573" s="3" t="s">
        <v>8321</v>
      </c>
    </row>
    <row r="3574" spans="1:18" ht="26.4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8270</v>
      </c>
      <c r="O3574" s="13">
        <f t="shared" si="110"/>
        <v>1</v>
      </c>
      <c r="P3574" s="7">
        <f t="shared" si="111"/>
        <v>55.555555555555557</v>
      </c>
      <c r="Q3574" s="3" t="s">
        <v>8320</v>
      </c>
      <c r="R3574" s="3" t="s">
        <v>8321</v>
      </c>
    </row>
    <row r="3575" spans="1:18" ht="26.4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8270</v>
      </c>
      <c r="O3575" s="13">
        <f t="shared" si="110"/>
        <v>1.028</v>
      </c>
      <c r="P3575" s="7">
        <f t="shared" si="111"/>
        <v>38.46153846153846</v>
      </c>
      <c r="Q3575" s="3" t="s">
        <v>8320</v>
      </c>
      <c r="R3575" s="3" t="s">
        <v>8321</v>
      </c>
    </row>
    <row r="3576" spans="1:18" ht="39.6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8270</v>
      </c>
      <c r="O3576" s="13">
        <f t="shared" si="110"/>
        <v>1.0612068965517241</v>
      </c>
      <c r="P3576" s="7">
        <f t="shared" si="111"/>
        <v>128.88888888888889</v>
      </c>
      <c r="Q3576" s="3" t="s">
        <v>8320</v>
      </c>
      <c r="R3576" s="3" t="s">
        <v>8321</v>
      </c>
    </row>
    <row r="3577" spans="1:18" ht="39.6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8270</v>
      </c>
      <c r="O3577" s="13">
        <f t="shared" si="110"/>
        <v>1.0133000000000001</v>
      </c>
      <c r="P3577" s="7">
        <f t="shared" si="111"/>
        <v>98.039215686274517</v>
      </c>
      <c r="Q3577" s="3" t="s">
        <v>8320</v>
      </c>
      <c r="R3577" s="3" t="s">
        <v>8321</v>
      </c>
    </row>
    <row r="3578" spans="1:18" ht="39.6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8270</v>
      </c>
      <c r="O3578" s="13">
        <f t="shared" si="110"/>
        <v>1</v>
      </c>
      <c r="P3578" s="7">
        <f t="shared" si="111"/>
        <v>20</v>
      </c>
      <c r="Q3578" s="3" t="s">
        <v>8320</v>
      </c>
      <c r="R3578" s="3" t="s">
        <v>8321</v>
      </c>
    </row>
    <row r="3579" spans="1:18" ht="39.6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8270</v>
      </c>
      <c r="O3579" s="13">
        <f t="shared" si="110"/>
        <v>1.3</v>
      </c>
      <c r="P3579" s="7">
        <f t="shared" si="111"/>
        <v>22.222222222222221</v>
      </c>
      <c r="Q3579" s="3" t="s">
        <v>8320</v>
      </c>
      <c r="R3579" s="3" t="s">
        <v>8321</v>
      </c>
    </row>
    <row r="3580" spans="1:18" ht="39.6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8270</v>
      </c>
      <c r="O3580" s="13">
        <f t="shared" si="110"/>
        <v>1.0001333333333333</v>
      </c>
      <c r="P3580" s="7">
        <f t="shared" si="111"/>
        <v>40.54054054054054</v>
      </c>
      <c r="Q3580" s="3" t="s">
        <v>8320</v>
      </c>
      <c r="R3580" s="3" t="s">
        <v>8321</v>
      </c>
    </row>
    <row r="3581" spans="1:18" ht="39.6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8270</v>
      </c>
      <c r="O3581" s="13">
        <f t="shared" si="110"/>
        <v>1</v>
      </c>
      <c r="P3581" s="7">
        <f t="shared" si="111"/>
        <v>35.714285714285715</v>
      </c>
      <c r="Q3581" s="3" t="s">
        <v>8320</v>
      </c>
      <c r="R3581" s="3" t="s">
        <v>8321</v>
      </c>
    </row>
    <row r="3582" spans="1:18" ht="39.6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8270</v>
      </c>
      <c r="O3582" s="13">
        <f t="shared" si="110"/>
        <v>1.1388888888888888</v>
      </c>
      <c r="P3582" s="7">
        <f t="shared" si="111"/>
        <v>33.333333333333336</v>
      </c>
      <c r="Q3582" s="3" t="s">
        <v>8320</v>
      </c>
      <c r="R3582" s="3" t="s">
        <v>8321</v>
      </c>
    </row>
    <row r="3583" spans="1:18" ht="39.6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8270</v>
      </c>
      <c r="O3583" s="13">
        <f t="shared" si="110"/>
        <v>1</v>
      </c>
      <c r="P3583" s="7">
        <f t="shared" si="111"/>
        <v>33.333333333333336</v>
      </c>
      <c r="Q3583" s="3" t="s">
        <v>8320</v>
      </c>
      <c r="R3583" s="3" t="s">
        <v>8321</v>
      </c>
    </row>
    <row r="3584" spans="1:18" ht="39.6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8270</v>
      </c>
      <c r="O3584" s="13">
        <f t="shared" si="110"/>
        <v>2.87</v>
      </c>
      <c r="P3584" s="7">
        <f t="shared" si="111"/>
        <v>20.408163265306122</v>
      </c>
      <c r="Q3584" s="3" t="s">
        <v>8320</v>
      </c>
      <c r="R3584" s="3" t="s">
        <v>8321</v>
      </c>
    </row>
    <row r="3585" spans="1:18" ht="39.6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8270</v>
      </c>
      <c r="O3585" s="13">
        <f t="shared" si="110"/>
        <v>1.085</v>
      </c>
      <c r="P3585" s="7">
        <f t="shared" si="111"/>
        <v>125</v>
      </c>
      <c r="Q3585" s="3" t="s">
        <v>8320</v>
      </c>
      <c r="R3585" s="3" t="s">
        <v>8321</v>
      </c>
    </row>
    <row r="3586" spans="1:18" ht="79.2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8270</v>
      </c>
      <c r="O3586" s="13">
        <f t="shared" si="110"/>
        <v>1.155</v>
      </c>
      <c r="P3586" s="7">
        <f t="shared" si="111"/>
        <v>26.785714285714285</v>
      </c>
      <c r="Q3586" s="3" t="s">
        <v>8320</v>
      </c>
      <c r="R3586" s="3" t="s">
        <v>8321</v>
      </c>
    </row>
    <row r="3587" spans="1:18" ht="39.6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8270</v>
      </c>
      <c r="O3587" s="13">
        <f t="shared" ref="O3587:O3650" si="112">+E3587/D3587</f>
        <v>1.1911764705882353</v>
      </c>
      <c r="P3587" s="7">
        <f t="shared" ref="P3587:P3650" si="113">IFERROR(+D3587/L3587,0)</f>
        <v>147.82608695652175</v>
      </c>
      <c r="Q3587" s="3" t="s">
        <v>8320</v>
      </c>
      <c r="R3587" s="3" t="s">
        <v>8321</v>
      </c>
    </row>
    <row r="3588" spans="1:18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8270</v>
      </c>
      <c r="O3588" s="13">
        <f t="shared" si="112"/>
        <v>1.0942666666666667</v>
      </c>
      <c r="P3588" s="7">
        <f t="shared" si="113"/>
        <v>138.88888888888889</v>
      </c>
      <c r="Q3588" s="3" t="s">
        <v>8320</v>
      </c>
      <c r="R3588" s="3" t="s">
        <v>8321</v>
      </c>
    </row>
    <row r="3589" spans="1:18" ht="39.6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8270</v>
      </c>
      <c r="O3589" s="13">
        <f t="shared" si="112"/>
        <v>1.266</v>
      </c>
      <c r="P3589" s="7">
        <f t="shared" si="113"/>
        <v>17.857142857142858</v>
      </c>
      <c r="Q3589" s="3" t="s">
        <v>8320</v>
      </c>
      <c r="R3589" s="3" t="s">
        <v>8321</v>
      </c>
    </row>
    <row r="3590" spans="1:18" ht="39.6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8270</v>
      </c>
      <c r="O3590" s="13">
        <f t="shared" si="112"/>
        <v>1.0049999999999999</v>
      </c>
      <c r="P3590" s="7">
        <f t="shared" si="113"/>
        <v>18.181818181818183</v>
      </c>
      <c r="Q3590" s="3" t="s">
        <v>8320</v>
      </c>
      <c r="R3590" s="3" t="s">
        <v>8321</v>
      </c>
    </row>
    <row r="3591" spans="1:18" ht="39.6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8270</v>
      </c>
      <c r="O3591" s="13">
        <f t="shared" si="112"/>
        <v>1.2749999999999999</v>
      </c>
      <c r="P3591" s="7">
        <f t="shared" si="113"/>
        <v>64.516129032258064</v>
      </c>
      <c r="Q3591" s="3" t="s">
        <v>8320</v>
      </c>
      <c r="R3591" s="3" t="s">
        <v>8321</v>
      </c>
    </row>
    <row r="3592" spans="1:18" ht="39.6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8270</v>
      </c>
      <c r="O3592" s="13">
        <f t="shared" si="112"/>
        <v>1.0005999999999999</v>
      </c>
      <c r="P3592" s="7">
        <f t="shared" si="113"/>
        <v>68.493150684931507</v>
      </c>
      <c r="Q3592" s="3" t="s">
        <v>8320</v>
      </c>
      <c r="R3592" s="3" t="s">
        <v>8321</v>
      </c>
    </row>
    <row r="3593" spans="1:18" ht="39.6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8270</v>
      </c>
      <c r="O3593" s="13">
        <f t="shared" si="112"/>
        <v>1.75</v>
      </c>
      <c r="P3593" s="7">
        <f t="shared" si="113"/>
        <v>38.888888888888886</v>
      </c>
      <c r="Q3593" s="3" t="s">
        <v>8320</v>
      </c>
      <c r="R3593" s="3" t="s">
        <v>8321</v>
      </c>
    </row>
    <row r="3594" spans="1:18" ht="39.6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8270</v>
      </c>
      <c r="O3594" s="13">
        <f t="shared" si="112"/>
        <v>1.2725</v>
      </c>
      <c r="P3594" s="7">
        <f t="shared" si="113"/>
        <v>57.142857142857146</v>
      </c>
      <c r="Q3594" s="3" t="s">
        <v>8320</v>
      </c>
      <c r="R3594" s="3" t="s">
        <v>8321</v>
      </c>
    </row>
    <row r="3595" spans="1:18" ht="39.6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8270</v>
      </c>
      <c r="O3595" s="13">
        <f t="shared" si="112"/>
        <v>1.1063333333333334</v>
      </c>
      <c r="P3595" s="7">
        <f t="shared" si="113"/>
        <v>69.767441860465112</v>
      </c>
      <c r="Q3595" s="3" t="s">
        <v>8320</v>
      </c>
      <c r="R3595" s="3" t="s">
        <v>8321</v>
      </c>
    </row>
    <row r="3596" spans="1:18" ht="39.6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8270</v>
      </c>
      <c r="O3596" s="13">
        <f t="shared" si="112"/>
        <v>1.2593749999999999</v>
      </c>
      <c r="P3596" s="7">
        <f t="shared" si="113"/>
        <v>44.444444444444443</v>
      </c>
      <c r="Q3596" s="3" t="s">
        <v>8320</v>
      </c>
      <c r="R3596" s="3" t="s">
        <v>8321</v>
      </c>
    </row>
    <row r="3597" spans="1:18" ht="26.4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8270</v>
      </c>
      <c r="O3597" s="13">
        <f t="shared" si="112"/>
        <v>1.1850000000000001</v>
      </c>
      <c r="P3597" s="7">
        <f t="shared" si="113"/>
        <v>41.935483870967744</v>
      </c>
      <c r="Q3597" s="3" t="s">
        <v>8320</v>
      </c>
      <c r="R3597" s="3" t="s">
        <v>8321</v>
      </c>
    </row>
    <row r="3598" spans="1:18" ht="39.6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8270</v>
      </c>
      <c r="O3598" s="13">
        <f t="shared" si="112"/>
        <v>1.0772727272727274</v>
      </c>
      <c r="P3598" s="7">
        <f t="shared" si="113"/>
        <v>73.333333333333329</v>
      </c>
      <c r="Q3598" s="3" t="s">
        <v>8320</v>
      </c>
      <c r="R3598" s="3" t="s">
        <v>8321</v>
      </c>
    </row>
    <row r="3599" spans="1:18" ht="26.4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8270</v>
      </c>
      <c r="O3599" s="13">
        <f t="shared" si="112"/>
        <v>1.026</v>
      </c>
      <c r="P3599" s="7">
        <f t="shared" si="113"/>
        <v>75.757575757575751</v>
      </c>
      <c r="Q3599" s="3" t="s">
        <v>8320</v>
      </c>
      <c r="R3599" s="3" t="s">
        <v>8321</v>
      </c>
    </row>
    <row r="3600" spans="1:18" ht="39.6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8270</v>
      </c>
      <c r="O3600" s="13">
        <f t="shared" si="112"/>
        <v>1.101</v>
      </c>
      <c r="P3600" s="7">
        <f t="shared" si="113"/>
        <v>37.037037037037038</v>
      </c>
      <c r="Q3600" s="3" t="s">
        <v>8320</v>
      </c>
      <c r="R3600" s="3" t="s">
        <v>8321</v>
      </c>
    </row>
    <row r="3601" spans="1:18" ht="39.6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8270</v>
      </c>
      <c r="O3601" s="13">
        <f t="shared" si="112"/>
        <v>2.02</v>
      </c>
      <c r="P3601" s="7">
        <f t="shared" si="113"/>
        <v>29.411764705882351</v>
      </c>
      <c r="Q3601" s="3" t="s">
        <v>8320</v>
      </c>
      <c r="R3601" s="3" t="s">
        <v>8321</v>
      </c>
    </row>
    <row r="3602" spans="1:18" ht="26.4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8270</v>
      </c>
      <c r="O3602" s="13">
        <f t="shared" si="112"/>
        <v>1.3</v>
      </c>
      <c r="P3602" s="7">
        <f t="shared" si="113"/>
        <v>2.5</v>
      </c>
      <c r="Q3602" s="3" t="s">
        <v>8320</v>
      </c>
      <c r="R3602" s="3" t="s">
        <v>8321</v>
      </c>
    </row>
    <row r="3603" spans="1:18" ht="39.6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8270</v>
      </c>
      <c r="O3603" s="13">
        <f t="shared" si="112"/>
        <v>1.0435000000000001</v>
      </c>
      <c r="P3603" s="7">
        <f t="shared" si="113"/>
        <v>37.735849056603776</v>
      </c>
      <c r="Q3603" s="3" t="s">
        <v>8320</v>
      </c>
      <c r="R3603" s="3" t="s">
        <v>8321</v>
      </c>
    </row>
    <row r="3604" spans="1:18" ht="52.8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8270</v>
      </c>
      <c r="O3604" s="13">
        <f t="shared" si="112"/>
        <v>1.0004999999999999</v>
      </c>
      <c r="P3604" s="7">
        <f t="shared" si="113"/>
        <v>81.632653061224488</v>
      </c>
      <c r="Q3604" s="3" t="s">
        <v>8320</v>
      </c>
      <c r="R3604" s="3" t="s">
        <v>8321</v>
      </c>
    </row>
    <row r="3605" spans="1:18" ht="39.6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8270</v>
      </c>
      <c r="O3605" s="13">
        <f t="shared" si="112"/>
        <v>1.7066666666666668</v>
      </c>
      <c r="P3605" s="7">
        <f t="shared" si="113"/>
        <v>26.315789473684209</v>
      </c>
      <c r="Q3605" s="3" t="s">
        <v>8320</v>
      </c>
      <c r="R3605" s="3" t="s">
        <v>8321</v>
      </c>
    </row>
    <row r="3606" spans="1:18" ht="52.8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8270</v>
      </c>
      <c r="O3606" s="13">
        <f t="shared" si="112"/>
        <v>1.1283333333333334</v>
      </c>
      <c r="P3606" s="7">
        <f t="shared" si="113"/>
        <v>43.478260869565219</v>
      </c>
      <c r="Q3606" s="3" t="s">
        <v>8320</v>
      </c>
      <c r="R3606" s="3" t="s">
        <v>8321</v>
      </c>
    </row>
    <row r="3607" spans="1:18" ht="52.8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8270</v>
      </c>
      <c r="O3607" s="13">
        <f t="shared" si="112"/>
        <v>1.84</v>
      </c>
      <c r="P3607" s="7">
        <f t="shared" si="113"/>
        <v>16.666666666666668</v>
      </c>
      <c r="Q3607" s="3" t="s">
        <v>8320</v>
      </c>
      <c r="R3607" s="3" t="s">
        <v>8321</v>
      </c>
    </row>
    <row r="3608" spans="1:18" ht="39.6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8270</v>
      </c>
      <c r="O3608" s="13">
        <f t="shared" si="112"/>
        <v>1.3026666666666666</v>
      </c>
      <c r="P3608" s="7">
        <f t="shared" si="113"/>
        <v>46.875</v>
      </c>
      <c r="Q3608" s="3" t="s">
        <v>8320</v>
      </c>
      <c r="R3608" s="3" t="s">
        <v>8321</v>
      </c>
    </row>
    <row r="3609" spans="1:18" ht="26.4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8270</v>
      </c>
      <c r="O3609" s="13">
        <f t="shared" si="112"/>
        <v>1.0545454545454545</v>
      </c>
      <c r="P3609" s="7">
        <f t="shared" si="113"/>
        <v>27.5</v>
      </c>
      <c r="Q3609" s="3" t="s">
        <v>8320</v>
      </c>
      <c r="R3609" s="3" t="s">
        <v>8321</v>
      </c>
    </row>
    <row r="3610" spans="1:18" ht="39.6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8270</v>
      </c>
      <c r="O3610" s="13">
        <f t="shared" si="112"/>
        <v>1</v>
      </c>
      <c r="P3610" s="7">
        <f t="shared" si="113"/>
        <v>29.62962962962963</v>
      </c>
      <c r="Q3610" s="3" t="s">
        <v>8320</v>
      </c>
      <c r="R3610" s="3" t="s">
        <v>8321</v>
      </c>
    </row>
    <row r="3611" spans="1:18" ht="39.6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8270</v>
      </c>
      <c r="O3611" s="13">
        <f t="shared" si="112"/>
        <v>1.5331632653061225</v>
      </c>
      <c r="P3611" s="7">
        <f t="shared" si="113"/>
        <v>93.333333333333329</v>
      </c>
      <c r="Q3611" s="3" t="s">
        <v>8320</v>
      </c>
      <c r="R3611" s="3" t="s">
        <v>8321</v>
      </c>
    </row>
    <row r="3612" spans="1:18" ht="39.6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8270</v>
      </c>
      <c r="O3612" s="13">
        <f t="shared" si="112"/>
        <v>1.623</v>
      </c>
      <c r="P3612" s="7">
        <f t="shared" si="113"/>
        <v>32.258064516129032</v>
      </c>
      <c r="Q3612" s="3" t="s">
        <v>8320</v>
      </c>
      <c r="R3612" s="3" t="s">
        <v>8321</v>
      </c>
    </row>
    <row r="3613" spans="1:18" ht="39.6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8270</v>
      </c>
      <c r="O3613" s="13">
        <f t="shared" si="112"/>
        <v>1.36</v>
      </c>
      <c r="P3613" s="7">
        <f t="shared" si="113"/>
        <v>49.019607843137258</v>
      </c>
      <c r="Q3613" s="3" t="s">
        <v>8320</v>
      </c>
      <c r="R3613" s="3" t="s">
        <v>8321</v>
      </c>
    </row>
    <row r="3614" spans="1:18" ht="39.6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8270</v>
      </c>
      <c r="O3614" s="13">
        <f t="shared" si="112"/>
        <v>1.444</v>
      </c>
      <c r="P3614" s="7">
        <f t="shared" si="113"/>
        <v>87.719298245614041</v>
      </c>
      <c r="Q3614" s="3" t="s">
        <v>8320</v>
      </c>
      <c r="R3614" s="3" t="s">
        <v>8321</v>
      </c>
    </row>
    <row r="3615" spans="1:18" ht="39.6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8270</v>
      </c>
      <c r="O3615" s="13">
        <f t="shared" si="112"/>
        <v>1</v>
      </c>
      <c r="P3615" s="7">
        <f t="shared" si="113"/>
        <v>62.5</v>
      </c>
      <c r="Q3615" s="3" t="s">
        <v>8320</v>
      </c>
      <c r="R3615" s="3" t="s">
        <v>8321</v>
      </c>
    </row>
    <row r="3616" spans="1:18" ht="39.6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8270</v>
      </c>
      <c r="O3616" s="13">
        <f t="shared" si="112"/>
        <v>1.008</v>
      </c>
      <c r="P3616" s="7">
        <f t="shared" si="113"/>
        <v>35.2112676056338</v>
      </c>
      <c r="Q3616" s="3" t="s">
        <v>8320</v>
      </c>
      <c r="R3616" s="3" t="s">
        <v>8321</v>
      </c>
    </row>
    <row r="3617" spans="1:18" ht="39.6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8270</v>
      </c>
      <c r="O3617" s="13">
        <f t="shared" si="112"/>
        <v>1.0680000000000001</v>
      </c>
      <c r="P3617" s="7">
        <f t="shared" si="113"/>
        <v>34.722222222222221</v>
      </c>
      <c r="Q3617" s="3" t="s">
        <v>8320</v>
      </c>
      <c r="R3617" s="3" t="s">
        <v>8321</v>
      </c>
    </row>
    <row r="3618" spans="1:18" ht="39.6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8270</v>
      </c>
      <c r="O3618" s="13">
        <f t="shared" si="112"/>
        <v>1.248</v>
      </c>
      <c r="P3618" s="7">
        <f t="shared" si="113"/>
        <v>55.555555555555557</v>
      </c>
      <c r="Q3618" s="3" t="s">
        <v>8320</v>
      </c>
      <c r="R3618" s="3" t="s">
        <v>8321</v>
      </c>
    </row>
    <row r="3619" spans="1:18" ht="39.6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8270</v>
      </c>
      <c r="O3619" s="13">
        <f t="shared" si="112"/>
        <v>1.1891891891891893</v>
      </c>
      <c r="P3619" s="7">
        <f t="shared" si="113"/>
        <v>14.509803921568627</v>
      </c>
      <c r="Q3619" s="3" t="s">
        <v>8320</v>
      </c>
      <c r="R3619" s="3" t="s">
        <v>8321</v>
      </c>
    </row>
    <row r="3620" spans="1:18" ht="39.6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8270</v>
      </c>
      <c r="O3620" s="13">
        <f t="shared" si="112"/>
        <v>1.01</v>
      </c>
      <c r="P3620" s="7">
        <f t="shared" si="113"/>
        <v>35.714285714285715</v>
      </c>
      <c r="Q3620" s="3" t="s">
        <v>8320</v>
      </c>
      <c r="R3620" s="3" t="s">
        <v>8321</v>
      </c>
    </row>
    <row r="3621" spans="1:18" ht="39.6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8270</v>
      </c>
      <c r="O3621" s="13">
        <f t="shared" si="112"/>
        <v>1.1299999999999999</v>
      </c>
      <c r="P3621" s="7">
        <f t="shared" si="113"/>
        <v>58.823529411764703</v>
      </c>
      <c r="Q3621" s="3" t="s">
        <v>8320</v>
      </c>
      <c r="R3621" s="3" t="s">
        <v>8321</v>
      </c>
    </row>
    <row r="3622" spans="1:18" ht="39.6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8270</v>
      </c>
      <c r="O3622" s="13">
        <f t="shared" si="112"/>
        <v>1.0519047619047619</v>
      </c>
      <c r="P3622" s="7">
        <f t="shared" si="113"/>
        <v>53.299492385786799</v>
      </c>
      <c r="Q3622" s="3" t="s">
        <v>8320</v>
      </c>
      <c r="R3622" s="3" t="s">
        <v>8321</v>
      </c>
    </row>
    <row r="3623" spans="1:18" ht="39.6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8270</v>
      </c>
      <c r="O3623" s="13">
        <f t="shared" si="112"/>
        <v>1.0973333333333333</v>
      </c>
      <c r="P3623" s="7">
        <f t="shared" si="113"/>
        <v>42.857142857142854</v>
      </c>
      <c r="Q3623" s="3" t="s">
        <v>8320</v>
      </c>
      <c r="R3623" s="3" t="s">
        <v>8321</v>
      </c>
    </row>
    <row r="3624" spans="1:18" ht="26.4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8270</v>
      </c>
      <c r="O3624" s="13">
        <f t="shared" si="112"/>
        <v>1.00099</v>
      </c>
      <c r="P3624" s="7">
        <f t="shared" si="113"/>
        <v>47.61904761904762</v>
      </c>
      <c r="Q3624" s="3" t="s">
        <v>8320</v>
      </c>
      <c r="R3624" s="3" t="s">
        <v>8321</v>
      </c>
    </row>
    <row r="3625" spans="1:18" ht="26.4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8270</v>
      </c>
      <c r="O3625" s="13">
        <f t="shared" si="112"/>
        <v>1.2</v>
      </c>
      <c r="P3625" s="7">
        <f t="shared" si="113"/>
        <v>73.529411764705884</v>
      </c>
      <c r="Q3625" s="3" t="s">
        <v>8320</v>
      </c>
      <c r="R3625" s="3" t="s">
        <v>8321</v>
      </c>
    </row>
    <row r="3626" spans="1:18" ht="66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8270</v>
      </c>
      <c r="O3626" s="13">
        <f t="shared" si="112"/>
        <v>1.0493333333333332</v>
      </c>
      <c r="P3626" s="7">
        <f t="shared" si="113"/>
        <v>76.92307692307692</v>
      </c>
      <c r="Q3626" s="3" t="s">
        <v>8320</v>
      </c>
      <c r="R3626" s="3" t="s">
        <v>8321</v>
      </c>
    </row>
    <row r="3627" spans="1:18" ht="52.8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8270</v>
      </c>
      <c r="O3627" s="13">
        <f t="shared" si="112"/>
        <v>1.0266666666666666</v>
      </c>
      <c r="P3627" s="7">
        <f t="shared" si="113"/>
        <v>38.46153846153846</v>
      </c>
      <c r="Q3627" s="3" t="s">
        <v>8320</v>
      </c>
      <c r="R3627" s="3" t="s">
        <v>8321</v>
      </c>
    </row>
    <row r="3628" spans="1:18" ht="39.6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8270</v>
      </c>
      <c r="O3628" s="13">
        <f t="shared" si="112"/>
        <v>1.0182500000000001</v>
      </c>
      <c r="P3628" s="7">
        <f t="shared" si="113"/>
        <v>83.333333333333329</v>
      </c>
      <c r="Q3628" s="3" t="s">
        <v>8320</v>
      </c>
      <c r="R3628" s="3" t="s">
        <v>8321</v>
      </c>
    </row>
    <row r="3629" spans="1:18" ht="39.6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8270</v>
      </c>
      <c r="O3629" s="13">
        <f t="shared" si="112"/>
        <v>1</v>
      </c>
      <c r="P3629" s="7">
        <f t="shared" si="113"/>
        <v>68.965517241379317</v>
      </c>
      <c r="Q3629" s="3" t="s">
        <v>8320</v>
      </c>
      <c r="R3629" s="3" t="s">
        <v>8321</v>
      </c>
    </row>
    <row r="3630" spans="1:18" ht="39.6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8304</v>
      </c>
      <c r="O3630" s="13">
        <f t="shared" si="112"/>
        <v>0</v>
      </c>
      <c r="P3630" s="7">
        <f t="shared" si="113"/>
        <v>0</v>
      </c>
      <c r="Q3630" s="3" t="s">
        <v>8320</v>
      </c>
      <c r="R3630" s="3" t="s">
        <v>8362</v>
      </c>
    </row>
    <row r="3631" spans="1:18" ht="52.8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8304</v>
      </c>
      <c r="O3631" s="13">
        <f t="shared" si="112"/>
        <v>1.9999999999999999E-6</v>
      </c>
      <c r="P3631" s="7">
        <f t="shared" si="113"/>
        <v>500000</v>
      </c>
      <c r="Q3631" s="3" t="s">
        <v>8320</v>
      </c>
      <c r="R3631" s="3" t="s">
        <v>8362</v>
      </c>
    </row>
    <row r="3632" spans="1:18" ht="39.6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8304</v>
      </c>
      <c r="O3632" s="13">
        <f t="shared" si="112"/>
        <v>3.3333333333333332E-4</v>
      </c>
      <c r="P3632" s="7">
        <f t="shared" si="113"/>
        <v>3000</v>
      </c>
      <c r="Q3632" s="3" t="s">
        <v>8320</v>
      </c>
      <c r="R3632" s="3" t="s">
        <v>8362</v>
      </c>
    </row>
    <row r="3633" spans="1:18" ht="52.8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8304</v>
      </c>
      <c r="O3633" s="13">
        <f t="shared" si="112"/>
        <v>0.51023391812865493</v>
      </c>
      <c r="P3633" s="7">
        <f t="shared" si="113"/>
        <v>289.83050847457628</v>
      </c>
      <c r="Q3633" s="3" t="s">
        <v>8320</v>
      </c>
      <c r="R3633" s="3" t="s">
        <v>8362</v>
      </c>
    </row>
    <row r="3634" spans="1:18" ht="39.6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8304</v>
      </c>
      <c r="O3634" s="13">
        <f t="shared" si="112"/>
        <v>0.2</v>
      </c>
      <c r="P3634" s="7">
        <f t="shared" si="113"/>
        <v>500</v>
      </c>
      <c r="Q3634" s="3" t="s">
        <v>8320</v>
      </c>
      <c r="R3634" s="3" t="s">
        <v>8362</v>
      </c>
    </row>
    <row r="3635" spans="1:18" ht="39.6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8304</v>
      </c>
      <c r="O3635" s="13">
        <f t="shared" si="112"/>
        <v>0.35239999999999999</v>
      </c>
      <c r="P3635" s="7">
        <f t="shared" si="113"/>
        <v>161.29032258064515</v>
      </c>
      <c r="Q3635" s="3" t="s">
        <v>8320</v>
      </c>
      <c r="R3635" s="3" t="s">
        <v>8362</v>
      </c>
    </row>
    <row r="3636" spans="1:18" ht="39.6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8304</v>
      </c>
      <c r="O3636" s="13">
        <f t="shared" si="112"/>
        <v>4.2466666666666666E-2</v>
      </c>
      <c r="P3636" s="7">
        <f t="shared" si="113"/>
        <v>4166.666666666667</v>
      </c>
      <c r="Q3636" s="3" t="s">
        <v>8320</v>
      </c>
      <c r="R3636" s="3" t="s">
        <v>8362</v>
      </c>
    </row>
    <row r="3637" spans="1:18" ht="26.4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8304</v>
      </c>
      <c r="O3637" s="13">
        <f t="shared" si="112"/>
        <v>0.36457142857142855</v>
      </c>
      <c r="P3637" s="7">
        <f t="shared" si="113"/>
        <v>350</v>
      </c>
      <c r="Q3637" s="3" t="s">
        <v>8320</v>
      </c>
      <c r="R3637" s="3" t="s">
        <v>8362</v>
      </c>
    </row>
    <row r="3638" spans="1:18" ht="39.6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8304</v>
      </c>
      <c r="O3638" s="13">
        <f t="shared" si="112"/>
        <v>0</v>
      </c>
      <c r="P3638" s="7">
        <f t="shared" si="113"/>
        <v>0</v>
      </c>
      <c r="Q3638" s="3" t="s">
        <v>8320</v>
      </c>
      <c r="R3638" s="3" t="s">
        <v>8362</v>
      </c>
    </row>
    <row r="3639" spans="1:18" ht="52.8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8304</v>
      </c>
      <c r="O3639" s="13">
        <f t="shared" si="112"/>
        <v>0.30866666666666664</v>
      </c>
      <c r="P3639" s="7">
        <f t="shared" si="113"/>
        <v>214.28571428571428</v>
      </c>
      <c r="Q3639" s="3" t="s">
        <v>8320</v>
      </c>
      <c r="R3639" s="3" t="s">
        <v>8362</v>
      </c>
    </row>
    <row r="3640" spans="1:18" ht="26.4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8304</v>
      </c>
      <c r="O3640" s="13">
        <f t="shared" si="112"/>
        <v>6.545454545454546E-2</v>
      </c>
      <c r="P3640" s="7">
        <f t="shared" si="113"/>
        <v>1650</v>
      </c>
      <c r="Q3640" s="3" t="s">
        <v>8320</v>
      </c>
      <c r="R3640" s="3" t="s">
        <v>8362</v>
      </c>
    </row>
    <row r="3641" spans="1:18" ht="39.6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8304</v>
      </c>
      <c r="O3641" s="13">
        <f t="shared" si="112"/>
        <v>4.0000000000000003E-5</v>
      </c>
      <c r="P3641" s="7">
        <f t="shared" si="113"/>
        <v>25000</v>
      </c>
      <c r="Q3641" s="3" t="s">
        <v>8320</v>
      </c>
      <c r="R3641" s="3" t="s">
        <v>8362</v>
      </c>
    </row>
    <row r="3642" spans="1:18" ht="66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8304</v>
      </c>
      <c r="O3642" s="13">
        <f t="shared" si="112"/>
        <v>5.5E-2</v>
      </c>
      <c r="P3642" s="7">
        <f t="shared" si="113"/>
        <v>333.33333333333331</v>
      </c>
      <c r="Q3642" s="3" t="s">
        <v>8320</v>
      </c>
      <c r="R3642" s="3" t="s">
        <v>8362</v>
      </c>
    </row>
    <row r="3643" spans="1:18" ht="39.6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8304</v>
      </c>
      <c r="O3643" s="13">
        <f t="shared" si="112"/>
        <v>0</v>
      </c>
      <c r="P3643" s="7">
        <f t="shared" si="113"/>
        <v>0</v>
      </c>
      <c r="Q3643" s="3" t="s">
        <v>8320</v>
      </c>
      <c r="R3643" s="3" t="s">
        <v>8362</v>
      </c>
    </row>
    <row r="3644" spans="1:18" ht="52.8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8304</v>
      </c>
      <c r="O3644" s="13">
        <f t="shared" si="112"/>
        <v>2.1428571428571429E-2</v>
      </c>
      <c r="P3644" s="7">
        <f t="shared" si="113"/>
        <v>350</v>
      </c>
      <c r="Q3644" s="3" t="s">
        <v>8320</v>
      </c>
      <c r="R3644" s="3" t="s">
        <v>8362</v>
      </c>
    </row>
    <row r="3645" spans="1:18" ht="39.6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8304</v>
      </c>
      <c r="O3645" s="13">
        <f t="shared" si="112"/>
        <v>0</v>
      </c>
      <c r="P3645" s="7">
        <f t="shared" si="113"/>
        <v>0</v>
      </c>
      <c r="Q3645" s="3" t="s">
        <v>8320</v>
      </c>
      <c r="R3645" s="3" t="s">
        <v>8362</v>
      </c>
    </row>
    <row r="3646" spans="1:18" ht="39.6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8304</v>
      </c>
      <c r="O3646" s="13">
        <f t="shared" si="112"/>
        <v>0.16420000000000001</v>
      </c>
      <c r="P3646" s="7">
        <f t="shared" si="113"/>
        <v>416.66666666666669</v>
      </c>
      <c r="Q3646" s="3" t="s">
        <v>8320</v>
      </c>
      <c r="R3646" s="3" t="s">
        <v>8362</v>
      </c>
    </row>
    <row r="3647" spans="1:18" ht="39.6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8304</v>
      </c>
      <c r="O3647" s="13">
        <f t="shared" si="112"/>
        <v>1E-3</v>
      </c>
      <c r="P3647" s="7">
        <f t="shared" si="113"/>
        <v>1000</v>
      </c>
      <c r="Q3647" s="3" t="s">
        <v>8320</v>
      </c>
      <c r="R3647" s="3" t="s">
        <v>8362</v>
      </c>
    </row>
    <row r="3648" spans="1:18" ht="39.6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8304</v>
      </c>
      <c r="O3648" s="13">
        <f t="shared" si="112"/>
        <v>4.8099999999999997E-2</v>
      </c>
      <c r="P3648" s="7">
        <f t="shared" si="113"/>
        <v>1250</v>
      </c>
      <c r="Q3648" s="3" t="s">
        <v>8320</v>
      </c>
      <c r="R3648" s="3" t="s">
        <v>8362</v>
      </c>
    </row>
    <row r="3649" spans="1:18" ht="39.6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8304</v>
      </c>
      <c r="O3649" s="13">
        <f t="shared" si="112"/>
        <v>0.06</v>
      </c>
      <c r="P3649" s="7">
        <f t="shared" si="113"/>
        <v>250</v>
      </c>
      <c r="Q3649" s="3" t="s">
        <v>8320</v>
      </c>
      <c r="R3649" s="3" t="s">
        <v>8362</v>
      </c>
    </row>
    <row r="3650" spans="1:18" ht="26.4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8270</v>
      </c>
      <c r="O3650" s="13">
        <f t="shared" si="112"/>
        <v>1.003825</v>
      </c>
      <c r="P3650" s="7">
        <f t="shared" si="113"/>
        <v>547.94520547945206</v>
      </c>
      <c r="Q3650" s="3" t="s">
        <v>8320</v>
      </c>
      <c r="R3650" s="3" t="s">
        <v>8321</v>
      </c>
    </row>
    <row r="3651" spans="1:18" ht="39.6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8270</v>
      </c>
      <c r="O3651" s="13">
        <f t="shared" ref="O3651:O3714" si="114">+E3651/D3651</f>
        <v>1.04</v>
      </c>
      <c r="P3651" s="7">
        <f t="shared" ref="P3651:P3714" si="115">IFERROR(+D3651/L3651,0)</f>
        <v>93.75</v>
      </c>
      <c r="Q3651" s="3" t="s">
        <v>8320</v>
      </c>
      <c r="R3651" s="3" t="s">
        <v>8321</v>
      </c>
    </row>
    <row r="3652" spans="1:18" ht="39.6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8270</v>
      </c>
      <c r="O3652" s="13">
        <f t="shared" si="114"/>
        <v>1</v>
      </c>
      <c r="P3652" s="7">
        <f t="shared" si="115"/>
        <v>29.411764705882351</v>
      </c>
      <c r="Q3652" s="3" t="s">
        <v>8320</v>
      </c>
      <c r="R3652" s="3" t="s">
        <v>8321</v>
      </c>
    </row>
    <row r="3653" spans="1:18" ht="39.6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8270</v>
      </c>
      <c r="O3653" s="13">
        <f t="shared" si="114"/>
        <v>1.04</v>
      </c>
      <c r="P3653" s="7">
        <f t="shared" si="115"/>
        <v>55.555555555555557</v>
      </c>
      <c r="Q3653" s="3" t="s">
        <v>8320</v>
      </c>
      <c r="R3653" s="3" t="s">
        <v>8321</v>
      </c>
    </row>
    <row r="3654" spans="1:18" ht="52.8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8270</v>
      </c>
      <c r="O3654" s="13">
        <f t="shared" si="114"/>
        <v>2.5066666666666668</v>
      </c>
      <c r="P3654" s="7">
        <f t="shared" si="115"/>
        <v>17.647058823529413</v>
      </c>
      <c r="Q3654" s="3" t="s">
        <v>8320</v>
      </c>
      <c r="R3654" s="3" t="s">
        <v>8321</v>
      </c>
    </row>
    <row r="3655" spans="1:18" ht="39.6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8270</v>
      </c>
      <c r="O3655" s="13">
        <f t="shared" si="114"/>
        <v>1.0049999999999999</v>
      </c>
      <c r="P3655" s="7">
        <f t="shared" si="115"/>
        <v>60.606060606060609</v>
      </c>
      <c r="Q3655" s="3" t="s">
        <v>8320</v>
      </c>
      <c r="R3655" s="3" t="s">
        <v>8321</v>
      </c>
    </row>
    <row r="3656" spans="1:18" ht="52.8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8270</v>
      </c>
      <c r="O3656" s="13">
        <f t="shared" si="114"/>
        <v>1.744</v>
      </c>
      <c r="P3656" s="7">
        <f t="shared" si="115"/>
        <v>39.473684210526315</v>
      </c>
      <c r="Q3656" s="3" t="s">
        <v>8320</v>
      </c>
      <c r="R3656" s="3" t="s">
        <v>8321</v>
      </c>
    </row>
    <row r="3657" spans="1:18" ht="39.6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8270</v>
      </c>
      <c r="O3657" s="13">
        <f t="shared" si="114"/>
        <v>1.1626000000000001</v>
      </c>
      <c r="P3657" s="7">
        <f t="shared" si="115"/>
        <v>63.291139240506332</v>
      </c>
      <c r="Q3657" s="3" t="s">
        <v>8320</v>
      </c>
      <c r="R3657" s="3" t="s">
        <v>8321</v>
      </c>
    </row>
    <row r="3658" spans="1:18" ht="39.6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8270</v>
      </c>
      <c r="O3658" s="13">
        <f t="shared" si="114"/>
        <v>1.0582</v>
      </c>
      <c r="P3658" s="7">
        <f t="shared" si="115"/>
        <v>108.69565217391305</v>
      </c>
      <c r="Q3658" s="3" t="s">
        <v>8320</v>
      </c>
      <c r="R3658" s="3" t="s">
        <v>8321</v>
      </c>
    </row>
    <row r="3659" spans="1:18" ht="39.6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8270</v>
      </c>
      <c r="O3659" s="13">
        <f t="shared" si="114"/>
        <v>1.1074999999999999</v>
      </c>
      <c r="P3659" s="7">
        <f t="shared" si="115"/>
        <v>100</v>
      </c>
      <c r="Q3659" s="3" t="s">
        <v>8320</v>
      </c>
      <c r="R3659" s="3" t="s">
        <v>8321</v>
      </c>
    </row>
    <row r="3660" spans="1:18" ht="26.4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8270</v>
      </c>
      <c r="O3660" s="13">
        <f t="shared" si="114"/>
        <v>1.0066666666666666</v>
      </c>
      <c r="P3660" s="7">
        <f t="shared" si="115"/>
        <v>75</v>
      </c>
      <c r="Q3660" s="3" t="s">
        <v>8320</v>
      </c>
      <c r="R3660" s="3" t="s">
        <v>8321</v>
      </c>
    </row>
    <row r="3661" spans="1:18" ht="39.6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8270</v>
      </c>
      <c r="O3661" s="13">
        <f t="shared" si="114"/>
        <v>1.0203333333333333</v>
      </c>
      <c r="P3661" s="7">
        <f t="shared" si="115"/>
        <v>230.76923076923077</v>
      </c>
      <c r="Q3661" s="3" t="s">
        <v>8320</v>
      </c>
      <c r="R3661" s="3" t="s">
        <v>8321</v>
      </c>
    </row>
    <row r="3662" spans="1:18" ht="52.8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8270</v>
      </c>
      <c r="O3662" s="13">
        <f t="shared" si="114"/>
        <v>1</v>
      </c>
      <c r="P3662" s="7">
        <f t="shared" si="115"/>
        <v>11.363636363636363</v>
      </c>
      <c r="Q3662" s="3" t="s">
        <v>8320</v>
      </c>
      <c r="R3662" s="3" t="s">
        <v>8321</v>
      </c>
    </row>
    <row r="3663" spans="1:18" ht="39.6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8270</v>
      </c>
      <c r="O3663" s="13">
        <f t="shared" si="114"/>
        <v>1.1100000000000001</v>
      </c>
      <c r="P3663" s="7">
        <f t="shared" si="115"/>
        <v>83.333333333333329</v>
      </c>
      <c r="Q3663" s="3" t="s">
        <v>8320</v>
      </c>
      <c r="R3663" s="3" t="s">
        <v>8321</v>
      </c>
    </row>
    <row r="3664" spans="1:18" ht="39.6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8270</v>
      </c>
      <c r="O3664" s="13">
        <f t="shared" si="114"/>
        <v>1.0142500000000001</v>
      </c>
      <c r="P3664" s="7">
        <f t="shared" si="115"/>
        <v>200</v>
      </c>
      <c r="Q3664" s="3" t="s">
        <v>8320</v>
      </c>
      <c r="R3664" s="3" t="s">
        <v>8321</v>
      </c>
    </row>
    <row r="3665" spans="1:18" ht="39.6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8270</v>
      </c>
      <c r="O3665" s="13">
        <f t="shared" si="114"/>
        <v>1.04</v>
      </c>
      <c r="P3665" s="7">
        <f t="shared" si="115"/>
        <v>25</v>
      </c>
      <c r="Q3665" s="3" t="s">
        <v>8320</v>
      </c>
      <c r="R3665" s="3" t="s">
        <v>8321</v>
      </c>
    </row>
    <row r="3666" spans="1:18" ht="39.6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8270</v>
      </c>
      <c r="O3666" s="13">
        <f t="shared" si="114"/>
        <v>1.09375</v>
      </c>
      <c r="P3666" s="7">
        <f t="shared" si="115"/>
        <v>42.10526315789474</v>
      </c>
      <c r="Q3666" s="3" t="s">
        <v>8320</v>
      </c>
      <c r="R3666" s="3" t="s">
        <v>8321</v>
      </c>
    </row>
    <row r="3667" spans="1:18" ht="39.6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8270</v>
      </c>
      <c r="O3667" s="13">
        <f t="shared" si="114"/>
        <v>1.1516129032258065</v>
      </c>
      <c r="P3667" s="7">
        <f t="shared" si="115"/>
        <v>44.285714285714285</v>
      </c>
      <c r="Q3667" s="3" t="s">
        <v>8320</v>
      </c>
      <c r="R3667" s="3" t="s">
        <v>8321</v>
      </c>
    </row>
    <row r="3668" spans="1:18" ht="26.4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8270</v>
      </c>
      <c r="O3668" s="13">
        <f t="shared" si="114"/>
        <v>1</v>
      </c>
      <c r="P3668" s="7">
        <f t="shared" si="115"/>
        <v>31.578947368421051</v>
      </c>
      <c r="Q3668" s="3" t="s">
        <v>8320</v>
      </c>
      <c r="R3668" s="3" t="s">
        <v>8321</v>
      </c>
    </row>
    <row r="3669" spans="1:18" ht="39.6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8270</v>
      </c>
      <c r="O3669" s="13">
        <f t="shared" si="114"/>
        <v>1.0317033333333334</v>
      </c>
      <c r="P3669" s="7">
        <f t="shared" si="115"/>
        <v>51.724137931034484</v>
      </c>
      <c r="Q3669" s="3" t="s">
        <v>8320</v>
      </c>
      <c r="R3669" s="3" t="s">
        <v>8321</v>
      </c>
    </row>
    <row r="3670" spans="1:18" ht="39.6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8270</v>
      </c>
      <c r="O3670" s="13">
        <f t="shared" si="114"/>
        <v>1.0349999999999999</v>
      </c>
      <c r="P3670" s="7">
        <f t="shared" si="115"/>
        <v>35.714285714285715</v>
      </c>
      <c r="Q3670" s="3" t="s">
        <v>8320</v>
      </c>
      <c r="R3670" s="3" t="s">
        <v>8321</v>
      </c>
    </row>
    <row r="3671" spans="1:18" ht="39.6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8270</v>
      </c>
      <c r="O3671" s="13">
        <f t="shared" si="114"/>
        <v>1.3819999999999999</v>
      </c>
      <c r="P3671" s="7">
        <f t="shared" si="115"/>
        <v>58.823529411764703</v>
      </c>
      <c r="Q3671" s="3" t="s">
        <v>8320</v>
      </c>
      <c r="R3671" s="3" t="s">
        <v>8321</v>
      </c>
    </row>
    <row r="3672" spans="1:18" ht="39.6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8270</v>
      </c>
      <c r="O3672" s="13">
        <f t="shared" si="114"/>
        <v>1.0954545454545455</v>
      </c>
      <c r="P3672" s="7">
        <f t="shared" si="115"/>
        <v>18.333333333333332</v>
      </c>
      <c r="Q3672" s="3" t="s">
        <v>8320</v>
      </c>
      <c r="R3672" s="3" t="s">
        <v>8321</v>
      </c>
    </row>
    <row r="3673" spans="1:18" ht="39.6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8270</v>
      </c>
      <c r="O3673" s="13">
        <f t="shared" si="114"/>
        <v>1.0085714285714287</v>
      </c>
      <c r="P3673" s="7">
        <f t="shared" si="115"/>
        <v>87.5</v>
      </c>
      <c r="Q3673" s="3" t="s">
        <v>8320</v>
      </c>
      <c r="R3673" s="3" t="s">
        <v>8321</v>
      </c>
    </row>
    <row r="3674" spans="1:18" ht="52.8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8270</v>
      </c>
      <c r="O3674" s="13">
        <f t="shared" si="114"/>
        <v>1.0153333333333334</v>
      </c>
      <c r="P3674" s="7">
        <f t="shared" si="115"/>
        <v>52.631578947368418</v>
      </c>
      <c r="Q3674" s="3" t="s">
        <v>8320</v>
      </c>
      <c r="R3674" s="3" t="s">
        <v>8321</v>
      </c>
    </row>
    <row r="3675" spans="1:18" ht="39.6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8270</v>
      </c>
      <c r="O3675" s="13">
        <f t="shared" si="114"/>
        <v>1.13625</v>
      </c>
      <c r="P3675" s="7">
        <f t="shared" si="115"/>
        <v>35.087719298245617</v>
      </c>
      <c r="Q3675" s="3" t="s">
        <v>8320</v>
      </c>
      <c r="R3675" s="3" t="s">
        <v>8321</v>
      </c>
    </row>
    <row r="3676" spans="1:18" ht="39.6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8270</v>
      </c>
      <c r="O3676" s="13">
        <f t="shared" si="114"/>
        <v>1</v>
      </c>
      <c r="P3676" s="7">
        <f t="shared" si="115"/>
        <v>145.16129032258064</v>
      </c>
      <c r="Q3676" s="3" t="s">
        <v>8320</v>
      </c>
      <c r="R3676" s="3" t="s">
        <v>8321</v>
      </c>
    </row>
    <row r="3677" spans="1:18" ht="39.6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8270</v>
      </c>
      <c r="O3677" s="13">
        <f t="shared" si="114"/>
        <v>1.4</v>
      </c>
      <c r="P3677" s="7">
        <f t="shared" si="115"/>
        <v>16.666666666666668</v>
      </c>
      <c r="Q3677" s="3" t="s">
        <v>8320</v>
      </c>
      <c r="R3677" s="3" t="s">
        <v>8321</v>
      </c>
    </row>
    <row r="3678" spans="1:18" ht="39.6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8270</v>
      </c>
      <c r="O3678" s="13">
        <f t="shared" si="114"/>
        <v>1.2875000000000001</v>
      </c>
      <c r="P3678" s="7">
        <f t="shared" si="115"/>
        <v>50</v>
      </c>
      <c r="Q3678" s="3" t="s">
        <v>8320</v>
      </c>
      <c r="R3678" s="3" t="s">
        <v>8321</v>
      </c>
    </row>
    <row r="3679" spans="1:18" ht="39.6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8270</v>
      </c>
      <c r="O3679" s="13">
        <f t="shared" si="114"/>
        <v>1.0290416666666666</v>
      </c>
      <c r="P3679" s="7">
        <f t="shared" si="115"/>
        <v>60.301507537688444</v>
      </c>
      <c r="Q3679" s="3" t="s">
        <v>8320</v>
      </c>
      <c r="R3679" s="3" t="s">
        <v>8321</v>
      </c>
    </row>
    <row r="3680" spans="1:18" ht="39.6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8270</v>
      </c>
      <c r="O3680" s="13">
        <f t="shared" si="114"/>
        <v>1.0249999999999999</v>
      </c>
      <c r="P3680" s="7">
        <f t="shared" si="115"/>
        <v>64.516129032258064</v>
      </c>
      <c r="Q3680" s="3" t="s">
        <v>8320</v>
      </c>
      <c r="R3680" s="3" t="s">
        <v>8321</v>
      </c>
    </row>
    <row r="3681" spans="1:18" ht="39.6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8270</v>
      </c>
      <c r="O3681" s="13">
        <f t="shared" si="114"/>
        <v>1.101</v>
      </c>
      <c r="P3681" s="7">
        <f t="shared" si="115"/>
        <v>66.666666666666671</v>
      </c>
      <c r="Q3681" s="3" t="s">
        <v>8320</v>
      </c>
      <c r="R3681" s="3" t="s">
        <v>8321</v>
      </c>
    </row>
    <row r="3682" spans="1:18" ht="39.6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8270</v>
      </c>
      <c r="O3682" s="13">
        <f t="shared" si="114"/>
        <v>1.1276666666666666</v>
      </c>
      <c r="P3682" s="7">
        <f t="shared" si="115"/>
        <v>88.235294117647058</v>
      </c>
      <c r="Q3682" s="3" t="s">
        <v>8320</v>
      </c>
      <c r="R3682" s="3" t="s">
        <v>8321</v>
      </c>
    </row>
    <row r="3683" spans="1:18" ht="52.8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8270</v>
      </c>
      <c r="O3683" s="13">
        <f t="shared" si="114"/>
        <v>1.119</v>
      </c>
      <c r="P3683" s="7">
        <f t="shared" si="115"/>
        <v>55.555555555555557</v>
      </c>
      <c r="Q3683" s="3" t="s">
        <v>8320</v>
      </c>
      <c r="R3683" s="3" t="s">
        <v>8321</v>
      </c>
    </row>
    <row r="3684" spans="1:18" ht="39.6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8270</v>
      </c>
      <c r="O3684" s="13">
        <f t="shared" si="114"/>
        <v>1.3919999999999999</v>
      </c>
      <c r="P3684" s="7">
        <f t="shared" si="115"/>
        <v>44.776119402985074</v>
      </c>
      <c r="Q3684" s="3" t="s">
        <v>8320</v>
      </c>
      <c r="R3684" s="3" t="s">
        <v>8321</v>
      </c>
    </row>
    <row r="3685" spans="1:18" ht="39.6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8270</v>
      </c>
      <c r="O3685" s="13">
        <f t="shared" si="114"/>
        <v>1.1085714285714285</v>
      </c>
      <c r="P3685" s="7">
        <f t="shared" si="115"/>
        <v>53.030303030303031</v>
      </c>
      <c r="Q3685" s="3" t="s">
        <v>8320</v>
      </c>
      <c r="R3685" s="3" t="s">
        <v>8321</v>
      </c>
    </row>
    <row r="3686" spans="1:18" ht="39.6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8270</v>
      </c>
      <c r="O3686" s="13">
        <f t="shared" si="114"/>
        <v>1.3906666666666667</v>
      </c>
      <c r="P3686" s="7">
        <f t="shared" si="115"/>
        <v>32.608695652173914</v>
      </c>
      <c r="Q3686" s="3" t="s">
        <v>8320</v>
      </c>
      <c r="R3686" s="3" t="s">
        <v>8321</v>
      </c>
    </row>
    <row r="3687" spans="1:18" ht="39.6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8270</v>
      </c>
      <c r="O3687" s="13">
        <f t="shared" si="114"/>
        <v>1.0569999999999999</v>
      </c>
      <c r="P3687" s="7">
        <f t="shared" si="115"/>
        <v>39.682539682539684</v>
      </c>
      <c r="Q3687" s="3" t="s">
        <v>8320</v>
      </c>
      <c r="R3687" s="3" t="s">
        <v>8321</v>
      </c>
    </row>
    <row r="3688" spans="1:18" ht="39.6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8270</v>
      </c>
      <c r="O3688" s="13">
        <f t="shared" si="114"/>
        <v>1.0142857142857142</v>
      </c>
      <c r="P3688" s="7">
        <f t="shared" si="115"/>
        <v>58.333333333333336</v>
      </c>
      <c r="Q3688" s="3" t="s">
        <v>8320</v>
      </c>
      <c r="R3688" s="3" t="s">
        <v>8321</v>
      </c>
    </row>
    <row r="3689" spans="1:18" ht="39.6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8270</v>
      </c>
      <c r="O3689" s="13">
        <f t="shared" si="114"/>
        <v>1.0024500000000001</v>
      </c>
      <c r="P3689" s="7">
        <f t="shared" si="115"/>
        <v>200</v>
      </c>
      <c r="Q3689" s="3" t="s">
        <v>8320</v>
      </c>
      <c r="R3689" s="3" t="s">
        <v>8321</v>
      </c>
    </row>
    <row r="3690" spans="1:18" ht="39.6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8270</v>
      </c>
      <c r="O3690" s="13">
        <f t="shared" si="114"/>
        <v>1.0916666666666666</v>
      </c>
      <c r="P3690" s="7">
        <f t="shared" si="115"/>
        <v>76.92307692307692</v>
      </c>
      <c r="Q3690" s="3" t="s">
        <v>8320</v>
      </c>
      <c r="R3690" s="3" t="s">
        <v>8321</v>
      </c>
    </row>
    <row r="3691" spans="1:18" ht="39.6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8270</v>
      </c>
      <c r="O3691" s="13">
        <f t="shared" si="114"/>
        <v>1.1833333333333333</v>
      </c>
      <c r="P3691" s="7">
        <f t="shared" si="115"/>
        <v>48.387096774193552</v>
      </c>
      <c r="Q3691" s="3" t="s">
        <v>8320</v>
      </c>
      <c r="R3691" s="3" t="s">
        <v>8321</v>
      </c>
    </row>
    <row r="3692" spans="1:18" ht="39.6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8270</v>
      </c>
      <c r="O3692" s="13">
        <f t="shared" si="114"/>
        <v>1.2</v>
      </c>
      <c r="P3692" s="7">
        <f t="shared" si="115"/>
        <v>48.387096774193552</v>
      </c>
      <c r="Q3692" s="3" t="s">
        <v>8320</v>
      </c>
      <c r="R3692" s="3" t="s">
        <v>8321</v>
      </c>
    </row>
    <row r="3693" spans="1:18" ht="26.4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8270</v>
      </c>
      <c r="O3693" s="13">
        <f t="shared" si="114"/>
        <v>1.2796000000000001</v>
      </c>
      <c r="P3693" s="7">
        <f t="shared" si="115"/>
        <v>145.98540145985402</v>
      </c>
      <c r="Q3693" s="3" t="s">
        <v>8320</v>
      </c>
      <c r="R3693" s="3" t="s">
        <v>8321</v>
      </c>
    </row>
    <row r="3694" spans="1:18" ht="26.4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8270</v>
      </c>
      <c r="O3694" s="13">
        <f t="shared" si="114"/>
        <v>1.26</v>
      </c>
      <c r="P3694" s="7">
        <f t="shared" si="115"/>
        <v>58.823529411764703</v>
      </c>
      <c r="Q3694" s="3" t="s">
        <v>8320</v>
      </c>
      <c r="R3694" s="3" t="s">
        <v>8321</v>
      </c>
    </row>
    <row r="3695" spans="1:18" ht="39.6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8270</v>
      </c>
      <c r="O3695" s="13">
        <f t="shared" si="114"/>
        <v>1.2912912912912913</v>
      </c>
      <c r="P3695" s="7">
        <f t="shared" si="115"/>
        <v>23.785714285714285</v>
      </c>
      <c r="Q3695" s="3" t="s">
        <v>8320</v>
      </c>
      <c r="R3695" s="3" t="s">
        <v>8321</v>
      </c>
    </row>
    <row r="3696" spans="1:18" ht="52.8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8270</v>
      </c>
      <c r="O3696" s="13">
        <f t="shared" si="114"/>
        <v>1.0742857142857143</v>
      </c>
      <c r="P3696" s="7">
        <f t="shared" si="115"/>
        <v>58.333333333333336</v>
      </c>
      <c r="Q3696" s="3" t="s">
        <v>8320</v>
      </c>
      <c r="R3696" s="3" t="s">
        <v>8321</v>
      </c>
    </row>
    <row r="3697" spans="1:18" ht="52.8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8270</v>
      </c>
      <c r="O3697" s="13">
        <f t="shared" si="114"/>
        <v>1.00125</v>
      </c>
      <c r="P3697" s="7">
        <f t="shared" si="115"/>
        <v>121.21212121212122</v>
      </c>
      <c r="Q3697" s="3" t="s">
        <v>8320</v>
      </c>
      <c r="R3697" s="3" t="s">
        <v>8321</v>
      </c>
    </row>
    <row r="3698" spans="1:18" ht="39.6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8270</v>
      </c>
      <c r="O3698" s="13">
        <f t="shared" si="114"/>
        <v>1.55</v>
      </c>
      <c r="P3698" s="7">
        <f t="shared" si="115"/>
        <v>25.641025641025642</v>
      </c>
      <c r="Q3698" s="3" t="s">
        <v>8320</v>
      </c>
      <c r="R3698" s="3" t="s">
        <v>8321</v>
      </c>
    </row>
    <row r="3699" spans="1:18" ht="39.6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8270</v>
      </c>
      <c r="O3699" s="13">
        <f t="shared" si="114"/>
        <v>1.08</v>
      </c>
      <c r="P3699" s="7">
        <f t="shared" si="115"/>
        <v>66.666666666666671</v>
      </c>
      <c r="Q3699" s="3" t="s">
        <v>8320</v>
      </c>
      <c r="R3699" s="3" t="s">
        <v>8321</v>
      </c>
    </row>
    <row r="3700" spans="1:18" ht="39.6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8270</v>
      </c>
      <c r="O3700" s="13">
        <f t="shared" si="114"/>
        <v>1.1052</v>
      </c>
      <c r="P3700" s="7">
        <f t="shared" si="115"/>
        <v>36.764705882352942</v>
      </c>
      <c r="Q3700" s="3" t="s">
        <v>8320</v>
      </c>
      <c r="R3700" s="3" t="s">
        <v>8321</v>
      </c>
    </row>
    <row r="3701" spans="1:18" ht="39.6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8270</v>
      </c>
      <c r="O3701" s="13">
        <f t="shared" si="114"/>
        <v>1.008</v>
      </c>
      <c r="P3701" s="7">
        <f t="shared" si="115"/>
        <v>62.5</v>
      </c>
      <c r="Q3701" s="3" t="s">
        <v>8320</v>
      </c>
      <c r="R3701" s="3" t="s">
        <v>8321</v>
      </c>
    </row>
    <row r="3702" spans="1:18" ht="26.4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8270</v>
      </c>
      <c r="O3702" s="13">
        <f t="shared" si="114"/>
        <v>1.212</v>
      </c>
      <c r="P3702" s="7">
        <f t="shared" si="115"/>
        <v>27.777777777777779</v>
      </c>
      <c r="Q3702" s="3" t="s">
        <v>8320</v>
      </c>
      <c r="R3702" s="3" t="s">
        <v>8321</v>
      </c>
    </row>
    <row r="3703" spans="1:18" ht="39.6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8270</v>
      </c>
      <c r="O3703" s="13">
        <f t="shared" si="114"/>
        <v>1.0033333333333334</v>
      </c>
      <c r="P3703" s="7">
        <f t="shared" si="115"/>
        <v>38.46153846153846</v>
      </c>
      <c r="Q3703" s="3" t="s">
        <v>8320</v>
      </c>
      <c r="R3703" s="3" t="s">
        <v>8321</v>
      </c>
    </row>
    <row r="3704" spans="1:18" ht="52.8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8270</v>
      </c>
      <c r="O3704" s="13">
        <f t="shared" si="114"/>
        <v>1.0916666666666666</v>
      </c>
      <c r="P3704" s="7">
        <f t="shared" si="115"/>
        <v>142.85714285714286</v>
      </c>
      <c r="Q3704" s="3" t="s">
        <v>8320</v>
      </c>
      <c r="R3704" s="3" t="s">
        <v>8321</v>
      </c>
    </row>
    <row r="3705" spans="1:18" ht="39.6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8270</v>
      </c>
      <c r="O3705" s="13">
        <f t="shared" si="114"/>
        <v>1.2342857142857142</v>
      </c>
      <c r="P3705" s="7">
        <f t="shared" si="115"/>
        <v>35</v>
      </c>
      <c r="Q3705" s="3" t="s">
        <v>8320</v>
      </c>
      <c r="R3705" s="3" t="s">
        <v>8321</v>
      </c>
    </row>
    <row r="3706" spans="1:18" ht="39.6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8270</v>
      </c>
      <c r="O3706" s="13">
        <f t="shared" si="114"/>
        <v>1.3633666666666666</v>
      </c>
      <c r="P3706" s="7">
        <f t="shared" si="115"/>
        <v>11.111111111111111</v>
      </c>
      <c r="Q3706" s="3" t="s">
        <v>8320</v>
      </c>
      <c r="R3706" s="3" t="s">
        <v>8321</v>
      </c>
    </row>
    <row r="3707" spans="1:18" ht="39.6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8270</v>
      </c>
      <c r="O3707" s="13">
        <f t="shared" si="114"/>
        <v>1.0346657233816767</v>
      </c>
      <c r="P3707" s="7">
        <f t="shared" si="115"/>
        <v>80.771428571428572</v>
      </c>
      <c r="Q3707" s="3" t="s">
        <v>8320</v>
      </c>
      <c r="R3707" s="3" t="s">
        <v>8321</v>
      </c>
    </row>
    <row r="3708" spans="1:18" ht="39.6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8270</v>
      </c>
      <c r="O3708" s="13">
        <f t="shared" si="114"/>
        <v>1.2133333333333334</v>
      </c>
      <c r="P3708" s="7">
        <f t="shared" si="115"/>
        <v>115.38461538461539</v>
      </c>
      <c r="Q3708" s="3" t="s">
        <v>8320</v>
      </c>
      <c r="R3708" s="3" t="s">
        <v>8321</v>
      </c>
    </row>
    <row r="3709" spans="1:18" ht="39.6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8270</v>
      </c>
      <c r="O3709" s="13">
        <f t="shared" si="114"/>
        <v>1.86</v>
      </c>
      <c r="P3709" s="7">
        <f t="shared" si="115"/>
        <v>43.478260869565219</v>
      </c>
      <c r="Q3709" s="3" t="s">
        <v>8320</v>
      </c>
      <c r="R3709" s="3" t="s">
        <v>8321</v>
      </c>
    </row>
    <row r="3710" spans="1:18" ht="52.8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8270</v>
      </c>
      <c r="O3710" s="13">
        <f t="shared" si="114"/>
        <v>3</v>
      </c>
      <c r="P3710" s="7">
        <f t="shared" si="115"/>
        <v>17.948717948717949</v>
      </c>
      <c r="Q3710" s="3" t="s">
        <v>8320</v>
      </c>
      <c r="R3710" s="3" t="s">
        <v>8321</v>
      </c>
    </row>
    <row r="3711" spans="1:18" ht="39.6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8270</v>
      </c>
      <c r="O3711" s="13">
        <f t="shared" si="114"/>
        <v>1.0825</v>
      </c>
      <c r="P3711" s="7">
        <f t="shared" si="115"/>
        <v>28.571428571428573</v>
      </c>
      <c r="Q3711" s="3" t="s">
        <v>8320</v>
      </c>
      <c r="R3711" s="3" t="s">
        <v>8321</v>
      </c>
    </row>
    <row r="3712" spans="1:18" ht="26.4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8270</v>
      </c>
      <c r="O3712" s="13">
        <f t="shared" si="114"/>
        <v>1.4115384615384616</v>
      </c>
      <c r="P3712" s="7">
        <f t="shared" si="115"/>
        <v>48.148148148148145</v>
      </c>
      <c r="Q3712" s="3" t="s">
        <v>8320</v>
      </c>
      <c r="R3712" s="3" t="s">
        <v>8321</v>
      </c>
    </row>
    <row r="3713" spans="1:18" ht="26.4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8270</v>
      </c>
      <c r="O3713" s="13">
        <f t="shared" si="114"/>
        <v>1.1399999999999999</v>
      </c>
      <c r="P3713" s="7">
        <f t="shared" si="115"/>
        <v>23.80952380952381</v>
      </c>
      <c r="Q3713" s="3" t="s">
        <v>8320</v>
      </c>
      <c r="R3713" s="3" t="s">
        <v>8321</v>
      </c>
    </row>
    <row r="3714" spans="1:18" ht="52.8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8270</v>
      </c>
      <c r="O3714" s="13">
        <f t="shared" si="114"/>
        <v>1.5373333333333334</v>
      </c>
      <c r="P3714" s="7">
        <f t="shared" si="115"/>
        <v>72.115384615384613</v>
      </c>
      <c r="Q3714" s="3" t="s">
        <v>8320</v>
      </c>
      <c r="R3714" s="3" t="s">
        <v>8321</v>
      </c>
    </row>
    <row r="3715" spans="1:18" ht="39.6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8270</v>
      </c>
      <c r="O3715" s="13">
        <f t="shared" ref="O3715:O3778" si="116">+E3715/D3715</f>
        <v>1.0149999999999999</v>
      </c>
      <c r="P3715" s="7">
        <f t="shared" ref="P3715:P3778" si="117">IFERROR(+D3715/L3715,0)</f>
        <v>105.26315789473684</v>
      </c>
      <c r="Q3715" s="3" t="s">
        <v>8320</v>
      </c>
      <c r="R3715" s="3" t="s">
        <v>8321</v>
      </c>
    </row>
    <row r="3716" spans="1:18" ht="39.6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8270</v>
      </c>
      <c r="O3716" s="13">
        <f t="shared" si="116"/>
        <v>1.0235000000000001</v>
      </c>
      <c r="P3716" s="7">
        <f t="shared" si="117"/>
        <v>103.09278350515464</v>
      </c>
      <c r="Q3716" s="3" t="s">
        <v>8320</v>
      </c>
      <c r="R3716" s="3" t="s">
        <v>8321</v>
      </c>
    </row>
    <row r="3717" spans="1:18" ht="39.6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8270</v>
      </c>
      <c r="O3717" s="13">
        <f t="shared" si="116"/>
        <v>1.0257142857142858</v>
      </c>
      <c r="P3717" s="7">
        <f t="shared" si="117"/>
        <v>129.62962962962962</v>
      </c>
      <c r="Q3717" s="3" t="s">
        <v>8320</v>
      </c>
      <c r="R3717" s="3" t="s">
        <v>8321</v>
      </c>
    </row>
    <row r="3718" spans="1:18" ht="39.6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8270</v>
      </c>
      <c r="O3718" s="13">
        <f t="shared" si="116"/>
        <v>1.5575000000000001</v>
      </c>
      <c r="P3718" s="7">
        <f t="shared" si="117"/>
        <v>33.333333333333336</v>
      </c>
      <c r="Q3718" s="3" t="s">
        <v>8320</v>
      </c>
      <c r="R3718" s="3" t="s">
        <v>8321</v>
      </c>
    </row>
    <row r="3719" spans="1:18" ht="39.6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8270</v>
      </c>
      <c r="O3719" s="13">
        <f t="shared" si="116"/>
        <v>1.0075000000000001</v>
      </c>
      <c r="P3719" s="7">
        <f t="shared" si="117"/>
        <v>307.69230769230768</v>
      </c>
      <c r="Q3719" s="3" t="s">
        <v>8320</v>
      </c>
      <c r="R3719" s="3" t="s">
        <v>8321</v>
      </c>
    </row>
    <row r="3720" spans="1:18" ht="39.6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8270</v>
      </c>
      <c r="O3720" s="13">
        <f t="shared" si="116"/>
        <v>2.3940000000000001</v>
      </c>
      <c r="P3720" s="7">
        <f t="shared" si="117"/>
        <v>10.869565217391305</v>
      </c>
      <c r="Q3720" s="3" t="s">
        <v>8320</v>
      </c>
      <c r="R3720" s="3" t="s">
        <v>8321</v>
      </c>
    </row>
    <row r="3721" spans="1:18" ht="26.4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8270</v>
      </c>
      <c r="O3721" s="13">
        <f t="shared" si="116"/>
        <v>2.1</v>
      </c>
      <c r="P3721" s="7">
        <f t="shared" si="117"/>
        <v>50</v>
      </c>
      <c r="Q3721" s="3" t="s">
        <v>8320</v>
      </c>
      <c r="R3721" s="3" t="s">
        <v>8321</v>
      </c>
    </row>
    <row r="3722" spans="1:18" ht="26.4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8270</v>
      </c>
      <c r="O3722" s="13">
        <f t="shared" si="116"/>
        <v>1.0451515151515152</v>
      </c>
      <c r="P3722" s="7">
        <f t="shared" si="117"/>
        <v>82.5</v>
      </c>
      <c r="Q3722" s="3" t="s">
        <v>8320</v>
      </c>
      <c r="R3722" s="3" t="s">
        <v>8321</v>
      </c>
    </row>
    <row r="3723" spans="1:18" ht="52.8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8270</v>
      </c>
      <c r="O3723" s="13">
        <f t="shared" si="116"/>
        <v>1.008</v>
      </c>
      <c r="P3723" s="7">
        <f t="shared" si="117"/>
        <v>113.63636363636364</v>
      </c>
      <c r="Q3723" s="3" t="s">
        <v>8320</v>
      </c>
      <c r="R3723" s="3" t="s">
        <v>8321</v>
      </c>
    </row>
    <row r="3724" spans="1:18" ht="52.8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8270</v>
      </c>
      <c r="O3724" s="13">
        <f t="shared" si="116"/>
        <v>1.1120000000000001</v>
      </c>
      <c r="P3724" s="7">
        <f t="shared" si="117"/>
        <v>42.857142857142854</v>
      </c>
      <c r="Q3724" s="3" t="s">
        <v>8320</v>
      </c>
      <c r="R3724" s="3" t="s">
        <v>8321</v>
      </c>
    </row>
    <row r="3725" spans="1:18" ht="26.4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8270</v>
      </c>
      <c r="O3725" s="13">
        <f t="shared" si="116"/>
        <v>1.0204444444444445</v>
      </c>
      <c r="P3725" s="7">
        <f t="shared" si="117"/>
        <v>71.428571428571431</v>
      </c>
      <c r="Q3725" s="3" t="s">
        <v>8320</v>
      </c>
      <c r="R3725" s="3" t="s">
        <v>8321</v>
      </c>
    </row>
    <row r="3726" spans="1:18" ht="39.6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8270</v>
      </c>
      <c r="O3726" s="13">
        <f t="shared" si="116"/>
        <v>1.0254767441860466</v>
      </c>
      <c r="P3726" s="7">
        <f t="shared" si="117"/>
        <v>48.314606741573037</v>
      </c>
      <c r="Q3726" s="3" t="s">
        <v>8320</v>
      </c>
      <c r="R3726" s="3" t="s">
        <v>8321</v>
      </c>
    </row>
    <row r="3727" spans="1:18" ht="39.6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8270</v>
      </c>
      <c r="O3727" s="13">
        <f t="shared" si="116"/>
        <v>1.27</v>
      </c>
      <c r="P3727" s="7">
        <f t="shared" si="117"/>
        <v>20</v>
      </c>
      <c r="Q3727" s="3" t="s">
        <v>8320</v>
      </c>
      <c r="R3727" s="3" t="s">
        <v>8321</v>
      </c>
    </row>
    <row r="3728" spans="1:18" ht="39.6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8270</v>
      </c>
      <c r="O3728" s="13">
        <f t="shared" si="116"/>
        <v>3.3870588235294119</v>
      </c>
      <c r="P3728" s="7">
        <f t="shared" si="117"/>
        <v>18.478260869565219</v>
      </c>
      <c r="Q3728" s="3" t="s">
        <v>8320</v>
      </c>
      <c r="R3728" s="3" t="s">
        <v>8321</v>
      </c>
    </row>
    <row r="3729" spans="1:18" ht="39.6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8270</v>
      </c>
      <c r="O3729" s="13">
        <f t="shared" si="116"/>
        <v>1.0075000000000001</v>
      </c>
      <c r="P3729" s="7">
        <f t="shared" si="117"/>
        <v>60.606060606060609</v>
      </c>
      <c r="Q3729" s="3" t="s">
        <v>8320</v>
      </c>
      <c r="R3729" s="3" t="s">
        <v>8321</v>
      </c>
    </row>
    <row r="3730" spans="1:18" ht="39.6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8270</v>
      </c>
      <c r="O3730" s="13">
        <f t="shared" si="116"/>
        <v>9.3100000000000002E-2</v>
      </c>
      <c r="P3730" s="7">
        <f t="shared" si="117"/>
        <v>645.16129032258061</v>
      </c>
      <c r="Q3730" s="3" t="s">
        <v>8320</v>
      </c>
      <c r="R3730" s="3" t="s">
        <v>8321</v>
      </c>
    </row>
    <row r="3731" spans="1:18" ht="39.6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8270</v>
      </c>
      <c r="O3731" s="13">
        <f t="shared" si="116"/>
        <v>7.2400000000000006E-2</v>
      </c>
      <c r="P3731" s="7">
        <f t="shared" si="117"/>
        <v>1000</v>
      </c>
      <c r="Q3731" s="3" t="s">
        <v>8320</v>
      </c>
      <c r="R3731" s="3" t="s">
        <v>8321</v>
      </c>
    </row>
    <row r="3732" spans="1:18" ht="39.6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8270</v>
      </c>
      <c r="O3732" s="13">
        <f t="shared" si="116"/>
        <v>0.1</v>
      </c>
      <c r="P3732" s="7">
        <f t="shared" si="117"/>
        <v>1000</v>
      </c>
      <c r="Q3732" s="3" t="s">
        <v>8320</v>
      </c>
      <c r="R3732" s="3" t="s">
        <v>8321</v>
      </c>
    </row>
    <row r="3733" spans="1:18" ht="39.6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8270</v>
      </c>
      <c r="O3733" s="13">
        <f t="shared" si="116"/>
        <v>0.11272727272727273</v>
      </c>
      <c r="P3733" s="7">
        <f t="shared" si="117"/>
        <v>458.33333333333331</v>
      </c>
      <c r="Q3733" s="3" t="s">
        <v>8320</v>
      </c>
      <c r="R3733" s="3" t="s">
        <v>8321</v>
      </c>
    </row>
    <row r="3734" spans="1:18" ht="39.6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8270</v>
      </c>
      <c r="O3734" s="13">
        <f t="shared" si="116"/>
        <v>0.15411764705882353</v>
      </c>
      <c r="P3734" s="7">
        <f t="shared" si="117"/>
        <v>212.5</v>
      </c>
      <c r="Q3734" s="3" t="s">
        <v>8320</v>
      </c>
      <c r="R3734" s="3" t="s">
        <v>8321</v>
      </c>
    </row>
    <row r="3735" spans="1:18" ht="39.6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8270</v>
      </c>
      <c r="O3735" s="13">
        <f t="shared" si="116"/>
        <v>0</v>
      </c>
      <c r="P3735" s="7">
        <f t="shared" si="117"/>
        <v>0</v>
      </c>
      <c r="Q3735" s="3" t="s">
        <v>8320</v>
      </c>
      <c r="R3735" s="3" t="s">
        <v>8321</v>
      </c>
    </row>
    <row r="3736" spans="1:18" ht="52.8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8270</v>
      </c>
      <c r="O3736" s="13">
        <f t="shared" si="116"/>
        <v>0.28466666666666668</v>
      </c>
      <c r="P3736" s="7">
        <f t="shared" si="117"/>
        <v>214.28571428571428</v>
      </c>
      <c r="Q3736" s="3" t="s">
        <v>8320</v>
      </c>
      <c r="R3736" s="3" t="s">
        <v>8321</v>
      </c>
    </row>
    <row r="3737" spans="1:18" ht="26.4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8270</v>
      </c>
      <c r="O3737" s="13">
        <f t="shared" si="116"/>
        <v>0.13333333333333333</v>
      </c>
      <c r="P3737" s="7">
        <f t="shared" si="117"/>
        <v>75</v>
      </c>
      <c r="Q3737" s="3" t="s">
        <v>8320</v>
      </c>
      <c r="R3737" s="3" t="s">
        <v>8321</v>
      </c>
    </row>
    <row r="3738" spans="1:18" ht="39.6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8270</v>
      </c>
      <c r="O3738" s="13">
        <f t="shared" si="116"/>
        <v>6.6666666666666671E-3</v>
      </c>
      <c r="P3738" s="7">
        <f t="shared" si="117"/>
        <v>1500</v>
      </c>
      <c r="Q3738" s="3" t="s">
        <v>8320</v>
      </c>
      <c r="R3738" s="3" t="s">
        <v>8321</v>
      </c>
    </row>
    <row r="3739" spans="1:18" ht="39.6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8270</v>
      </c>
      <c r="O3739" s="13">
        <f t="shared" si="116"/>
        <v>0.21428571428571427</v>
      </c>
      <c r="P3739" s="7">
        <f t="shared" si="117"/>
        <v>175</v>
      </c>
      <c r="Q3739" s="3" t="s">
        <v>8320</v>
      </c>
      <c r="R3739" s="3" t="s">
        <v>8321</v>
      </c>
    </row>
    <row r="3740" spans="1:18" ht="26.4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8270</v>
      </c>
      <c r="O3740" s="13">
        <f t="shared" si="116"/>
        <v>0.18</v>
      </c>
      <c r="P3740" s="7">
        <f t="shared" si="117"/>
        <v>250</v>
      </c>
      <c r="Q3740" s="3" t="s">
        <v>8320</v>
      </c>
      <c r="R3740" s="3" t="s">
        <v>8321</v>
      </c>
    </row>
    <row r="3741" spans="1:18" ht="39.6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8270</v>
      </c>
      <c r="O3741" s="13">
        <f t="shared" si="116"/>
        <v>0.20125000000000001</v>
      </c>
      <c r="P3741" s="7">
        <f t="shared" si="117"/>
        <v>500</v>
      </c>
      <c r="Q3741" s="3" t="s">
        <v>8320</v>
      </c>
      <c r="R3741" s="3" t="s">
        <v>8321</v>
      </c>
    </row>
    <row r="3742" spans="1:18" ht="39.6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8270</v>
      </c>
      <c r="O3742" s="13">
        <f t="shared" si="116"/>
        <v>0.17899999999999999</v>
      </c>
      <c r="P3742" s="7">
        <f t="shared" si="117"/>
        <v>142.85714285714286</v>
      </c>
      <c r="Q3742" s="3" t="s">
        <v>8320</v>
      </c>
      <c r="R3742" s="3" t="s">
        <v>8321</v>
      </c>
    </row>
    <row r="3743" spans="1:18" ht="39.6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8270</v>
      </c>
      <c r="O3743" s="13">
        <f t="shared" si="116"/>
        <v>0</v>
      </c>
      <c r="P3743" s="7">
        <f t="shared" si="117"/>
        <v>0</v>
      </c>
      <c r="Q3743" s="3" t="s">
        <v>8320</v>
      </c>
      <c r="R3743" s="3" t="s">
        <v>8321</v>
      </c>
    </row>
    <row r="3744" spans="1:18" ht="39.6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8270</v>
      </c>
      <c r="O3744" s="13">
        <f t="shared" si="116"/>
        <v>0.02</v>
      </c>
      <c r="P3744" s="7">
        <f t="shared" si="117"/>
        <v>1250</v>
      </c>
      <c r="Q3744" s="3" t="s">
        <v>8320</v>
      </c>
      <c r="R3744" s="3" t="s">
        <v>8321</v>
      </c>
    </row>
    <row r="3745" spans="1:18" ht="26.4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8270</v>
      </c>
      <c r="O3745" s="13">
        <f t="shared" si="116"/>
        <v>0</v>
      </c>
      <c r="P3745" s="7">
        <f t="shared" si="117"/>
        <v>0</v>
      </c>
      <c r="Q3745" s="3" t="s">
        <v>8320</v>
      </c>
      <c r="R3745" s="3" t="s">
        <v>8321</v>
      </c>
    </row>
    <row r="3746" spans="1:18" ht="52.8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8270</v>
      </c>
      <c r="O3746" s="13">
        <f t="shared" si="116"/>
        <v>0</v>
      </c>
      <c r="P3746" s="7">
        <f t="shared" si="117"/>
        <v>0</v>
      </c>
      <c r="Q3746" s="3" t="s">
        <v>8320</v>
      </c>
      <c r="R3746" s="3" t="s">
        <v>8321</v>
      </c>
    </row>
    <row r="3747" spans="1:18" ht="39.6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8270</v>
      </c>
      <c r="O3747" s="13">
        <f t="shared" si="116"/>
        <v>0.1</v>
      </c>
      <c r="P3747" s="7">
        <f t="shared" si="117"/>
        <v>100</v>
      </c>
      <c r="Q3747" s="3" t="s">
        <v>8320</v>
      </c>
      <c r="R3747" s="3" t="s">
        <v>8321</v>
      </c>
    </row>
    <row r="3748" spans="1:18" ht="26.4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8270</v>
      </c>
      <c r="O3748" s="13">
        <f t="shared" si="116"/>
        <v>2.3764705882352941E-2</v>
      </c>
      <c r="P3748" s="7">
        <f t="shared" si="117"/>
        <v>8500</v>
      </c>
      <c r="Q3748" s="3" t="s">
        <v>8320</v>
      </c>
      <c r="R3748" s="3" t="s">
        <v>8321</v>
      </c>
    </row>
    <row r="3749" spans="1:18" ht="26.4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8270</v>
      </c>
      <c r="O3749" s="13">
        <f t="shared" si="116"/>
        <v>0.01</v>
      </c>
      <c r="P3749" s="7">
        <f t="shared" si="117"/>
        <v>2500</v>
      </c>
      <c r="Q3749" s="3" t="s">
        <v>8320</v>
      </c>
      <c r="R3749" s="3" t="s">
        <v>8321</v>
      </c>
    </row>
    <row r="3750" spans="1:18" ht="39.6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8304</v>
      </c>
      <c r="O3750" s="13">
        <f t="shared" si="116"/>
        <v>1.0351999999999999</v>
      </c>
      <c r="P3750" s="7">
        <f t="shared" si="117"/>
        <v>96.15384615384616</v>
      </c>
      <c r="Q3750" s="3" t="s">
        <v>8320</v>
      </c>
      <c r="R3750" s="3" t="s">
        <v>8362</v>
      </c>
    </row>
    <row r="3751" spans="1:18" ht="39.6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8304</v>
      </c>
      <c r="O3751" s="13">
        <f t="shared" si="116"/>
        <v>1.05</v>
      </c>
      <c r="P3751" s="7">
        <f t="shared" si="117"/>
        <v>71.428571428571431</v>
      </c>
      <c r="Q3751" s="3" t="s">
        <v>8320</v>
      </c>
      <c r="R3751" s="3" t="s">
        <v>8362</v>
      </c>
    </row>
    <row r="3752" spans="1:18" ht="79.2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8304</v>
      </c>
      <c r="O3752" s="13">
        <f t="shared" si="116"/>
        <v>1.0044999999999999</v>
      </c>
      <c r="P3752" s="7">
        <f t="shared" si="117"/>
        <v>214.28571428571428</v>
      </c>
      <c r="Q3752" s="3" t="s">
        <v>8320</v>
      </c>
      <c r="R3752" s="3" t="s">
        <v>8362</v>
      </c>
    </row>
    <row r="3753" spans="1:18" ht="39.6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8304</v>
      </c>
      <c r="O3753" s="13">
        <f t="shared" si="116"/>
        <v>1.3260000000000001</v>
      </c>
      <c r="P3753" s="7">
        <f t="shared" si="117"/>
        <v>90.909090909090907</v>
      </c>
      <c r="Q3753" s="3" t="s">
        <v>8320</v>
      </c>
      <c r="R3753" s="3" t="s">
        <v>8362</v>
      </c>
    </row>
    <row r="3754" spans="1:18" ht="52.8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8304</v>
      </c>
      <c r="O3754" s="13">
        <f t="shared" si="116"/>
        <v>1.1299999999999999</v>
      </c>
      <c r="P3754" s="7">
        <f t="shared" si="117"/>
        <v>33.333333333333336</v>
      </c>
      <c r="Q3754" s="3" t="s">
        <v>8320</v>
      </c>
      <c r="R3754" s="3" t="s">
        <v>8362</v>
      </c>
    </row>
    <row r="3755" spans="1:18" ht="39.6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8304</v>
      </c>
      <c r="O3755" s="13">
        <f t="shared" si="116"/>
        <v>1.0334000000000001</v>
      </c>
      <c r="P3755" s="7">
        <f t="shared" si="117"/>
        <v>166.66666666666666</v>
      </c>
      <c r="Q3755" s="3" t="s">
        <v>8320</v>
      </c>
      <c r="R3755" s="3" t="s">
        <v>8362</v>
      </c>
    </row>
    <row r="3756" spans="1:18" ht="39.6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8304</v>
      </c>
      <c r="O3756" s="13">
        <f t="shared" si="116"/>
        <v>1.2</v>
      </c>
      <c r="P3756" s="7">
        <f t="shared" si="117"/>
        <v>92.592592592592595</v>
      </c>
      <c r="Q3756" s="3" t="s">
        <v>8320</v>
      </c>
      <c r="R3756" s="3" t="s">
        <v>8362</v>
      </c>
    </row>
    <row r="3757" spans="1:18" ht="39.6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8304</v>
      </c>
      <c r="O3757" s="13">
        <f t="shared" si="116"/>
        <v>1.2963636363636364</v>
      </c>
      <c r="P3757" s="7">
        <f t="shared" si="117"/>
        <v>19.642857142857142</v>
      </c>
      <c r="Q3757" s="3" t="s">
        <v>8320</v>
      </c>
      <c r="R3757" s="3" t="s">
        <v>8362</v>
      </c>
    </row>
    <row r="3758" spans="1:18" ht="39.6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8304</v>
      </c>
      <c r="O3758" s="13">
        <f t="shared" si="116"/>
        <v>1.0111111111111111</v>
      </c>
      <c r="P3758" s="7">
        <f t="shared" si="117"/>
        <v>264.70588235294116</v>
      </c>
      <c r="Q3758" s="3" t="s">
        <v>8320</v>
      </c>
      <c r="R3758" s="3" t="s">
        <v>8362</v>
      </c>
    </row>
    <row r="3759" spans="1:18" ht="39.6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8304</v>
      </c>
      <c r="O3759" s="13">
        <f t="shared" si="116"/>
        <v>1.0851428571428572</v>
      </c>
      <c r="P3759" s="7">
        <f t="shared" si="117"/>
        <v>70</v>
      </c>
      <c r="Q3759" s="3" t="s">
        <v>8320</v>
      </c>
      <c r="R3759" s="3" t="s">
        <v>8362</v>
      </c>
    </row>
    <row r="3760" spans="1:18" ht="26.4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8304</v>
      </c>
      <c r="O3760" s="13">
        <f t="shared" si="116"/>
        <v>1.0233333333333334</v>
      </c>
      <c r="P3760" s="7">
        <f t="shared" si="117"/>
        <v>57.692307692307693</v>
      </c>
      <c r="Q3760" s="3" t="s">
        <v>8320</v>
      </c>
      <c r="R3760" s="3" t="s">
        <v>8362</v>
      </c>
    </row>
    <row r="3761" spans="1:18" ht="26.4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8304</v>
      </c>
      <c r="O3761" s="13">
        <f t="shared" si="116"/>
        <v>1.1024425000000002</v>
      </c>
      <c r="P3761" s="7">
        <f t="shared" si="117"/>
        <v>45.454545454545453</v>
      </c>
      <c r="Q3761" s="3" t="s">
        <v>8320</v>
      </c>
      <c r="R3761" s="3" t="s">
        <v>8362</v>
      </c>
    </row>
    <row r="3762" spans="1:18" ht="39.6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8304</v>
      </c>
      <c r="O3762" s="13">
        <f t="shared" si="116"/>
        <v>1.010154</v>
      </c>
      <c r="P3762" s="7">
        <f t="shared" si="117"/>
        <v>54.945054945054942</v>
      </c>
      <c r="Q3762" s="3" t="s">
        <v>8320</v>
      </c>
      <c r="R3762" s="3" t="s">
        <v>8362</v>
      </c>
    </row>
    <row r="3763" spans="1:18" ht="52.8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8304</v>
      </c>
      <c r="O3763" s="13">
        <f t="shared" si="116"/>
        <v>1</v>
      </c>
      <c r="P3763" s="7">
        <f t="shared" si="117"/>
        <v>166.66666666666666</v>
      </c>
      <c r="Q3763" s="3" t="s">
        <v>8320</v>
      </c>
      <c r="R3763" s="3" t="s">
        <v>8362</v>
      </c>
    </row>
    <row r="3764" spans="1:18" ht="39.6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8304</v>
      </c>
      <c r="O3764" s="13">
        <f t="shared" si="116"/>
        <v>1.0624</v>
      </c>
      <c r="P3764" s="7">
        <f t="shared" si="117"/>
        <v>44.642857142857146</v>
      </c>
      <c r="Q3764" s="3" t="s">
        <v>8320</v>
      </c>
      <c r="R3764" s="3" t="s">
        <v>8362</v>
      </c>
    </row>
    <row r="3765" spans="1:18" ht="26.4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8304</v>
      </c>
      <c r="O3765" s="13">
        <f t="shared" si="116"/>
        <v>1</v>
      </c>
      <c r="P3765" s="7">
        <f t="shared" si="117"/>
        <v>64.935064935064929</v>
      </c>
      <c r="Q3765" s="3" t="s">
        <v>8320</v>
      </c>
      <c r="R3765" s="3" t="s">
        <v>8362</v>
      </c>
    </row>
    <row r="3766" spans="1:18" ht="39.6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8304</v>
      </c>
      <c r="O3766" s="13">
        <f t="shared" si="116"/>
        <v>1</v>
      </c>
      <c r="P3766" s="7">
        <f t="shared" si="117"/>
        <v>55.555555555555557</v>
      </c>
      <c r="Q3766" s="3" t="s">
        <v>8320</v>
      </c>
      <c r="R3766" s="3" t="s">
        <v>8362</v>
      </c>
    </row>
    <row r="3767" spans="1:18" ht="39.6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8304</v>
      </c>
      <c r="O3767" s="13">
        <f t="shared" si="116"/>
        <v>1.1345714285714286</v>
      </c>
      <c r="P3767" s="7">
        <f t="shared" si="117"/>
        <v>65.420560747663558</v>
      </c>
      <c r="Q3767" s="3" t="s">
        <v>8320</v>
      </c>
      <c r="R3767" s="3" t="s">
        <v>8362</v>
      </c>
    </row>
    <row r="3768" spans="1:18" ht="39.6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8304</v>
      </c>
      <c r="O3768" s="13">
        <f t="shared" si="116"/>
        <v>1.0265010000000001</v>
      </c>
      <c r="P3768" s="7">
        <f t="shared" si="117"/>
        <v>104.16666666666667</v>
      </c>
      <c r="Q3768" s="3" t="s">
        <v>8320</v>
      </c>
      <c r="R3768" s="3" t="s">
        <v>8362</v>
      </c>
    </row>
    <row r="3769" spans="1:18" ht="39.6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8304</v>
      </c>
      <c r="O3769" s="13">
        <f t="shared" si="116"/>
        <v>1.1675</v>
      </c>
      <c r="P3769" s="7">
        <f t="shared" si="117"/>
        <v>35.714285714285715</v>
      </c>
      <c r="Q3769" s="3" t="s">
        <v>8320</v>
      </c>
      <c r="R3769" s="3" t="s">
        <v>8362</v>
      </c>
    </row>
    <row r="3770" spans="1:18" ht="39.6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8304</v>
      </c>
      <c r="O3770" s="13">
        <f t="shared" si="116"/>
        <v>1.0765274999999999</v>
      </c>
      <c r="P3770" s="7">
        <f t="shared" si="117"/>
        <v>68.965517241379317</v>
      </c>
      <c r="Q3770" s="3" t="s">
        <v>8320</v>
      </c>
      <c r="R3770" s="3" t="s">
        <v>8362</v>
      </c>
    </row>
    <row r="3771" spans="1:18" ht="39.6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8304</v>
      </c>
      <c r="O3771" s="13">
        <f t="shared" si="116"/>
        <v>1</v>
      </c>
      <c r="P3771" s="7">
        <f t="shared" si="117"/>
        <v>73.333333333333329</v>
      </c>
      <c r="Q3771" s="3" t="s">
        <v>8320</v>
      </c>
      <c r="R3771" s="3" t="s">
        <v>8362</v>
      </c>
    </row>
    <row r="3772" spans="1:18" ht="39.6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8304</v>
      </c>
      <c r="O3772" s="13">
        <f t="shared" si="116"/>
        <v>1</v>
      </c>
      <c r="P3772" s="7">
        <f t="shared" si="117"/>
        <v>100</v>
      </c>
      <c r="Q3772" s="3" t="s">
        <v>8320</v>
      </c>
      <c r="R3772" s="3" t="s">
        <v>8362</v>
      </c>
    </row>
    <row r="3773" spans="1:18" ht="26.4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8304</v>
      </c>
      <c r="O3773" s="13">
        <f t="shared" si="116"/>
        <v>1.46</v>
      </c>
      <c r="P3773" s="7">
        <f t="shared" si="117"/>
        <v>26.315789473684209</v>
      </c>
      <c r="Q3773" s="3" t="s">
        <v>8320</v>
      </c>
      <c r="R3773" s="3" t="s">
        <v>8362</v>
      </c>
    </row>
    <row r="3774" spans="1:18" ht="39.6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8304</v>
      </c>
      <c r="O3774" s="13">
        <f t="shared" si="116"/>
        <v>1.1020000000000001</v>
      </c>
      <c r="P3774" s="7">
        <f t="shared" si="117"/>
        <v>151.5151515151515</v>
      </c>
      <c r="Q3774" s="3" t="s">
        <v>8320</v>
      </c>
      <c r="R3774" s="3" t="s">
        <v>8362</v>
      </c>
    </row>
    <row r="3775" spans="1:18" ht="26.4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8304</v>
      </c>
      <c r="O3775" s="13">
        <f t="shared" si="116"/>
        <v>1.0820000000000001</v>
      </c>
      <c r="P3775" s="7">
        <f t="shared" si="117"/>
        <v>87.719298245614041</v>
      </c>
      <c r="Q3775" s="3" t="s">
        <v>8320</v>
      </c>
      <c r="R3775" s="3" t="s">
        <v>8362</v>
      </c>
    </row>
    <row r="3776" spans="1:18" ht="39.6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8304</v>
      </c>
      <c r="O3776" s="13">
        <f t="shared" si="116"/>
        <v>1</v>
      </c>
      <c r="P3776" s="7">
        <f t="shared" si="117"/>
        <v>100</v>
      </c>
      <c r="Q3776" s="3" t="s">
        <v>8320</v>
      </c>
      <c r="R3776" s="3" t="s">
        <v>8362</v>
      </c>
    </row>
    <row r="3777" spans="1:18" ht="39.6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8304</v>
      </c>
      <c r="O3777" s="13">
        <f t="shared" si="116"/>
        <v>1.0024999999999999</v>
      </c>
      <c r="P3777" s="7">
        <f t="shared" si="117"/>
        <v>142.85714285714286</v>
      </c>
      <c r="Q3777" s="3" t="s">
        <v>8320</v>
      </c>
      <c r="R3777" s="3" t="s">
        <v>8362</v>
      </c>
    </row>
    <row r="3778" spans="1:18" ht="52.8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8304</v>
      </c>
      <c r="O3778" s="13">
        <f t="shared" si="116"/>
        <v>1.0671250000000001</v>
      </c>
      <c r="P3778" s="7">
        <f t="shared" si="117"/>
        <v>85.106382978723403</v>
      </c>
      <c r="Q3778" s="3" t="s">
        <v>8320</v>
      </c>
      <c r="R3778" s="3" t="s">
        <v>8362</v>
      </c>
    </row>
    <row r="3779" spans="1:18" ht="39.6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8304</v>
      </c>
      <c r="O3779" s="13">
        <f t="shared" ref="O3779:O3842" si="118">+E3779/D3779</f>
        <v>1.4319999999999999</v>
      </c>
      <c r="P3779" s="7">
        <f t="shared" ref="P3779:P3842" si="119">IFERROR(+D3779/L3779,0)</f>
        <v>33.898305084745765</v>
      </c>
      <c r="Q3779" s="3" t="s">
        <v>8320</v>
      </c>
      <c r="R3779" s="3" t="s">
        <v>8362</v>
      </c>
    </row>
    <row r="3780" spans="1:18" ht="26.4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8304</v>
      </c>
      <c r="O3780" s="13">
        <f t="shared" si="118"/>
        <v>1.0504166666666668</v>
      </c>
      <c r="P3780" s="7">
        <f t="shared" si="119"/>
        <v>66.666666666666671</v>
      </c>
      <c r="Q3780" s="3" t="s">
        <v>8320</v>
      </c>
      <c r="R3780" s="3" t="s">
        <v>8362</v>
      </c>
    </row>
    <row r="3781" spans="1:18" ht="26.4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8304</v>
      </c>
      <c r="O3781" s="13">
        <f t="shared" si="118"/>
        <v>1.0398000000000001</v>
      </c>
      <c r="P3781" s="7">
        <f t="shared" si="119"/>
        <v>130.43478260869566</v>
      </c>
      <c r="Q3781" s="3" t="s">
        <v>8320</v>
      </c>
      <c r="R3781" s="3" t="s">
        <v>8362</v>
      </c>
    </row>
    <row r="3782" spans="1:18" ht="39.6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8304</v>
      </c>
      <c r="O3782" s="13">
        <f t="shared" si="118"/>
        <v>1.2</v>
      </c>
      <c r="P3782" s="7">
        <f t="shared" si="119"/>
        <v>83.333333333333329</v>
      </c>
      <c r="Q3782" s="3" t="s">
        <v>8320</v>
      </c>
      <c r="R3782" s="3" t="s">
        <v>8362</v>
      </c>
    </row>
    <row r="3783" spans="1:18" ht="52.8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8304</v>
      </c>
      <c r="O3783" s="13">
        <f t="shared" si="118"/>
        <v>1.0966666666666667</v>
      </c>
      <c r="P3783" s="7">
        <f t="shared" si="119"/>
        <v>86.538461538461533</v>
      </c>
      <c r="Q3783" s="3" t="s">
        <v>8320</v>
      </c>
      <c r="R3783" s="3" t="s">
        <v>8362</v>
      </c>
    </row>
    <row r="3784" spans="1:18" ht="39.6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8304</v>
      </c>
      <c r="O3784" s="13">
        <f t="shared" si="118"/>
        <v>1.0175000000000001</v>
      </c>
      <c r="P3784" s="7">
        <f t="shared" si="119"/>
        <v>74.074074074074076</v>
      </c>
      <c r="Q3784" s="3" t="s">
        <v>8320</v>
      </c>
      <c r="R3784" s="3" t="s">
        <v>8362</v>
      </c>
    </row>
    <row r="3785" spans="1:18" ht="39.6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8304</v>
      </c>
      <c r="O3785" s="13">
        <f t="shared" si="118"/>
        <v>1.2891666666666666</v>
      </c>
      <c r="P3785" s="7">
        <f t="shared" si="119"/>
        <v>50</v>
      </c>
      <c r="Q3785" s="3" t="s">
        <v>8320</v>
      </c>
      <c r="R3785" s="3" t="s">
        <v>8362</v>
      </c>
    </row>
    <row r="3786" spans="1:18" ht="39.6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8304</v>
      </c>
      <c r="O3786" s="13">
        <f t="shared" si="118"/>
        <v>1.1499999999999999</v>
      </c>
      <c r="P3786" s="7">
        <f t="shared" si="119"/>
        <v>100</v>
      </c>
      <c r="Q3786" s="3" t="s">
        <v>8320</v>
      </c>
      <c r="R3786" s="3" t="s">
        <v>8362</v>
      </c>
    </row>
    <row r="3787" spans="1:18" ht="39.6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8304</v>
      </c>
      <c r="O3787" s="13">
        <f t="shared" si="118"/>
        <v>1.5075000000000001</v>
      </c>
      <c r="P3787" s="7">
        <f t="shared" si="119"/>
        <v>66.666666666666671</v>
      </c>
      <c r="Q3787" s="3" t="s">
        <v>8320</v>
      </c>
      <c r="R3787" s="3" t="s">
        <v>8362</v>
      </c>
    </row>
    <row r="3788" spans="1:18" ht="39.6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8304</v>
      </c>
      <c r="O3788" s="13">
        <f t="shared" si="118"/>
        <v>1.1096666666666666</v>
      </c>
      <c r="P3788" s="7">
        <f t="shared" si="119"/>
        <v>84.507042253521121</v>
      </c>
      <c r="Q3788" s="3" t="s">
        <v>8320</v>
      </c>
      <c r="R3788" s="3" t="s">
        <v>8362</v>
      </c>
    </row>
    <row r="3789" spans="1:18" ht="39.6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8304</v>
      </c>
      <c r="O3789" s="13">
        <f t="shared" si="118"/>
        <v>1.0028571428571429</v>
      </c>
      <c r="P3789" s="7">
        <f t="shared" si="119"/>
        <v>35</v>
      </c>
      <c r="Q3789" s="3" t="s">
        <v>8320</v>
      </c>
      <c r="R3789" s="3" t="s">
        <v>8362</v>
      </c>
    </row>
    <row r="3790" spans="1:18" ht="66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8304</v>
      </c>
      <c r="O3790" s="13">
        <f t="shared" si="118"/>
        <v>6.6666666666666671E-3</v>
      </c>
      <c r="P3790" s="7">
        <f t="shared" si="119"/>
        <v>75000</v>
      </c>
      <c r="Q3790" s="3" t="s">
        <v>8320</v>
      </c>
      <c r="R3790" s="3" t="s">
        <v>8362</v>
      </c>
    </row>
    <row r="3791" spans="1:18" ht="39.6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8304</v>
      </c>
      <c r="O3791" s="13">
        <f t="shared" si="118"/>
        <v>3.267605633802817E-2</v>
      </c>
      <c r="P3791" s="7">
        <f t="shared" si="119"/>
        <v>887.5</v>
      </c>
      <c r="Q3791" s="3" t="s">
        <v>8320</v>
      </c>
      <c r="R3791" s="3" t="s">
        <v>8362</v>
      </c>
    </row>
    <row r="3792" spans="1:18" ht="39.6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8304</v>
      </c>
      <c r="O3792" s="13">
        <f t="shared" si="118"/>
        <v>0</v>
      </c>
      <c r="P3792" s="7">
        <f t="shared" si="119"/>
        <v>0</v>
      </c>
      <c r="Q3792" s="3" t="s">
        <v>8320</v>
      </c>
      <c r="R3792" s="3" t="s">
        <v>8362</v>
      </c>
    </row>
    <row r="3793" spans="1:18" ht="26.4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8304</v>
      </c>
      <c r="O3793" s="13">
        <f t="shared" si="118"/>
        <v>0</v>
      </c>
      <c r="P3793" s="7">
        <f t="shared" si="119"/>
        <v>0</v>
      </c>
      <c r="Q3793" s="3" t="s">
        <v>8320</v>
      </c>
      <c r="R3793" s="3" t="s">
        <v>8362</v>
      </c>
    </row>
    <row r="3794" spans="1:18" ht="26.4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8304</v>
      </c>
      <c r="O3794" s="13">
        <f t="shared" si="118"/>
        <v>2.8E-3</v>
      </c>
      <c r="P3794" s="7">
        <f t="shared" si="119"/>
        <v>6250</v>
      </c>
      <c r="Q3794" s="3" t="s">
        <v>8320</v>
      </c>
      <c r="R3794" s="3" t="s">
        <v>8362</v>
      </c>
    </row>
    <row r="3795" spans="1:18" ht="39.6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8304</v>
      </c>
      <c r="O3795" s="13">
        <f t="shared" si="118"/>
        <v>0.59657142857142853</v>
      </c>
      <c r="P3795" s="7">
        <f t="shared" si="119"/>
        <v>291.66666666666669</v>
      </c>
      <c r="Q3795" s="3" t="s">
        <v>8320</v>
      </c>
      <c r="R3795" s="3" t="s">
        <v>8362</v>
      </c>
    </row>
    <row r="3796" spans="1:18" ht="39.6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8304</v>
      </c>
      <c r="O3796" s="13">
        <f t="shared" si="118"/>
        <v>0.01</v>
      </c>
      <c r="P3796" s="7">
        <f t="shared" si="119"/>
        <v>5000</v>
      </c>
      <c r="Q3796" s="3" t="s">
        <v>8320</v>
      </c>
      <c r="R3796" s="3" t="s">
        <v>8362</v>
      </c>
    </row>
    <row r="3797" spans="1:18" ht="39.6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8304</v>
      </c>
      <c r="O3797" s="13">
        <f t="shared" si="118"/>
        <v>1.6666666666666666E-2</v>
      </c>
      <c r="P3797" s="7">
        <f t="shared" si="119"/>
        <v>300</v>
      </c>
      <c r="Q3797" s="3" t="s">
        <v>8320</v>
      </c>
      <c r="R3797" s="3" t="s">
        <v>8362</v>
      </c>
    </row>
    <row r="3798" spans="1:18" ht="39.6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8304</v>
      </c>
      <c r="O3798" s="13">
        <f t="shared" si="118"/>
        <v>4.4444444444444447E-5</v>
      </c>
      <c r="P3798" s="7">
        <f t="shared" si="119"/>
        <v>22500</v>
      </c>
      <c r="Q3798" s="3" t="s">
        <v>8320</v>
      </c>
      <c r="R3798" s="3" t="s">
        <v>8362</v>
      </c>
    </row>
    <row r="3799" spans="1:18" ht="52.8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8304</v>
      </c>
      <c r="O3799" s="13">
        <f t="shared" si="118"/>
        <v>0.89666666666666661</v>
      </c>
      <c r="P3799" s="7">
        <f t="shared" si="119"/>
        <v>162.16216216216216</v>
      </c>
      <c r="Q3799" s="3" t="s">
        <v>8320</v>
      </c>
      <c r="R3799" s="3" t="s">
        <v>8362</v>
      </c>
    </row>
    <row r="3800" spans="1:18" ht="39.6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8304</v>
      </c>
      <c r="O3800" s="13">
        <f t="shared" si="118"/>
        <v>1.4642857142857143E-2</v>
      </c>
      <c r="P3800" s="7">
        <f t="shared" si="119"/>
        <v>14000</v>
      </c>
      <c r="Q3800" s="3" t="s">
        <v>8320</v>
      </c>
      <c r="R3800" s="3" t="s">
        <v>8362</v>
      </c>
    </row>
    <row r="3801" spans="1:18" ht="39.6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8304</v>
      </c>
      <c r="O3801" s="13">
        <f t="shared" si="118"/>
        <v>4.02E-2</v>
      </c>
      <c r="P3801" s="7">
        <f t="shared" si="119"/>
        <v>2500</v>
      </c>
      <c r="Q3801" s="3" t="s">
        <v>8320</v>
      </c>
      <c r="R3801" s="3" t="s">
        <v>8362</v>
      </c>
    </row>
    <row r="3802" spans="1:18" ht="39.6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8304</v>
      </c>
      <c r="O3802" s="13">
        <f t="shared" si="118"/>
        <v>4.0045454545454544E-2</v>
      </c>
      <c r="P3802" s="7">
        <f t="shared" si="119"/>
        <v>1375</v>
      </c>
      <c r="Q3802" s="3" t="s">
        <v>8320</v>
      </c>
      <c r="R3802" s="3" t="s">
        <v>8362</v>
      </c>
    </row>
    <row r="3803" spans="1:18" ht="39.6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8304</v>
      </c>
      <c r="O3803" s="13">
        <f t="shared" si="118"/>
        <v>8.5199999999999998E-2</v>
      </c>
      <c r="P3803" s="7">
        <f t="shared" si="119"/>
        <v>555.55555555555554</v>
      </c>
      <c r="Q3803" s="3" t="s">
        <v>8320</v>
      </c>
      <c r="R3803" s="3" t="s">
        <v>8362</v>
      </c>
    </row>
    <row r="3804" spans="1:18" ht="39.6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8304</v>
      </c>
      <c r="O3804" s="13">
        <f t="shared" si="118"/>
        <v>0</v>
      </c>
      <c r="P3804" s="7">
        <f t="shared" si="119"/>
        <v>0</v>
      </c>
      <c r="Q3804" s="3" t="s">
        <v>8320</v>
      </c>
      <c r="R3804" s="3" t="s">
        <v>8362</v>
      </c>
    </row>
    <row r="3805" spans="1:18" ht="26.4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8304</v>
      </c>
      <c r="O3805" s="13">
        <f t="shared" si="118"/>
        <v>0.19650000000000001</v>
      </c>
      <c r="P3805" s="7">
        <f t="shared" si="119"/>
        <v>300</v>
      </c>
      <c r="Q3805" s="3" t="s">
        <v>8320</v>
      </c>
      <c r="R3805" s="3" t="s">
        <v>8362</v>
      </c>
    </row>
    <row r="3806" spans="1:18" ht="39.6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8304</v>
      </c>
      <c r="O3806" s="13">
        <f t="shared" si="118"/>
        <v>0</v>
      </c>
      <c r="P3806" s="7">
        <f t="shared" si="119"/>
        <v>0</v>
      </c>
      <c r="Q3806" s="3" t="s">
        <v>8320</v>
      </c>
      <c r="R3806" s="3" t="s">
        <v>8362</v>
      </c>
    </row>
    <row r="3807" spans="1:18" ht="39.6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8304</v>
      </c>
      <c r="O3807" s="13">
        <f t="shared" si="118"/>
        <v>2.0000000000000002E-5</v>
      </c>
      <c r="P3807" s="7">
        <f t="shared" si="119"/>
        <v>75000</v>
      </c>
      <c r="Q3807" s="3" t="s">
        <v>8320</v>
      </c>
      <c r="R3807" s="3" t="s">
        <v>8362</v>
      </c>
    </row>
    <row r="3808" spans="1:18" ht="52.8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8304</v>
      </c>
      <c r="O3808" s="13">
        <f t="shared" si="118"/>
        <v>6.6666666666666664E-4</v>
      </c>
      <c r="P3808" s="7">
        <f t="shared" si="119"/>
        <v>7500</v>
      </c>
      <c r="Q3808" s="3" t="s">
        <v>8320</v>
      </c>
      <c r="R3808" s="3" t="s">
        <v>8362</v>
      </c>
    </row>
    <row r="3809" spans="1:18" ht="39.6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8304</v>
      </c>
      <c r="O3809" s="13">
        <f t="shared" si="118"/>
        <v>0.30333333333333334</v>
      </c>
      <c r="P3809" s="7">
        <f t="shared" si="119"/>
        <v>166.66666666666666</v>
      </c>
      <c r="Q3809" s="3" t="s">
        <v>8320</v>
      </c>
      <c r="R3809" s="3" t="s">
        <v>8362</v>
      </c>
    </row>
    <row r="3810" spans="1:18" ht="39.6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8270</v>
      </c>
      <c r="O3810" s="13">
        <f t="shared" si="118"/>
        <v>1</v>
      </c>
      <c r="P3810" s="7">
        <f t="shared" si="119"/>
        <v>41.666666666666664</v>
      </c>
      <c r="Q3810" s="3" t="s">
        <v>8320</v>
      </c>
      <c r="R3810" s="3" t="s">
        <v>8321</v>
      </c>
    </row>
    <row r="3811" spans="1:18" ht="39.6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8270</v>
      </c>
      <c r="O3811" s="13">
        <f t="shared" si="118"/>
        <v>1.0125</v>
      </c>
      <c r="P3811" s="7">
        <f t="shared" si="119"/>
        <v>52.631578947368418</v>
      </c>
      <c r="Q3811" s="3" t="s">
        <v>8320</v>
      </c>
      <c r="R3811" s="3" t="s">
        <v>8321</v>
      </c>
    </row>
    <row r="3812" spans="1:18" ht="39.6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8270</v>
      </c>
      <c r="O3812" s="13">
        <f t="shared" si="118"/>
        <v>1.2173333333333334</v>
      </c>
      <c r="P3812" s="7">
        <f t="shared" si="119"/>
        <v>57.692307692307693</v>
      </c>
      <c r="Q3812" s="3" t="s">
        <v>8320</v>
      </c>
      <c r="R3812" s="3" t="s">
        <v>8321</v>
      </c>
    </row>
    <row r="3813" spans="1:18" ht="39.6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8270</v>
      </c>
      <c r="O3813" s="13">
        <f t="shared" si="118"/>
        <v>3.3</v>
      </c>
      <c r="P3813" s="7">
        <f t="shared" si="119"/>
        <v>13.157894736842104</v>
      </c>
      <c r="Q3813" s="3" t="s">
        <v>8320</v>
      </c>
      <c r="R3813" s="3" t="s">
        <v>8321</v>
      </c>
    </row>
    <row r="3814" spans="1:18" ht="39.6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8270</v>
      </c>
      <c r="O3814" s="13">
        <f t="shared" si="118"/>
        <v>1.0954999999999999</v>
      </c>
      <c r="P3814" s="7">
        <f t="shared" si="119"/>
        <v>181.81818181818181</v>
      </c>
      <c r="Q3814" s="3" t="s">
        <v>8320</v>
      </c>
      <c r="R3814" s="3" t="s">
        <v>8321</v>
      </c>
    </row>
    <row r="3815" spans="1:18" ht="39.6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8270</v>
      </c>
      <c r="O3815" s="13">
        <f t="shared" si="118"/>
        <v>1.0095190476190474</v>
      </c>
      <c r="P3815" s="7">
        <f t="shared" si="119"/>
        <v>77.777777777777771</v>
      </c>
      <c r="Q3815" s="3" t="s">
        <v>8320</v>
      </c>
      <c r="R3815" s="3" t="s">
        <v>8321</v>
      </c>
    </row>
    <row r="3816" spans="1:18" ht="39.6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8270</v>
      </c>
      <c r="O3816" s="13">
        <f t="shared" si="118"/>
        <v>1.4013333333333333</v>
      </c>
      <c r="P3816" s="7">
        <f t="shared" si="119"/>
        <v>44.117647058823529</v>
      </c>
      <c r="Q3816" s="3" t="s">
        <v>8320</v>
      </c>
      <c r="R3816" s="3" t="s">
        <v>8321</v>
      </c>
    </row>
    <row r="3817" spans="1:18" ht="26.4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8270</v>
      </c>
      <c r="O3817" s="13">
        <f t="shared" si="118"/>
        <v>1.0000100000000001</v>
      </c>
      <c r="P3817" s="7">
        <f t="shared" si="119"/>
        <v>50</v>
      </c>
      <c r="Q3817" s="3" t="s">
        <v>8320</v>
      </c>
      <c r="R3817" s="3" t="s">
        <v>8321</v>
      </c>
    </row>
    <row r="3818" spans="1:18" ht="52.8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8270</v>
      </c>
      <c r="O3818" s="13">
        <f t="shared" si="118"/>
        <v>1.19238</v>
      </c>
      <c r="P3818" s="7">
        <f t="shared" si="119"/>
        <v>40.54054054054054</v>
      </c>
      <c r="Q3818" s="3" t="s">
        <v>8320</v>
      </c>
      <c r="R3818" s="3" t="s">
        <v>8321</v>
      </c>
    </row>
    <row r="3819" spans="1:18" ht="39.6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8270</v>
      </c>
      <c r="O3819" s="13">
        <f t="shared" si="118"/>
        <v>1.0725</v>
      </c>
      <c r="P3819" s="7">
        <f t="shared" si="119"/>
        <v>100</v>
      </c>
      <c r="Q3819" s="3" t="s">
        <v>8320</v>
      </c>
      <c r="R3819" s="3" t="s">
        <v>8321</v>
      </c>
    </row>
    <row r="3820" spans="1:18" ht="39.6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8270</v>
      </c>
      <c r="O3820" s="13">
        <f t="shared" si="118"/>
        <v>2.2799999999999998</v>
      </c>
      <c r="P3820" s="7">
        <f t="shared" si="119"/>
        <v>25</v>
      </c>
      <c r="Q3820" s="3" t="s">
        <v>8320</v>
      </c>
      <c r="R3820" s="3" t="s">
        <v>8321</v>
      </c>
    </row>
    <row r="3821" spans="1:18" ht="39.6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8270</v>
      </c>
      <c r="O3821" s="13">
        <f t="shared" si="118"/>
        <v>1.0640000000000001</v>
      </c>
      <c r="P3821" s="7">
        <f t="shared" si="119"/>
        <v>38.46153846153846</v>
      </c>
      <c r="Q3821" s="3" t="s">
        <v>8320</v>
      </c>
      <c r="R3821" s="3" t="s">
        <v>8321</v>
      </c>
    </row>
    <row r="3822" spans="1:18" ht="39.6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8270</v>
      </c>
      <c r="O3822" s="13">
        <f t="shared" si="118"/>
        <v>1.4333333333333333</v>
      </c>
      <c r="P3822" s="7">
        <f t="shared" si="119"/>
        <v>15</v>
      </c>
      <c r="Q3822" s="3" t="s">
        <v>8320</v>
      </c>
      <c r="R3822" s="3" t="s">
        <v>8321</v>
      </c>
    </row>
    <row r="3823" spans="1:18" ht="39.6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8270</v>
      </c>
      <c r="O3823" s="13">
        <f t="shared" si="118"/>
        <v>1.0454285714285714</v>
      </c>
      <c r="P3823" s="7">
        <f t="shared" si="119"/>
        <v>76.086956521739125</v>
      </c>
      <c r="Q3823" s="3" t="s">
        <v>8320</v>
      </c>
      <c r="R3823" s="3" t="s">
        <v>8321</v>
      </c>
    </row>
    <row r="3824" spans="1:18" ht="52.8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8270</v>
      </c>
      <c r="O3824" s="13">
        <f t="shared" si="118"/>
        <v>1.1002000000000001</v>
      </c>
      <c r="P3824" s="7">
        <f t="shared" si="119"/>
        <v>65.78947368421052</v>
      </c>
      <c r="Q3824" s="3" t="s">
        <v>8320</v>
      </c>
      <c r="R3824" s="3" t="s">
        <v>8321</v>
      </c>
    </row>
    <row r="3825" spans="1:18" ht="39.6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8270</v>
      </c>
      <c r="O3825" s="13">
        <f t="shared" si="118"/>
        <v>1.06</v>
      </c>
      <c r="P3825" s="7">
        <f t="shared" si="119"/>
        <v>60.975609756097562</v>
      </c>
      <c r="Q3825" s="3" t="s">
        <v>8320</v>
      </c>
      <c r="R3825" s="3" t="s">
        <v>8321</v>
      </c>
    </row>
    <row r="3826" spans="1:18" ht="39.6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8270</v>
      </c>
      <c r="O3826" s="13">
        <f t="shared" si="118"/>
        <v>1.08</v>
      </c>
      <c r="P3826" s="7">
        <f t="shared" si="119"/>
        <v>35.714285714285715</v>
      </c>
      <c r="Q3826" s="3" t="s">
        <v>8320</v>
      </c>
      <c r="R3826" s="3" t="s">
        <v>8321</v>
      </c>
    </row>
    <row r="3827" spans="1:18" ht="39.6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8270</v>
      </c>
      <c r="O3827" s="13">
        <f t="shared" si="118"/>
        <v>1.0542</v>
      </c>
      <c r="P3827" s="7">
        <f t="shared" si="119"/>
        <v>102.04081632653062</v>
      </c>
      <c r="Q3827" s="3" t="s">
        <v>8320</v>
      </c>
      <c r="R3827" s="3" t="s">
        <v>8321</v>
      </c>
    </row>
    <row r="3828" spans="1:18" ht="26.4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8270</v>
      </c>
      <c r="O3828" s="13">
        <f t="shared" si="118"/>
        <v>1.1916666666666667</v>
      </c>
      <c r="P3828" s="7">
        <f t="shared" si="119"/>
        <v>23.076923076923077</v>
      </c>
      <c r="Q3828" s="3" t="s">
        <v>8320</v>
      </c>
      <c r="R3828" s="3" t="s">
        <v>8321</v>
      </c>
    </row>
    <row r="3829" spans="1:18" ht="52.8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8270</v>
      </c>
      <c r="O3829" s="13">
        <f t="shared" si="118"/>
        <v>1.5266666666666666</v>
      </c>
      <c r="P3829" s="7">
        <f t="shared" si="119"/>
        <v>46.153846153846153</v>
      </c>
      <c r="Q3829" s="3" t="s">
        <v>8320</v>
      </c>
      <c r="R3829" s="3" t="s">
        <v>8321</v>
      </c>
    </row>
    <row r="3830" spans="1:18" ht="39.6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8270</v>
      </c>
      <c r="O3830" s="13">
        <f t="shared" si="118"/>
        <v>1</v>
      </c>
      <c r="P3830" s="7">
        <f t="shared" si="119"/>
        <v>178.57142857142858</v>
      </c>
      <c r="Q3830" s="3" t="s">
        <v>8320</v>
      </c>
      <c r="R3830" s="3" t="s">
        <v>8321</v>
      </c>
    </row>
    <row r="3831" spans="1:18" ht="39.6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8270</v>
      </c>
      <c r="O3831" s="13">
        <f t="shared" si="118"/>
        <v>1.002</v>
      </c>
      <c r="P3831" s="7">
        <f t="shared" si="119"/>
        <v>62.5</v>
      </c>
      <c r="Q3831" s="3" t="s">
        <v>8320</v>
      </c>
      <c r="R3831" s="3" t="s">
        <v>8321</v>
      </c>
    </row>
    <row r="3832" spans="1:18" ht="39.6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8270</v>
      </c>
      <c r="O3832" s="13">
        <f t="shared" si="118"/>
        <v>2.25</v>
      </c>
      <c r="P3832" s="7">
        <f t="shared" si="119"/>
        <v>33.333333333333336</v>
      </c>
      <c r="Q3832" s="3" t="s">
        <v>8320</v>
      </c>
      <c r="R3832" s="3" t="s">
        <v>8321</v>
      </c>
    </row>
    <row r="3833" spans="1:18" ht="52.8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8270</v>
      </c>
      <c r="O3833" s="13">
        <f t="shared" si="118"/>
        <v>1.0602199999999999</v>
      </c>
      <c r="P3833" s="7">
        <f t="shared" si="119"/>
        <v>55.555555555555557</v>
      </c>
      <c r="Q3833" s="3" t="s">
        <v>8320</v>
      </c>
      <c r="R3833" s="3" t="s">
        <v>8321</v>
      </c>
    </row>
    <row r="3834" spans="1:18" ht="39.6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8270</v>
      </c>
      <c r="O3834" s="13">
        <f t="shared" si="118"/>
        <v>1.0466666666666666</v>
      </c>
      <c r="P3834" s="7">
        <f t="shared" si="119"/>
        <v>133.33333333333334</v>
      </c>
      <c r="Q3834" s="3" t="s">
        <v>8320</v>
      </c>
      <c r="R3834" s="3" t="s">
        <v>8321</v>
      </c>
    </row>
    <row r="3835" spans="1:18" ht="52.8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8270</v>
      </c>
      <c r="O3835" s="13">
        <f t="shared" si="118"/>
        <v>1.1666666666666667</v>
      </c>
      <c r="P3835" s="7">
        <f t="shared" si="119"/>
        <v>60</v>
      </c>
      <c r="Q3835" s="3" t="s">
        <v>8320</v>
      </c>
      <c r="R3835" s="3" t="s">
        <v>8321</v>
      </c>
    </row>
    <row r="3836" spans="1:18" ht="39.6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8270</v>
      </c>
      <c r="O3836" s="13">
        <f t="shared" si="118"/>
        <v>1.0903333333333334</v>
      </c>
      <c r="P3836" s="7">
        <f t="shared" si="119"/>
        <v>52.631578947368418</v>
      </c>
      <c r="Q3836" s="3" t="s">
        <v>8320</v>
      </c>
      <c r="R3836" s="3" t="s">
        <v>8321</v>
      </c>
    </row>
    <row r="3837" spans="1:18" ht="39.6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8270</v>
      </c>
      <c r="O3837" s="13">
        <f t="shared" si="118"/>
        <v>1.6</v>
      </c>
      <c r="P3837" s="7">
        <f t="shared" si="119"/>
        <v>25</v>
      </c>
      <c r="Q3837" s="3" t="s">
        <v>8320</v>
      </c>
      <c r="R3837" s="3" t="s">
        <v>8321</v>
      </c>
    </row>
    <row r="3838" spans="1:18" ht="39.6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8270</v>
      </c>
      <c r="O3838" s="13">
        <f t="shared" si="118"/>
        <v>1.125</v>
      </c>
      <c r="P3838" s="7">
        <f t="shared" si="119"/>
        <v>57.142857142857146</v>
      </c>
      <c r="Q3838" s="3" t="s">
        <v>8320</v>
      </c>
      <c r="R3838" s="3" t="s">
        <v>8321</v>
      </c>
    </row>
    <row r="3839" spans="1:18" ht="26.4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8270</v>
      </c>
      <c r="O3839" s="13">
        <f t="shared" si="118"/>
        <v>1.0209999999999999</v>
      </c>
      <c r="P3839" s="7">
        <f t="shared" si="119"/>
        <v>117.64705882352941</v>
      </c>
      <c r="Q3839" s="3" t="s">
        <v>8320</v>
      </c>
      <c r="R3839" s="3" t="s">
        <v>8321</v>
      </c>
    </row>
    <row r="3840" spans="1:18" ht="52.8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8270</v>
      </c>
      <c r="O3840" s="13">
        <f t="shared" si="118"/>
        <v>1.00824</v>
      </c>
      <c r="P3840" s="7">
        <f t="shared" si="119"/>
        <v>1000</v>
      </c>
      <c r="Q3840" s="3" t="s">
        <v>8320</v>
      </c>
      <c r="R3840" s="3" t="s">
        <v>8321</v>
      </c>
    </row>
    <row r="3841" spans="1:18" ht="39.6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8270</v>
      </c>
      <c r="O3841" s="13">
        <f t="shared" si="118"/>
        <v>1.0125</v>
      </c>
      <c r="P3841" s="7">
        <f t="shared" si="119"/>
        <v>62.5</v>
      </c>
      <c r="Q3841" s="3" t="s">
        <v>8320</v>
      </c>
      <c r="R3841" s="3" t="s">
        <v>8321</v>
      </c>
    </row>
    <row r="3842" spans="1:18" ht="39.6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8270</v>
      </c>
      <c r="O3842" s="13">
        <f t="shared" si="118"/>
        <v>65</v>
      </c>
      <c r="P3842" s="7">
        <f t="shared" si="119"/>
        <v>0.33333333333333331</v>
      </c>
      <c r="Q3842" s="3" t="s">
        <v>8320</v>
      </c>
      <c r="R3842" s="3" t="s">
        <v>8321</v>
      </c>
    </row>
    <row r="3843" spans="1:18" ht="39.6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8270</v>
      </c>
      <c r="O3843" s="13">
        <f t="shared" ref="O3843:O3906" si="120">+E3843/D3843</f>
        <v>8.72E-2</v>
      </c>
      <c r="P3843" s="7">
        <f t="shared" ref="P3843:P3906" si="121">IFERROR(+D3843/L3843,0)</f>
        <v>294.11764705882354</v>
      </c>
      <c r="Q3843" s="3" t="s">
        <v>8320</v>
      </c>
      <c r="R3843" s="3" t="s">
        <v>8321</v>
      </c>
    </row>
    <row r="3844" spans="1:18" ht="39.6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8270</v>
      </c>
      <c r="O3844" s="13">
        <f t="shared" si="120"/>
        <v>0.21940000000000001</v>
      </c>
      <c r="P3844" s="7">
        <f t="shared" si="121"/>
        <v>217.39130434782609</v>
      </c>
      <c r="Q3844" s="3" t="s">
        <v>8320</v>
      </c>
      <c r="R3844" s="3" t="s">
        <v>8321</v>
      </c>
    </row>
    <row r="3845" spans="1:18" ht="39.6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8270</v>
      </c>
      <c r="O3845" s="13">
        <f t="shared" si="120"/>
        <v>0.21299999999999999</v>
      </c>
      <c r="P3845" s="7">
        <f t="shared" si="121"/>
        <v>263.15789473684208</v>
      </c>
      <c r="Q3845" s="3" t="s">
        <v>8320</v>
      </c>
      <c r="R3845" s="3" t="s">
        <v>8321</v>
      </c>
    </row>
    <row r="3846" spans="1:18" ht="39.6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8270</v>
      </c>
      <c r="O3846" s="13">
        <f t="shared" si="120"/>
        <v>0.41489795918367345</v>
      </c>
      <c r="P3846" s="7">
        <f t="shared" si="121"/>
        <v>196</v>
      </c>
      <c r="Q3846" s="3" t="s">
        <v>8320</v>
      </c>
      <c r="R3846" s="3" t="s">
        <v>8321</v>
      </c>
    </row>
    <row r="3847" spans="1:18" ht="52.8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8270</v>
      </c>
      <c r="O3847" s="13">
        <f t="shared" si="120"/>
        <v>2.1049999999999999E-2</v>
      </c>
      <c r="P3847" s="7">
        <f t="shared" si="121"/>
        <v>3333.3333333333335</v>
      </c>
      <c r="Q3847" s="3" t="s">
        <v>8320</v>
      </c>
      <c r="R3847" s="3" t="s">
        <v>8321</v>
      </c>
    </row>
    <row r="3848" spans="1:18" ht="39.6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8270</v>
      </c>
      <c r="O3848" s="13">
        <f t="shared" si="120"/>
        <v>2.7E-2</v>
      </c>
      <c r="P3848" s="7">
        <f t="shared" si="121"/>
        <v>875</v>
      </c>
      <c r="Q3848" s="3" t="s">
        <v>8320</v>
      </c>
      <c r="R3848" s="3" t="s">
        <v>8321</v>
      </c>
    </row>
    <row r="3849" spans="1:18" ht="39.6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8270</v>
      </c>
      <c r="O3849" s="13">
        <f t="shared" si="120"/>
        <v>0.16161904761904761</v>
      </c>
      <c r="P3849" s="7">
        <f t="shared" si="121"/>
        <v>1166.6666666666667</v>
      </c>
      <c r="Q3849" s="3" t="s">
        <v>8320</v>
      </c>
      <c r="R3849" s="3" t="s">
        <v>8321</v>
      </c>
    </row>
    <row r="3850" spans="1:18" ht="39.6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8270</v>
      </c>
      <c r="O3850" s="13">
        <f t="shared" si="120"/>
        <v>0.16376923076923078</v>
      </c>
      <c r="P3850" s="7">
        <f t="shared" si="121"/>
        <v>302.32558139534882</v>
      </c>
      <c r="Q3850" s="3" t="s">
        <v>8320</v>
      </c>
      <c r="R3850" s="3" t="s">
        <v>8321</v>
      </c>
    </row>
    <row r="3851" spans="1:18" ht="52.8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8270</v>
      </c>
      <c r="O3851" s="13">
        <f t="shared" si="120"/>
        <v>7.0433333333333334E-2</v>
      </c>
      <c r="P3851" s="7">
        <f t="shared" si="121"/>
        <v>1071.4285714285713</v>
      </c>
      <c r="Q3851" s="3" t="s">
        <v>8320</v>
      </c>
      <c r="R3851" s="3" t="s">
        <v>8321</v>
      </c>
    </row>
    <row r="3852" spans="1:18" ht="26.4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8270</v>
      </c>
      <c r="O3852" s="13">
        <f t="shared" si="120"/>
        <v>3.7999999999999999E-2</v>
      </c>
      <c r="P3852" s="7">
        <f t="shared" si="121"/>
        <v>250</v>
      </c>
      <c r="Q3852" s="3" t="s">
        <v>8320</v>
      </c>
      <c r="R3852" s="3" t="s">
        <v>8321</v>
      </c>
    </row>
    <row r="3853" spans="1:18" ht="39.6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8270</v>
      </c>
      <c r="O3853" s="13">
        <f t="shared" si="120"/>
        <v>0.34079999999999999</v>
      </c>
      <c r="P3853" s="7">
        <f t="shared" si="121"/>
        <v>104.16666666666667</v>
      </c>
      <c r="Q3853" s="3" t="s">
        <v>8320</v>
      </c>
      <c r="R3853" s="3" t="s">
        <v>8321</v>
      </c>
    </row>
    <row r="3854" spans="1:18" ht="39.6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8270</v>
      </c>
      <c r="O3854" s="13">
        <f t="shared" si="120"/>
        <v>2E-3</v>
      </c>
      <c r="P3854" s="7">
        <f t="shared" si="121"/>
        <v>5000</v>
      </c>
      <c r="Q3854" s="3" t="s">
        <v>8320</v>
      </c>
      <c r="R3854" s="3" t="s">
        <v>8321</v>
      </c>
    </row>
    <row r="3855" spans="1:18" ht="26.4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8270</v>
      </c>
      <c r="O3855" s="13">
        <f t="shared" si="120"/>
        <v>2.5999999999999998E-4</v>
      </c>
      <c r="P3855" s="7">
        <f t="shared" si="121"/>
        <v>50000</v>
      </c>
      <c r="Q3855" s="3" t="s">
        <v>8320</v>
      </c>
      <c r="R3855" s="3" t="s">
        <v>8321</v>
      </c>
    </row>
    <row r="3856" spans="1:18" ht="26.4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8270</v>
      </c>
      <c r="O3856" s="13">
        <f t="shared" si="120"/>
        <v>0.16254545454545455</v>
      </c>
      <c r="P3856" s="7">
        <f t="shared" si="121"/>
        <v>550</v>
      </c>
      <c r="Q3856" s="3" t="s">
        <v>8320</v>
      </c>
      <c r="R3856" s="3" t="s">
        <v>8321</v>
      </c>
    </row>
    <row r="3857" spans="1:18" ht="66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8270</v>
      </c>
      <c r="O3857" s="13">
        <f t="shared" si="120"/>
        <v>2.5000000000000001E-2</v>
      </c>
      <c r="P3857" s="7">
        <f t="shared" si="121"/>
        <v>1000</v>
      </c>
      <c r="Q3857" s="3" t="s">
        <v>8320</v>
      </c>
      <c r="R3857" s="3" t="s">
        <v>8321</v>
      </c>
    </row>
    <row r="3858" spans="1:18" ht="52.8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8270</v>
      </c>
      <c r="O3858" s="13">
        <f t="shared" si="120"/>
        <v>2.0000000000000001E-4</v>
      </c>
      <c r="P3858" s="7">
        <f t="shared" si="121"/>
        <v>5000</v>
      </c>
      <c r="Q3858" s="3" t="s">
        <v>8320</v>
      </c>
      <c r="R3858" s="3" t="s">
        <v>8321</v>
      </c>
    </row>
    <row r="3859" spans="1:18" ht="39.6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8270</v>
      </c>
      <c r="O3859" s="13">
        <f t="shared" si="120"/>
        <v>5.1999999999999998E-2</v>
      </c>
      <c r="P3859" s="7">
        <f t="shared" si="121"/>
        <v>1250</v>
      </c>
      <c r="Q3859" s="3" t="s">
        <v>8320</v>
      </c>
      <c r="R3859" s="3" t="s">
        <v>8321</v>
      </c>
    </row>
    <row r="3860" spans="1:18" ht="52.8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8270</v>
      </c>
      <c r="O3860" s="13">
        <f t="shared" si="120"/>
        <v>0.02</v>
      </c>
      <c r="P3860" s="7">
        <f t="shared" si="121"/>
        <v>500</v>
      </c>
      <c r="Q3860" s="3" t="s">
        <v>8320</v>
      </c>
      <c r="R3860" s="3" t="s">
        <v>8321</v>
      </c>
    </row>
    <row r="3861" spans="1:18" ht="39.6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8270</v>
      </c>
      <c r="O3861" s="13">
        <f t="shared" si="120"/>
        <v>4.0000000000000002E-4</v>
      </c>
      <c r="P3861" s="7">
        <f t="shared" si="121"/>
        <v>2500</v>
      </c>
      <c r="Q3861" s="3" t="s">
        <v>8320</v>
      </c>
      <c r="R3861" s="3" t="s">
        <v>8321</v>
      </c>
    </row>
    <row r="3862" spans="1:18" ht="39.6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8270</v>
      </c>
      <c r="O3862" s="13">
        <f t="shared" si="120"/>
        <v>0.17666666666666667</v>
      </c>
      <c r="P3862" s="7">
        <f t="shared" si="121"/>
        <v>461.53846153846155</v>
      </c>
      <c r="Q3862" s="3" t="s">
        <v>8320</v>
      </c>
      <c r="R3862" s="3" t="s">
        <v>8321</v>
      </c>
    </row>
    <row r="3863" spans="1:18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8270</v>
      </c>
      <c r="O3863" s="13">
        <f t="shared" si="120"/>
        <v>0.05</v>
      </c>
      <c r="P3863" s="7">
        <f t="shared" si="121"/>
        <v>2000</v>
      </c>
      <c r="Q3863" s="3" t="s">
        <v>8320</v>
      </c>
      <c r="R3863" s="3" t="s">
        <v>8321</v>
      </c>
    </row>
    <row r="3864" spans="1:18" ht="26.4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8270</v>
      </c>
      <c r="O3864" s="13">
        <f t="shared" si="120"/>
        <v>1.3333333333333334E-4</v>
      </c>
      <c r="P3864" s="7">
        <f t="shared" si="121"/>
        <v>7500</v>
      </c>
      <c r="Q3864" s="3" t="s">
        <v>8320</v>
      </c>
      <c r="R3864" s="3" t="s">
        <v>8321</v>
      </c>
    </row>
    <row r="3865" spans="1:18" ht="39.6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8270</v>
      </c>
      <c r="O3865" s="13">
        <f t="shared" si="120"/>
        <v>0</v>
      </c>
      <c r="P3865" s="7">
        <f t="shared" si="121"/>
        <v>0</v>
      </c>
      <c r="Q3865" s="3" t="s">
        <v>8320</v>
      </c>
      <c r="R3865" s="3" t="s">
        <v>8321</v>
      </c>
    </row>
    <row r="3866" spans="1:18" ht="39.6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8270</v>
      </c>
      <c r="O3866" s="13">
        <f t="shared" si="120"/>
        <v>1.2E-2</v>
      </c>
      <c r="P3866" s="7">
        <f t="shared" si="121"/>
        <v>1666.6666666666667</v>
      </c>
      <c r="Q3866" s="3" t="s">
        <v>8320</v>
      </c>
      <c r="R3866" s="3" t="s">
        <v>8321</v>
      </c>
    </row>
    <row r="3867" spans="1:18" ht="39.6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8270</v>
      </c>
      <c r="O3867" s="13">
        <f t="shared" si="120"/>
        <v>0.26937422295897223</v>
      </c>
      <c r="P3867" s="7">
        <f t="shared" si="121"/>
        <v>172.35714285714286</v>
      </c>
      <c r="Q3867" s="3" t="s">
        <v>8320</v>
      </c>
      <c r="R3867" s="3" t="s">
        <v>8321</v>
      </c>
    </row>
    <row r="3868" spans="1:18" ht="26.4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8270</v>
      </c>
      <c r="O3868" s="13">
        <f t="shared" si="120"/>
        <v>5.4999999999999997E-3</v>
      </c>
      <c r="P3868" s="7">
        <f t="shared" si="121"/>
        <v>1000</v>
      </c>
      <c r="Q3868" s="3" t="s">
        <v>8320</v>
      </c>
      <c r="R3868" s="3" t="s">
        <v>8321</v>
      </c>
    </row>
    <row r="3869" spans="1:18" ht="39.6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8270</v>
      </c>
      <c r="O3869" s="13">
        <f t="shared" si="120"/>
        <v>0.1255</v>
      </c>
      <c r="P3869" s="7">
        <f t="shared" si="121"/>
        <v>400</v>
      </c>
      <c r="Q3869" s="3" t="s">
        <v>8320</v>
      </c>
      <c r="R3869" s="3" t="s">
        <v>8321</v>
      </c>
    </row>
    <row r="3870" spans="1:18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8304</v>
      </c>
      <c r="O3870" s="13">
        <f t="shared" si="120"/>
        <v>2E-3</v>
      </c>
      <c r="P3870" s="7">
        <f t="shared" si="121"/>
        <v>5000</v>
      </c>
      <c r="Q3870" s="3" t="s">
        <v>8320</v>
      </c>
      <c r="R3870" s="3" t="s">
        <v>8362</v>
      </c>
    </row>
    <row r="3871" spans="1:18" ht="26.4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8304</v>
      </c>
      <c r="O3871" s="13">
        <f t="shared" si="120"/>
        <v>3.44748684310884E-2</v>
      </c>
      <c r="P3871" s="7">
        <f t="shared" si="121"/>
        <v>874.06666666666672</v>
      </c>
      <c r="Q3871" s="3" t="s">
        <v>8320</v>
      </c>
      <c r="R3871" s="3" t="s">
        <v>8362</v>
      </c>
    </row>
    <row r="3872" spans="1:18" ht="39.6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8304</v>
      </c>
      <c r="O3872" s="13">
        <f t="shared" si="120"/>
        <v>0.15</v>
      </c>
      <c r="P3872" s="7">
        <f t="shared" si="121"/>
        <v>1000</v>
      </c>
      <c r="Q3872" s="3" t="s">
        <v>8320</v>
      </c>
      <c r="R3872" s="3" t="s">
        <v>8362</v>
      </c>
    </row>
    <row r="3873" spans="1:18" ht="26.4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8304</v>
      </c>
      <c r="O3873" s="13">
        <f t="shared" si="120"/>
        <v>2.6666666666666668E-2</v>
      </c>
      <c r="P3873" s="7">
        <f t="shared" si="121"/>
        <v>500</v>
      </c>
      <c r="Q3873" s="3" t="s">
        <v>8320</v>
      </c>
      <c r="R3873" s="3" t="s">
        <v>8362</v>
      </c>
    </row>
    <row r="3874" spans="1:18" ht="39.6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8304</v>
      </c>
      <c r="O3874" s="13">
        <f t="shared" si="120"/>
        <v>0</v>
      </c>
      <c r="P3874" s="7">
        <f t="shared" si="121"/>
        <v>0</v>
      </c>
      <c r="Q3874" s="3" t="s">
        <v>8320</v>
      </c>
      <c r="R3874" s="3" t="s">
        <v>8362</v>
      </c>
    </row>
    <row r="3875" spans="1:18" ht="39.6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8304</v>
      </c>
      <c r="O3875" s="13">
        <f t="shared" si="120"/>
        <v>0</v>
      </c>
      <c r="P3875" s="7">
        <f t="shared" si="121"/>
        <v>0</v>
      </c>
      <c r="Q3875" s="3" t="s">
        <v>8320</v>
      </c>
      <c r="R3875" s="3" t="s">
        <v>8362</v>
      </c>
    </row>
    <row r="3876" spans="1:18" ht="52.8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8304</v>
      </c>
      <c r="O3876" s="13">
        <f t="shared" si="120"/>
        <v>0</v>
      </c>
      <c r="P3876" s="7">
        <f t="shared" si="121"/>
        <v>0</v>
      </c>
      <c r="Q3876" s="3" t="s">
        <v>8320</v>
      </c>
      <c r="R3876" s="3" t="s">
        <v>8362</v>
      </c>
    </row>
    <row r="3877" spans="1:18" ht="39.6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8304</v>
      </c>
      <c r="O3877" s="13">
        <f t="shared" si="120"/>
        <v>0</v>
      </c>
      <c r="P3877" s="7">
        <f t="shared" si="121"/>
        <v>0</v>
      </c>
      <c r="Q3877" s="3" t="s">
        <v>8320</v>
      </c>
      <c r="R3877" s="3" t="s">
        <v>8362</v>
      </c>
    </row>
    <row r="3878" spans="1:18" ht="52.8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8304</v>
      </c>
      <c r="O3878" s="13">
        <f t="shared" si="120"/>
        <v>0.52794871794871789</v>
      </c>
      <c r="P3878" s="7">
        <f t="shared" si="121"/>
        <v>84.782608695652172</v>
      </c>
      <c r="Q3878" s="3" t="s">
        <v>8320</v>
      </c>
      <c r="R3878" s="3" t="s">
        <v>8362</v>
      </c>
    </row>
    <row r="3879" spans="1:18" ht="39.6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8304</v>
      </c>
      <c r="O3879" s="13">
        <f t="shared" si="120"/>
        <v>4.9639999999999997E-2</v>
      </c>
      <c r="P3879" s="7">
        <f t="shared" si="121"/>
        <v>1785.7142857142858</v>
      </c>
      <c r="Q3879" s="3" t="s">
        <v>8320</v>
      </c>
      <c r="R3879" s="3" t="s">
        <v>8362</v>
      </c>
    </row>
    <row r="3880" spans="1:18" ht="39.6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8304</v>
      </c>
      <c r="O3880" s="13">
        <f t="shared" si="120"/>
        <v>5.5555555555555556E-4</v>
      </c>
      <c r="P3880" s="7">
        <f t="shared" si="121"/>
        <v>18000</v>
      </c>
      <c r="Q3880" s="3" t="s">
        <v>8320</v>
      </c>
      <c r="R3880" s="3" t="s">
        <v>8362</v>
      </c>
    </row>
    <row r="3881" spans="1:18" ht="39.6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8304</v>
      </c>
      <c r="O3881" s="13">
        <f t="shared" si="120"/>
        <v>0</v>
      </c>
      <c r="P3881" s="7">
        <f t="shared" si="121"/>
        <v>0</v>
      </c>
      <c r="Q3881" s="3" t="s">
        <v>8320</v>
      </c>
      <c r="R3881" s="3" t="s">
        <v>8362</v>
      </c>
    </row>
    <row r="3882" spans="1:18" ht="39.6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8304</v>
      </c>
      <c r="O3882" s="13">
        <f t="shared" si="120"/>
        <v>0.13066666666666665</v>
      </c>
      <c r="P3882" s="7">
        <f t="shared" si="121"/>
        <v>441.1764705882353</v>
      </c>
      <c r="Q3882" s="3" t="s">
        <v>8320</v>
      </c>
      <c r="R3882" s="3" t="s">
        <v>8362</v>
      </c>
    </row>
    <row r="3883" spans="1:18" ht="26.4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8304</v>
      </c>
      <c r="O3883" s="13">
        <f t="shared" si="120"/>
        <v>0.05</v>
      </c>
      <c r="P3883" s="7">
        <f t="shared" si="121"/>
        <v>500</v>
      </c>
      <c r="Q3883" s="3" t="s">
        <v>8320</v>
      </c>
      <c r="R3883" s="3" t="s">
        <v>8362</v>
      </c>
    </row>
    <row r="3884" spans="1:18" ht="39.6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8304</v>
      </c>
      <c r="O3884" s="13">
        <f t="shared" si="120"/>
        <v>0</v>
      </c>
      <c r="P3884" s="7">
        <f t="shared" si="121"/>
        <v>0</v>
      </c>
      <c r="Q3884" s="3" t="s">
        <v>8320</v>
      </c>
      <c r="R3884" s="3" t="s">
        <v>8362</v>
      </c>
    </row>
    <row r="3885" spans="1:18" ht="52.8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8304</v>
      </c>
      <c r="O3885" s="13">
        <f t="shared" si="120"/>
        <v>0</v>
      </c>
      <c r="P3885" s="7">
        <f t="shared" si="121"/>
        <v>0</v>
      </c>
      <c r="Q3885" s="3" t="s">
        <v>8320</v>
      </c>
      <c r="R3885" s="3" t="s">
        <v>8362</v>
      </c>
    </row>
    <row r="3886" spans="1:18" ht="39.6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8304</v>
      </c>
      <c r="O3886" s="13">
        <f t="shared" si="120"/>
        <v>0</v>
      </c>
      <c r="P3886" s="7">
        <f t="shared" si="121"/>
        <v>0</v>
      </c>
      <c r="Q3886" s="3" t="s">
        <v>8320</v>
      </c>
      <c r="R3886" s="3" t="s">
        <v>8362</v>
      </c>
    </row>
    <row r="3887" spans="1:18" ht="39.6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8304</v>
      </c>
      <c r="O3887" s="13">
        <f t="shared" si="120"/>
        <v>0</v>
      </c>
      <c r="P3887" s="7">
        <f t="shared" si="121"/>
        <v>0</v>
      </c>
      <c r="Q3887" s="3" t="s">
        <v>8320</v>
      </c>
      <c r="R3887" s="3" t="s">
        <v>8362</v>
      </c>
    </row>
    <row r="3888" spans="1:18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8304</v>
      </c>
      <c r="O3888" s="13">
        <f t="shared" si="120"/>
        <v>0</v>
      </c>
      <c r="P3888" s="7">
        <f t="shared" si="121"/>
        <v>0</v>
      </c>
      <c r="Q3888" s="3" t="s">
        <v>8320</v>
      </c>
      <c r="R3888" s="3" t="s">
        <v>8362</v>
      </c>
    </row>
    <row r="3889" spans="1:18" ht="39.6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8304</v>
      </c>
      <c r="O3889" s="13">
        <f t="shared" si="120"/>
        <v>1.7500000000000002E-2</v>
      </c>
      <c r="P3889" s="7">
        <f t="shared" si="121"/>
        <v>1000</v>
      </c>
      <c r="Q3889" s="3" t="s">
        <v>8320</v>
      </c>
      <c r="R3889" s="3" t="s">
        <v>8362</v>
      </c>
    </row>
    <row r="3890" spans="1:18" ht="39.6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8270</v>
      </c>
      <c r="O3890" s="13">
        <f t="shared" si="120"/>
        <v>0.27100000000000002</v>
      </c>
      <c r="P3890" s="7">
        <f t="shared" si="121"/>
        <v>142.85714285714286</v>
      </c>
      <c r="Q3890" s="3" t="s">
        <v>8320</v>
      </c>
      <c r="R3890" s="3" t="s">
        <v>8321</v>
      </c>
    </row>
    <row r="3891" spans="1:18" ht="39.6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8270</v>
      </c>
      <c r="O3891" s="13">
        <f t="shared" si="120"/>
        <v>1.4749999999999999E-2</v>
      </c>
      <c r="P3891" s="7">
        <f t="shared" si="121"/>
        <v>888.88888888888891</v>
      </c>
      <c r="Q3891" s="3" t="s">
        <v>8320</v>
      </c>
      <c r="R3891" s="3" t="s">
        <v>8321</v>
      </c>
    </row>
    <row r="3892" spans="1:18" ht="39.6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8270</v>
      </c>
      <c r="O3892" s="13">
        <f t="shared" si="120"/>
        <v>0.16826666666666668</v>
      </c>
      <c r="P3892" s="7">
        <f t="shared" si="121"/>
        <v>1875</v>
      </c>
      <c r="Q3892" s="3" t="s">
        <v>8320</v>
      </c>
      <c r="R3892" s="3" t="s">
        <v>8321</v>
      </c>
    </row>
    <row r="3893" spans="1:18" ht="26.4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8270</v>
      </c>
      <c r="O3893" s="13">
        <f t="shared" si="120"/>
        <v>0.32500000000000001</v>
      </c>
      <c r="P3893" s="7">
        <f t="shared" si="121"/>
        <v>114.28571428571429</v>
      </c>
      <c r="Q3893" s="3" t="s">
        <v>8320</v>
      </c>
      <c r="R3893" s="3" t="s">
        <v>8321</v>
      </c>
    </row>
    <row r="3894" spans="1:18" ht="52.8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8270</v>
      </c>
      <c r="O3894" s="13">
        <f t="shared" si="120"/>
        <v>0</v>
      </c>
      <c r="P3894" s="7">
        <f t="shared" si="121"/>
        <v>0</v>
      </c>
      <c r="Q3894" s="3" t="s">
        <v>8320</v>
      </c>
      <c r="R3894" s="3" t="s">
        <v>8321</v>
      </c>
    </row>
    <row r="3895" spans="1:18" ht="39.6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8270</v>
      </c>
      <c r="O3895" s="13">
        <f t="shared" si="120"/>
        <v>0.2155</v>
      </c>
      <c r="P3895" s="7">
        <f t="shared" si="121"/>
        <v>595.23809523809518</v>
      </c>
      <c r="Q3895" s="3" t="s">
        <v>8320</v>
      </c>
      <c r="R3895" s="3" t="s">
        <v>8321</v>
      </c>
    </row>
    <row r="3896" spans="1:18" ht="39.6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8270</v>
      </c>
      <c r="O3896" s="13">
        <f t="shared" si="120"/>
        <v>3.4666666666666665E-2</v>
      </c>
      <c r="P3896" s="7">
        <f t="shared" si="121"/>
        <v>1363.6363636363637</v>
      </c>
      <c r="Q3896" s="3" t="s">
        <v>8320</v>
      </c>
      <c r="R3896" s="3" t="s">
        <v>8321</v>
      </c>
    </row>
    <row r="3897" spans="1:18" ht="39.6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8270</v>
      </c>
      <c r="O3897" s="13">
        <f t="shared" si="120"/>
        <v>0.05</v>
      </c>
      <c r="P3897" s="7">
        <f t="shared" si="121"/>
        <v>1000</v>
      </c>
      <c r="Q3897" s="3" t="s">
        <v>8320</v>
      </c>
      <c r="R3897" s="3" t="s">
        <v>8321</v>
      </c>
    </row>
    <row r="3898" spans="1:18" ht="39.6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8270</v>
      </c>
      <c r="O3898" s="13">
        <f t="shared" si="120"/>
        <v>0.10625</v>
      </c>
      <c r="P3898" s="7">
        <f t="shared" si="121"/>
        <v>400</v>
      </c>
      <c r="Q3898" s="3" t="s">
        <v>8320</v>
      </c>
      <c r="R3898" s="3" t="s">
        <v>8321</v>
      </c>
    </row>
    <row r="3899" spans="1:18" ht="39.6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8270</v>
      </c>
      <c r="O3899" s="13">
        <f t="shared" si="120"/>
        <v>0.17599999999999999</v>
      </c>
      <c r="P3899" s="7">
        <f t="shared" si="121"/>
        <v>250</v>
      </c>
      <c r="Q3899" s="3" t="s">
        <v>8320</v>
      </c>
      <c r="R3899" s="3" t="s">
        <v>8321</v>
      </c>
    </row>
    <row r="3900" spans="1:18" ht="52.8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8270</v>
      </c>
      <c r="O3900" s="13">
        <f t="shared" si="120"/>
        <v>0.3256</v>
      </c>
      <c r="P3900" s="7">
        <f t="shared" si="121"/>
        <v>156.25</v>
      </c>
      <c r="Q3900" s="3" t="s">
        <v>8320</v>
      </c>
      <c r="R3900" s="3" t="s">
        <v>8321</v>
      </c>
    </row>
    <row r="3901" spans="1:18" ht="39.6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8270</v>
      </c>
      <c r="O3901" s="13">
        <f t="shared" si="120"/>
        <v>1.2500000000000001E-2</v>
      </c>
      <c r="P3901" s="7">
        <f t="shared" si="121"/>
        <v>5000</v>
      </c>
      <c r="Q3901" s="3" t="s">
        <v>8320</v>
      </c>
      <c r="R3901" s="3" t="s">
        <v>8321</v>
      </c>
    </row>
    <row r="3902" spans="1:18" ht="39.6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8270</v>
      </c>
      <c r="O3902" s="13">
        <f t="shared" si="120"/>
        <v>5.3999999999999999E-2</v>
      </c>
      <c r="P3902" s="7">
        <f t="shared" si="121"/>
        <v>500</v>
      </c>
      <c r="Q3902" s="3" t="s">
        <v>8320</v>
      </c>
      <c r="R3902" s="3" t="s">
        <v>8321</v>
      </c>
    </row>
    <row r="3903" spans="1:18" ht="39.6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8270</v>
      </c>
      <c r="O3903" s="13">
        <f t="shared" si="120"/>
        <v>8.3333333333333332E-3</v>
      </c>
      <c r="P3903" s="7">
        <f t="shared" si="121"/>
        <v>3000</v>
      </c>
      <c r="Q3903" s="3" t="s">
        <v>8320</v>
      </c>
      <c r="R3903" s="3" t="s">
        <v>8321</v>
      </c>
    </row>
    <row r="3904" spans="1:18" ht="39.6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8270</v>
      </c>
      <c r="O3904" s="13">
        <f t="shared" si="120"/>
        <v>0.48833333333333334</v>
      </c>
      <c r="P3904" s="7">
        <f t="shared" si="121"/>
        <v>96.774193548387103</v>
      </c>
      <c r="Q3904" s="3" t="s">
        <v>8320</v>
      </c>
      <c r="R3904" s="3" t="s">
        <v>8321</v>
      </c>
    </row>
    <row r="3905" spans="1:18" ht="52.8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8270</v>
      </c>
      <c r="O3905" s="13">
        <f t="shared" si="120"/>
        <v>0</v>
      </c>
      <c r="P3905" s="7">
        <f t="shared" si="121"/>
        <v>0</v>
      </c>
      <c r="Q3905" s="3" t="s">
        <v>8320</v>
      </c>
      <c r="R3905" s="3" t="s">
        <v>8321</v>
      </c>
    </row>
    <row r="3906" spans="1:18" ht="26.4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8270</v>
      </c>
      <c r="O3906" s="13">
        <f t="shared" si="120"/>
        <v>2.9999999999999997E-4</v>
      </c>
      <c r="P3906" s="7">
        <f t="shared" si="121"/>
        <v>5000</v>
      </c>
      <c r="Q3906" s="3" t="s">
        <v>8320</v>
      </c>
      <c r="R3906" s="3" t="s">
        <v>8321</v>
      </c>
    </row>
    <row r="3907" spans="1:18" ht="39.6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8270</v>
      </c>
      <c r="O3907" s="13">
        <f t="shared" ref="O3907:O3970" si="122">+E3907/D3907</f>
        <v>0.11533333333333333</v>
      </c>
      <c r="P3907" s="7">
        <f t="shared" ref="P3907:P3970" si="123">IFERROR(+D3907/L3907,0)</f>
        <v>214.28571428571428</v>
      </c>
      <c r="Q3907" s="3" t="s">
        <v>8320</v>
      </c>
      <c r="R3907" s="3" t="s">
        <v>8321</v>
      </c>
    </row>
    <row r="3908" spans="1:18" ht="39.6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8270</v>
      </c>
      <c r="O3908" s="13">
        <f t="shared" si="122"/>
        <v>0.67333333333333334</v>
      </c>
      <c r="P3908" s="7">
        <f t="shared" si="123"/>
        <v>93.75</v>
      </c>
      <c r="Q3908" s="3" t="s">
        <v>8320</v>
      </c>
      <c r="R3908" s="3" t="s">
        <v>8321</v>
      </c>
    </row>
    <row r="3909" spans="1:18" ht="26.4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8270</v>
      </c>
      <c r="O3909" s="13">
        <f t="shared" si="122"/>
        <v>0.153</v>
      </c>
      <c r="P3909" s="7">
        <f t="shared" si="123"/>
        <v>250</v>
      </c>
      <c r="Q3909" s="3" t="s">
        <v>8320</v>
      </c>
      <c r="R3909" s="3" t="s">
        <v>8321</v>
      </c>
    </row>
    <row r="3910" spans="1:18" ht="52.8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8270</v>
      </c>
      <c r="O3910" s="13">
        <f t="shared" si="122"/>
        <v>8.666666666666667E-2</v>
      </c>
      <c r="P3910" s="7">
        <f t="shared" si="123"/>
        <v>187.5</v>
      </c>
      <c r="Q3910" s="3" t="s">
        <v>8320</v>
      </c>
      <c r="R3910" s="3" t="s">
        <v>8321</v>
      </c>
    </row>
    <row r="3911" spans="1:18" ht="39.6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8270</v>
      </c>
      <c r="O3911" s="13">
        <f t="shared" si="122"/>
        <v>2.2499999999999998E-3</v>
      </c>
      <c r="P3911" s="7">
        <f t="shared" si="123"/>
        <v>15000</v>
      </c>
      <c r="Q3911" s="3" t="s">
        <v>8320</v>
      </c>
      <c r="R3911" s="3" t="s">
        <v>8321</v>
      </c>
    </row>
    <row r="3912" spans="1:18" ht="39.6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8270</v>
      </c>
      <c r="O3912" s="13">
        <f t="shared" si="122"/>
        <v>3.0833333333333334E-2</v>
      </c>
      <c r="P3912" s="7">
        <f t="shared" si="123"/>
        <v>2000</v>
      </c>
      <c r="Q3912" s="3" t="s">
        <v>8320</v>
      </c>
      <c r="R3912" s="3" t="s">
        <v>8321</v>
      </c>
    </row>
    <row r="3913" spans="1:18" ht="39.6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8270</v>
      </c>
      <c r="O3913" s="13">
        <f t="shared" si="122"/>
        <v>0.37412499999999999</v>
      </c>
      <c r="P3913" s="7">
        <f t="shared" si="123"/>
        <v>222.22222222222223</v>
      </c>
      <c r="Q3913" s="3" t="s">
        <v>8320</v>
      </c>
      <c r="R3913" s="3" t="s">
        <v>8321</v>
      </c>
    </row>
    <row r="3914" spans="1:18" ht="39.6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8270</v>
      </c>
      <c r="O3914" s="13">
        <f t="shared" si="122"/>
        <v>6.666666666666667E-5</v>
      </c>
      <c r="P3914" s="7">
        <f t="shared" si="123"/>
        <v>15000</v>
      </c>
      <c r="Q3914" s="3" t="s">
        <v>8320</v>
      </c>
      <c r="R3914" s="3" t="s">
        <v>8321</v>
      </c>
    </row>
    <row r="3915" spans="1:18" ht="39.6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8270</v>
      </c>
      <c r="O3915" s="13">
        <f t="shared" si="122"/>
        <v>0.1</v>
      </c>
      <c r="P3915" s="7">
        <f t="shared" si="123"/>
        <v>1428.5714285714287</v>
      </c>
      <c r="Q3915" s="3" t="s">
        <v>8320</v>
      </c>
      <c r="R3915" s="3" t="s">
        <v>8321</v>
      </c>
    </row>
    <row r="3916" spans="1:18" ht="39.6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8270</v>
      </c>
      <c r="O3916" s="13">
        <f t="shared" si="122"/>
        <v>0.36359999999999998</v>
      </c>
      <c r="P3916" s="7">
        <f t="shared" si="123"/>
        <v>92.592592592592595</v>
      </c>
      <c r="Q3916" s="3" t="s">
        <v>8320</v>
      </c>
      <c r="R3916" s="3" t="s">
        <v>8321</v>
      </c>
    </row>
    <row r="3917" spans="1:18" ht="39.6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8270</v>
      </c>
      <c r="O3917" s="13">
        <f t="shared" si="122"/>
        <v>3.3333333333333335E-3</v>
      </c>
      <c r="P3917" s="7">
        <f t="shared" si="123"/>
        <v>1500</v>
      </c>
      <c r="Q3917" s="3" t="s">
        <v>8320</v>
      </c>
      <c r="R3917" s="3" t="s">
        <v>8321</v>
      </c>
    </row>
    <row r="3918" spans="1:18" ht="39.6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8270</v>
      </c>
      <c r="O3918" s="13">
        <f t="shared" si="122"/>
        <v>0</v>
      </c>
      <c r="P3918" s="7">
        <f t="shared" si="123"/>
        <v>0</v>
      </c>
      <c r="Q3918" s="3" t="s">
        <v>8320</v>
      </c>
      <c r="R3918" s="3" t="s">
        <v>8321</v>
      </c>
    </row>
    <row r="3919" spans="1:18" ht="39.6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8270</v>
      </c>
      <c r="O3919" s="13">
        <f t="shared" si="122"/>
        <v>2.8571428571428571E-3</v>
      </c>
      <c r="P3919" s="7">
        <f t="shared" si="123"/>
        <v>3500</v>
      </c>
      <c r="Q3919" s="3" t="s">
        <v>8320</v>
      </c>
      <c r="R3919" s="3" t="s">
        <v>8321</v>
      </c>
    </row>
    <row r="3920" spans="1:18" ht="52.8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8270</v>
      </c>
      <c r="O3920" s="13">
        <f t="shared" si="122"/>
        <v>2E-3</v>
      </c>
      <c r="P3920" s="7">
        <f t="shared" si="123"/>
        <v>20000</v>
      </c>
      <c r="Q3920" s="3" t="s">
        <v>8320</v>
      </c>
      <c r="R3920" s="3" t="s">
        <v>8321</v>
      </c>
    </row>
    <row r="3921" spans="1:18" ht="39.6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8270</v>
      </c>
      <c r="O3921" s="13">
        <f t="shared" si="122"/>
        <v>1.7999999999999999E-2</v>
      </c>
      <c r="P3921" s="7">
        <f t="shared" si="123"/>
        <v>1666.6666666666667</v>
      </c>
      <c r="Q3921" s="3" t="s">
        <v>8320</v>
      </c>
      <c r="R3921" s="3" t="s">
        <v>8321</v>
      </c>
    </row>
    <row r="3922" spans="1:18" ht="39.6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8270</v>
      </c>
      <c r="O3922" s="13">
        <f t="shared" si="122"/>
        <v>5.3999999999999999E-2</v>
      </c>
      <c r="P3922" s="7">
        <f t="shared" si="123"/>
        <v>833.33333333333337</v>
      </c>
      <c r="Q3922" s="3" t="s">
        <v>8320</v>
      </c>
      <c r="R3922" s="3" t="s">
        <v>8321</v>
      </c>
    </row>
    <row r="3923" spans="1:18" ht="39.6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8270</v>
      </c>
      <c r="O3923" s="13">
        <f t="shared" si="122"/>
        <v>0</v>
      </c>
      <c r="P3923" s="7">
        <f t="shared" si="123"/>
        <v>0</v>
      </c>
      <c r="Q3923" s="3" t="s">
        <v>8320</v>
      </c>
      <c r="R3923" s="3" t="s">
        <v>8321</v>
      </c>
    </row>
    <row r="3924" spans="1:18" ht="39.6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8270</v>
      </c>
      <c r="O3924" s="13">
        <f t="shared" si="122"/>
        <v>8.1333333333333327E-2</v>
      </c>
      <c r="P3924" s="7">
        <f t="shared" si="123"/>
        <v>125</v>
      </c>
      <c r="Q3924" s="3" t="s">
        <v>8320</v>
      </c>
      <c r="R3924" s="3" t="s">
        <v>8321</v>
      </c>
    </row>
    <row r="3925" spans="1:18" ht="39.6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8270</v>
      </c>
      <c r="O3925" s="13">
        <f t="shared" si="122"/>
        <v>0.12034782608695652</v>
      </c>
      <c r="P3925" s="7">
        <f t="shared" si="123"/>
        <v>676.47058823529414</v>
      </c>
      <c r="Q3925" s="3" t="s">
        <v>8320</v>
      </c>
      <c r="R3925" s="3" t="s">
        <v>8321</v>
      </c>
    </row>
    <row r="3926" spans="1:18" ht="39.6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8270</v>
      </c>
      <c r="O3926" s="13">
        <f t="shared" si="122"/>
        <v>0.15266666666666667</v>
      </c>
      <c r="P3926" s="7">
        <f t="shared" si="123"/>
        <v>375</v>
      </c>
      <c r="Q3926" s="3" t="s">
        <v>8320</v>
      </c>
      <c r="R3926" s="3" t="s">
        <v>8321</v>
      </c>
    </row>
    <row r="3927" spans="1:18" ht="39.6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8270</v>
      </c>
      <c r="O3927" s="13">
        <f t="shared" si="122"/>
        <v>0.1</v>
      </c>
      <c r="P3927" s="7">
        <f t="shared" si="123"/>
        <v>50</v>
      </c>
      <c r="Q3927" s="3" t="s">
        <v>8320</v>
      </c>
      <c r="R3927" s="3" t="s">
        <v>8321</v>
      </c>
    </row>
    <row r="3928" spans="1:18" ht="26.4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8270</v>
      </c>
      <c r="O3928" s="13">
        <f t="shared" si="122"/>
        <v>3.0000000000000001E-3</v>
      </c>
      <c r="P3928" s="7">
        <f t="shared" si="123"/>
        <v>5000</v>
      </c>
      <c r="Q3928" s="3" t="s">
        <v>8320</v>
      </c>
      <c r="R3928" s="3" t="s">
        <v>8321</v>
      </c>
    </row>
    <row r="3929" spans="1:18" ht="39.6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8270</v>
      </c>
      <c r="O3929" s="13">
        <f t="shared" si="122"/>
        <v>0.01</v>
      </c>
      <c r="P3929" s="7">
        <f t="shared" si="123"/>
        <v>1250</v>
      </c>
      <c r="Q3929" s="3" t="s">
        <v>8320</v>
      </c>
      <c r="R3929" s="3" t="s">
        <v>8321</v>
      </c>
    </row>
    <row r="3930" spans="1:18" ht="39.6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8270</v>
      </c>
      <c r="O3930" s="13">
        <f t="shared" si="122"/>
        <v>0.13020000000000001</v>
      </c>
      <c r="P3930" s="7">
        <f t="shared" si="123"/>
        <v>714.28571428571433</v>
      </c>
      <c r="Q3930" s="3" t="s">
        <v>8320</v>
      </c>
      <c r="R3930" s="3" t="s">
        <v>8321</v>
      </c>
    </row>
    <row r="3931" spans="1:18" ht="39.6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8270</v>
      </c>
      <c r="O3931" s="13">
        <f t="shared" si="122"/>
        <v>2.265E-2</v>
      </c>
      <c r="P3931" s="7">
        <f t="shared" si="123"/>
        <v>1428.5714285714287</v>
      </c>
      <c r="Q3931" s="3" t="s">
        <v>8320</v>
      </c>
      <c r="R3931" s="3" t="s">
        <v>8321</v>
      </c>
    </row>
    <row r="3932" spans="1:18" ht="39.6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8270</v>
      </c>
      <c r="O3932" s="13">
        <f t="shared" si="122"/>
        <v>0</v>
      </c>
      <c r="P3932" s="7">
        <f t="shared" si="123"/>
        <v>0</v>
      </c>
      <c r="Q3932" s="3" t="s">
        <v>8320</v>
      </c>
      <c r="R3932" s="3" t="s">
        <v>8321</v>
      </c>
    </row>
    <row r="3933" spans="1:18" ht="39.6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8270</v>
      </c>
      <c r="O3933" s="13">
        <f t="shared" si="122"/>
        <v>0</v>
      </c>
      <c r="P3933" s="7">
        <f t="shared" si="123"/>
        <v>0</v>
      </c>
      <c r="Q3933" s="3" t="s">
        <v>8320</v>
      </c>
      <c r="R3933" s="3" t="s">
        <v>8321</v>
      </c>
    </row>
    <row r="3934" spans="1:18" ht="39.6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8270</v>
      </c>
      <c r="O3934" s="13">
        <f t="shared" si="122"/>
        <v>8.3333333333333331E-5</v>
      </c>
      <c r="P3934" s="7">
        <f t="shared" si="123"/>
        <v>12000</v>
      </c>
      <c r="Q3934" s="3" t="s">
        <v>8320</v>
      </c>
      <c r="R3934" s="3" t="s">
        <v>8321</v>
      </c>
    </row>
    <row r="3935" spans="1:18" ht="39.6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8270</v>
      </c>
      <c r="O3935" s="13">
        <f t="shared" si="122"/>
        <v>0.15742857142857142</v>
      </c>
      <c r="P3935" s="7">
        <f t="shared" si="123"/>
        <v>583.33333333333337</v>
      </c>
      <c r="Q3935" s="3" t="s">
        <v>8320</v>
      </c>
      <c r="R3935" s="3" t="s">
        <v>8321</v>
      </c>
    </row>
    <row r="3936" spans="1:18" ht="39.6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8270</v>
      </c>
      <c r="O3936" s="13">
        <f t="shared" si="122"/>
        <v>0.11</v>
      </c>
      <c r="P3936" s="7">
        <f t="shared" si="123"/>
        <v>416.66666666666669</v>
      </c>
      <c r="Q3936" s="3" t="s">
        <v>8320</v>
      </c>
      <c r="R3936" s="3" t="s">
        <v>8321</v>
      </c>
    </row>
    <row r="3937" spans="1:18" ht="52.8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8270</v>
      </c>
      <c r="O3937" s="13">
        <f t="shared" si="122"/>
        <v>0.43833333333333335</v>
      </c>
      <c r="P3937" s="7">
        <f t="shared" si="123"/>
        <v>130.43478260869566</v>
      </c>
      <c r="Q3937" s="3" t="s">
        <v>8320</v>
      </c>
      <c r="R3937" s="3" t="s">
        <v>8321</v>
      </c>
    </row>
    <row r="3938" spans="1:18" ht="39.6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8270</v>
      </c>
      <c r="O3938" s="13">
        <f t="shared" si="122"/>
        <v>0</v>
      </c>
      <c r="P3938" s="7">
        <f t="shared" si="123"/>
        <v>0</v>
      </c>
      <c r="Q3938" s="3" t="s">
        <v>8320</v>
      </c>
      <c r="R3938" s="3" t="s">
        <v>8321</v>
      </c>
    </row>
    <row r="3939" spans="1:18" ht="39.6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8270</v>
      </c>
      <c r="O3939" s="13">
        <f t="shared" si="122"/>
        <v>0.86135181975736563</v>
      </c>
      <c r="P3939" s="7">
        <f t="shared" si="123"/>
        <v>288.5</v>
      </c>
      <c r="Q3939" s="3" t="s">
        <v>8320</v>
      </c>
      <c r="R3939" s="3" t="s">
        <v>8321</v>
      </c>
    </row>
    <row r="3940" spans="1:18" ht="39.6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8270</v>
      </c>
      <c r="O3940" s="13">
        <f t="shared" si="122"/>
        <v>0.12196620583717357</v>
      </c>
      <c r="P3940" s="7">
        <f t="shared" si="123"/>
        <v>651</v>
      </c>
      <c r="Q3940" s="3" t="s">
        <v>8320</v>
      </c>
      <c r="R3940" s="3" t="s">
        <v>8321</v>
      </c>
    </row>
    <row r="3941" spans="1:18" ht="39.6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8270</v>
      </c>
      <c r="O3941" s="13">
        <f t="shared" si="122"/>
        <v>1E-3</v>
      </c>
      <c r="P3941" s="7">
        <f t="shared" si="123"/>
        <v>5000</v>
      </c>
      <c r="Q3941" s="3" t="s">
        <v>8320</v>
      </c>
      <c r="R3941" s="3" t="s">
        <v>8321</v>
      </c>
    </row>
    <row r="3942" spans="1:18" ht="39.6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8270</v>
      </c>
      <c r="O3942" s="13">
        <f t="shared" si="122"/>
        <v>2.2000000000000001E-3</v>
      </c>
      <c r="P3942" s="7">
        <f t="shared" si="123"/>
        <v>2500</v>
      </c>
      <c r="Q3942" s="3" t="s">
        <v>8320</v>
      </c>
      <c r="R3942" s="3" t="s">
        <v>8321</v>
      </c>
    </row>
    <row r="3943" spans="1:18" ht="66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8270</v>
      </c>
      <c r="O3943" s="13">
        <f t="shared" si="122"/>
        <v>9.0909090909090905E-3</v>
      </c>
      <c r="P3943" s="7">
        <f t="shared" si="123"/>
        <v>2750</v>
      </c>
      <c r="Q3943" s="3" t="s">
        <v>8320</v>
      </c>
      <c r="R3943" s="3" t="s">
        <v>8321</v>
      </c>
    </row>
    <row r="3944" spans="1:18" ht="39.6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8270</v>
      </c>
      <c r="O3944" s="13">
        <f t="shared" si="122"/>
        <v>0</v>
      </c>
      <c r="P3944" s="7">
        <f t="shared" si="123"/>
        <v>0</v>
      </c>
      <c r="Q3944" s="3" t="s">
        <v>8320</v>
      </c>
      <c r="R3944" s="3" t="s">
        <v>8321</v>
      </c>
    </row>
    <row r="3945" spans="1:18" ht="39.6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8270</v>
      </c>
      <c r="O3945" s="13">
        <f t="shared" si="122"/>
        <v>0.35639999999999999</v>
      </c>
      <c r="P3945" s="7">
        <f t="shared" si="123"/>
        <v>384.61538461538464</v>
      </c>
      <c r="Q3945" s="3" t="s">
        <v>8320</v>
      </c>
      <c r="R3945" s="3" t="s">
        <v>8321</v>
      </c>
    </row>
    <row r="3946" spans="1:18" ht="52.8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8270</v>
      </c>
      <c r="O3946" s="13">
        <f t="shared" si="122"/>
        <v>0</v>
      </c>
      <c r="P3946" s="7">
        <f t="shared" si="123"/>
        <v>0</v>
      </c>
      <c r="Q3946" s="3" t="s">
        <v>8320</v>
      </c>
      <c r="R3946" s="3" t="s">
        <v>8321</v>
      </c>
    </row>
    <row r="3947" spans="1:18" ht="39.6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8270</v>
      </c>
      <c r="O3947" s="13">
        <f t="shared" si="122"/>
        <v>2.5000000000000001E-3</v>
      </c>
      <c r="P3947" s="7">
        <f t="shared" si="123"/>
        <v>2000</v>
      </c>
      <c r="Q3947" s="3" t="s">
        <v>8320</v>
      </c>
      <c r="R3947" s="3" t="s">
        <v>8321</v>
      </c>
    </row>
    <row r="3948" spans="1:18" ht="26.4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8270</v>
      </c>
      <c r="O3948" s="13">
        <f t="shared" si="122"/>
        <v>3.2500000000000001E-2</v>
      </c>
      <c r="P3948" s="7">
        <f t="shared" si="123"/>
        <v>1200</v>
      </c>
      <c r="Q3948" s="3" t="s">
        <v>8320</v>
      </c>
      <c r="R3948" s="3" t="s">
        <v>8321</v>
      </c>
    </row>
    <row r="3949" spans="1:18" ht="39.6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8270</v>
      </c>
      <c r="O3949" s="13">
        <f t="shared" si="122"/>
        <v>3.3666666666666664E-2</v>
      </c>
      <c r="P3949" s="7">
        <f t="shared" si="123"/>
        <v>1500</v>
      </c>
      <c r="Q3949" s="3" t="s">
        <v>8320</v>
      </c>
      <c r="R3949" s="3" t="s">
        <v>8321</v>
      </c>
    </row>
    <row r="3950" spans="1:18" ht="39.6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8270</v>
      </c>
      <c r="O3950" s="13">
        <f t="shared" si="122"/>
        <v>0</v>
      </c>
      <c r="P3950" s="7">
        <f t="shared" si="123"/>
        <v>0</v>
      </c>
      <c r="Q3950" s="3" t="s">
        <v>8320</v>
      </c>
      <c r="R3950" s="3" t="s">
        <v>8321</v>
      </c>
    </row>
    <row r="3951" spans="1:18" ht="39.6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8270</v>
      </c>
      <c r="O3951" s="13">
        <f t="shared" si="122"/>
        <v>0.15770000000000001</v>
      </c>
      <c r="P3951" s="7">
        <f t="shared" si="123"/>
        <v>312.5</v>
      </c>
      <c r="Q3951" s="3" t="s">
        <v>8320</v>
      </c>
      <c r="R3951" s="3" t="s">
        <v>8321</v>
      </c>
    </row>
    <row r="3952" spans="1:18" ht="52.8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8270</v>
      </c>
      <c r="O3952" s="13">
        <f t="shared" si="122"/>
        <v>6.2500000000000003E-3</v>
      </c>
      <c r="P3952" s="7">
        <f t="shared" si="123"/>
        <v>4000</v>
      </c>
      <c r="Q3952" s="3" t="s">
        <v>8320</v>
      </c>
      <c r="R3952" s="3" t="s">
        <v>8321</v>
      </c>
    </row>
    <row r="3953" spans="1:18" ht="39.6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8270</v>
      </c>
      <c r="O3953" s="13">
        <f t="shared" si="122"/>
        <v>5.0000000000000004E-6</v>
      </c>
      <c r="P3953" s="7">
        <f t="shared" si="123"/>
        <v>200000</v>
      </c>
      <c r="Q3953" s="3" t="s">
        <v>8320</v>
      </c>
      <c r="R3953" s="3" t="s">
        <v>8321</v>
      </c>
    </row>
    <row r="3954" spans="1:18" ht="39.6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8270</v>
      </c>
      <c r="O3954" s="13">
        <f t="shared" si="122"/>
        <v>9.6153846153846159E-4</v>
      </c>
      <c r="P3954" s="7">
        <f t="shared" si="123"/>
        <v>26000</v>
      </c>
      <c r="Q3954" s="3" t="s">
        <v>8320</v>
      </c>
      <c r="R3954" s="3" t="s">
        <v>8321</v>
      </c>
    </row>
    <row r="3955" spans="1:18" ht="39.6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8270</v>
      </c>
      <c r="O3955" s="13">
        <f t="shared" si="122"/>
        <v>0</v>
      </c>
      <c r="P3955" s="7">
        <f t="shared" si="123"/>
        <v>0</v>
      </c>
      <c r="Q3955" s="3" t="s">
        <v>8320</v>
      </c>
      <c r="R3955" s="3" t="s">
        <v>8321</v>
      </c>
    </row>
    <row r="3956" spans="1:18" ht="52.8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8270</v>
      </c>
      <c r="O3956" s="13">
        <f t="shared" si="122"/>
        <v>0</v>
      </c>
      <c r="P3956" s="7">
        <f t="shared" si="123"/>
        <v>0</v>
      </c>
      <c r="Q3956" s="3" t="s">
        <v>8320</v>
      </c>
      <c r="R3956" s="3" t="s">
        <v>8321</v>
      </c>
    </row>
    <row r="3957" spans="1:18" ht="39.6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8270</v>
      </c>
      <c r="O3957" s="13">
        <f t="shared" si="122"/>
        <v>0.24285714285714285</v>
      </c>
      <c r="P3957" s="7">
        <f t="shared" si="123"/>
        <v>218.75</v>
      </c>
      <c r="Q3957" s="3" t="s">
        <v>8320</v>
      </c>
      <c r="R3957" s="3" t="s">
        <v>8321</v>
      </c>
    </row>
    <row r="3958" spans="1:18" ht="39.6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8270</v>
      </c>
      <c r="O3958" s="13">
        <f t="shared" si="122"/>
        <v>0</v>
      </c>
      <c r="P3958" s="7">
        <f t="shared" si="123"/>
        <v>0</v>
      </c>
      <c r="Q3958" s="3" t="s">
        <v>8320</v>
      </c>
      <c r="R3958" s="3" t="s">
        <v>8321</v>
      </c>
    </row>
    <row r="3959" spans="1:18" ht="39.6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8270</v>
      </c>
      <c r="O3959" s="13">
        <f t="shared" si="122"/>
        <v>2.5000000000000001E-4</v>
      </c>
      <c r="P3959" s="7">
        <f t="shared" si="123"/>
        <v>28000</v>
      </c>
      <c r="Q3959" s="3" t="s">
        <v>8320</v>
      </c>
      <c r="R3959" s="3" t="s">
        <v>8321</v>
      </c>
    </row>
    <row r="3960" spans="1:18" ht="39.6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8270</v>
      </c>
      <c r="O3960" s="13">
        <f t="shared" si="122"/>
        <v>0.32050000000000001</v>
      </c>
      <c r="P3960" s="7">
        <f t="shared" si="123"/>
        <v>125</v>
      </c>
      <c r="Q3960" s="3" t="s">
        <v>8320</v>
      </c>
      <c r="R3960" s="3" t="s">
        <v>8321</v>
      </c>
    </row>
    <row r="3961" spans="1:18" ht="39.6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8270</v>
      </c>
      <c r="O3961" s="13">
        <f t="shared" si="122"/>
        <v>0.24333333333333335</v>
      </c>
      <c r="P3961" s="7">
        <f t="shared" si="123"/>
        <v>100</v>
      </c>
      <c r="Q3961" s="3" t="s">
        <v>8320</v>
      </c>
      <c r="R3961" s="3" t="s">
        <v>8321</v>
      </c>
    </row>
    <row r="3962" spans="1:18" ht="39.6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8270</v>
      </c>
      <c r="O3962" s="13">
        <f t="shared" si="122"/>
        <v>1.4999999999999999E-2</v>
      </c>
      <c r="P3962" s="7">
        <f t="shared" si="123"/>
        <v>750</v>
      </c>
      <c r="Q3962" s="3" t="s">
        <v>8320</v>
      </c>
      <c r="R3962" s="3" t="s">
        <v>8321</v>
      </c>
    </row>
    <row r="3963" spans="1:18" ht="52.8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8270</v>
      </c>
      <c r="O3963" s="13">
        <f t="shared" si="122"/>
        <v>4.1999999999999997E-3</v>
      </c>
      <c r="P3963" s="7">
        <f t="shared" si="123"/>
        <v>2500</v>
      </c>
      <c r="Q3963" s="3" t="s">
        <v>8320</v>
      </c>
      <c r="R3963" s="3" t="s">
        <v>8321</v>
      </c>
    </row>
    <row r="3964" spans="1:18" ht="52.8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8270</v>
      </c>
      <c r="O3964" s="13">
        <f t="shared" si="122"/>
        <v>3.214285714285714E-2</v>
      </c>
      <c r="P3964" s="7">
        <f t="shared" si="123"/>
        <v>466.66666666666669</v>
      </c>
      <c r="Q3964" s="3" t="s">
        <v>8320</v>
      </c>
      <c r="R3964" s="3" t="s">
        <v>8321</v>
      </c>
    </row>
    <row r="3965" spans="1:18" ht="39.6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8270</v>
      </c>
      <c r="O3965" s="13">
        <f t="shared" si="122"/>
        <v>0</v>
      </c>
      <c r="P3965" s="7">
        <f t="shared" si="123"/>
        <v>0</v>
      </c>
      <c r="Q3965" s="3" t="s">
        <v>8320</v>
      </c>
      <c r="R3965" s="3" t="s">
        <v>8321</v>
      </c>
    </row>
    <row r="3966" spans="1:18" ht="39.6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8270</v>
      </c>
      <c r="O3966" s="13">
        <f t="shared" si="122"/>
        <v>6.3E-2</v>
      </c>
      <c r="P3966" s="7">
        <f t="shared" si="123"/>
        <v>666.66666666666663</v>
      </c>
      <c r="Q3966" s="3" t="s">
        <v>8320</v>
      </c>
      <c r="R3966" s="3" t="s">
        <v>8321</v>
      </c>
    </row>
    <row r="3967" spans="1:18" ht="39.6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8270</v>
      </c>
      <c r="O3967" s="13">
        <f t="shared" si="122"/>
        <v>0.14249999999999999</v>
      </c>
      <c r="P3967" s="7">
        <f t="shared" si="123"/>
        <v>500</v>
      </c>
      <c r="Q3967" s="3" t="s">
        <v>8320</v>
      </c>
      <c r="R3967" s="3" t="s">
        <v>8321</v>
      </c>
    </row>
    <row r="3968" spans="1:18" ht="52.8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8270</v>
      </c>
      <c r="O3968" s="13">
        <f t="shared" si="122"/>
        <v>6.0000000000000001E-3</v>
      </c>
      <c r="P3968" s="7">
        <f t="shared" si="123"/>
        <v>3750</v>
      </c>
      <c r="Q3968" s="3" t="s">
        <v>8320</v>
      </c>
      <c r="R3968" s="3" t="s">
        <v>8321</v>
      </c>
    </row>
    <row r="3969" spans="1:18" ht="39.6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8270</v>
      </c>
      <c r="O3969" s="13">
        <f t="shared" si="122"/>
        <v>0.2411764705882353</v>
      </c>
      <c r="P3969" s="7">
        <f t="shared" si="123"/>
        <v>170</v>
      </c>
      <c r="Q3969" s="3" t="s">
        <v>8320</v>
      </c>
      <c r="R3969" s="3" t="s">
        <v>8321</v>
      </c>
    </row>
    <row r="3970" spans="1:18" ht="39.6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8270</v>
      </c>
      <c r="O3970" s="13">
        <f t="shared" si="122"/>
        <v>0.10539999999999999</v>
      </c>
      <c r="P3970" s="7">
        <f t="shared" si="123"/>
        <v>454.54545454545456</v>
      </c>
      <c r="Q3970" s="3" t="s">
        <v>8320</v>
      </c>
      <c r="R3970" s="3" t="s">
        <v>8321</v>
      </c>
    </row>
    <row r="3971" spans="1:18" ht="39.6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8270</v>
      </c>
      <c r="O3971" s="13">
        <f t="shared" ref="O3971:O4034" si="124">+E3971/D3971</f>
        <v>7.4690265486725665E-2</v>
      </c>
      <c r="P3971" s="7">
        <f t="shared" ref="P3971:P4034" si="125">IFERROR(+D3971/L3971,0)</f>
        <v>470.83333333333331</v>
      </c>
      <c r="Q3971" s="3" t="s">
        <v>8320</v>
      </c>
      <c r="R3971" s="3" t="s">
        <v>8321</v>
      </c>
    </row>
    <row r="3972" spans="1:18" ht="52.8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8270</v>
      </c>
      <c r="O3972" s="13">
        <f t="shared" si="124"/>
        <v>7.3333333333333334E-4</v>
      </c>
      <c r="P3972" s="7">
        <f t="shared" si="125"/>
        <v>7500</v>
      </c>
      <c r="Q3972" s="3" t="s">
        <v>8320</v>
      </c>
      <c r="R3972" s="3" t="s">
        <v>8321</v>
      </c>
    </row>
    <row r="3973" spans="1:18" ht="39.6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8270</v>
      </c>
      <c r="O3973" s="13">
        <f t="shared" si="124"/>
        <v>9.7142857142857135E-3</v>
      </c>
      <c r="P3973" s="7">
        <f t="shared" si="125"/>
        <v>2333.3333333333335</v>
      </c>
      <c r="Q3973" s="3" t="s">
        <v>8320</v>
      </c>
      <c r="R3973" s="3" t="s">
        <v>8321</v>
      </c>
    </row>
    <row r="3974" spans="1:18" ht="39.6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8270</v>
      </c>
      <c r="O3974" s="13">
        <f t="shared" si="124"/>
        <v>0.21099999999999999</v>
      </c>
      <c r="P3974" s="7">
        <f t="shared" si="125"/>
        <v>125</v>
      </c>
      <c r="Q3974" s="3" t="s">
        <v>8320</v>
      </c>
      <c r="R3974" s="3" t="s">
        <v>8321</v>
      </c>
    </row>
    <row r="3975" spans="1:18" ht="39.6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8270</v>
      </c>
      <c r="O3975" s="13">
        <f t="shared" si="124"/>
        <v>0.78100000000000003</v>
      </c>
      <c r="P3975" s="7">
        <f t="shared" si="125"/>
        <v>135.13513513513513</v>
      </c>
      <c r="Q3975" s="3" t="s">
        <v>8320</v>
      </c>
      <c r="R3975" s="3" t="s">
        <v>8321</v>
      </c>
    </row>
    <row r="3976" spans="1:18" ht="39.6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8270</v>
      </c>
      <c r="O3976" s="13">
        <f t="shared" si="124"/>
        <v>0.32</v>
      </c>
      <c r="P3976" s="7">
        <f t="shared" si="125"/>
        <v>90.909090909090907</v>
      </c>
      <c r="Q3976" s="3" t="s">
        <v>8320</v>
      </c>
      <c r="R3976" s="3" t="s">
        <v>8321</v>
      </c>
    </row>
    <row r="3977" spans="1:18" ht="39.6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8270</v>
      </c>
      <c r="O3977" s="13">
        <f t="shared" si="124"/>
        <v>0</v>
      </c>
      <c r="P3977" s="7">
        <f t="shared" si="125"/>
        <v>0</v>
      </c>
      <c r="Q3977" s="3" t="s">
        <v>8320</v>
      </c>
      <c r="R3977" s="3" t="s">
        <v>8321</v>
      </c>
    </row>
    <row r="3978" spans="1:18" ht="52.8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8270</v>
      </c>
      <c r="O3978" s="13">
        <f t="shared" si="124"/>
        <v>0.47692307692307695</v>
      </c>
      <c r="P3978" s="7">
        <f t="shared" si="125"/>
        <v>130</v>
      </c>
      <c r="Q3978" s="3" t="s">
        <v>8320</v>
      </c>
      <c r="R3978" s="3" t="s">
        <v>8321</v>
      </c>
    </row>
    <row r="3979" spans="1:18" ht="39.6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8270</v>
      </c>
      <c r="O3979" s="13">
        <f t="shared" si="124"/>
        <v>1.4500000000000001E-2</v>
      </c>
      <c r="P3979" s="7">
        <f t="shared" si="125"/>
        <v>15000</v>
      </c>
      <c r="Q3979" s="3" t="s">
        <v>8320</v>
      </c>
      <c r="R3979" s="3" t="s">
        <v>8321</v>
      </c>
    </row>
    <row r="3980" spans="1:18" ht="39.6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8270</v>
      </c>
      <c r="O3980" s="13">
        <f t="shared" si="124"/>
        <v>0.107</v>
      </c>
      <c r="P3980" s="7">
        <f t="shared" si="125"/>
        <v>250</v>
      </c>
      <c r="Q3980" s="3" t="s">
        <v>8320</v>
      </c>
      <c r="R3980" s="3" t="s">
        <v>8321</v>
      </c>
    </row>
    <row r="3981" spans="1:18" ht="39.6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8270</v>
      </c>
      <c r="O3981" s="13">
        <f t="shared" si="124"/>
        <v>1.8333333333333333E-2</v>
      </c>
      <c r="P3981" s="7">
        <f t="shared" si="125"/>
        <v>1000</v>
      </c>
      <c r="Q3981" s="3" t="s">
        <v>8320</v>
      </c>
      <c r="R3981" s="3" t="s">
        <v>8321</v>
      </c>
    </row>
    <row r="3982" spans="1:18" ht="39.6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8270</v>
      </c>
      <c r="O3982" s="13">
        <f t="shared" si="124"/>
        <v>0.18</v>
      </c>
      <c r="P3982" s="7">
        <f t="shared" si="125"/>
        <v>357.14285714285717</v>
      </c>
      <c r="Q3982" s="3" t="s">
        <v>8320</v>
      </c>
      <c r="R3982" s="3" t="s">
        <v>8321</v>
      </c>
    </row>
    <row r="3983" spans="1:18" ht="39.6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8270</v>
      </c>
      <c r="O3983" s="13">
        <f t="shared" si="124"/>
        <v>4.0833333333333333E-2</v>
      </c>
      <c r="P3983" s="7">
        <f t="shared" si="125"/>
        <v>4285.7142857142853</v>
      </c>
      <c r="Q3983" s="3" t="s">
        <v>8320</v>
      </c>
      <c r="R3983" s="3" t="s">
        <v>8321</v>
      </c>
    </row>
    <row r="3984" spans="1:18" ht="52.8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8270</v>
      </c>
      <c r="O3984" s="13">
        <f t="shared" si="124"/>
        <v>0.2</v>
      </c>
      <c r="P3984" s="7">
        <f t="shared" si="125"/>
        <v>170</v>
      </c>
      <c r="Q3984" s="3" t="s">
        <v>8320</v>
      </c>
      <c r="R3984" s="3" t="s">
        <v>8321</v>
      </c>
    </row>
    <row r="3985" spans="1:18" ht="39.6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8270</v>
      </c>
      <c r="O3985" s="13">
        <f t="shared" si="124"/>
        <v>0.34802513464991025</v>
      </c>
      <c r="P3985" s="7">
        <f t="shared" si="125"/>
        <v>242.17391304347825</v>
      </c>
      <c r="Q3985" s="3" t="s">
        <v>8320</v>
      </c>
      <c r="R3985" s="3" t="s">
        <v>8321</v>
      </c>
    </row>
    <row r="3986" spans="1:18" ht="39.6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8270</v>
      </c>
      <c r="O3986" s="13">
        <f t="shared" si="124"/>
        <v>6.3333333333333339E-2</v>
      </c>
      <c r="P3986" s="7">
        <f t="shared" si="125"/>
        <v>150</v>
      </c>
      <c r="Q3986" s="3" t="s">
        <v>8320</v>
      </c>
      <c r="R3986" s="3" t="s">
        <v>8321</v>
      </c>
    </row>
    <row r="3987" spans="1:18" ht="52.8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8270</v>
      </c>
      <c r="O3987" s="13">
        <f t="shared" si="124"/>
        <v>0.32050000000000001</v>
      </c>
      <c r="P3987" s="7">
        <f t="shared" si="125"/>
        <v>105.26315789473684</v>
      </c>
      <c r="Q3987" s="3" t="s">
        <v>8320</v>
      </c>
      <c r="R3987" s="3" t="s">
        <v>8321</v>
      </c>
    </row>
    <row r="3988" spans="1:18" ht="52.8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8270</v>
      </c>
      <c r="O3988" s="13">
        <f t="shared" si="124"/>
        <v>9.7600000000000006E-2</v>
      </c>
      <c r="P3988" s="7">
        <f t="shared" si="125"/>
        <v>384.61538461538464</v>
      </c>
      <c r="Q3988" s="3" t="s">
        <v>8320</v>
      </c>
      <c r="R3988" s="3" t="s">
        <v>8321</v>
      </c>
    </row>
    <row r="3989" spans="1:18" ht="39.6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8270</v>
      </c>
      <c r="O3989" s="13">
        <f t="shared" si="124"/>
        <v>0.3775</v>
      </c>
      <c r="P3989" s="7">
        <f t="shared" si="125"/>
        <v>30.76923076923077</v>
      </c>
      <c r="Q3989" s="3" t="s">
        <v>8320</v>
      </c>
      <c r="R3989" s="3" t="s">
        <v>8321</v>
      </c>
    </row>
    <row r="3990" spans="1:18" ht="26.4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8270</v>
      </c>
      <c r="O3990" s="13">
        <f t="shared" si="124"/>
        <v>2.1333333333333333E-2</v>
      </c>
      <c r="P3990" s="7">
        <f t="shared" si="125"/>
        <v>375</v>
      </c>
      <c r="Q3990" s="3" t="s">
        <v>8320</v>
      </c>
      <c r="R3990" s="3" t="s">
        <v>8321</v>
      </c>
    </row>
    <row r="3991" spans="1:18" ht="39.6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8270</v>
      </c>
      <c r="O3991" s="13">
        <f t="shared" si="124"/>
        <v>0</v>
      </c>
      <c r="P3991" s="7">
        <f t="shared" si="125"/>
        <v>0</v>
      </c>
      <c r="Q3991" s="3" t="s">
        <v>8320</v>
      </c>
      <c r="R3991" s="3" t="s">
        <v>8321</v>
      </c>
    </row>
    <row r="3992" spans="1:18" ht="39.6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8270</v>
      </c>
      <c r="O3992" s="13">
        <f t="shared" si="124"/>
        <v>4.1818181818181817E-2</v>
      </c>
      <c r="P3992" s="7">
        <f t="shared" si="125"/>
        <v>550</v>
      </c>
      <c r="Q3992" s="3" t="s">
        <v>8320</v>
      </c>
      <c r="R3992" s="3" t="s">
        <v>8321</v>
      </c>
    </row>
    <row r="3993" spans="1:18" ht="26.4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8270</v>
      </c>
      <c r="O3993" s="13">
        <f t="shared" si="124"/>
        <v>0.2</v>
      </c>
      <c r="P3993" s="7">
        <f t="shared" si="125"/>
        <v>500</v>
      </c>
      <c r="Q3993" s="3" t="s">
        <v>8320</v>
      </c>
      <c r="R3993" s="3" t="s">
        <v>8321</v>
      </c>
    </row>
    <row r="3994" spans="1:18" ht="39.6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8270</v>
      </c>
      <c r="O3994" s="13">
        <f t="shared" si="124"/>
        <v>5.4100000000000002E-2</v>
      </c>
      <c r="P3994" s="7">
        <f t="shared" si="125"/>
        <v>1111.1111111111111</v>
      </c>
      <c r="Q3994" s="3" t="s">
        <v>8320</v>
      </c>
      <c r="R3994" s="3" t="s">
        <v>8321</v>
      </c>
    </row>
    <row r="3995" spans="1:18" ht="39.6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8270</v>
      </c>
      <c r="O3995" s="13">
        <f t="shared" si="124"/>
        <v>6.0000000000000002E-5</v>
      </c>
      <c r="P3995" s="7">
        <f t="shared" si="125"/>
        <v>50000</v>
      </c>
      <c r="Q3995" s="3" t="s">
        <v>8320</v>
      </c>
      <c r="R3995" s="3" t="s">
        <v>8321</v>
      </c>
    </row>
    <row r="3996" spans="1:18" ht="39.6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8270</v>
      </c>
      <c r="O3996" s="13">
        <f t="shared" si="124"/>
        <v>2.5000000000000001E-3</v>
      </c>
      <c r="P3996" s="7">
        <f t="shared" si="125"/>
        <v>2000</v>
      </c>
      <c r="Q3996" s="3" t="s">
        <v>8320</v>
      </c>
      <c r="R3996" s="3" t="s">
        <v>8321</v>
      </c>
    </row>
    <row r="3997" spans="1:18" ht="39.6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8270</v>
      </c>
      <c r="O3997" s="13">
        <f t="shared" si="124"/>
        <v>0.35</v>
      </c>
      <c r="P3997" s="7">
        <f t="shared" si="125"/>
        <v>50</v>
      </c>
      <c r="Q3997" s="3" t="s">
        <v>8320</v>
      </c>
      <c r="R3997" s="3" t="s">
        <v>8321</v>
      </c>
    </row>
    <row r="3998" spans="1:18" ht="39.6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8270</v>
      </c>
      <c r="O3998" s="13">
        <f t="shared" si="124"/>
        <v>0.16566666666666666</v>
      </c>
      <c r="P3998" s="7">
        <f t="shared" si="125"/>
        <v>176.47058823529412</v>
      </c>
      <c r="Q3998" s="3" t="s">
        <v>8320</v>
      </c>
      <c r="R3998" s="3" t="s">
        <v>8321</v>
      </c>
    </row>
    <row r="3999" spans="1:18" ht="39.6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8270</v>
      </c>
      <c r="O3999" s="13">
        <f t="shared" si="124"/>
        <v>0</v>
      </c>
      <c r="P3999" s="7">
        <f t="shared" si="125"/>
        <v>0</v>
      </c>
      <c r="Q3999" s="3" t="s">
        <v>8320</v>
      </c>
      <c r="R3999" s="3" t="s">
        <v>8321</v>
      </c>
    </row>
    <row r="4000" spans="1:18" ht="39.6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8270</v>
      </c>
      <c r="O4000" s="13">
        <f t="shared" si="124"/>
        <v>0.57199999999999995</v>
      </c>
      <c r="P4000" s="7">
        <f t="shared" si="125"/>
        <v>104.16666666666667</v>
      </c>
      <c r="Q4000" s="3" t="s">
        <v>8320</v>
      </c>
      <c r="R4000" s="3" t="s">
        <v>8321</v>
      </c>
    </row>
    <row r="4001" spans="1:18" ht="39.6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8270</v>
      </c>
      <c r="O4001" s="13">
        <f t="shared" si="124"/>
        <v>0.16514285714285715</v>
      </c>
      <c r="P4001" s="7">
        <f t="shared" si="125"/>
        <v>500</v>
      </c>
      <c r="Q4001" s="3" t="s">
        <v>8320</v>
      </c>
      <c r="R4001" s="3" t="s">
        <v>8321</v>
      </c>
    </row>
    <row r="4002" spans="1:18" ht="26.4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8270</v>
      </c>
      <c r="O4002" s="13">
        <f t="shared" si="124"/>
        <v>1.25E-3</v>
      </c>
      <c r="P4002" s="7">
        <f t="shared" si="125"/>
        <v>8000</v>
      </c>
      <c r="Q4002" s="3" t="s">
        <v>8320</v>
      </c>
      <c r="R4002" s="3" t="s">
        <v>8321</v>
      </c>
    </row>
    <row r="4003" spans="1:18" ht="52.8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8270</v>
      </c>
      <c r="O4003" s="13">
        <f t="shared" si="124"/>
        <v>0.3775</v>
      </c>
      <c r="P4003" s="7">
        <f t="shared" si="125"/>
        <v>85.714285714285708</v>
      </c>
      <c r="Q4003" s="3" t="s">
        <v>8320</v>
      </c>
      <c r="R4003" s="3" t="s">
        <v>8321</v>
      </c>
    </row>
    <row r="4004" spans="1:18" ht="52.8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8270</v>
      </c>
      <c r="O4004" s="13">
        <f t="shared" si="124"/>
        <v>1.84E-2</v>
      </c>
      <c r="P4004" s="7">
        <f t="shared" si="125"/>
        <v>312.5</v>
      </c>
      <c r="Q4004" s="3" t="s">
        <v>8320</v>
      </c>
      <c r="R4004" s="3" t="s">
        <v>8321</v>
      </c>
    </row>
    <row r="4005" spans="1:18" ht="39.6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8270</v>
      </c>
      <c r="O4005" s="13">
        <f t="shared" si="124"/>
        <v>0.10050000000000001</v>
      </c>
      <c r="P4005" s="7">
        <f t="shared" si="125"/>
        <v>1000</v>
      </c>
      <c r="Q4005" s="3" t="s">
        <v>8320</v>
      </c>
      <c r="R4005" s="3" t="s">
        <v>8321</v>
      </c>
    </row>
    <row r="4006" spans="1:18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8270</v>
      </c>
      <c r="O4006" s="13">
        <f t="shared" si="124"/>
        <v>2E-3</v>
      </c>
      <c r="P4006" s="7">
        <f t="shared" si="125"/>
        <v>500</v>
      </c>
      <c r="Q4006" s="3" t="s">
        <v>8320</v>
      </c>
      <c r="R4006" s="3" t="s">
        <v>8321</v>
      </c>
    </row>
    <row r="4007" spans="1:18" ht="39.6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8270</v>
      </c>
      <c r="O4007" s="13">
        <f t="shared" si="124"/>
        <v>1.3333333333333334E-2</v>
      </c>
      <c r="P4007" s="7">
        <f t="shared" si="125"/>
        <v>1500</v>
      </c>
      <c r="Q4007" s="3" t="s">
        <v>8320</v>
      </c>
      <c r="R4007" s="3" t="s">
        <v>8321</v>
      </c>
    </row>
    <row r="4008" spans="1:18" ht="39.6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8270</v>
      </c>
      <c r="O4008" s="13">
        <f t="shared" si="124"/>
        <v>6.666666666666667E-5</v>
      </c>
      <c r="P4008" s="7">
        <f t="shared" si="125"/>
        <v>30000</v>
      </c>
      <c r="Q4008" s="3" t="s">
        <v>8320</v>
      </c>
      <c r="R4008" s="3" t="s">
        <v>8321</v>
      </c>
    </row>
    <row r="4009" spans="1:18" ht="39.6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8270</v>
      </c>
      <c r="O4009" s="13">
        <f t="shared" si="124"/>
        <v>2.5000000000000001E-3</v>
      </c>
      <c r="P4009" s="7">
        <f t="shared" si="125"/>
        <v>2000</v>
      </c>
      <c r="Q4009" s="3" t="s">
        <v>8320</v>
      </c>
      <c r="R4009" s="3" t="s">
        <v>8321</v>
      </c>
    </row>
    <row r="4010" spans="1:18" ht="39.6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8270</v>
      </c>
      <c r="O4010" s="13">
        <f t="shared" si="124"/>
        <v>0.06</v>
      </c>
      <c r="P4010" s="7">
        <f t="shared" si="125"/>
        <v>250</v>
      </c>
      <c r="Q4010" s="3" t="s">
        <v>8320</v>
      </c>
      <c r="R4010" s="3" t="s">
        <v>8321</v>
      </c>
    </row>
    <row r="4011" spans="1:18" ht="39.6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8270</v>
      </c>
      <c r="O4011" s="13">
        <f t="shared" si="124"/>
        <v>3.8860103626943004E-2</v>
      </c>
      <c r="P4011" s="7">
        <f t="shared" si="125"/>
        <v>643.33333333333337</v>
      </c>
      <c r="Q4011" s="3" t="s">
        <v>8320</v>
      </c>
      <c r="R4011" s="3" t="s">
        <v>8321</v>
      </c>
    </row>
    <row r="4012" spans="1:18" ht="39.6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8270</v>
      </c>
      <c r="O4012" s="13">
        <f t="shared" si="124"/>
        <v>0.24194444444444443</v>
      </c>
      <c r="P4012" s="7">
        <f t="shared" si="125"/>
        <v>189.47368421052633</v>
      </c>
      <c r="Q4012" s="3" t="s">
        <v>8320</v>
      </c>
      <c r="R4012" s="3" t="s">
        <v>8321</v>
      </c>
    </row>
    <row r="4013" spans="1:18" ht="39.6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8270</v>
      </c>
      <c r="O4013" s="13">
        <f t="shared" si="124"/>
        <v>7.5999999999999998E-2</v>
      </c>
      <c r="P4013" s="7">
        <f t="shared" si="125"/>
        <v>62.5</v>
      </c>
      <c r="Q4013" s="3" t="s">
        <v>8320</v>
      </c>
      <c r="R4013" s="3" t="s">
        <v>8321</v>
      </c>
    </row>
    <row r="4014" spans="1:18" ht="52.8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8270</v>
      </c>
      <c r="O4014" s="13">
        <f t="shared" si="124"/>
        <v>0</v>
      </c>
      <c r="P4014" s="7">
        <f t="shared" si="125"/>
        <v>0</v>
      </c>
      <c r="Q4014" s="3" t="s">
        <v>8320</v>
      </c>
      <c r="R4014" s="3" t="s">
        <v>8321</v>
      </c>
    </row>
    <row r="4015" spans="1:18" ht="52.8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8270</v>
      </c>
      <c r="O4015" s="13">
        <f t="shared" si="124"/>
        <v>1.2999999999999999E-2</v>
      </c>
      <c r="P4015" s="7">
        <f t="shared" si="125"/>
        <v>1000</v>
      </c>
      <c r="Q4015" s="3" t="s">
        <v>8320</v>
      </c>
      <c r="R4015" s="3" t="s">
        <v>8321</v>
      </c>
    </row>
    <row r="4016" spans="1:18" ht="39.6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8270</v>
      </c>
      <c r="O4016" s="13">
        <f t="shared" si="124"/>
        <v>0</v>
      </c>
      <c r="P4016" s="7">
        <f t="shared" si="125"/>
        <v>0</v>
      </c>
      <c r="Q4016" s="3" t="s">
        <v>8320</v>
      </c>
      <c r="R4016" s="3" t="s">
        <v>8321</v>
      </c>
    </row>
    <row r="4017" spans="1:18" ht="52.8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8270</v>
      </c>
      <c r="O4017" s="13">
        <f t="shared" si="124"/>
        <v>1.4285714285714287E-4</v>
      </c>
      <c r="P4017" s="7">
        <f t="shared" si="125"/>
        <v>7000</v>
      </c>
      <c r="Q4017" s="3" t="s">
        <v>8320</v>
      </c>
      <c r="R4017" s="3" t="s">
        <v>8321</v>
      </c>
    </row>
    <row r="4018" spans="1:18" ht="39.6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8270</v>
      </c>
      <c r="O4018" s="13">
        <f t="shared" si="124"/>
        <v>0.14000000000000001</v>
      </c>
      <c r="P4018" s="7">
        <f t="shared" si="125"/>
        <v>71.428571428571431</v>
      </c>
      <c r="Q4018" s="3" t="s">
        <v>8320</v>
      </c>
      <c r="R4018" s="3" t="s">
        <v>8321</v>
      </c>
    </row>
    <row r="4019" spans="1:18" ht="39.6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8270</v>
      </c>
      <c r="O4019" s="13">
        <f t="shared" si="124"/>
        <v>1.0500000000000001E-2</v>
      </c>
      <c r="P4019" s="7">
        <f t="shared" si="125"/>
        <v>5000</v>
      </c>
      <c r="Q4019" s="3" t="s">
        <v>8320</v>
      </c>
      <c r="R4019" s="3" t="s">
        <v>8321</v>
      </c>
    </row>
    <row r="4020" spans="1:18" ht="26.4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8270</v>
      </c>
      <c r="O4020" s="13">
        <f t="shared" si="124"/>
        <v>8.666666666666667E-2</v>
      </c>
      <c r="P4020" s="7">
        <f t="shared" si="125"/>
        <v>375</v>
      </c>
      <c r="Q4020" s="3" t="s">
        <v>8320</v>
      </c>
      <c r="R4020" s="3" t="s">
        <v>8321</v>
      </c>
    </row>
    <row r="4021" spans="1:18" ht="39.6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8270</v>
      </c>
      <c r="O4021" s="13">
        <f t="shared" si="124"/>
        <v>8.2857142857142851E-3</v>
      </c>
      <c r="P4021" s="7">
        <f t="shared" si="125"/>
        <v>875</v>
      </c>
      <c r="Q4021" s="3" t="s">
        <v>8320</v>
      </c>
      <c r="R4021" s="3" t="s">
        <v>8321</v>
      </c>
    </row>
    <row r="4022" spans="1:18" ht="39.6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8270</v>
      </c>
      <c r="O4022" s="13">
        <f t="shared" si="124"/>
        <v>0.16666666666666666</v>
      </c>
      <c r="P4022" s="7">
        <f t="shared" si="125"/>
        <v>200</v>
      </c>
      <c r="Q4022" s="3" t="s">
        <v>8320</v>
      </c>
      <c r="R4022" s="3" t="s">
        <v>8321</v>
      </c>
    </row>
    <row r="4023" spans="1:18" ht="39.6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8270</v>
      </c>
      <c r="O4023" s="13">
        <f t="shared" si="124"/>
        <v>8.3333333333333332E-3</v>
      </c>
      <c r="P4023" s="7">
        <f t="shared" si="125"/>
        <v>7500</v>
      </c>
      <c r="Q4023" s="3" t="s">
        <v>8320</v>
      </c>
      <c r="R4023" s="3" t="s">
        <v>8321</v>
      </c>
    </row>
    <row r="4024" spans="1:18" ht="26.4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8270</v>
      </c>
      <c r="O4024" s="13">
        <f t="shared" si="124"/>
        <v>0.69561111111111107</v>
      </c>
      <c r="P4024" s="7">
        <f t="shared" si="125"/>
        <v>91.370558375634516</v>
      </c>
      <c r="Q4024" s="3" t="s">
        <v>8320</v>
      </c>
      <c r="R4024" s="3" t="s">
        <v>8321</v>
      </c>
    </row>
    <row r="4025" spans="1:18" ht="39.6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8270</v>
      </c>
      <c r="O4025" s="13">
        <f t="shared" si="124"/>
        <v>0</v>
      </c>
      <c r="P4025" s="7">
        <f t="shared" si="125"/>
        <v>0</v>
      </c>
      <c r="Q4025" s="3" t="s">
        <v>8320</v>
      </c>
      <c r="R4025" s="3" t="s">
        <v>8321</v>
      </c>
    </row>
    <row r="4026" spans="1:18" ht="39.6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8270</v>
      </c>
      <c r="O4026" s="13">
        <f t="shared" si="124"/>
        <v>1.2500000000000001E-2</v>
      </c>
      <c r="P4026" s="7">
        <f t="shared" si="125"/>
        <v>800</v>
      </c>
      <c r="Q4026" s="3" t="s">
        <v>8320</v>
      </c>
      <c r="R4026" s="3" t="s">
        <v>8321</v>
      </c>
    </row>
    <row r="4027" spans="1:18" ht="52.8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8270</v>
      </c>
      <c r="O4027" s="13">
        <f t="shared" si="124"/>
        <v>0.05</v>
      </c>
      <c r="P4027" s="7">
        <f t="shared" si="125"/>
        <v>1250</v>
      </c>
      <c r="Q4027" s="3" t="s">
        <v>8320</v>
      </c>
      <c r="R4027" s="3" t="s">
        <v>8321</v>
      </c>
    </row>
    <row r="4028" spans="1:18" ht="39.6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8270</v>
      </c>
      <c r="O4028" s="13">
        <f t="shared" si="124"/>
        <v>0</v>
      </c>
      <c r="P4028" s="7">
        <f t="shared" si="125"/>
        <v>0</v>
      </c>
      <c r="Q4028" s="3" t="s">
        <v>8320</v>
      </c>
      <c r="R4028" s="3" t="s">
        <v>8321</v>
      </c>
    </row>
    <row r="4029" spans="1:18" ht="39.6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8270</v>
      </c>
      <c r="O4029" s="13">
        <f t="shared" si="124"/>
        <v>7.166666666666667E-2</v>
      </c>
      <c r="P4029" s="7">
        <f t="shared" si="125"/>
        <v>428.57142857142856</v>
      </c>
      <c r="Q4029" s="3" t="s">
        <v>8320</v>
      </c>
      <c r="R4029" s="3" t="s">
        <v>8321</v>
      </c>
    </row>
    <row r="4030" spans="1:18" ht="39.6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8270</v>
      </c>
      <c r="O4030" s="13">
        <f t="shared" si="124"/>
        <v>0.28050000000000003</v>
      </c>
      <c r="P4030" s="7">
        <f t="shared" si="125"/>
        <v>181.81818181818181</v>
      </c>
      <c r="Q4030" s="3" t="s">
        <v>8320</v>
      </c>
      <c r="R4030" s="3" t="s">
        <v>8321</v>
      </c>
    </row>
    <row r="4031" spans="1:18" ht="39.6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8270</v>
      </c>
      <c r="O4031" s="13">
        <f t="shared" si="124"/>
        <v>0</v>
      </c>
      <c r="P4031" s="7">
        <f t="shared" si="125"/>
        <v>0</v>
      </c>
      <c r="Q4031" s="3" t="s">
        <v>8320</v>
      </c>
      <c r="R4031" s="3" t="s">
        <v>8321</v>
      </c>
    </row>
    <row r="4032" spans="1:18" ht="52.8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8270</v>
      </c>
      <c r="O4032" s="13">
        <f t="shared" si="124"/>
        <v>0.16</v>
      </c>
      <c r="P4032" s="7">
        <f t="shared" si="125"/>
        <v>416.66666666666669</v>
      </c>
      <c r="Q4032" s="3" t="s">
        <v>8320</v>
      </c>
      <c r="R4032" s="3" t="s">
        <v>8321</v>
      </c>
    </row>
    <row r="4033" spans="1:18" ht="39.6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8270</v>
      </c>
      <c r="O4033" s="13">
        <f t="shared" si="124"/>
        <v>0</v>
      </c>
      <c r="P4033" s="7">
        <f t="shared" si="125"/>
        <v>0</v>
      </c>
      <c r="Q4033" s="3" t="s">
        <v>8320</v>
      </c>
      <c r="R4033" s="3" t="s">
        <v>8321</v>
      </c>
    </row>
    <row r="4034" spans="1:18" ht="39.6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8270</v>
      </c>
      <c r="O4034" s="13">
        <f t="shared" si="124"/>
        <v>6.8287037037037035E-2</v>
      </c>
      <c r="P4034" s="7">
        <f t="shared" si="125"/>
        <v>864</v>
      </c>
      <c r="Q4034" s="3" t="s">
        <v>8320</v>
      </c>
      <c r="R4034" s="3" t="s">
        <v>8321</v>
      </c>
    </row>
    <row r="4035" spans="1:18" ht="39.6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8270</v>
      </c>
      <c r="O4035" s="13">
        <f t="shared" ref="O4035:O4098" si="126">+E4035/D4035</f>
        <v>0.25698702928870293</v>
      </c>
      <c r="P4035" s="7">
        <f t="shared" ref="P4035:P4098" si="127">IFERROR(+D4035/L4035,0)</f>
        <v>254.25531914893617</v>
      </c>
      <c r="Q4035" s="3" t="s">
        <v>8320</v>
      </c>
      <c r="R4035" s="3" t="s">
        <v>8321</v>
      </c>
    </row>
    <row r="4036" spans="1:18" ht="39.6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8270</v>
      </c>
      <c r="O4036" s="13">
        <f t="shared" si="126"/>
        <v>1.4814814814814815E-2</v>
      </c>
      <c r="P4036" s="7">
        <f t="shared" si="127"/>
        <v>6750</v>
      </c>
      <c r="Q4036" s="3" t="s">
        <v>8320</v>
      </c>
      <c r="R4036" s="3" t="s">
        <v>8321</v>
      </c>
    </row>
    <row r="4037" spans="1:18" ht="26.4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8270</v>
      </c>
      <c r="O4037" s="13">
        <f t="shared" si="126"/>
        <v>0.36849999999999999</v>
      </c>
      <c r="P4037" s="7">
        <f t="shared" si="127"/>
        <v>400</v>
      </c>
      <c r="Q4037" s="3" t="s">
        <v>8320</v>
      </c>
      <c r="R4037" s="3" t="s">
        <v>8321</v>
      </c>
    </row>
    <row r="4038" spans="1:18" ht="39.6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8270</v>
      </c>
      <c r="O4038" s="13">
        <f t="shared" si="126"/>
        <v>0.47049999999999997</v>
      </c>
      <c r="P4038" s="7">
        <f t="shared" si="127"/>
        <v>352.94117647058823</v>
      </c>
      <c r="Q4038" s="3" t="s">
        <v>8320</v>
      </c>
      <c r="R4038" s="3" t="s">
        <v>8321</v>
      </c>
    </row>
    <row r="4039" spans="1:18" ht="52.8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8270</v>
      </c>
      <c r="O4039" s="13">
        <f t="shared" si="126"/>
        <v>0.11428571428571428</v>
      </c>
      <c r="P4039" s="7">
        <f t="shared" si="127"/>
        <v>350</v>
      </c>
      <c r="Q4039" s="3" t="s">
        <v>8320</v>
      </c>
      <c r="R4039" s="3" t="s">
        <v>8321</v>
      </c>
    </row>
    <row r="4040" spans="1:18" ht="39.6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8270</v>
      </c>
      <c r="O4040" s="13">
        <f t="shared" si="126"/>
        <v>0.12039999999999999</v>
      </c>
      <c r="P4040" s="7">
        <f t="shared" si="127"/>
        <v>625</v>
      </c>
      <c r="Q4040" s="3" t="s">
        <v>8320</v>
      </c>
      <c r="R4040" s="3" t="s">
        <v>8321</v>
      </c>
    </row>
    <row r="4041" spans="1:18" ht="39.6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8270</v>
      </c>
      <c r="O4041" s="13">
        <f t="shared" si="126"/>
        <v>0.6</v>
      </c>
      <c r="P4041" s="7">
        <f t="shared" si="127"/>
        <v>100</v>
      </c>
      <c r="Q4041" s="3" t="s">
        <v>8320</v>
      </c>
      <c r="R4041" s="3" t="s">
        <v>8321</v>
      </c>
    </row>
    <row r="4042" spans="1:18" ht="39.6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8270</v>
      </c>
      <c r="O4042" s="13">
        <f t="shared" si="126"/>
        <v>0.3125</v>
      </c>
      <c r="P4042" s="7">
        <f t="shared" si="127"/>
        <v>4000</v>
      </c>
      <c r="Q4042" s="3" t="s">
        <v>8320</v>
      </c>
      <c r="R4042" s="3" t="s">
        <v>8321</v>
      </c>
    </row>
    <row r="4043" spans="1:18" ht="26.4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8270</v>
      </c>
      <c r="O4043" s="13">
        <f t="shared" si="126"/>
        <v>4.1999999999999997E-3</v>
      </c>
      <c r="P4043" s="7">
        <f t="shared" si="127"/>
        <v>2500</v>
      </c>
      <c r="Q4043" s="3" t="s">
        <v>8320</v>
      </c>
      <c r="R4043" s="3" t="s">
        <v>8321</v>
      </c>
    </row>
    <row r="4044" spans="1:18" ht="39.6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8270</v>
      </c>
      <c r="O4044" s="13">
        <f t="shared" si="126"/>
        <v>2.0999999999999999E-3</v>
      </c>
      <c r="P4044" s="7">
        <f t="shared" si="127"/>
        <v>3333.3333333333335</v>
      </c>
      <c r="Q4044" s="3" t="s">
        <v>8320</v>
      </c>
      <c r="R4044" s="3" t="s">
        <v>8321</v>
      </c>
    </row>
    <row r="4045" spans="1:18" ht="39.6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8270</v>
      </c>
      <c r="O4045" s="13">
        <f t="shared" si="126"/>
        <v>0</v>
      </c>
      <c r="P4045" s="7">
        <f t="shared" si="127"/>
        <v>0</v>
      </c>
      <c r="Q4045" s="3" t="s">
        <v>8320</v>
      </c>
      <c r="R4045" s="3" t="s">
        <v>8321</v>
      </c>
    </row>
    <row r="4046" spans="1:18" ht="39.6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8270</v>
      </c>
      <c r="O4046" s="13">
        <f t="shared" si="126"/>
        <v>0.375</v>
      </c>
      <c r="P4046" s="7">
        <f t="shared" si="127"/>
        <v>150</v>
      </c>
      <c r="Q4046" s="3" t="s">
        <v>8320</v>
      </c>
      <c r="R4046" s="3" t="s">
        <v>8321</v>
      </c>
    </row>
    <row r="4047" spans="1:18" ht="52.8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8270</v>
      </c>
      <c r="O4047" s="13">
        <f t="shared" si="126"/>
        <v>2.0000000000000001E-4</v>
      </c>
      <c r="P4047" s="7">
        <f t="shared" si="127"/>
        <v>5000</v>
      </c>
      <c r="Q4047" s="3" t="s">
        <v>8320</v>
      </c>
      <c r="R4047" s="3" t="s">
        <v>8321</v>
      </c>
    </row>
    <row r="4048" spans="1:18" ht="52.8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8270</v>
      </c>
      <c r="O4048" s="13">
        <f t="shared" si="126"/>
        <v>8.2142857142857142E-2</v>
      </c>
      <c r="P4048" s="7">
        <f t="shared" si="127"/>
        <v>466.66666666666669</v>
      </c>
      <c r="Q4048" s="3" t="s">
        <v>8320</v>
      </c>
      <c r="R4048" s="3" t="s">
        <v>8321</v>
      </c>
    </row>
    <row r="4049" spans="1:18" ht="39.6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8270</v>
      </c>
      <c r="O4049" s="13">
        <f t="shared" si="126"/>
        <v>2.1999999999999999E-2</v>
      </c>
      <c r="P4049" s="7">
        <f t="shared" si="127"/>
        <v>1250</v>
      </c>
      <c r="Q4049" s="3" t="s">
        <v>8320</v>
      </c>
      <c r="R4049" s="3" t="s">
        <v>8321</v>
      </c>
    </row>
    <row r="4050" spans="1:18" ht="39.6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8270</v>
      </c>
      <c r="O4050" s="13">
        <f t="shared" si="126"/>
        <v>0.17652941176470588</v>
      </c>
      <c r="P4050" s="7">
        <f t="shared" si="127"/>
        <v>186.8131868131868</v>
      </c>
      <c r="Q4050" s="3" t="s">
        <v>8320</v>
      </c>
      <c r="R4050" s="3" t="s">
        <v>8321</v>
      </c>
    </row>
    <row r="4051" spans="1:18" ht="39.6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8270</v>
      </c>
      <c r="O4051" s="13">
        <f t="shared" si="126"/>
        <v>8.0000000000000004E-4</v>
      </c>
      <c r="P4051" s="7">
        <f t="shared" si="127"/>
        <v>20000</v>
      </c>
      <c r="Q4051" s="3" t="s">
        <v>8320</v>
      </c>
      <c r="R4051" s="3" t="s">
        <v>8321</v>
      </c>
    </row>
    <row r="4052" spans="1:18" ht="39.6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8270</v>
      </c>
      <c r="O4052" s="13">
        <f t="shared" si="126"/>
        <v>6.6666666666666664E-4</v>
      </c>
      <c r="P4052" s="7">
        <f t="shared" si="127"/>
        <v>1500</v>
      </c>
      <c r="Q4052" s="3" t="s">
        <v>8320</v>
      </c>
      <c r="R4052" s="3" t="s">
        <v>8321</v>
      </c>
    </row>
    <row r="4053" spans="1:18" ht="39.6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8270</v>
      </c>
      <c r="O4053" s="13">
        <f t="shared" si="126"/>
        <v>0</v>
      </c>
      <c r="P4053" s="7">
        <f t="shared" si="127"/>
        <v>0</v>
      </c>
      <c r="Q4053" s="3" t="s">
        <v>8320</v>
      </c>
      <c r="R4053" s="3" t="s">
        <v>8321</v>
      </c>
    </row>
    <row r="4054" spans="1:18" ht="52.8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8270</v>
      </c>
      <c r="O4054" s="13">
        <f t="shared" si="126"/>
        <v>0.37533333333333335</v>
      </c>
      <c r="P4054" s="7">
        <f t="shared" si="127"/>
        <v>230.76923076923077</v>
      </c>
      <c r="Q4054" s="3" t="s">
        <v>8320</v>
      </c>
      <c r="R4054" s="3" t="s">
        <v>8321</v>
      </c>
    </row>
    <row r="4055" spans="1:18" ht="39.6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8270</v>
      </c>
      <c r="O4055" s="13">
        <f t="shared" si="126"/>
        <v>0.22</v>
      </c>
      <c r="P4055" s="7">
        <f t="shared" si="127"/>
        <v>250</v>
      </c>
      <c r="Q4055" s="3" t="s">
        <v>8320</v>
      </c>
      <c r="R4055" s="3" t="s">
        <v>8321</v>
      </c>
    </row>
    <row r="4056" spans="1:18" ht="39.6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8270</v>
      </c>
      <c r="O4056" s="13">
        <f t="shared" si="126"/>
        <v>0</v>
      </c>
      <c r="P4056" s="7">
        <f t="shared" si="127"/>
        <v>0</v>
      </c>
      <c r="Q4056" s="3" t="s">
        <v>8320</v>
      </c>
      <c r="R4056" s="3" t="s">
        <v>8321</v>
      </c>
    </row>
    <row r="4057" spans="1:18" ht="39.6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8270</v>
      </c>
      <c r="O4057" s="13">
        <f t="shared" si="126"/>
        <v>0.1762</v>
      </c>
      <c r="P4057" s="7">
        <f t="shared" si="127"/>
        <v>238.0952380952381</v>
      </c>
      <c r="Q4057" s="3" t="s">
        <v>8320</v>
      </c>
      <c r="R4057" s="3" t="s">
        <v>8321</v>
      </c>
    </row>
    <row r="4058" spans="1:18" ht="39.6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8270</v>
      </c>
      <c r="O4058" s="13">
        <f t="shared" si="126"/>
        <v>0.53</v>
      </c>
      <c r="P4058" s="7">
        <f t="shared" si="127"/>
        <v>166.66666666666666</v>
      </c>
      <c r="Q4058" s="3" t="s">
        <v>8320</v>
      </c>
      <c r="R4058" s="3" t="s">
        <v>8321</v>
      </c>
    </row>
    <row r="4059" spans="1:18" ht="52.8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8270</v>
      </c>
      <c r="O4059" s="13">
        <f t="shared" si="126"/>
        <v>0.22142857142857142</v>
      </c>
      <c r="P4059" s="7">
        <f t="shared" si="127"/>
        <v>583.33333333333337</v>
      </c>
      <c r="Q4059" s="3" t="s">
        <v>8320</v>
      </c>
      <c r="R4059" s="3" t="s">
        <v>8321</v>
      </c>
    </row>
    <row r="4060" spans="1:18" ht="39.6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8270</v>
      </c>
      <c r="O4060" s="13">
        <f t="shared" si="126"/>
        <v>2.5333333333333333E-2</v>
      </c>
      <c r="P4060" s="7">
        <f t="shared" si="127"/>
        <v>937.5</v>
      </c>
      <c r="Q4060" s="3" t="s">
        <v>8320</v>
      </c>
      <c r="R4060" s="3" t="s">
        <v>8321</v>
      </c>
    </row>
    <row r="4061" spans="1:18" ht="39.6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8270</v>
      </c>
      <c r="O4061" s="13">
        <f t="shared" si="126"/>
        <v>2.5000000000000001E-2</v>
      </c>
      <c r="P4061" s="7">
        <f t="shared" si="127"/>
        <v>1428.5714285714287</v>
      </c>
      <c r="Q4061" s="3" t="s">
        <v>8320</v>
      </c>
      <c r="R4061" s="3" t="s">
        <v>8321</v>
      </c>
    </row>
    <row r="4062" spans="1:18" ht="39.6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8270</v>
      </c>
      <c r="O4062" s="13">
        <f t="shared" si="126"/>
        <v>2.8500000000000001E-2</v>
      </c>
      <c r="P4062" s="7">
        <f t="shared" si="127"/>
        <v>2000</v>
      </c>
      <c r="Q4062" s="3" t="s">
        <v>8320</v>
      </c>
      <c r="R4062" s="3" t="s">
        <v>8321</v>
      </c>
    </row>
    <row r="4063" spans="1:18" ht="39.6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8270</v>
      </c>
      <c r="O4063" s="13">
        <f t="shared" si="126"/>
        <v>0</v>
      </c>
      <c r="P4063" s="7">
        <f t="shared" si="127"/>
        <v>0</v>
      </c>
      <c r="Q4063" s="3" t="s">
        <v>8320</v>
      </c>
      <c r="R4063" s="3" t="s">
        <v>8321</v>
      </c>
    </row>
    <row r="4064" spans="1:18" ht="39.6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8270</v>
      </c>
      <c r="O4064" s="13">
        <f t="shared" si="126"/>
        <v>2.4500000000000001E-2</v>
      </c>
      <c r="P4064" s="7">
        <f t="shared" si="127"/>
        <v>6666.666666666667</v>
      </c>
      <c r="Q4064" s="3" t="s">
        <v>8320</v>
      </c>
      <c r="R4064" s="3" t="s">
        <v>8321</v>
      </c>
    </row>
    <row r="4065" spans="1:18" ht="39.6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8270</v>
      </c>
      <c r="O4065" s="13">
        <f t="shared" si="126"/>
        <v>1.4210526315789474E-2</v>
      </c>
      <c r="P4065" s="7">
        <f t="shared" si="127"/>
        <v>1055.5555555555557</v>
      </c>
      <c r="Q4065" s="3" t="s">
        <v>8320</v>
      </c>
      <c r="R4065" s="3" t="s">
        <v>8321</v>
      </c>
    </row>
    <row r="4066" spans="1:18" ht="39.6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8270</v>
      </c>
      <c r="O4066" s="13">
        <f t="shared" si="126"/>
        <v>0.1925</v>
      </c>
      <c r="P4066" s="7">
        <f t="shared" si="127"/>
        <v>333.33333333333331</v>
      </c>
      <c r="Q4066" s="3" t="s">
        <v>8320</v>
      </c>
      <c r="R4066" s="3" t="s">
        <v>8321</v>
      </c>
    </row>
    <row r="4067" spans="1:18" ht="26.4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8270</v>
      </c>
      <c r="O4067" s="13">
        <f t="shared" si="126"/>
        <v>6.7499999999999999E-3</v>
      </c>
      <c r="P4067" s="7">
        <f t="shared" si="127"/>
        <v>1000</v>
      </c>
      <c r="Q4067" s="3" t="s">
        <v>8320</v>
      </c>
      <c r="R4067" s="3" t="s">
        <v>8321</v>
      </c>
    </row>
    <row r="4068" spans="1:18" ht="52.8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8270</v>
      </c>
      <c r="O4068" s="13">
        <f t="shared" si="126"/>
        <v>1.6666666666666668E-3</v>
      </c>
      <c r="P4068" s="7">
        <f t="shared" si="127"/>
        <v>15000</v>
      </c>
      <c r="Q4068" s="3" t="s">
        <v>8320</v>
      </c>
      <c r="R4068" s="3" t="s">
        <v>8321</v>
      </c>
    </row>
    <row r="4069" spans="1:18" ht="39.6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8270</v>
      </c>
      <c r="O4069" s="13">
        <f t="shared" si="126"/>
        <v>0.60899999999999999</v>
      </c>
      <c r="P4069" s="7">
        <f t="shared" si="127"/>
        <v>294.11764705882354</v>
      </c>
      <c r="Q4069" s="3" t="s">
        <v>8320</v>
      </c>
      <c r="R4069" s="3" t="s">
        <v>8321</v>
      </c>
    </row>
    <row r="4070" spans="1:18" ht="39.6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8270</v>
      </c>
      <c r="O4070" s="13">
        <f t="shared" si="126"/>
        <v>0.01</v>
      </c>
      <c r="P4070" s="7">
        <f t="shared" si="127"/>
        <v>3495</v>
      </c>
      <c r="Q4070" s="3" t="s">
        <v>8320</v>
      </c>
      <c r="R4070" s="3" t="s">
        <v>8321</v>
      </c>
    </row>
    <row r="4071" spans="1:18" ht="39.6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8270</v>
      </c>
      <c r="O4071" s="13">
        <f t="shared" si="126"/>
        <v>0.34399999999999997</v>
      </c>
      <c r="P4071" s="7">
        <f t="shared" si="127"/>
        <v>96.15384615384616</v>
      </c>
      <c r="Q4071" s="3" t="s">
        <v>8320</v>
      </c>
      <c r="R4071" s="3" t="s">
        <v>8321</v>
      </c>
    </row>
    <row r="4072" spans="1:18" ht="39.6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8270</v>
      </c>
      <c r="O4072" s="13">
        <f t="shared" si="126"/>
        <v>0.16500000000000001</v>
      </c>
      <c r="P4072" s="7">
        <f t="shared" si="127"/>
        <v>166.66666666666666</v>
      </c>
      <c r="Q4072" s="3" t="s">
        <v>8320</v>
      </c>
      <c r="R4072" s="3" t="s">
        <v>8321</v>
      </c>
    </row>
    <row r="4073" spans="1:18" ht="52.8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8270</v>
      </c>
      <c r="O4073" s="13">
        <f t="shared" si="126"/>
        <v>0</v>
      </c>
      <c r="P4073" s="7">
        <f t="shared" si="127"/>
        <v>0</v>
      </c>
      <c r="Q4073" s="3" t="s">
        <v>8320</v>
      </c>
      <c r="R4073" s="3" t="s">
        <v>8321</v>
      </c>
    </row>
    <row r="4074" spans="1:18" ht="52.8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8270</v>
      </c>
      <c r="O4074" s="13">
        <f t="shared" si="126"/>
        <v>4.0000000000000001E-3</v>
      </c>
      <c r="P4074" s="7">
        <f t="shared" si="127"/>
        <v>500</v>
      </c>
      <c r="Q4074" s="3" t="s">
        <v>8320</v>
      </c>
      <c r="R4074" s="3" t="s">
        <v>8321</v>
      </c>
    </row>
    <row r="4075" spans="1:18" ht="39.6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8270</v>
      </c>
      <c r="O4075" s="13">
        <f t="shared" si="126"/>
        <v>1.0571428571428572E-2</v>
      </c>
      <c r="P4075" s="7">
        <f t="shared" si="127"/>
        <v>1750</v>
      </c>
      <c r="Q4075" s="3" t="s">
        <v>8320</v>
      </c>
      <c r="R4075" s="3" t="s">
        <v>8321</v>
      </c>
    </row>
    <row r="4076" spans="1:18" ht="39.6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8270</v>
      </c>
      <c r="O4076" s="13">
        <f t="shared" si="126"/>
        <v>0.26727272727272727</v>
      </c>
      <c r="P4076" s="7">
        <f t="shared" si="127"/>
        <v>130.95238095238096</v>
      </c>
      <c r="Q4076" s="3" t="s">
        <v>8320</v>
      </c>
      <c r="R4076" s="3" t="s">
        <v>8321</v>
      </c>
    </row>
    <row r="4077" spans="1:18" ht="39.6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8270</v>
      </c>
      <c r="O4077" s="13">
        <f t="shared" si="126"/>
        <v>0.28799999999999998</v>
      </c>
      <c r="P4077" s="7">
        <f t="shared" si="127"/>
        <v>153.84615384615384</v>
      </c>
      <c r="Q4077" s="3" t="s">
        <v>8320</v>
      </c>
      <c r="R4077" s="3" t="s">
        <v>8321</v>
      </c>
    </row>
    <row r="4078" spans="1:18" ht="39.6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8270</v>
      </c>
      <c r="O4078" s="13">
        <f t="shared" si="126"/>
        <v>0</v>
      </c>
      <c r="P4078" s="7">
        <f t="shared" si="127"/>
        <v>0</v>
      </c>
      <c r="Q4078" s="3" t="s">
        <v>8320</v>
      </c>
      <c r="R4078" s="3" t="s">
        <v>8321</v>
      </c>
    </row>
    <row r="4079" spans="1:18" ht="39.6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8270</v>
      </c>
      <c r="O4079" s="13">
        <f t="shared" si="126"/>
        <v>8.8999999999999996E-2</v>
      </c>
      <c r="P4079" s="7">
        <f t="shared" si="127"/>
        <v>2500</v>
      </c>
      <c r="Q4079" s="3" t="s">
        <v>8320</v>
      </c>
      <c r="R4079" s="3" t="s">
        <v>8321</v>
      </c>
    </row>
    <row r="4080" spans="1:18" ht="39.6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8270</v>
      </c>
      <c r="O4080" s="13">
        <f t="shared" si="126"/>
        <v>0</v>
      </c>
      <c r="P4080" s="7">
        <f t="shared" si="127"/>
        <v>0</v>
      </c>
      <c r="Q4080" s="3" t="s">
        <v>8320</v>
      </c>
      <c r="R4080" s="3" t="s">
        <v>8321</v>
      </c>
    </row>
    <row r="4081" spans="1:18" ht="39.6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8270</v>
      </c>
      <c r="O4081" s="13">
        <f t="shared" si="126"/>
        <v>1.6666666666666668E-3</v>
      </c>
      <c r="P4081" s="7">
        <f t="shared" si="127"/>
        <v>3000</v>
      </c>
      <c r="Q4081" s="3" t="s">
        <v>8320</v>
      </c>
      <c r="R4081" s="3" t="s">
        <v>8321</v>
      </c>
    </row>
    <row r="4082" spans="1:18" ht="39.6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8270</v>
      </c>
      <c r="O4082" s="13">
        <f t="shared" si="126"/>
        <v>0</v>
      </c>
      <c r="P4082" s="7">
        <f t="shared" si="127"/>
        <v>0</v>
      </c>
      <c r="Q4082" s="3" t="s">
        <v>8320</v>
      </c>
      <c r="R4082" s="3" t="s">
        <v>8321</v>
      </c>
    </row>
    <row r="4083" spans="1:18" ht="39.6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8270</v>
      </c>
      <c r="O4083" s="13">
        <f t="shared" si="126"/>
        <v>0.15737410071942445</v>
      </c>
      <c r="P4083" s="7">
        <f t="shared" si="127"/>
        <v>185.33333333333334</v>
      </c>
      <c r="Q4083" s="3" t="s">
        <v>8320</v>
      </c>
      <c r="R4083" s="3" t="s">
        <v>8321</v>
      </c>
    </row>
    <row r="4084" spans="1:18" ht="39.6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8270</v>
      </c>
      <c r="O4084" s="13">
        <f t="shared" si="126"/>
        <v>0.02</v>
      </c>
      <c r="P4084" s="7">
        <f t="shared" si="127"/>
        <v>75</v>
      </c>
      <c r="Q4084" s="3" t="s">
        <v>8320</v>
      </c>
      <c r="R4084" s="3" t="s">
        <v>8321</v>
      </c>
    </row>
    <row r="4085" spans="1:18" ht="39.6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8270</v>
      </c>
      <c r="O4085" s="13">
        <f t="shared" si="126"/>
        <v>0.21685714285714286</v>
      </c>
      <c r="P4085" s="7">
        <f t="shared" si="127"/>
        <v>583.33333333333337</v>
      </c>
      <c r="Q4085" s="3" t="s">
        <v>8320</v>
      </c>
      <c r="R4085" s="3" t="s">
        <v>8321</v>
      </c>
    </row>
    <row r="4086" spans="1:18" ht="52.8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8270</v>
      </c>
      <c r="O4086" s="13">
        <f t="shared" si="126"/>
        <v>3.3333333333333335E-3</v>
      </c>
      <c r="P4086" s="7">
        <f t="shared" si="127"/>
        <v>3000</v>
      </c>
      <c r="Q4086" s="3" t="s">
        <v>8320</v>
      </c>
      <c r="R4086" s="3" t="s">
        <v>8321</v>
      </c>
    </row>
    <row r="4087" spans="1:18" ht="39.6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8270</v>
      </c>
      <c r="O4087" s="13">
        <f t="shared" si="126"/>
        <v>2.8571428571428571E-3</v>
      </c>
      <c r="P4087" s="7">
        <f t="shared" si="127"/>
        <v>3500</v>
      </c>
      <c r="Q4087" s="3" t="s">
        <v>8320</v>
      </c>
      <c r="R4087" s="3" t="s">
        <v>8321</v>
      </c>
    </row>
    <row r="4088" spans="1:18" ht="39.6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8270</v>
      </c>
      <c r="O4088" s="13">
        <f t="shared" si="126"/>
        <v>4.7E-2</v>
      </c>
      <c r="P4088" s="7">
        <f t="shared" si="127"/>
        <v>200</v>
      </c>
      <c r="Q4088" s="3" t="s">
        <v>8320</v>
      </c>
      <c r="R4088" s="3" t="s">
        <v>8321</v>
      </c>
    </row>
    <row r="4089" spans="1:18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8270</v>
      </c>
      <c r="O4089" s="13">
        <f t="shared" si="126"/>
        <v>0</v>
      </c>
      <c r="P4089" s="7">
        <f t="shared" si="127"/>
        <v>0</v>
      </c>
      <c r="Q4089" s="3" t="s">
        <v>8320</v>
      </c>
      <c r="R4089" s="3" t="s">
        <v>8321</v>
      </c>
    </row>
    <row r="4090" spans="1:18" ht="39.6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8270</v>
      </c>
      <c r="O4090" s="13">
        <f t="shared" si="126"/>
        <v>0.108</v>
      </c>
      <c r="P4090" s="7">
        <f t="shared" si="127"/>
        <v>666.66666666666663</v>
      </c>
      <c r="Q4090" s="3" t="s">
        <v>8320</v>
      </c>
      <c r="R4090" s="3" t="s">
        <v>8321</v>
      </c>
    </row>
    <row r="4091" spans="1:18" ht="52.8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8270</v>
      </c>
      <c r="O4091" s="13">
        <f t="shared" si="126"/>
        <v>4.8000000000000001E-2</v>
      </c>
      <c r="P4091" s="7">
        <f t="shared" si="127"/>
        <v>625</v>
      </c>
      <c r="Q4091" s="3" t="s">
        <v>8320</v>
      </c>
      <c r="R4091" s="3" t="s">
        <v>8321</v>
      </c>
    </row>
    <row r="4092" spans="1:18" ht="39.6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8270</v>
      </c>
      <c r="O4092" s="13">
        <f t="shared" si="126"/>
        <v>3.2000000000000001E-2</v>
      </c>
      <c r="P4092" s="7">
        <f t="shared" si="127"/>
        <v>333.33333333333331</v>
      </c>
      <c r="Q4092" s="3" t="s">
        <v>8320</v>
      </c>
      <c r="R4092" s="3" t="s">
        <v>8321</v>
      </c>
    </row>
    <row r="4093" spans="1:18" ht="39.6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8270</v>
      </c>
      <c r="O4093" s="13">
        <f t="shared" si="126"/>
        <v>0.1275</v>
      </c>
      <c r="P4093" s="7">
        <f t="shared" si="127"/>
        <v>200</v>
      </c>
      <c r="Q4093" s="3" t="s">
        <v>8320</v>
      </c>
      <c r="R4093" s="3" t="s">
        <v>8321</v>
      </c>
    </row>
    <row r="4094" spans="1:18" ht="39.6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8270</v>
      </c>
      <c r="O4094" s="13">
        <f t="shared" si="126"/>
        <v>1.8181818181818181E-4</v>
      </c>
      <c r="P4094" s="7">
        <f t="shared" si="127"/>
        <v>110000</v>
      </c>
      <c r="Q4094" s="3" t="s">
        <v>8320</v>
      </c>
      <c r="R4094" s="3" t="s">
        <v>8321</v>
      </c>
    </row>
    <row r="4095" spans="1:18" ht="39.6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8270</v>
      </c>
      <c r="O4095" s="13">
        <f t="shared" si="126"/>
        <v>2.4E-2</v>
      </c>
      <c r="P4095" s="7">
        <f t="shared" si="127"/>
        <v>625</v>
      </c>
      <c r="Q4095" s="3" t="s">
        <v>8320</v>
      </c>
      <c r="R4095" s="3" t="s">
        <v>8321</v>
      </c>
    </row>
    <row r="4096" spans="1:18" ht="39.6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8270</v>
      </c>
      <c r="O4096" s="13">
        <f t="shared" si="126"/>
        <v>0.36499999999999999</v>
      </c>
      <c r="P4096" s="7">
        <f t="shared" si="127"/>
        <v>250</v>
      </c>
      <c r="Q4096" s="3" t="s">
        <v>8320</v>
      </c>
      <c r="R4096" s="3" t="s">
        <v>8321</v>
      </c>
    </row>
    <row r="4097" spans="1:18" ht="39.6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8270</v>
      </c>
      <c r="O4097" s="13">
        <f t="shared" si="126"/>
        <v>2.6666666666666668E-2</v>
      </c>
      <c r="P4097" s="7">
        <f t="shared" si="127"/>
        <v>30000</v>
      </c>
      <c r="Q4097" s="3" t="s">
        <v>8320</v>
      </c>
      <c r="R4097" s="3" t="s">
        <v>8321</v>
      </c>
    </row>
    <row r="4098" spans="1:18" ht="39.6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8270</v>
      </c>
      <c r="O4098" s="13">
        <f t="shared" si="126"/>
        <v>0.11428571428571428</v>
      </c>
      <c r="P4098" s="7">
        <f t="shared" si="127"/>
        <v>700</v>
      </c>
      <c r="Q4098" s="3" t="s">
        <v>8320</v>
      </c>
      <c r="R4098" s="3" t="s">
        <v>8321</v>
      </c>
    </row>
    <row r="4099" spans="1:18" ht="39.6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8270</v>
      </c>
      <c r="O4099" s="13">
        <f t="shared" ref="O4099:O4115" si="128">+E4099/D4099</f>
        <v>0</v>
      </c>
      <c r="P4099" s="7">
        <f t="shared" ref="P4099:P4115" si="129">IFERROR(+D4099/L4099,0)</f>
        <v>0</v>
      </c>
      <c r="Q4099" s="3" t="s">
        <v>8320</v>
      </c>
      <c r="R4099" s="3" t="s">
        <v>8321</v>
      </c>
    </row>
    <row r="4100" spans="1:18" ht="39.6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8270</v>
      </c>
      <c r="O4100" s="13">
        <f t="shared" si="128"/>
        <v>0</v>
      </c>
      <c r="P4100" s="7">
        <f t="shared" si="129"/>
        <v>0</v>
      </c>
      <c r="Q4100" s="3" t="s">
        <v>8320</v>
      </c>
      <c r="R4100" s="3" t="s">
        <v>8321</v>
      </c>
    </row>
    <row r="4101" spans="1:18" ht="52.8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8270</v>
      </c>
      <c r="O4101" s="13">
        <f t="shared" si="128"/>
        <v>1.1111111111111112E-2</v>
      </c>
      <c r="P4101" s="7">
        <f t="shared" si="129"/>
        <v>4500</v>
      </c>
      <c r="Q4101" s="3" t="s">
        <v>8320</v>
      </c>
      <c r="R4101" s="3" t="s">
        <v>8321</v>
      </c>
    </row>
    <row r="4102" spans="1:18" ht="39.6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8270</v>
      </c>
      <c r="O4102" s="13">
        <f t="shared" si="128"/>
        <v>0</v>
      </c>
      <c r="P4102" s="7">
        <f t="shared" si="129"/>
        <v>0</v>
      </c>
      <c r="Q4102" s="3" t="s">
        <v>8320</v>
      </c>
      <c r="R4102" s="3" t="s">
        <v>8321</v>
      </c>
    </row>
    <row r="4103" spans="1:18" ht="39.6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8270</v>
      </c>
      <c r="O4103" s="13">
        <f t="shared" si="128"/>
        <v>0</v>
      </c>
      <c r="P4103" s="7">
        <f t="shared" si="129"/>
        <v>0</v>
      </c>
      <c r="Q4103" s="3" t="s">
        <v>8320</v>
      </c>
      <c r="R4103" s="3" t="s">
        <v>8321</v>
      </c>
    </row>
    <row r="4104" spans="1:18" ht="39.6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8270</v>
      </c>
      <c r="O4104" s="13">
        <f t="shared" si="128"/>
        <v>0.27400000000000002</v>
      </c>
      <c r="P4104" s="7">
        <f t="shared" si="129"/>
        <v>83.333333333333329</v>
      </c>
      <c r="Q4104" s="3" t="s">
        <v>8320</v>
      </c>
      <c r="R4104" s="3" t="s">
        <v>8321</v>
      </c>
    </row>
    <row r="4105" spans="1:18" ht="39.6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8270</v>
      </c>
      <c r="O4105" s="13">
        <f t="shared" si="128"/>
        <v>0.1</v>
      </c>
      <c r="P4105" s="7">
        <f t="shared" si="129"/>
        <v>166.66666666666666</v>
      </c>
      <c r="Q4105" s="3" t="s">
        <v>8320</v>
      </c>
      <c r="R4105" s="3" t="s">
        <v>8321</v>
      </c>
    </row>
    <row r="4106" spans="1:18" ht="39.6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8270</v>
      </c>
      <c r="O4106" s="13">
        <f t="shared" si="128"/>
        <v>0.21366666666666667</v>
      </c>
      <c r="P4106" s="7">
        <f t="shared" si="129"/>
        <v>214.28571428571428</v>
      </c>
      <c r="Q4106" s="3" t="s">
        <v>8320</v>
      </c>
      <c r="R4106" s="3" t="s">
        <v>8321</v>
      </c>
    </row>
    <row r="4107" spans="1:18" ht="52.8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8270</v>
      </c>
      <c r="O4107" s="13">
        <f t="shared" si="128"/>
        <v>6.9696969696969702E-2</v>
      </c>
      <c r="P4107" s="7">
        <f t="shared" si="129"/>
        <v>5500</v>
      </c>
      <c r="Q4107" s="3" t="s">
        <v>8320</v>
      </c>
      <c r="R4107" s="3" t="s">
        <v>8321</v>
      </c>
    </row>
    <row r="4108" spans="1:18" ht="39.6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8270</v>
      </c>
      <c r="O4108" s="13">
        <f t="shared" si="128"/>
        <v>0.70599999999999996</v>
      </c>
      <c r="P4108" s="7">
        <f t="shared" si="129"/>
        <v>151.5151515151515</v>
      </c>
      <c r="Q4108" s="3" t="s">
        <v>8320</v>
      </c>
      <c r="R4108" s="3" t="s">
        <v>8321</v>
      </c>
    </row>
    <row r="4109" spans="1:18" ht="39.6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8270</v>
      </c>
      <c r="O4109" s="13">
        <f t="shared" si="128"/>
        <v>2.0500000000000001E-2</v>
      </c>
      <c r="P4109" s="7">
        <f t="shared" si="129"/>
        <v>500</v>
      </c>
      <c r="Q4109" s="3" t="s">
        <v>8320</v>
      </c>
      <c r="R4109" s="3" t="s">
        <v>8321</v>
      </c>
    </row>
    <row r="4110" spans="1:18" ht="39.6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8270</v>
      </c>
      <c r="O4110" s="13">
        <f t="shared" si="128"/>
        <v>1.9666666666666666E-2</v>
      </c>
      <c r="P4110" s="7">
        <f t="shared" si="129"/>
        <v>3000</v>
      </c>
      <c r="Q4110" s="3" t="s">
        <v>8320</v>
      </c>
      <c r="R4110" s="3" t="s">
        <v>8321</v>
      </c>
    </row>
    <row r="4111" spans="1:18" ht="39.6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8270</v>
      </c>
      <c r="O4111" s="13">
        <f t="shared" si="128"/>
        <v>0</v>
      </c>
      <c r="P4111" s="7">
        <f t="shared" si="129"/>
        <v>0</v>
      </c>
      <c r="Q4111" s="3" t="s">
        <v>8320</v>
      </c>
      <c r="R4111" s="3" t="s">
        <v>8321</v>
      </c>
    </row>
    <row r="4112" spans="1:18" ht="39.6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8270</v>
      </c>
      <c r="O4112" s="13">
        <f t="shared" si="128"/>
        <v>0.28666666666666668</v>
      </c>
      <c r="P4112" s="7">
        <f t="shared" si="129"/>
        <v>50</v>
      </c>
      <c r="Q4112" s="3" t="s">
        <v>8320</v>
      </c>
      <c r="R4112" s="3" t="s">
        <v>8321</v>
      </c>
    </row>
    <row r="4113" spans="1:18" ht="39.6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8270</v>
      </c>
      <c r="O4113" s="13">
        <f t="shared" si="128"/>
        <v>3.1333333333333331E-2</v>
      </c>
      <c r="P4113" s="7">
        <f t="shared" si="129"/>
        <v>500</v>
      </c>
      <c r="Q4113" s="3" t="s">
        <v>8320</v>
      </c>
      <c r="R4113" s="3" t="s">
        <v>8321</v>
      </c>
    </row>
    <row r="4114" spans="1:18" ht="39.6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8270</v>
      </c>
      <c r="O4114" s="13">
        <f t="shared" si="128"/>
        <v>4.0000000000000002E-4</v>
      </c>
      <c r="P4114" s="7">
        <f t="shared" si="129"/>
        <v>2500</v>
      </c>
      <c r="Q4114" s="3" t="s">
        <v>8320</v>
      </c>
      <c r="R4114" s="3" t="s">
        <v>8321</v>
      </c>
    </row>
    <row r="4115" spans="1:18" ht="39.6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8270</v>
      </c>
      <c r="O4115" s="13">
        <f t="shared" si="128"/>
        <v>2E-3</v>
      </c>
      <c r="P4115" s="7">
        <f t="shared" si="129"/>
        <v>500</v>
      </c>
      <c r="Q4115" s="3" t="s">
        <v>8320</v>
      </c>
      <c r="R4115" s="3" t="s">
        <v>8321</v>
      </c>
    </row>
  </sheetData>
  <conditionalFormatting sqref="F1:F1048576">
    <cfRule type="containsText" dxfId="37" priority="4" operator="containsText" text="failed">
      <formula>NOT(ISERROR(SEARCH("failed",F1)))</formula>
    </cfRule>
    <cfRule type="containsText" dxfId="36" priority="5" operator="containsText" text="canceled">
      <formula>NOT(ISERROR(SEARCH("canceled",F1)))</formula>
    </cfRule>
    <cfRule type="containsText" dxfId="35" priority="6" operator="containsText" text="canceled">
      <formula>NOT(ISERROR(SEARCH("canceled",F1)))</formula>
    </cfRule>
    <cfRule type="containsText" dxfId="34" priority="7" operator="containsText" text="live">
      <formula>NOT(ISERROR(SEARCH("live",F1)))</formula>
    </cfRule>
    <cfRule type="containsText" dxfId="33" priority="8" operator="containsText" text="cancelled">
      <formula>NOT(ISERROR(SEARCH("cancelled",F1)))</formula>
    </cfRule>
    <cfRule type="containsText" dxfId="32" priority="9" operator="containsText" text="failed">
      <formula>NOT(ISERROR(SEARCH("failed",F1)))</formula>
    </cfRule>
    <cfRule type="containsText" dxfId="31" priority="10" operator="containsText" text="successful">
      <formula>NOT(ISERROR(SEARCH("successful",F1)))</formula>
    </cfRule>
  </conditionalFormatting>
  <conditionalFormatting sqref="O2:O4115">
    <cfRule type="colorScale" priority="2">
      <colorScale>
        <cfvo type="min"/>
        <cfvo type="percentile" val="50"/>
        <cfvo type="max"/>
        <color rgb="FFFF0000"/>
        <color rgb="FF20E111"/>
        <color rgb="FF2415B1"/>
      </colorScale>
    </cfRule>
  </conditionalFormatting>
  <conditionalFormatting sqref="O1:O1048576">
    <cfRule type="colorScale" priority="1">
      <colorScale>
        <cfvo type="min"/>
        <cfvo type="percentile" val="50"/>
        <cfvo type="max"/>
        <color rgb="FFFF0000"/>
        <color rgb="FF20E111"/>
        <color rgb="FF2415B1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14"/>
  <sheetViews>
    <sheetView workbookViewId="0">
      <selection activeCell="H17" sqref="H17"/>
    </sheetView>
  </sheetViews>
  <sheetFormatPr defaultRowHeight="14.4" x14ac:dyDescent="0.3"/>
  <cols>
    <col min="1" max="1" width="17" customWidth="1"/>
    <col min="2" max="2" width="16.33203125" customWidth="1"/>
    <col min="3" max="3" width="6.109375" customWidth="1"/>
    <col min="4" max="4" width="8.88671875" customWidth="1"/>
    <col min="5" max="5" width="4.33203125" customWidth="1"/>
    <col min="6" max="6" width="11.33203125" bestFit="1" customWidth="1"/>
  </cols>
  <sheetData>
    <row r="1" spans="1:8" x14ac:dyDescent="0.3">
      <c r="A1" s="9" t="s">
        <v>8222</v>
      </c>
      <c r="B1" t="s">
        <v>8312</v>
      </c>
    </row>
    <row r="3" spans="1:8" x14ac:dyDescent="0.3">
      <c r="A3" s="9" t="s">
        <v>8311</v>
      </c>
      <c r="B3" s="9" t="s">
        <v>8364</v>
      </c>
    </row>
    <row r="4" spans="1:8" x14ac:dyDescent="0.3">
      <c r="A4" s="9" t="s">
        <v>8363</v>
      </c>
      <c r="B4" t="s">
        <v>8218</v>
      </c>
      <c r="C4" t="s">
        <v>8220</v>
      </c>
      <c r="D4" t="s">
        <v>8219</v>
      </c>
      <c r="E4" t="s">
        <v>8221</v>
      </c>
      <c r="F4" t="s">
        <v>8310</v>
      </c>
      <c r="G4" t="s">
        <v>8403</v>
      </c>
      <c r="H4" t="s">
        <v>8404</v>
      </c>
    </row>
    <row r="5" spans="1:8" x14ac:dyDescent="0.3">
      <c r="A5" s="16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  <c r="G5" s="30">
        <f>+GETPIVOTDATA("outcome",$A$3,"outcome","successful","category","film &amp; video")/GETPIVOTDATA("outcome",$A$3,"category","film &amp; video")</f>
        <v>0.57692307692307687</v>
      </c>
      <c r="H5" s="30">
        <f>+GETPIVOTDATA("outcome",$A$3,"outcome","failed","category","film &amp; video")/GETPIVOTDATA("outcome",$A$3,"category","film &amp; video")</f>
        <v>0.34615384615384615</v>
      </c>
    </row>
    <row r="6" spans="1:8" x14ac:dyDescent="0.3">
      <c r="A6" s="16" t="s">
        <v>8339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G6" s="30">
        <f>+GETPIVOTDATA("outcome",$A$3,"outcome","successful","category","food")/GETPIVOTDATA("outcome",$A$3,"category","food")</f>
        <v>0.17</v>
      </c>
      <c r="H6" s="30">
        <f>+GETPIVOTDATA("outcome",$A$3,"outcome","failed","category","food")/GETPIVOTDATA("outcome",$A$3,"category","food")</f>
        <v>0.7</v>
      </c>
    </row>
    <row r="7" spans="1:8" x14ac:dyDescent="0.3">
      <c r="A7" s="16" t="s">
        <v>8336</v>
      </c>
      <c r="B7" s="10">
        <v>80</v>
      </c>
      <c r="C7" s="10">
        <v>140</v>
      </c>
      <c r="D7" s="10"/>
      <c r="E7" s="10"/>
      <c r="F7" s="10">
        <v>220</v>
      </c>
      <c r="G7" s="30">
        <f>+GETPIVOTDATA("outcome",$A$3,"outcome","successful","category","games")/GETPIVOTDATA("outcome",$A$3,"category","games")</f>
        <v>0.36363636363636365</v>
      </c>
      <c r="H7" s="30">
        <f>+GETPIVOTDATA("outcome",$A$3,"outcome","failed","category","games")/GETPIVOTDATA("outcome",$A$3,"category","games")</f>
        <v>0.63636363636363635</v>
      </c>
    </row>
    <row r="8" spans="1:8" x14ac:dyDescent="0.3">
      <c r="A8" s="16" t="s">
        <v>8334</v>
      </c>
      <c r="B8" s="10"/>
      <c r="C8" s="10"/>
      <c r="D8" s="10">
        <v>24</v>
      </c>
      <c r="E8" s="10"/>
      <c r="F8" s="10">
        <v>24</v>
      </c>
      <c r="G8" s="30"/>
      <c r="H8" s="30"/>
    </row>
    <row r="9" spans="1:8" x14ac:dyDescent="0.3">
      <c r="A9" s="16" t="s">
        <v>8328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G9" s="30">
        <f>+GETPIVOTDATA("outcome",$A$3,"outcome","successful","category","music")/GETPIVOTDATA("outcome",$A$3,"category","music")</f>
        <v>0.77142857142857146</v>
      </c>
      <c r="H9" s="30">
        <f>+GETPIVOTDATA("outcome",$A$3,"outcome","failed","category","music")/GETPIVOTDATA("outcome",$A$3,"category","music")</f>
        <v>0.17142857142857143</v>
      </c>
    </row>
    <row r="10" spans="1:8" x14ac:dyDescent="0.3">
      <c r="A10" s="16" t="s">
        <v>8341</v>
      </c>
      <c r="B10" s="10">
        <v>103</v>
      </c>
      <c r="C10" s="10">
        <v>117</v>
      </c>
      <c r="D10" s="10"/>
      <c r="E10" s="10"/>
      <c r="F10" s="10">
        <v>220</v>
      </c>
      <c r="G10" s="30">
        <f>+GETPIVOTDATA("outcome",$A$3,"outcome","successful","category","photography")/GETPIVOTDATA("outcome",$A$3,"category","photography")</f>
        <v>0.4681818181818182</v>
      </c>
      <c r="H10" s="30">
        <f>+GETPIVOTDATA("outcome",$A$3,"outcome","failed","category","photography")/GETPIVOTDATA("outcome",$A$3,"category","photography")</f>
        <v>0.53181818181818186</v>
      </c>
    </row>
    <row r="11" spans="1:8" x14ac:dyDescent="0.3">
      <c r="A11" s="16" t="s">
        <v>8325</v>
      </c>
      <c r="B11" s="10">
        <v>80</v>
      </c>
      <c r="C11" s="10">
        <v>127</v>
      </c>
      <c r="D11" s="10">
        <v>30</v>
      </c>
      <c r="E11" s="10"/>
      <c r="F11" s="10">
        <v>237</v>
      </c>
      <c r="G11" s="30">
        <f>+GETPIVOTDATA("outcome",$A$3,"outcome","successful","category","publishing")/GETPIVOTDATA("outcome",$A$3,"category","publishing")</f>
        <v>0.33755274261603374</v>
      </c>
      <c r="H11" s="30">
        <f>+GETPIVOTDATA("outcome",$A$3,"outcome","failed","category","publishing")/GETPIVOTDATA("outcome",$A$3,"category","publishing")</f>
        <v>0.53586497890295359</v>
      </c>
    </row>
    <row r="12" spans="1:8" x14ac:dyDescent="0.3">
      <c r="A12" s="16" t="s">
        <v>8322</v>
      </c>
      <c r="B12" s="10">
        <v>209</v>
      </c>
      <c r="C12" s="10">
        <v>213</v>
      </c>
      <c r="D12" s="10">
        <v>178</v>
      </c>
      <c r="E12" s="10"/>
      <c r="F12" s="10">
        <v>600</v>
      </c>
      <c r="G12" s="30">
        <f>+GETPIVOTDATA("outcome",$A$3,"outcome","successful","category","technology")/GETPIVOTDATA("outcome",$A$3,"category","technology")</f>
        <v>0.34833333333333333</v>
      </c>
      <c r="H12" s="30">
        <f>+GETPIVOTDATA("outcome",$A$3,"outcome","failed","category","technology")/GETPIVOTDATA("outcome",$A$3,"category","technology")</f>
        <v>0.35499999999999998</v>
      </c>
    </row>
    <row r="13" spans="1:8" x14ac:dyDescent="0.3">
      <c r="A13" s="16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G13" s="30">
        <f>+GETPIVOTDATA("outcome",$A$3,"outcome","successful","category","theater")/GETPIVOTDATA("outcome",$A$3,"category","theater")</f>
        <v>0.60229720028715006</v>
      </c>
      <c r="H13" s="30">
        <f>+GETPIVOTDATA("outcome",$A$3,"outcome","failed","category","theater")/GETPIVOTDATA("outcome",$A$3,"category","theater")</f>
        <v>0.35391241923905242</v>
      </c>
    </row>
    <row r="14" spans="1:8" x14ac:dyDescent="0.3">
      <c r="A14" s="16" t="s">
        <v>8310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0E111"/>
  </sheetPr>
  <dimension ref="A1:T4115"/>
  <sheetViews>
    <sheetView workbookViewId="0">
      <selection activeCell="K2" sqref="K2"/>
    </sheetView>
  </sheetViews>
  <sheetFormatPr defaultRowHeight="14.4" x14ac:dyDescent="0.3"/>
  <cols>
    <col min="1" max="1" width="5" style="3" bestFit="1" customWidth="1"/>
    <col min="2" max="2" width="38.44140625" style="4" customWidth="1"/>
    <col min="3" max="3" width="40.33203125" style="4" customWidth="1"/>
    <col min="4" max="4" width="10" style="3" bestFit="1" customWidth="1"/>
    <col min="5" max="5" width="11" style="3" bestFit="1" customWidth="1"/>
    <col min="6" max="6" width="9.88671875" style="3" bestFit="1" customWidth="1"/>
    <col min="7" max="7" width="7.6640625" style="3" bestFit="1" customWidth="1"/>
    <col min="8" max="8" width="8.88671875" style="3" bestFit="1" customWidth="1"/>
    <col min="9" max="9" width="11.33203125" style="3" bestFit="1" customWidth="1"/>
    <col min="10" max="10" width="12.109375" style="3" customWidth="1"/>
    <col min="11" max="12" width="18" style="3" bestFit="1" customWidth="1"/>
    <col min="13" max="13" width="9.44140625" style="3" bestFit="1" customWidth="1"/>
    <col min="14" max="14" width="14.109375" style="3" bestFit="1" customWidth="1"/>
    <col min="15" max="15" width="8.6640625" style="3" customWidth="1"/>
    <col min="16" max="16" width="26.5546875" style="3" customWidth="1"/>
    <col min="17" max="17" width="14.88671875" style="13" bestFit="1" customWidth="1"/>
    <col min="18" max="18" width="11.6640625" style="3" bestFit="1" customWidth="1"/>
    <col min="19" max="19" width="25.6640625" style="3" customWidth="1"/>
    <col min="20" max="20" width="18.44140625" style="3" customWidth="1"/>
  </cols>
  <sheetData>
    <row r="1" spans="1:20" ht="26.4" x14ac:dyDescent="0.3">
      <c r="A1" s="28" t="s">
        <v>0</v>
      </c>
      <c r="B1" s="29" t="s">
        <v>1</v>
      </c>
      <c r="C1" s="29" t="s">
        <v>4110</v>
      </c>
      <c r="D1" s="28" t="s">
        <v>8216</v>
      </c>
      <c r="E1" s="28" t="s">
        <v>8217</v>
      </c>
      <c r="F1" s="28" t="s">
        <v>8305</v>
      </c>
      <c r="G1" s="28" t="s">
        <v>8366</v>
      </c>
      <c r="H1" s="28" t="s">
        <v>8244</v>
      </c>
      <c r="I1" s="28" t="s">
        <v>8258</v>
      </c>
      <c r="J1" s="28" t="s">
        <v>8259</v>
      </c>
      <c r="K1" s="29" t="s">
        <v>8367</v>
      </c>
      <c r="L1" s="29" t="s">
        <v>8368</v>
      </c>
      <c r="M1" s="28" t="s">
        <v>8260</v>
      </c>
      <c r="N1" s="28" t="s">
        <v>8261</v>
      </c>
      <c r="O1" s="28" t="s">
        <v>8262</v>
      </c>
      <c r="P1" s="28" t="s">
        <v>8263</v>
      </c>
      <c r="Q1" s="15" t="s">
        <v>8306</v>
      </c>
      <c r="R1" s="12" t="s">
        <v>8307</v>
      </c>
      <c r="S1" s="8" t="s">
        <v>8308</v>
      </c>
      <c r="T1" s="8" t="s">
        <v>8309</v>
      </c>
    </row>
    <row r="2" spans="1:20" ht="39.6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21">
        <f>(J2/86400)+25569+(-5/24)</f>
        <v>42176.798738425925</v>
      </c>
      <c r="L2" s="21">
        <f>+I2/(86400)+25569+(-5/24)</f>
        <v>42207.916666666664</v>
      </c>
      <c r="M2" s="3" t="b">
        <v>0</v>
      </c>
      <c r="N2" s="3">
        <v>182</v>
      </c>
      <c r="O2" s="3" t="b">
        <v>1</v>
      </c>
      <c r="P2" s="3" t="s">
        <v>8264</v>
      </c>
      <c r="Q2" s="13">
        <f t="shared" ref="Q2:Q65" si="0">+E2/D2</f>
        <v>1.3685882352941177</v>
      </c>
      <c r="R2" s="7">
        <f t="shared" ref="R2:R65" si="1">IFERROR(+D2/N2,0)</f>
        <v>46.703296703296701</v>
      </c>
      <c r="S2" s="3" t="s">
        <v>8313</v>
      </c>
      <c r="T2" s="3" t="s">
        <v>8314</v>
      </c>
    </row>
    <row r="3" spans="1:20" ht="26.4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21">
        <f t="shared" ref="K3:K66" si="2">(J3/86400)+25569+(-5/24)</f>
        <v>42766.392164351848</v>
      </c>
      <c r="L3" s="21">
        <f t="shared" ref="L3:L66" si="3">+I3/(86400)+25569+(-5/24)</f>
        <v>42796.392164351848</v>
      </c>
      <c r="M3" s="3" t="b">
        <v>0</v>
      </c>
      <c r="N3" s="3">
        <v>79</v>
      </c>
      <c r="O3" s="3" t="b">
        <v>1</v>
      </c>
      <c r="P3" s="3" t="s">
        <v>8264</v>
      </c>
      <c r="Q3" s="13">
        <f t="shared" si="0"/>
        <v>1.4260827250608272</v>
      </c>
      <c r="R3" s="7">
        <f t="shared" si="1"/>
        <v>130.0632911392405</v>
      </c>
      <c r="S3" s="3" t="s">
        <v>8313</v>
      </c>
      <c r="T3" s="3" t="s">
        <v>8314</v>
      </c>
    </row>
    <row r="4" spans="1:20" ht="39.6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21">
        <f t="shared" si="2"/>
        <v>42405.494016203702</v>
      </c>
      <c r="L4" s="21">
        <f t="shared" si="3"/>
        <v>42415.494016203702</v>
      </c>
      <c r="M4" s="3" t="b">
        <v>0</v>
      </c>
      <c r="N4" s="3">
        <v>35</v>
      </c>
      <c r="O4" s="3" t="b">
        <v>1</v>
      </c>
      <c r="P4" s="3" t="s">
        <v>8264</v>
      </c>
      <c r="Q4" s="13">
        <f t="shared" si="0"/>
        <v>1.05</v>
      </c>
      <c r="R4" s="7">
        <f t="shared" si="1"/>
        <v>14.285714285714286</v>
      </c>
      <c r="S4" s="3" t="s">
        <v>8313</v>
      </c>
      <c r="T4" s="3" t="s">
        <v>8314</v>
      </c>
    </row>
    <row r="5" spans="1:20" ht="26.4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21">
        <f t="shared" si="2"/>
        <v>41828.306793981479</v>
      </c>
      <c r="L5" s="21">
        <f t="shared" si="3"/>
        <v>41858.306793981479</v>
      </c>
      <c r="M5" s="3" t="b">
        <v>0</v>
      </c>
      <c r="N5" s="3">
        <v>150</v>
      </c>
      <c r="O5" s="3" t="b">
        <v>1</v>
      </c>
      <c r="P5" s="3" t="s">
        <v>8264</v>
      </c>
      <c r="Q5" s="13">
        <f t="shared" si="0"/>
        <v>1.0389999999999999</v>
      </c>
      <c r="R5" s="7">
        <f t="shared" si="1"/>
        <v>66.666666666666671</v>
      </c>
      <c r="S5" s="3" t="s">
        <v>8313</v>
      </c>
      <c r="T5" s="3" t="s">
        <v>8314</v>
      </c>
    </row>
    <row r="6" spans="1:20" ht="52.8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21">
        <f t="shared" si="2"/>
        <v>42327.625914351847</v>
      </c>
      <c r="L6" s="21">
        <f t="shared" si="3"/>
        <v>42357.625914351847</v>
      </c>
      <c r="M6" s="3" t="b">
        <v>0</v>
      </c>
      <c r="N6" s="3">
        <v>284</v>
      </c>
      <c r="O6" s="3" t="b">
        <v>1</v>
      </c>
      <c r="P6" s="3" t="s">
        <v>8264</v>
      </c>
      <c r="Q6" s="13">
        <f t="shared" si="0"/>
        <v>1.2299154545454545</v>
      </c>
      <c r="R6" s="7">
        <f t="shared" si="1"/>
        <v>154.92957746478874</v>
      </c>
      <c r="S6" s="3" t="s">
        <v>8313</v>
      </c>
      <c r="T6" s="3" t="s">
        <v>8314</v>
      </c>
    </row>
    <row r="7" spans="1:20" ht="39.6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21">
        <f t="shared" si="2"/>
        <v>42563.724618055552</v>
      </c>
      <c r="L7" s="21">
        <f t="shared" si="3"/>
        <v>42580.024305555555</v>
      </c>
      <c r="M7" s="3" t="b">
        <v>0</v>
      </c>
      <c r="N7" s="3">
        <v>47</v>
      </c>
      <c r="O7" s="3" t="b">
        <v>1</v>
      </c>
      <c r="P7" s="3" t="s">
        <v>8264</v>
      </c>
      <c r="Q7" s="13">
        <f t="shared" si="0"/>
        <v>1.0977744436109027</v>
      </c>
      <c r="R7" s="7">
        <f t="shared" si="1"/>
        <v>85.085106382978722</v>
      </c>
      <c r="S7" s="3" t="s">
        <v>8313</v>
      </c>
      <c r="T7" s="3" t="s">
        <v>8314</v>
      </c>
    </row>
    <row r="8" spans="1:20" ht="39.6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21">
        <f t="shared" si="2"/>
        <v>41793.864004629628</v>
      </c>
      <c r="L8" s="21">
        <f t="shared" si="3"/>
        <v>41803.864004629628</v>
      </c>
      <c r="M8" s="3" t="b">
        <v>0</v>
      </c>
      <c r="N8" s="3">
        <v>58</v>
      </c>
      <c r="O8" s="3" t="b">
        <v>1</v>
      </c>
      <c r="P8" s="3" t="s">
        <v>8264</v>
      </c>
      <c r="Q8" s="13">
        <f t="shared" si="0"/>
        <v>1.064875</v>
      </c>
      <c r="R8" s="7">
        <f t="shared" si="1"/>
        <v>137.93103448275863</v>
      </c>
      <c r="S8" s="3" t="s">
        <v>8313</v>
      </c>
      <c r="T8" s="3" t="s">
        <v>8314</v>
      </c>
    </row>
    <row r="9" spans="1:20" ht="52.8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21">
        <f t="shared" si="2"/>
        <v>42515.838738425919</v>
      </c>
      <c r="L9" s="21">
        <f t="shared" si="3"/>
        <v>42555.838738425919</v>
      </c>
      <c r="M9" s="3" t="b">
        <v>0</v>
      </c>
      <c r="N9" s="3">
        <v>57</v>
      </c>
      <c r="O9" s="3" t="b">
        <v>1</v>
      </c>
      <c r="P9" s="3" t="s">
        <v>8264</v>
      </c>
      <c r="Q9" s="13">
        <f t="shared" si="0"/>
        <v>1.0122222222222221</v>
      </c>
      <c r="R9" s="7">
        <f t="shared" si="1"/>
        <v>157.89473684210526</v>
      </c>
      <c r="S9" s="3" t="s">
        <v>8313</v>
      </c>
      <c r="T9" s="3" t="s">
        <v>8314</v>
      </c>
    </row>
    <row r="10" spans="1:20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21">
        <f t="shared" si="2"/>
        <v>42468.736249999994</v>
      </c>
      <c r="L10" s="21">
        <f t="shared" si="3"/>
        <v>42475.666666666664</v>
      </c>
      <c r="M10" s="3" t="b">
        <v>0</v>
      </c>
      <c r="N10" s="3">
        <v>12</v>
      </c>
      <c r="O10" s="3" t="b">
        <v>1</v>
      </c>
      <c r="P10" s="3" t="s">
        <v>8264</v>
      </c>
      <c r="Q10" s="13">
        <f t="shared" si="0"/>
        <v>1.0004342857142856</v>
      </c>
      <c r="R10" s="7">
        <f t="shared" si="1"/>
        <v>291.66666666666669</v>
      </c>
      <c r="S10" s="3" t="s">
        <v>8313</v>
      </c>
      <c r="T10" s="3" t="s">
        <v>8314</v>
      </c>
    </row>
    <row r="11" spans="1:20" ht="39.6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21">
        <f t="shared" si="2"/>
        <v>42446.895185185182</v>
      </c>
      <c r="L11" s="21">
        <f t="shared" si="3"/>
        <v>42476.895185185182</v>
      </c>
      <c r="M11" s="3" t="b">
        <v>0</v>
      </c>
      <c r="N11" s="3">
        <v>20</v>
      </c>
      <c r="O11" s="3" t="b">
        <v>1</v>
      </c>
      <c r="P11" s="3" t="s">
        <v>8264</v>
      </c>
      <c r="Q11" s="13">
        <f t="shared" si="0"/>
        <v>1.2599800000000001</v>
      </c>
      <c r="R11" s="7">
        <f t="shared" si="1"/>
        <v>25</v>
      </c>
      <c r="S11" s="3" t="s">
        <v>8313</v>
      </c>
      <c r="T11" s="3" t="s">
        <v>8314</v>
      </c>
    </row>
    <row r="12" spans="1:20" ht="39.6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21">
        <f t="shared" si="2"/>
        <v>41779.859710648147</v>
      </c>
      <c r="L12" s="21">
        <f t="shared" si="3"/>
        <v>41814.859710648147</v>
      </c>
      <c r="M12" s="3" t="b">
        <v>0</v>
      </c>
      <c r="N12" s="3">
        <v>19</v>
      </c>
      <c r="O12" s="3" t="b">
        <v>1</v>
      </c>
      <c r="P12" s="3" t="s">
        <v>8264</v>
      </c>
      <c r="Q12" s="13">
        <f t="shared" si="0"/>
        <v>1.0049999999999999</v>
      </c>
      <c r="R12" s="7">
        <f t="shared" si="1"/>
        <v>157.89473684210526</v>
      </c>
      <c r="S12" s="3" t="s">
        <v>8313</v>
      </c>
      <c r="T12" s="3" t="s">
        <v>8314</v>
      </c>
    </row>
    <row r="13" spans="1:20" ht="52.8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21">
        <f t="shared" si="2"/>
        <v>42572.570162037031</v>
      </c>
      <c r="L13" s="21">
        <f t="shared" si="3"/>
        <v>42603.916666666664</v>
      </c>
      <c r="M13" s="3" t="b">
        <v>0</v>
      </c>
      <c r="N13" s="3">
        <v>75</v>
      </c>
      <c r="O13" s="3" t="b">
        <v>1</v>
      </c>
      <c r="P13" s="3" t="s">
        <v>8264</v>
      </c>
      <c r="Q13" s="13">
        <f t="shared" si="0"/>
        <v>1.2050000000000001</v>
      </c>
      <c r="R13" s="7">
        <f t="shared" si="1"/>
        <v>66.666666666666671</v>
      </c>
      <c r="S13" s="3" t="s">
        <v>8313</v>
      </c>
      <c r="T13" s="3" t="s">
        <v>8314</v>
      </c>
    </row>
    <row r="14" spans="1:20" ht="52.8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21">
        <f t="shared" si="2"/>
        <v>41791.504918981482</v>
      </c>
      <c r="L14" s="21">
        <f t="shared" si="3"/>
        <v>41835.916666666664</v>
      </c>
      <c r="M14" s="3" t="b">
        <v>0</v>
      </c>
      <c r="N14" s="3">
        <v>827</v>
      </c>
      <c r="O14" s="3" t="b">
        <v>1</v>
      </c>
      <c r="P14" s="3" t="s">
        <v>8264</v>
      </c>
      <c r="Q14" s="13">
        <f t="shared" si="0"/>
        <v>1.6529333333333334</v>
      </c>
      <c r="R14" s="7">
        <f t="shared" si="1"/>
        <v>36.27569528415961</v>
      </c>
      <c r="S14" s="3" t="s">
        <v>8313</v>
      </c>
      <c r="T14" s="3" t="s">
        <v>8314</v>
      </c>
    </row>
    <row r="15" spans="1:20" ht="39.6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21">
        <f t="shared" si="2"/>
        <v>42508.468854166662</v>
      </c>
      <c r="L15" s="21">
        <f t="shared" si="3"/>
        <v>42544.643749999996</v>
      </c>
      <c r="M15" s="3" t="b">
        <v>0</v>
      </c>
      <c r="N15" s="3">
        <v>51</v>
      </c>
      <c r="O15" s="3" t="b">
        <v>1</v>
      </c>
      <c r="P15" s="3" t="s">
        <v>8264</v>
      </c>
      <c r="Q15" s="13">
        <f t="shared" si="0"/>
        <v>1.5997142857142856</v>
      </c>
      <c r="R15" s="7">
        <f t="shared" si="1"/>
        <v>68.627450980392155</v>
      </c>
      <c r="S15" s="3" t="s">
        <v>8313</v>
      </c>
      <c r="T15" s="3" t="s">
        <v>8314</v>
      </c>
    </row>
    <row r="16" spans="1:20" ht="26.4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21">
        <f t="shared" si="2"/>
        <v>41807.818148148144</v>
      </c>
      <c r="L16" s="21">
        <f t="shared" si="3"/>
        <v>41833.374305555553</v>
      </c>
      <c r="M16" s="3" t="b">
        <v>0</v>
      </c>
      <c r="N16" s="3">
        <v>41</v>
      </c>
      <c r="O16" s="3" t="b">
        <v>1</v>
      </c>
      <c r="P16" s="3" t="s">
        <v>8264</v>
      </c>
      <c r="Q16" s="13">
        <f t="shared" si="0"/>
        <v>1.0093333333333334</v>
      </c>
      <c r="R16" s="7">
        <f t="shared" si="1"/>
        <v>146.34146341463415</v>
      </c>
      <c r="S16" s="3" t="s">
        <v>8313</v>
      </c>
      <c r="T16" s="3" t="s">
        <v>8314</v>
      </c>
    </row>
    <row r="17" spans="1:20" ht="39.6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21">
        <f t="shared" si="2"/>
        <v>42256.183541666665</v>
      </c>
      <c r="L17" s="21">
        <f t="shared" si="3"/>
        <v>42274.634722222218</v>
      </c>
      <c r="M17" s="3" t="b">
        <v>0</v>
      </c>
      <c r="N17" s="3">
        <v>98</v>
      </c>
      <c r="O17" s="3" t="b">
        <v>1</v>
      </c>
      <c r="P17" s="3" t="s">
        <v>8264</v>
      </c>
      <c r="Q17" s="13">
        <f t="shared" si="0"/>
        <v>1.0660000000000001</v>
      </c>
      <c r="R17" s="7">
        <f t="shared" si="1"/>
        <v>20.408163265306122</v>
      </c>
      <c r="S17" s="3" t="s">
        <v>8313</v>
      </c>
      <c r="T17" s="3" t="s">
        <v>8314</v>
      </c>
    </row>
    <row r="18" spans="1:20" ht="52.8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21">
        <f t="shared" si="2"/>
        <v>41760.588090277779</v>
      </c>
      <c r="L18" s="21">
        <f t="shared" si="3"/>
        <v>41806.020833333328</v>
      </c>
      <c r="M18" s="3" t="b">
        <v>0</v>
      </c>
      <c r="N18" s="3">
        <v>70</v>
      </c>
      <c r="O18" s="3" t="b">
        <v>1</v>
      </c>
      <c r="P18" s="3" t="s">
        <v>8264</v>
      </c>
      <c r="Q18" s="13">
        <f t="shared" si="0"/>
        <v>1.0024166666666667</v>
      </c>
      <c r="R18" s="7">
        <f t="shared" si="1"/>
        <v>171.42857142857142</v>
      </c>
      <c r="S18" s="3" t="s">
        <v>8313</v>
      </c>
      <c r="T18" s="3" t="s">
        <v>8314</v>
      </c>
    </row>
    <row r="19" spans="1:20" ht="39.6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21">
        <f t="shared" si="2"/>
        <v>41917.523402777777</v>
      </c>
      <c r="L19" s="21">
        <f t="shared" si="3"/>
        <v>41947.565069444441</v>
      </c>
      <c r="M19" s="3" t="b">
        <v>0</v>
      </c>
      <c r="N19" s="3">
        <v>36</v>
      </c>
      <c r="O19" s="3" t="b">
        <v>1</v>
      </c>
      <c r="P19" s="3" t="s">
        <v>8264</v>
      </c>
      <c r="Q19" s="13">
        <f t="shared" si="0"/>
        <v>1.0066666666666666</v>
      </c>
      <c r="R19" s="7">
        <f t="shared" si="1"/>
        <v>41.666666666666664</v>
      </c>
      <c r="S19" s="3" t="s">
        <v>8313</v>
      </c>
      <c r="T19" s="3" t="s">
        <v>8314</v>
      </c>
    </row>
    <row r="20" spans="1:20" ht="39.6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21">
        <f t="shared" si="2"/>
        <v>41869.333981481475</v>
      </c>
      <c r="L20" s="21">
        <f t="shared" si="3"/>
        <v>41899.333981481475</v>
      </c>
      <c r="M20" s="3" t="b">
        <v>0</v>
      </c>
      <c r="N20" s="3">
        <v>342</v>
      </c>
      <c r="O20" s="3" t="b">
        <v>1</v>
      </c>
      <c r="P20" s="3" t="s">
        <v>8264</v>
      </c>
      <c r="Q20" s="13">
        <f t="shared" si="0"/>
        <v>1.0632110000000001</v>
      </c>
      <c r="R20" s="7">
        <f t="shared" si="1"/>
        <v>87.719298245614041</v>
      </c>
      <c r="S20" s="3" t="s">
        <v>8313</v>
      </c>
      <c r="T20" s="3" t="s">
        <v>8314</v>
      </c>
    </row>
    <row r="21" spans="1:20" ht="39.6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21">
        <f t="shared" si="2"/>
        <v>42175.608032407406</v>
      </c>
      <c r="L21" s="21">
        <f t="shared" si="3"/>
        <v>42205.608032407406</v>
      </c>
      <c r="M21" s="3" t="b">
        <v>0</v>
      </c>
      <c r="N21" s="3">
        <v>22</v>
      </c>
      <c r="O21" s="3" t="b">
        <v>1</v>
      </c>
      <c r="P21" s="3" t="s">
        <v>8264</v>
      </c>
      <c r="Q21" s="13">
        <f t="shared" si="0"/>
        <v>1.4529411764705882</v>
      </c>
      <c r="R21" s="7">
        <f t="shared" si="1"/>
        <v>38.636363636363633</v>
      </c>
      <c r="S21" s="3" t="s">
        <v>8313</v>
      </c>
      <c r="T21" s="3" t="s">
        <v>8314</v>
      </c>
    </row>
    <row r="22" spans="1:20" ht="39.6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21">
        <f t="shared" si="2"/>
        <v>42200.549907407403</v>
      </c>
      <c r="L22" s="21">
        <f t="shared" si="3"/>
        <v>42260.549907407403</v>
      </c>
      <c r="M22" s="3" t="b">
        <v>0</v>
      </c>
      <c r="N22" s="3">
        <v>25</v>
      </c>
      <c r="O22" s="3" t="b">
        <v>1</v>
      </c>
      <c r="P22" s="3" t="s">
        <v>8264</v>
      </c>
      <c r="Q22" s="13">
        <f t="shared" si="0"/>
        <v>1.002</v>
      </c>
      <c r="R22" s="7">
        <f t="shared" si="1"/>
        <v>80</v>
      </c>
      <c r="S22" s="3" t="s">
        <v>8313</v>
      </c>
      <c r="T22" s="3" t="s">
        <v>8314</v>
      </c>
    </row>
    <row r="23" spans="1:20" ht="39.6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21">
        <f t="shared" si="2"/>
        <v>41878.418854166666</v>
      </c>
      <c r="L23" s="21">
        <f t="shared" si="3"/>
        <v>41908.418854166666</v>
      </c>
      <c r="M23" s="3" t="b">
        <v>0</v>
      </c>
      <c r="N23" s="3">
        <v>101</v>
      </c>
      <c r="O23" s="3" t="b">
        <v>1</v>
      </c>
      <c r="P23" s="3" t="s">
        <v>8264</v>
      </c>
      <c r="Q23" s="13">
        <f t="shared" si="0"/>
        <v>1.0913513513513513</v>
      </c>
      <c r="R23" s="7">
        <f t="shared" si="1"/>
        <v>183.16831683168317</v>
      </c>
      <c r="S23" s="3" t="s">
        <v>8313</v>
      </c>
      <c r="T23" s="3" t="s">
        <v>8314</v>
      </c>
    </row>
    <row r="24" spans="1:20" ht="26.4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21">
        <f t="shared" si="2"/>
        <v>41989.703009259254</v>
      </c>
      <c r="L24" s="21">
        <f t="shared" si="3"/>
        <v>42005.124305555553</v>
      </c>
      <c r="M24" s="3" t="b">
        <v>0</v>
      </c>
      <c r="N24" s="3">
        <v>8</v>
      </c>
      <c r="O24" s="3" t="b">
        <v>1</v>
      </c>
      <c r="P24" s="3" t="s">
        <v>8264</v>
      </c>
      <c r="Q24" s="13">
        <f t="shared" si="0"/>
        <v>1.1714285714285715</v>
      </c>
      <c r="R24" s="7">
        <f t="shared" si="1"/>
        <v>43.75</v>
      </c>
      <c r="S24" s="3" t="s">
        <v>8313</v>
      </c>
      <c r="T24" s="3" t="s">
        <v>8314</v>
      </c>
    </row>
    <row r="25" spans="1:20" ht="39.6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21">
        <f t="shared" si="2"/>
        <v>42097.570613425924</v>
      </c>
      <c r="L25" s="21">
        <f t="shared" si="3"/>
        <v>42124.430555555555</v>
      </c>
      <c r="M25" s="3" t="b">
        <v>0</v>
      </c>
      <c r="N25" s="3">
        <v>23</v>
      </c>
      <c r="O25" s="3" t="b">
        <v>1</v>
      </c>
      <c r="P25" s="3" t="s">
        <v>8264</v>
      </c>
      <c r="Q25" s="13">
        <f t="shared" si="0"/>
        <v>1.1850000000000001</v>
      </c>
      <c r="R25" s="7">
        <f t="shared" si="1"/>
        <v>86.956521739130437</v>
      </c>
      <c r="S25" s="3" t="s">
        <v>8313</v>
      </c>
      <c r="T25" s="3" t="s">
        <v>8314</v>
      </c>
    </row>
    <row r="26" spans="1:20" ht="26.4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21">
        <f t="shared" si="2"/>
        <v>42229.611840277772</v>
      </c>
      <c r="L26" s="21">
        <f t="shared" si="3"/>
        <v>42262.610416666663</v>
      </c>
      <c r="M26" s="3" t="b">
        <v>0</v>
      </c>
      <c r="N26" s="3">
        <v>574</v>
      </c>
      <c r="O26" s="3" t="b">
        <v>1</v>
      </c>
      <c r="P26" s="3" t="s">
        <v>8264</v>
      </c>
      <c r="Q26" s="13">
        <f t="shared" si="0"/>
        <v>1.0880768571428572</v>
      </c>
      <c r="R26" s="7">
        <f t="shared" si="1"/>
        <v>60.975609756097562</v>
      </c>
      <c r="S26" s="3" t="s">
        <v>8313</v>
      </c>
      <c r="T26" s="3" t="s">
        <v>8314</v>
      </c>
    </row>
    <row r="27" spans="1:20" ht="39.6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21">
        <f t="shared" si="2"/>
        <v>42317.816678240742</v>
      </c>
      <c r="L27" s="21">
        <f t="shared" si="3"/>
        <v>42377.816678240742</v>
      </c>
      <c r="M27" s="3" t="b">
        <v>0</v>
      </c>
      <c r="N27" s="3">
        <v>14</v>
      </c>
      <c r="O27" s="3" t="b">
        <v>1</v>
      </c>
      <c r="P27" s="3" t="s">
        <v>8264</v>
      </c>
      <c r="Q27" s="13">
        <f t="shared" si="0"/>
        <v>1.3333333333333333</v>
      </c>
      <c r="R27" s="7">
        <f t="shared" si="1"/>
        <v>42.857142857142854</v>
      </c>
      <c r="S27" s="3" t="s">
        <v>8313</v>
      </c>
      <c r="T27" s="3" t="s">
        <v>8314</v>
      </c>
    </row>
    <row r="28" spans="1:20" ht="39.6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21">
        <f t="shared" si="2"/>
        <v>41828.307222222218</v>
      </c>
      <c r="L28" s="21">
        <f t="shared" si="3"/>
        <v>41868.307222222218</v>
      </c>
      <c r="M28" s="3" t="b">
        <v>0</v>
      </c>
      <c r="N28" s="3">
        <v>19</v>
      </c>
      <c r="O28" s="3" t="b">
        <v>1</v>
      </c>
      <c r="P28" s="3" t="s">
        <v>8264</v>
      </c>
      <c r="Q28" s="13">
        <f t="shared" si="0"/>
        <v>1.552</v>
      </c>
      <c r="R28" s="7">
        <f t="shared" si="1"/>
        <v>65.78947368421052</v>
      </c>
      <c r="S28" s="3" t="s">
        <v>8313</v>
      </c>
      <c r="T28" s="3" t="s">
        <v>8314</v>
      </c>
    </row>
    <row r="29" spans="1:20" ht="39.6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21">
        <f t="shared" si="2"/>
        <v>41928.956400462957</v>
      </c>
      <c r="L29" s="21">
        <f t="shared" si="3"/>
        <v>41958.998067129629</v>
      </c>
      <c r="M29" s="3" t="b">
        <v>0</v>
      </c>
      <c r="N29" s="3">
        <v>150</v>
      </c>
      <c r="O29" s="3" t="b">
        <v>1</v>
      </c>
      <c r="P29" s="3" t="s">
        <v>8264</v>
      </c>
      <c r="Q29" s="13">
        <f t="shared" si="0"/>
        <v>1.1172500000000001</v>
      </c>
      <c r="R29" s="7">
        <f t="shared" si="1"/>
        <v>133.33333333333334</v>
      </c>
      <c r="S29" s="3" t="s">
        <v>8313</v>
      </c>
      <c r="T29" s="3" t="s">
        <v>8314</v>
      </c>
    </row>
    <row r="30" spans="1:20" ht="26.4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21">
        <f t="shared" si="2"/>
        <v>42324.755601851844</v>
      </c>
      <c r="L30" s="21">
        <f t="shared" si="3"/>
        <v>42354.755601851844</v>
      </c>
      <c r="M30" s="3" t="b">
        <v>0</v>
      </c>
      <c r="N30" s="3">
        <v>71</v>
      </c>
      <c r="O30" s="3" t="b">
        <v>1</v>
      </c>
      <c r="P30" s="3" t="s">
        <v>8264</v>
      </c>
      <c r="Q30" s="13">
        <f t="shared" si="0"/>
        <v>1.0035000000000001</v>
      </c>
      <c r="R30" s="7">
        <f t="shared" si="1"/>
        <v>169.01408450704224</v>
      </c>
      <c r="S30" s="3" t="s">
        <v>8313</v>
      </c>
      <c r="T30" s="3" t="s">
        <v>8314</v>
      </c>
    </row>
    <row r="31" spans="1:20" ht="52.8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21">
        <f t="shared" si="2"/>
        <v>41812.464907407404</v>
      </c>
      <c r="L31" s="21">
        <f t="shared" si="3"/>
        <v>41842.464907407404</v>
      </c>
      <c r="M31" s="3" t="b">
        <v>0</v>
      </c>
      <c r="N31" s="3">
        <v>117</v>
      </c>
      <c r="O31" s="3" t="b">
        <v>1</v>
      </c>
      <c r="P31" s="3" t="s">
        <v>8264</v>
      </c>
      <c r="Q31" s="13">
        <f t="shared" si="0"/>
        <v>1.2333333333333334</v>
      </c>
      <c r="R31" s="7">
        <f t="shared" si="1"/>
        <v>25.641025641025642</v>
      </c>
      <c r="S31" s="3" t="s">
        <v>8313</v>
      </c>
      <c r="T31" s="3" t="s">
        <v>8314</v>
      </c>
    </row>
    <row r="32" spans="1:20" ht="39.6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21">
        <f t="shared" si="2"/>
        <v>41842.084664351853</v>
      </c>
      <c r="L32" s="21">
        <f t="shared" si="3"/>
        <v>41872.084664351853</v>
      </c>
      <c r="M32" s="3" t="b">
        <v>0</v>
      </c>
      <c r="N32" s="3">
        <v>53</v>
      </c>
      <c r="O32" s="3" t="b">
        <v>1</v>
      </c>
      <c r="P32" s="3" t="s">
        <v>8264</v>
      </c>
      <c r="Q32" s="13">
        <f t="shared" si="0"/>
        <v>1.0129975</v>
      </c>
      <c r="R32" s="7">
        <f t="shared" si="1"/>
        <v>75.471698113207552</v>
      </c>
      <c r="S32" s="3" t="s">
        <v>8313</v>
      </c>
      <c r="T32" s="3" t="s">
        <v>8314</v>
      </c>
    </row>
    <row r="33" spans="1:20" ht="39.6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21">
        <f t="shared" si="2"/>
        <v>42376.583726851844</v>
      </c>
      <c r="L33" s="21">
        <f t="shared" si="3"/>
        <v>42394.583726851844</v>
      </c>
      <c r="M33" s="3" t="b">
        <v>0</v>
      </c>
      <c r="N33" s="3">
        <v>1</v>
      </c>
      <c r="O33" s="3" t="b">
        <v>1</v>
      </c>
      <c r="P33" s="3" t="s">
        <v>8264</v>
      </c>
      <c r="Q33" s="13">
        <f t="shared" si="0"/>
        <v>1</v>
      </c>
      <c r="R33" s="7">
        <f t="shared" si="1"/>
        <v>13</v>
      </c>
      <c r="S33" s="3" t="s">
        <v>8313</v>
      </c>
      <c r="T33" s="3" t="s">
        <v>8314</v>
      </c>
    </row>
    <row r="34" spans="1:20" ht="52.8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21">
        <f t="shared" si="2"/>
        <v>42461.419178240736</v>
      </c>
      <c r="L34" s="21">
        <f t="shared" si="3"/>
        <v>42502.957638888889</v>
      </c>
      <c r="M34" s="3" t="b">
        <v>0</v>
      </c>
      <c r="N34" s="3">
        <v>89</v>
      </c>
      <c r="O34" s="3" t="b">
        <v>1</v>
      </c>
      <c r="P34" s="3" t="s">
        <v>8264</v>
      </c>
      <c r="Q34" s="13">
        <f t="shared" si="0"/>
        <v>1.0024604569420035</v>
      </c>
      <c r="R34" s="7">
        <f t="shared" si="1"/>
        <v>319.66292134831463</v>
      </c>
      <c r="S34" s="3" t="s">
        <v>8313</v>
      </c>
      <c r="T34" s="3" t="s">
        <v>8314</v>
      </c>
    </row>
    <row r="35" spans="1:20" ht="39.6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21">
        <f t="shared" si="2"/>
        <v>42286.452557870369</v>
      </c>
      <c r="L35" s="21">
        <f t="shared" si="3"/>
        <v>42316.494224537033</v>
      </c>
      <c r="M35" s="3" t="b">
        <v>0</v>
      </c>
      <c r="N35" s="3">
        <v>64</v>
      </c>
      <c r="O35" s="3" t="b">
        <v>1</v>
      </c>
      <c r="P35" s="3" t="s">
        <v>8264</v>
      </c>
      <c r="Q35" s="13">
        <f t="shared" si="0"/>
        <v>1.0209523809523811</v>
      </c>
      <c r="R35" s="7">
        <f t="shared" si="1"/>
        <v>82.03125</v>
      </c>
      <c r="S35" s="3" t="s">
        <v>8313</v>
      </c>
      <c r="T35" s="3" t="s">
        <v>8314</v>
      </c>
    </row>
    <row r="36" spans="1:20" ht="39.6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21">
        <f t="shared" si="2"/>
        <v>41841.113437499997</v>
      </c>
      <c r="L36" s="21">
        <f t="shared" si="3"/>
        <v>41856.113437499997</v>
      </c>
      <c r="M36" s="3" t="b">
        <v>0</v>
      </c>
      <c r="N36" s="3">
        <v>68</v>
      </c>
      <c r="O36" s="3" t="b">
        <v>1</v>
      </c>
      <c r="P36" s="3" t="s">
        <v>8264</v>
      </c>
      <c r="Q36" s="13">
        <f t="shared" si="0"/>
        <v>1.3046153846153845</v>
      </c>
      <c r="R36" s="7">
        <f t="shared" si="1"/>
        <v>38.235294117647058</v>
      </c>
      <c r="S36" s="3" t="s">
        <v>8313</v>
      </c>
      <c r="T36" s="3" t="s">
        <v>8314</v>
      </c>
    </row>
    <row r="37" spans="1:20" ht="39.6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21">
        <f t="shared" si="2"/>
        <v>42098.083495370367</v>
      </c>
      <c r="L37" s="21">
        <f t="shared" si="3"/>
        <v>42121.791666666664</v>
      </c>
      <c r="M37" s="3" t="b">
        <v>0</v>
      </c>
      <c r="N37" s="3">
        <v>28</v>
      </c>
      <c r="O37" s="3" t="b">
        <v>1</v>
      </c>
      <c r="P37" s="3" t="s">
        <v>8264</v>
      </c>
      <c r="Q37" s="13">
        <f t="shared" si="0"/>
        <v>1.665</v>
      </c>
      <c r="R37" s="7">
        <f t="shared" si="1"/>
        <v>35.714285714285715</v>
      </c>
      <c r="S37" s="3" t="s">
        <v>8313</v>
      </c>
      <c r="T37" s="3" t="s">
        <v>8314</v>
      </c>
    </row>
    <row r="38" spans="1:20" ht="26.4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21">
        <f t="shared" si="2"/>
        <v>42068.098668981482</v>
      </c>
      <c r="L38" s="21">
        <f t="shared" si="3"/>
        <v>42098.05700231481</v>
      </c>
      <c r="M38" s="3" t="b">
        <v>0</v>
      </c>
      <c r="N38" s="3">
        <v>44</v>
      </c>
      <c r="O38" s="3" t="b">
        <v>1</v>
      </c>
      <c r="P38" s="3" t="s">
        <v>8264</v>
      </c>
      <c r="Q38" s="13">
        <f t="shared" si="0"/>
        <v>1.4215</v>
      </c>
      <c r="R38" s="7">
        <f t="shared" si="1"/>
        <v>136.36363636363637</v>
      </c>
      <c r="S38" s="3" t="s">
        <v>8313</v>
      </c>
      <c r="T38" s="3" t="s">
        <v>8314</v>
      </c>
    </row>
    <row r="39" spans="1:20" ht="39.6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21">
        <f t="shared" si="2"/>
        <v>42032.484710648147</v>
      </c>
      <c r="L39" s="21">
        <f t="shared" si="3"/>
        <v>42062.484710648147</v>
      </c>
      <c r="M39" s="3" t="b">
        <v>0</v>
      </c>
      <c r="N39" s="3">
        <v>253</v>
      </c>
      <c r="O39" s="3" t="b">
        <v>1</v>
      </c>
      <c r="P39" s="3" t="s">
        <v>8264</v>
      </c>
      <c r="Q39" s="13">
        <f t="shared" si="0"/>
        <v>1.8344090909090909</v>
      </c>
      <c r="R39" s="7">
        <f t="shared" si="1"/>
        <v>86.956521739130437</v>
      </c>
      <c r="S39" s="3" t="s">
        <v>8313</v>
      </c>
      <c r="T39" s="3" t="s">
        <v>8314</v>
      </c>
    </row>
    <row r="40" spans="1:20" ht="39.6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21">
        <f t="shared" si="2"/>
        <v>41374.84888888889</v>
      </c>
      <c r="L40" s="21">
        <f t="shared" si="3"/>
        <v>41404.84888888889</v>
      </c>
      <c r="M40" s="3" t="b">
        <v>0</v>
      </c>
      <c r="N40" s="3">
        <v>66</v>
      </c>
      <c r="O40" s="3" t="b">
        <v>1</v>
      </c>
      <c r="P40" s="3" t="s">
        <v>8264</v>
      </c>
      <c r="Q40" s="13">
        <f t="shared" si="0"/>
        <v>1.1004</v>
      </c>
      <c r="R40" s="7">
        <f t="shared" si="1"/>
        <v>37.878787878787875</v>
      </c>
      <c r="S40" s="3" t="s">
        <v>8313</v>
      </c>
      <c r="T40" s="3" t="s">
        <v>8314</v>
      </c>
    </row>
    <row r="41" spans="1:20" ht="52.8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21">
        <f t="shared" si="2"/>
        <v>41753.838749999995</v>
      </c>
      <c r="L41" s="21">
        <f t="shared" si="3"/>
        <v>41784.749305555553</v>
      </c>
      <c r="M41" s="3" t="b">
        <v>0</v>
      </c>
      <c r="N41" s="3">
        <v>217</v>
      </c>
      <c r="O41" s="3" t="b">
        <v>1</v>
      </c>
      <c r="P41" s="3" t="s">
        <v>8264</v>
      </c>
      <c r="Q41" s="13">
        <f t="shared" si="0"/>
        <v>1.3098000000000001</v>
      </c>
      <c r="R41" s="7">
        <f t="shared" si="1"/>
        <v>115.2073732718894</v>
      </c>
      <c r="S41" s="3" t="s">
        <v>8313</v>
      </c>
      <c r="T41" s="3" t="s">
        <v>8314</v>
      </c>
    </row>
    <row r="42" spans="1:20" ht="39.6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21">
        <f t="shared" si="2"/>
        <v>41789.005648148144</v>
      </c>
      <c r="L42" s="21">
        <f t="shared" si="3"/>
        <v>41808.958333333328</v>
      </c>
      <c r="M42" s="3" t="b">
        <v>0</v>
      </c>
      <c r="N42" s="3">
        <v>16</v>
      </c>
      <c r="O42" s="3" t="b">
        <v>1</v>
      </c>
      <c r="P42" s="3" t="s">
        <v>8264</v>
      </c>
      <c r="Q42" s="13">
        <f t="shared" si="0"/>
        <v>1.0135000000000001</v>
      </c>
      <c r="R42" s="7">
        <f t="shared" si="1"/>
        <v>125</v>
      </c>
      <c r="S42" s="3" t="s">
        <v>8313</v>
      </c>
      <c r="T42" s="3" t="s">
        <v>8314</v>
      </c>
    </row>
    <row r="43" spans="1:20" ht="39.6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21">
        <f t="shared" si="2"/>
        <v>41887.360578703701</v>
      </c>
      <c r="L43" s="21">
        <f t="shared" si="3"/>
        <v>41917.360578703701</v>
      </c>
      <c r="M43" s="3" t="b">
        <v>0</v>
      </c>
      <c r="N43" s="3">
        <v>19</v>
      </c>
      <c r="O43" s="3" t="b">
        <v>1</v>
      </c>
      <c r="P43" s="3" t="s">
        <v>8264</v>
      </c>
      <c r="Q43" s="13">
        <f t="shared" si="0"/>
        <v>1</v>
      </c>
      <c r="R43" s="7">
        <f t="shared" si="1"/>
        <v>105.26315789473684</v>
      </c>
      <c r="S43" s="3" t="s">
        <v>8313</v>
      </c>
      <c r="T43" s="3" t="s">
        <v>8314</v>
      </c>
    </row>
    <row r="44" spans="1:20" ht="39.6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21">
        <f t="shared" si="2"/>
        <v>41971.430856481478</v>
      </c>
      <c r="L44" s="21">
        <f t="shared" si="3"/>
        <v>42001.430856481478</v>
      </c>
      <c r="M44" s="3" t="b">
        <v>0</v>
      </c>
      <c r="N44" s="3">
        <v>169</v>
      </c>
      <c r="O44" s="3" t="b">
        <v>1</v>
      </c>
      <c r="P44" s="3" t="s">
        <v>8264</v>
      </c>
      <c r="Q44" s="13">
        <f t="shared" si="0"/>
        <v>1.4185714285714286</v>
      </c>
      <c r="R44" s="7">
        <f t="shared" si="1"/>
        <v>82.840236686390526</v>
      </c>
      <c r="S44" s="3" t="s">
        <v>8313</v>
      </c>
      <c r="T44" s="3" t="s">
        <v>8314</v>
      </c>
    </row>
    <row r="45" spans="1:20" ht="39.6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21">
        <f t="shared" si="2"/>
        <v>41802.582013888888</v>
      </c>
      <c r="L45" s="21">
        <f t="shared" si="3"/>
        <v>41832.791666666664</v>
      </c>
      <c r="M45" s="3" t="b">
        <v>0</v>
      </c>
      <c r="N45" s="3">
        <v>263</v>
      </c>
      <c r="O45" s="3" t="b">
        <v>1</v>
      </c>
      <c r="P45" s="3" t="s">
        <v>8264</v>
      </c>
      <c r="Q45" s="13">
        <f t="shared" si="0"/>
        <v>3.0865999999999998</v>
      </c>
      <c r="R45" s="7">
        <f t="shared" si="1"/>
        <v>38.022813688212928</v>
      </c>
      <c r="S45" s="3" t="s">
        <v>8313</v>
      </c>
      <c r="T45" s="3" t="s">
        <v>8314</v>
      </c>
    </row>
    <row r="46" spans="1:20" ht="52.8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21">
        <f t="shared" si="2"/>
        <v>41873.890474537031</v>
      </c>
      <c r="L46" s="21">
        <f t="shared" si="3"/>
        <v>41918.890474537031</v>
      </c>
      <c r="M46" s="3" t="b">
        <v>0</v>
      </c>
      <c r="N46" s="3">
        <v>15</v>
      </c>
      <c r="O46" s="3" t="b">
        <v>1</v>
      </c>
      <c r="P46" s="3" t="s">
        <v>8264</v>
      </c>
      <c r="Q46" s="13">
        <f t="shared" si="0"/>
        <v>1</v>
      </c>
      <c r="R46" s="7">
        <f t="shared" si="1"/>
        <v>133.33333333333334</v>
      </c>
      <c r="S46" s="3" t="s">
        <v>8313</v>
      </c>
      <c r="T46" s="3" t="s">
        <v>8314</v>
      </c>
    </row>
    <row r="47" spans="1:20" ht="39.6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21">
        <f t="shared" si="2"/>
        <v>42457.415590277778</v>
      </c>
      <c r="L47" s="21">
        <f t="shared" si="3"/>
        <v>42487.415590277778</v>
      </c>
      <c r="M47" s="3" t="b">
        <v>0</v>
      </c>
      <c r="N47" s="3">
        <v>61</v>
      </c>
      <c r="O47" s="3" t="b">
        <v>1</v>
      </c>
      <c r="P47" s="3" t="s">
        <v>8264</v>
      </c>
      <c r="Q47" s="13">
        <f t="shared" si="0"/>
        <v>1.2</v>
      </c>
      <c r="R47" s="7">
        <f t="shared" si="1"/>
        <v>81.967213114754102</v>
      </c>
      <c r="S47" s="3" t="s">
        <v>8313</v>
      </c>
      <c r="T47" s="3" t="s">
        <v>8314</v>
      </c>
    </row>
    <row r="48" spans="1:20" ht="39.6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21">
        <f t="shared" si="2"/>
        <v>42323.756643518514</v>
      </c>
      <c r="L48" s="21">
        <f t="shared" si="3"/>
        <v>42353.756643518514</v>
      </c>
      <c r="M48" s="3" t="b">
        <v>0</v>
      </c>
      <c r="N48" s="3">
        <v>45</v>
      </c>
      <c r="O48" s="3" t="b">
        <v>1</v>
      </c>
      <c r="P48" s="3" t="s">
        <v>8264</v>
      </c>
      <c r="Q48" s="13">
        <f t="shared" si="0"/>
        <v>1.0416666666666667</v>
      </c>
      <c r="R48" s="7">
        <f t="shared" si="1"/>
        <v>186.66666666666666</v>
      </c>
      <c r="S48" s="3" t="s">
        <v>8313</v>
      </c>
      <c r="T48" s="3" t="s">
        <v>8314</v>
      </c>
    </row>
    <row r="49" spans="1:20" ht="52.8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21">
        <f t="shared" si="2"/>
        <v>41932.611192129625</v>
      </c>
      <c r="L49" s="21">
        <f t="shared" si="3"/>
        <v>41992.652858796289</v>
      </c>
      <c r="M49" s="3" t="b">
        <v>0</v>
      </c>
      <c r="N49" s="3">
        <v>70</v>
      </c>
      <c r="O49" s="3" t="b">
        <v>1</v>
      </c>
      <c r="P49" s="3" t="s">
        <v>8264</v>
      </c>
      <c r="Q49" s="13">
        <f t="shared" si="0"/>
        <v>1.0761100000000001</v>
      </c>
      <c r="R49" s="7">
        <f t="shared" si="1"/>
        <v>71.428571428571431</v>
      </c>
      <c r="S49" s="3" t="s">
        <v>8313</v>
      </c>
      <c r="T49" s="3" t="s">
        <v>8314</v>
      </c>
    </row>
    <row r="50" spans="1:20" ht="39.6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21">
        <f t="shared" si="2"/>
        <v>42033.308564814812</v>
      </c>
      <c r="L50" s="21">
        <f t="shared" si="3"/>
        <v>42064.291666666664</v>
      </c>
      <c r="M50" s="3" t="b">
        <v>0</v>
      </c>
      <c r="N50" s="3">
        <v>38</v>
      </c>
      <c r="O50" s="3" t="b">
        <v>1</v>
      </c>
      <c r="P50" s="3" t="s">
        <v>8264</v>
      </c>
      <c r="Q50" s="13">
        <f t="shared" si="0"/>
        <v>1.0794999999999999</v>
      </c>
      <c r="R50" s="7">
        <f t="shared" si="1"/>
        <v>52.631578947368418</v>
      </c>
      <c r="S50" s="3" t="s">
        <v>8313</v>
      </c>
      <c r="T50" s="3" t="s">
        <v>8314</v>
      </c>
    </row>
    <row r="51" spans="1:20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21">
        <f t="shared" si="2"/>
        <v>42270.968113425923</v>
      </c>
      <c r="L51" s="21">
        <f t="shared" si="3"/>
        <v>42300.968113425923</v>
      </c>
      <c r="M51" s="3" t="b">
        <v>0</v>
      </c>
      <c r="N51" s="3">
        <v>87</v>
      </c>
      <c r="O51" s="3" t="b">
        <v>1</v>
      </c>
      <c r="P51" s="3" t="s">
        <v>8264</v>
      </c>
      <c r="Q51" s="13">
        <f t="shared" si="0"/>
        <v>1</v>
      </c>
      <c r="R51" s="7">
        <f t="shared" si="1"/>
        <v>137.93103448275863</v>
      </c>
      <c r="S51" s="3" t="s">
        <v>8313</v>
      </c>
      <c r="T51" s="3" t="s">
        <v>8314</v>
      </c>
    </row>
    <row r="52" spans="1:20" ht="39.6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21">
        <f t="shared" si="2"/>
        <v>41995.544652777775</v>
      </c>
      <c r="L52" s="21">
        <f t="shared" si="3"/>
        <v>42034.499999999993</v>
      </c>
      <c r="M52" s="3" t="b">
        <v>0</v>
      </c>
      <c r="N52" s="3">
        <v>22</v>
      </c>
      <c r="O52" s="3" t="b">
        <v>1</v>
      </c>
      <c r="P52" s="3" t="s">
        <v>8264</v>
      </c>
      <c r="Q52" s="13">
        <f t="shared" si="0"/>
        <v>1</v>
      </c>
      <c r="R52" s="7">
        <f t="shared" si="1"/>
        <v>27.272727272727273</v>
      </c>
      <c r="S52" s="3" t="s">
        <v>8313</v>
      </c>
      <c r="T52" s="3" t="s">
        <v>8314</v>
      </c>
    </row>
    <row r="53" spans="1:20" ht="39.6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21">
        <f t="shared" si="2"/>
        <v>42196.72033564814</v>
      </c>
      <c r="L53" s="21">
        <f t="shared" si="3"/>
        <v>42226.72033564814</v>
      </c>
      <c r="M53" s="3" t="b">
        <v>0</v>
      </c>
      <c r="N53" s="3">
        <v>119</v>
      </c>
      <c r="O53" s="3" t="b">
        <v>1</v>
      </c>
      <c r="P53" s="3" t="s">
        <v>8264</v>
      </c>
      <c r="Q53" s="13">
        <f t="shared" si="0"/>
        <v>1.2801818181818181</v>
      </c>
      <c r="R53" s="7">
        <f t="shared" si="1"/>
        <v>92.436974789915965</v>
      </c>
      <c r="S53" s="3" t="s">
        <v>8313</v>
      </c>
      <c r="T53" s="3" t="s">
        <v>8314</v>
      </c>
    </row>
    <row r="54" spans="1:20" ht="39.6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21">
        <f t="shared" si="2"/>
        <v>41807.493587962963</v>
      </c>
      <c r="L54" s="21">
        <f t="shared" si="3"/>
        <v>41837.493587962963</v>
      </c>
      <c r="M54" s="3" t="b">
        <v>0</v>
      </c>
      <c r="N54" s="3">
        <v>52</v>
      </c>
      <c r="O54" s="3" t="b">
        <v>1</v>
      </c>
      <c r="P54" s="3" t="s">
        <v>8264</v>
      </c>
      <c r="Q54" s="13">
        <f t="shared" si="0"/>
        <v>1.1620999999999999</v>
      </c>
      <c r="R54" s="7">
        <f t="shared" si="1"/>
        <v>192.30769230769232</v>
      </c>
      <c r="S54" s="3" t="s">
        <v>8313</v>
      </c>
      <c r="T54" s="3" t="s">
        <v>8314</v>
      </c>
    </row>
    <row r="55" spans="1:20" ht="26.4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21">
        <f t="shared" si="2"/>
        <v>41719.340798611105</v>
      </c>
      <c r="L55" s="21">
        <f t="shared" si="3"/>
        <v>41733.708333333328</v>
      </c>
      <c r="M55" s="3" t="b">
        <v>0</v>
      </c>
      <c r="N55" s="3">
        <v>117</v>
      </c>
      <c r="O55" s="3" t="b">
        <v>1</v>
      </c>
      <c r="P55" s="3" t="s">
        <v>8264</v>
      </c>
      <c r="Q55" s="13">
        <f t="shared" si="0"/>
        <v>1.0963333333333334</v>
      </c>
      <c r="R55" s="7">
        <f t="shared" si="1"/>
        <v>25.641025641025642</v>
      </c>
      <c r="S55" s="3" t="s">
        <v>8313</v>
      </c>
      <c r="T55" s="3" t="s">
        <v>8314</v>
      </c>
    </row>
    <row r="56" spans="1:20" ht="39.6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21">
        <f t="shared" si="2"/>
        <v>42333.504872685182</v>
      </c>
      <c r="L56" s="21">
        <f t="shared" si="3"/>
        <v>42363.504872685182</v>
      </c>
      <c r="M56" s="3" t="b">
        <v>0</v>
      </c>
      <c r="N56" s="3">
        <v>52</v>
      </c>
      <c r="O56" s="3" t="b">
        <v>1</v>
      </c>
      <c r="P56" s="3" t="s">
        <v>8264</v>
      </c>
      <c r="Q56" s="13">
        <f t="shared" si="0"/>
        <v>1.01</v>
      </c>
      <c r="R56" s="7">
        <f t="shared" si="1"/>
        <v>192.30769230769232</v>
      </c>
      <c r="S56" s="3" t="s">
        <v>8313</v>
      </c>
      <c r="T56" s="3" t="s">
        <v>8314</v>
      </c>
    </row>
    <row r="57" spans="1:20" ht="39.6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21">
        <f t="shared" si="2"/>
        <v>42496.760601851849</v>
      </c>
      <c r="L57" s="21">
        <f t="shared" si="3"/>
        <v>42517.760601851849</v>
      </c>
      <c r="M57" s="3" t="b">
        <v>0</v>
      </c>
      <c r="N57" s="3">
        <v>86</v>
      </c>
      <c r="O57" s="3" t="b">
        <v>1</v>
      </c>
      <c r="P57" s="3" t="s">
        <v>8264</v>
      </c>
      <c r="Q57" s="13">
        <f t="shared" si="0"/>
        <v>1.2895348837209302</v>
      </c>
      <c r="R57" s="7">
        <f t="shared" si="1"/>
        <v>100</v>
      </c>
      <c r="S57" s="3" t="s">
        <v>8313</v>
      </c>
      <c r="T57" s="3" t="s">
        <v>8314</v>
      </c>
    </row>
    <row r="58" spans="1:20" ht="26.4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21">
        <f t="shared" si="2"/>
        <v>42149.340555555558</v>
      </c>
      <c r="L58" s="21">
        <f t="shared" si="3"/>
        <v>42163.458333333336</v>
      </c>
      <c r="M58" s="3" t="b">
        <v>0</v>
      </c>
      <c r="N58" s="3">
        <v>174</v>
      </c>
      <c r="O58" s="3" t="b">
        <v>1</v>
      </c>
      <c r="P58" s="3" t="s">
        <v>8264</v>
      </c>
      <c r="Q58" s="13">
        <f t="shared" si="0"/>
        <v>1.0726249999999999</v>
      </c>
      <c r="R58" s="7">
        <f t="shared" si="1"/>
        <v>45.977011494252871</v>
      </c>
      <c r="S58" s="3" t="s">
        <v>8313</v>
      </c>
      <c r="T58" s="3" t="s">
        <v>8314</v>
      </c>
    </row>
    <row r="59" spans="1:20" ht="39.6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21">
        <f t="shared" si="2"/>
        <v>42089.624560185184</v>
      </c>
      <c r="L59" s="21">
        <f t="shared" si="3"/>
        <v>42119.624560185184</v>
      </c>
      <c r="M59" s="3" t="b">
        <v>0</v>
      </c>
      <c r="N59" s="3">
        <v>69</v>
      </c>
      <c r="O59" s="3" t="b">
        <v>1</v>
      </c>
      <c r="P59" s="3" t="s">
        <v>8264</v>
      </c>
      <c r="Q59" s="13">
        <f t="shared" si="0"/>
        <v>1.0189999999999999</v>
      </c>
      <c r="R59" s="7">
        <f t="shared" si="1"/>
        <v>217.39130434782609</v>
      </c>
      <c r="S59" s="3" t="s">
        <v>8313</v>
      </c>
      <c r="T59" s="3" t="s">
        <v>8314</v>
      </c>
    </row>
    <row r="60" spans="1:20" ht="39.6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21">
        <f t="shared" si="2"/>
        <v>41932.536712962959</v>
      </c>
      <c r="L60" s="21">
        <f t="shared" si="3"/>
        <v>41962.578379629624</v>
      </c>
      <c r="M60" s="3" t="b">
        <v>0</v>
      </c>
      <c r="N60" s="3">
        <v>75</v>
      </c>
      <c r="O60" s="3" t="b">
        <v>1</v>
      </c>
      <c r="P60" s="3" t="s">
        <v>8264</v>
      </c>
      <c r="Q60" s="13">
        <f t="shared" si="0"/>
        <v>1.0290999999999999</v>
      </c>
      <c r="R60" s="7">
        <f t="shared" si="1"/>
        <v>133.33333333333334</v>
      </c>
      <c r="S60" s="3" t="s">
        <v>8313</v>
      </c>
      <c r="T60" s="3" t="s">
        <v>8314</v>
      </c>
    </row>
    <row r="61" spans="1:20" ht="39.6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21">
        <f t="shared" si="2"/>
        <v>42230.027499999997</v>
      </c>
      <c r="L61" s="21">
        <f t="shared" si="3"/>
        <v>42261.666666666664</v>
      </c>
      <c r="M61" s="3" t="b">
        <v>0</v>
      </c>
      <c r="N61" s="3">
        <v>33</v>
      </c>
      <c r="O61" s="3" t="b">
        <v>1</v>
      </c>
      <c r="P61" s="3" t="s">
        <v>8264</v>
      </c>
      <c r="Q61" s="13">
        <f t="shared" si="0"/>
        <v>1.0012570000000001</v>
      </c>
      <c r="R61" s="7">
        <f t="shared" si="1"/>
        <v>606.06060606060601</v>
      </c>
      <c r="S61" s="3" t="s">
        <v>8313</v>
      </c>
      <c r="T61" s="3" t="s">
        <v>8314</v>
      </c>
    </row>
    <row r="62" spans="1:20" ht="39.6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21">
        <f t="shared" si="2"/>
        <v>41701.693483796298</v>
      </c>
      <c r="L62" s="21">
        <f t="shared" si="3"/>
        <v>41720.791666666664</v>
      </c>
      <c r="M62" s="3" t="b">
        <v>0</v>
      </c>
      <c r="N62" s="3">
        <v>108</v>
      </c>
      <c r="O62" s="3" t="b">
        <v>1</v>
      </c>
      <c r="P62" s="3" t="s">
        <v>8265</v>
      </c>
      <c r="Q62" s="13">
        <f t="shared" si="0"/>
        <v>1.0329622222222221</v>
      </c>
      <c r="R62" s="7">
        <f t="shared" si="1"/>
        <v>41.666666666666664</v>
      </c>
      <c r="S62" s="3" t="s">
        <v>8313</v>
      </c>
      <c r="T62" s="3" t="s">
        <v>8315</v>
      </c>
    </row>
    <row r="63" spans="1:20" ht="39.6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21">
        <f t="shared" si="2"/>
        <v>41409.605983796289</v>
      </c>
      <c r="L63" s="21">
        <f t="shared" si="3"/>
        <v>41431.605983796289</v>
      </c>
      <c r="M63" s="3" t="b">
        <v>0</v>
      </c>
      <c r="N63" s="3">
        <v>23</v>
      </c>
      <c r="O63" s="3" t="b">
        <v>1</v>
      </c>
      <c r="P63" s="3" t="s">
        <v>8265</v>
      </c>
      <c r="Q63" s="13">
        <f t="shared" si="0"/>
        <v>1.4830000000000001</v>
      </c>
      <c r="R63" s="7">
        <f t="shared" si="1"/>
        <v>217.39130434782609</v>
      </c>
      <c r="S63" s="3" t="s">
        <v>8313</v>
      </c>
      <c r="T63" s="3" t="s">
        <v>8315</v>
      </c>
    </row>
    <row r="64" spans="1:20" ht="39.6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21">
        <f t="shared" si="2"/>
        <v>41311.591180555552</v>
      </c>
      <c r="L64" s="21">
        <f t="shared" si="3"/>
        <v>41336.591180555552</v>
      </c>
      <c r="M64" s="3" t="b">
        <v>0</v>
      </c>
      <c r="N64" s="3">
        <v>48</v>
      </c>
      <c r="O64" s="3" t="b">
        <v>1</v>
      </c>
      <c r="P64" s="3" t="s">
        <v>8265</v>
      </c>
      <c r="Q64" s="13">
        <f t="shared" si="0"/>
        <v>1.5473333333333332</v>
      </c>
      <c r="R64" s="7">
        <f t="shared" si="1"/>
        <v>62.5</v>
      </c>
      <c r="S64" s="3" t="s">
        <v>8313</v>
      </c>
      <c r="T64" s="3" t="s">
        <v>8315</v>
      </c>
    </row>
    <row r="65" spans="1:20" ht="39.6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21">
        <f t="shared" si="2"/>
        <v>41612.703854166662</v>
      </c>
      <c r="L65" s="21">
        <f t="shared" si="3"/>
        <v>41635.999305555553</v>
      </c>
      <c r="M65" s="3" t="b">
        <v>0</v>
      </c>
      <c r="N65" s="3">
        <v>64</v>
      </c>
      <c r="O65" s="3" t="b">
        <v>1</v>
      </c>
      <c r="P65" s="3" t="s">
        <v>8265</v>
      </c>
      <c r="Q65" s="13">
        <f t="shared" si="0"/>
        <v>1.1351849999999999</v>
      </c>
      <c r="R65" s="7">
        <f t="shared" si="1"/>
        <v>31.25</v>
      </c>
      <c r="S65" s="3" t="s">
        <v>8313</v>
      </c>
      <c r="T65" s="3" t="s">
        <v>8315</v>
      </c>
    </row>
    <row r="66" spans="1:20" ht="39.6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21">
        <f t="shared" si="2"/>
        <v>41432.809965277775</v>
      </c>
      <c r="L66" s="21">
        <f t="shared" si="3"/>
        <v>41462.809965277775</v>
      </c>
      <c r="M66" s="3" t="b">
        <v>0</v>
      </c>
      <c r="N66" s="3">
        <v>24</v>
      </c>
      <c r="O66" s="3" t="b">
        <v>1</v>
      </c>
      <c r="P66" s="3" t="s">
        <v>8265</v>
      </c>
      <c r="Q66" s="13">
        <f t="shared" ref="Q66:Q129" si="4">+E66/D66</f>
        <v>1.7333333333333334</v>
      </c>
      <c r="R66" s="7">
        <f t="shared" ref="R66:R129" si="5">IFERROR(+D66/N66,0)</f>
        <v>50</v>
      </c>
      <c r="S66" s="3" t="s">
        <v>8313</v>
      </c>
      <c r="T66" s="3" t="s">
        <v>8315</v>
      </c>
    </row>
    <row r="67" spans="1:20" ht="39.6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21">
        <f t="shared" ref="K67:K130" si="6">(J67/86400)+25569+(-5/24)</f>
        <v>41835.612893518519</v>
      </c>
      <c r="L67" s="21">
        <f t="shared" ref="L67:L130" si="7">+I67/(86400)+25569+(-5/24)</f>
        <v>41862.040972222218</v>
      </c>
      <c r="M67" s="3" t="b">
        <v>0</v>
      </c>
      <c r="N67" s="3">
        <v>57</v>
      </c>
      <c r="O67" s="3" t="b">
        <v>1</v>
      </c>
      <c r="P67" s="3" t="s">
        <v>8265</v>
      </c>
      <c r="Q67" s="13">
        <f t="shared" si="4"/>
        <v>1.0752857142857142</v>
      </c>
      <c r="R67" s="7">
        <f t="shared" si="5"/>
        <v>122.80701754385964</v>
      </c>
      <c r="S67" s="3" t="s">
        <v>8313</v>
      </c>
      <c r="T67" s="3" t="s">
        <v>8315</v>
      </c>
    </row>
    <row r="68" spans="1:20" ht="26.4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21">
        <f t="shared" si="6"/>
        <v>42539.641435185178</v>
      </c>
      <c r="L68" s="21">
        <f t="shared" si="7"/>
        <v>42569.641435185178</v>
      </c>
      <c r="M68" s="3" t="b">
        <v>0</v>
      </c>
      <c r="N68" s="3">
        <v>26</v>
      </c>
      <c r="O68" s="3" t="b">
        <v>1</v>
      </c>
      <c r="P68" s="3" t="s">
        <v>8265</v>
      </c>
      <c r="Q68" s="13">
        <f t="shared" si="4"/>
        <v>1.1859999999999999</v>
      </c>
      <c r="R68" s="7">
        <f t="shared" si="5"/>
        <v>76.92307692307692</v>
      </c>
      <c r="S68" s="3" t="s">
        <v>8313</v>
      </c>
      <c r="T68" s="3" t="s">
        <v>8315</v>
      </c>
    </row>
    <row r="69" spans="1:20" ht="39.6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21">
        <f t="shared" si="6"/>
        <v>41075.375046296293</v>
      </c>
      <c r="L69" s="21">
        <f t="shared" si="7"/>
        <v>41105.375046296293</v>
      </c>
      <c r="M69" s="3" t="b">
        <v>0</v>
      </c>
      <c r="N69" s="3">
        <v>20</v>
      </c>
      <c r="O69" s="3" t="b">
        <v>1</v>
      </c>
      <c r="P69" s="3" t="s">
        <v>8265</v>
      </c>
      <c r="Q69" s="13">
        <f t="shared" si="4"/>
        <v>1.1625000000000001</v>
      </c>
      <c r="R69" s="7">
        <f t="shared" si="5"/>
        <v>100</v>
      </c>
      <c r="S69" s="3" t="s">
        <v>8313</v>
      </c>
      <c r="T69" s="3" t="s">
        <v>8315</v>
      </c>
    </row>
    <row r="70" spans="1:20" ht="52.8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21">
        <f t="shared" si="6"/>
        <v>41663.36100694444</v>
      </c>
      <c r="L70" s="21">
        <f t="shared" si="7"/>
        <v>41693.36100694444</v>
      </c>
      <c r="M70" s="3" t="b">
        <v>0</v>
      </c>
      <c r="N70" s="3">
        <v>36</v>
      </c>
      <c r="O70" s="3" t="b">
        <v>1</v>
      </c>
      <c r="P70" s="3" t="s">
        <v>8265</v>
      </c>
      <c r="Q70" s="13">
        <f t="shared" si="4"/>
        <v>1.2716666666666667</v>
      </c>
      <c r="R70" s="7">
        <f t="shared" si="5"/>
        <v>16.666666666666668</v>
      </c>
      <c r="S70" s="3" t="s">
        <v>8313</v>
      </c>
      <c r="T70" s="3" t="s">
        <v>8315</v>
      </c>
    </row>
    <row r="71" spans="1:20" ht="39.6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21">
        <f t="shared" si="6"/>
        <v>40785.979456018518</v>
      </c>
      <c r="L71" s="21">
        <f t="shared" si="7"/>
        <v>40818.082638888889</v>
      </c>
      <c r="M71" s="3" t="b">
        <v>0</v>
      </c>
      <c r="N71" s="3">
        <v>178</v>
      </c>
      <c r="O71" s="3" t="b">
        <v>1</v>
      </c>
      <c r="P71" s="3" t="s">
        <v>8265</v>
      </c>
      <c r="Q71" s="13">
        <f t="shared" si="4"/>
        <v>1.109423</v>
      </c>
      <c r="R71" s="7">
        <f t="shared" si="5"/>
        <v>56.179775280898873</v>
      </c>
      <c r="S71" s="3" t="s">
        <v>8313</v>
      </c>
      <c r="T71" s="3" t="s">
        <v>8315</v>
      </c>
    </row>
    <row r="72" spans="1:20" ht="39.6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21">
        <f t="shared" si="6"/>
        <v>40730.688020833331</v>
      </c>
      <c r="L72" s="21">
        <f t="shared" si="7"/>
        <v>40790.688020833331</v>
      </c>
      <c r="M72" s="3" t="b">
        <v>0</v>
      </c>
      <c r="N72" s="3">
        <v>17</v>
      </c>
      <c r="O72" s="3" t="b">
        <v>1</v>
      </c>
      <c r="P72" s="3" t="s">
        <v>8265</v>
      </c>
      <c r="Q72" s="13">
        <f t="shared" si="4"/>
        <v>1.272</v>
      </c>
      <c r="R72" s="7">
        <f t="shared" si="5"/>
        <v>29.411764705882351</v>
      </c>
      <c r="S72" s="3" t="s">
        <v>8313</v>
      </c>
      <c r="T72" s="3" t="s">
        <v>8315</v>
      </c>
    </row>
    <row r="73" spans="1:20" ht="39.6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21">
        <f t="shared" si="6"/>
        <v>40997.063159722216</v>
      </c>
      <c r="L73" s="21">
        <f t="shared" si="7"/>
        <v>41057.063159722216</v>
      </c>
      <c r="M73" s="3" t="b">
        <v>0</v>
      </c>
      <c r="N73" s="3">
        <v>32</v>
      </c>
      <c r="O73" s="3" t="b">
        <v>1</v>
      </c>
      <c r="P73" s="3" t="s">
        <v>8265</v>
      </c>
      <c r="Q73" s="13">
        <f t="shared" si="4"/>
        <v>1.2394444444444443</v>
      </c>
      <c r="R73" s="7">
        <f t="shared" si="5"/>
        <v>56.25</v>
      </c>
      <c r="S73" s="3" t="s">
        <v>8313</v>
      </c>
      <c r="T73" s="3" t="s">
        <v>8315</v>
      </c>
    </row>
    <row r="74" spans="1:20" ht="39.6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21">
        <f t="shared" si="6"/>
        <v>41207.801863425928</v>
      </c>
      <c r="L74" s="21">
        <f t="shared" si="7"/>
        <v>41227.791666666664</v>
      </c>
      <c r="M74" s="3" t="b">
        <v>0</v>
      </c>
      <c r="N74" s="3">
        <v>41</v>
      </c>
      <c r="O74" s="3" t="b">
        <v>1</v>
      </c>
      <c r="P74" s="3" t="s">
        <v>8265</v>
      </c>
      <c r="Q74" s="13">
        <f t="shared" si="4"/>
        <v>1.084090909090909</v>
      </c>
      <c r="R74" s="7">
        <f t="shared" si="5"/>
        <v>53.658536585365852</v>
      </c>
      <c r="S74" s="3" t="s">
        <v>8313</v>
      </c>
      <c r="T74" s="3" t="s">
        <v>8315</v>
      </c>
    </row>
    <row r="75" spans="1:20" ht="39.6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21">
        <f t="shared" si="6"/>
        <v>40587.548425925925</v>
      </c>
      <c r="L75" s="21">
        <f t="shared" si="7"/>
        <v>40665.957638888889</v>
      </c>
      <c r="M75" s="3" t="b">
        <v>0</v>
      </c>
      <c r="N75" s="3">
        <v>18</v>
      </c>
      <c r="O75" s="3" t="b">
        <v>1</v>
      </c>
      <c r="P75" s="3" t="s">
        <v>8265</v>
      </c>
      <c r="Q75" s="13">
        <f t="shared" si="4"/>
        <v>1</v>
      </c>
      <c r="R75" s="7">
        <f t="shared" si="5"/>
        <v>50</v>
      </c>
      <c r="S75" s="3" t="s">
        <v>8313</v>
      </c>
      <c r="T75" s="3" t="s">
        <v>8315</v>
      </c>
    </row>
    <row r="76" spans="1:20" ht="39.6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21">
        <f t="shared" si="6"/>
        <v>42360.278877314813</v>
      </c>
      <c r="L76" s="21">
        <f t="shared" si="7"/>
        <v>42390.278877314813</v>
      </c>
      <c r="M76" s="3" t="b">
        <v>0</v>
      </c>
      <c r="N76" s="3">
        <v>29</v>
      </c>
      <c r="O76" s="3" t="b">
        <v>1</v>
      </c>
      <c r="P76" s="3" t="s">
        <v>8265</v>
      </c>
      <c r="Q76" s="13">
        <f t="shared" si="4"/>
        <v>1.1293199999999999</v>
      </c>
      <c r="R76" s="7">
        <f t="shared" si="5"/>
        <v>17.241379310344829</v>
      </c>
      <c r="S76" s="3" t="s">
        <v>8313</v>
      </c>
      <c r="T76" s="3" t="s">
        <v>8315</v>
      </c>
    </row>
    <row r="77" spans="1:20" ht="39.6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21">
        <f t="shared" si="6"/>
        <v>41357.000833333332</v>
      </c>
      <c r="L77" s="21">
        <f t="shared" si="7"/>
        <v>41387.000833333332</v>
      </c>
      <c r="M77" s="3" t="b">
        <v>0</v>
      </c>
      <c r="N77" s="3">
        <v>47</v>
      </c>
      <c r="O77" s="3" t="b">
        <v>1</v>
      </c>
      <c r="P77" s="3" t="s">
        <v>8265</v>
      </c>
      <c r="Q77" s="13">
        <f t="shared" si="4"/>
        <v>1.1542857142857144</v>
      </c>
      <c r="R77" s="7">
        <f t="shared" si="5"/>
        <v>74.468085106382972</v>
      </c>
      <c r="S77" s="3" t="s">
        <v>8313</v>
      </c>
      <c r="T77" s="3" t="s">
        <v>8315</v>
      </c>
    </row>
    <row r="78" spans="1:20" ht="39.6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21">
        <f t="shared" si="6"/>
        <v>40844.483310185184</v>
      </c>
      <c r="L78" s="21">
        <f t="shared" si="7"/>
        <v>40904.524976851848</v>
      </c>
      <c r="M78" s="3" t="b">
        <v>0</v>
      </c>
      <c r="N78" s="3">
        <v>15</v>
      </c>
      <c r="O78" s="3" t="b">
        <v>1</v>
      </c>
      <c r="P78" s="3" t="s">
        <v>8265</v>
      </c>
      <c r="Q78" s="13">
        <f t="shared" si="4"/>
        <v>1.5333333333333334</v>
      </c>
      <c r="R78" s="7">
        <f t="shared" si="5"/>
        <v>20</v>
      </c>
      <c r="S78" s="3" t="s">
        <v>8313</v>
      </c>
      <c r="T78" s="3" t="s">
        <v>8315</v>
      </c>
    </row>
    <row r="79" spans="1:20" ht="39.6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21">
        <f t="shared" si="6"/>
        <v>40996.936539351846</v>
      </c>
      <c r="L79" s="21">
        <f t="shared" si="7"/>
        <v>41049.915972222218</v>
      </c>
      <c r="M79" s="3" t="b">
        <v>0</v>
      </c>
      <c r="N79" s="3">
        <v>26</v>
      </c>
      <c r="O79" s="3" t="b">
        <v>1</v>
      </c>
      <c r="P79" s="3" t="s">
        <v>8265</v>
      </c>
      <c r="Q79" s="13">
        <f t="shared" si="4"/>
        <v>3.9249999999999998</v>
      </c>
      <c r="R79" s="7">
        <f t="shared" si="5"/>
        <v>15.384615384615385</v>
      </c>
      <c r="S79" s="3" t="s">
        <v>8313</v>
      </c>
      <c r="T79" s="3" t="s">
        <v>8315</v>
      </c>
    </row>
    <row r="80" spans="1:20" ht="79.2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21">
        <f t="shared" si="6"/>
        <v>42604.522233796299</v>
      </c>
      <c r="L80" s="21">
        <f t="shared" si="7"/>
        <v>42614.522233796299</v>
      </c>
      <c r="M80" s="3" t="b">
        <v>0</v>
      </c>
      <c r="N80" s="3">
        <v>35</v>
      </c>
      <c r="O80" s="3" t="b">
        <v>1</v>
      </c>
      <c r="P80" s="3" t="s">
        <v>8265</v>
      </c>
      <c r="Q80" s="13">
        <f t="shared" si="4"/>
        <v>27.02</v>
      </c>
      <c r="R80" s="7">
        <f t="shared" si="5"/>
        <v>1.4285714285714286</v>
      </c>
      <c r="S80" s="3" t="s">
        <v>8313</v>
      </c>
      <c r="T80" s="3" t="s">
        <v>8315</v>
      </c>
    </row>
    <row r="81" spans="1:20" ht="39.6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21">
        <f t="shared" si="6"/>
        <v>41724.568206018514</v>
      </c>
      <c r="L81" s="21">
        <f t="shared" si="7"/>
        <v>41754.568206018514</v>
      </c>
      <c r="M81" s="3" t="b">
        <v>0</v>
      </c>
      <c r="N81" s="3">
        <v>41</v>
      </c>
      <c r="O81" s="3" t="b">
        <v>1</v>
      </c>
      <c r="P81" s="3" t="s">
        <v>8265</v>
      </c>
      <c r="Q81" s="13">
        <f t="shared" si="4"/>
        <v>1.27</v>
      </c>
      <c r="R81" s="7">
        <f t="shared" si="5"/>
        <v>31.707317073170731</v>
      </c>
      <c r="S81" s="3" t="s">
        <v>8313</v>
      </c>
      <c r="T81" s="3" t="s">
        <v>8315</v>
      </c>
    </row>
    <row r="82" spans="1:20" ht="39.6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21">
        <f t="shared" si="6"/>
        <v>41582.875648148147</v>
      </c>
      <c r="L82" s="21">
        <f t="shared" si="7"/>
        <v>41617.875648148147</v>
      </c>
      <c r="M82" s="3" t="b">
        <v>0</v>
      </c>
      <c r="N82" s="3">
        <v>47</v>
      </c>
      <c r="O82" s="3" t="b">
        <v>1</v>
      </c>
      <c r="P82" s="3" t="s">
        <v>8265</v>
      </c>
      <c r="Q82" s="13">
        <f t="shared" si="4"/>
        <v>1.0725</v>
      </c>
      <c r="R82" s="7">
        <f t="shared" si="5"/>
        <v>255.31914893617022</v>
      </c>
      <c r="S82" s="3" t="s">
        <v>8313</v>
      </c>
      <c r="T82" s="3" t="s">
        <v>8315</v>
      </c>
    </row>
    <row r="83" spans="1:20" ht="39.6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21">
        <f t="shared" si="6"/>
        <v>41099.950543981475</v>
      </c>
      <c r="L83" s="21">
        <f t="shared" si="7"/>
        <v>41103.918055555558</v>
      </c>
      <c r="M83" s="3" t="b">
        <v>0</v>
      </c>
      <c r="N83" s="3">
        <v>28</v>
      </c>
      <c r="O83" s="3" t="b">
        <v>1</v>
      </c>
      <c r="P83" s="3" t="s">
        <v>8265</v>
      </c>
      <c r="Q83" s="13">
        <f t="shared" si="4"/>
        <v>1.98</v>
      </c>
      <c r="R83" s="7">
        <f t="shared" si="5"/>
        <v>26.785714285714285</v>
      </c>
      <c r="S83" s="3" t="s">
        <v>8313</v>
      </c>
      <c r="T83" s="3" t="s">
        <v>8315</v>
      </c>
    </row>
    <row r="84" spans="1:20" ht="39.6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21">
        <f t="shared" si="6"/>
        <v>40795.611817129626</v>
      </c>
      <c r="L84" s="21">
        <f t="shared" si="7"/>
        <v>40825.611817129626</v>
      </c>
      <c r="M84" s="3" t="b">
        <v>0</v>
      </c>
      <c r="N84" s="3">
        <v>100</v>
      </c>
      <c r="O84" s="3" t="b">
        <v>1</v>
      </c>
      <c r="P84" s="3" t="s">
        <v>8265</v>
      </c>
      <c r="Q84" s="13">
        <f t="shared" si="4"/>
        <v>1.0001249999999999</v>
      </c>
      <c r="R84" s="7">
        <f t="shared" si="5"/>
        <v>40</v>
      </c>
      <c r="S84" s="3" t="s">
        <v>8313</v>
      </c>
      <c r="T84" s="3" t="s">
        <v>8315</v>
      </c>
    </row>
    <row r="85" spans="1:20" ht="39.6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21">
        <f t="shared" si="6"/>
        <v>42042.407280092586</v>
      </c>
      <c r="L85" s="21">
        <f t="shared" si="7"/>
        <v>42057.270833333336</v>
      </c>
      <c r="M85" s="3" t="b">
        <v>0</v>
      </c>
      <c r="N85" s="3">
        <v>13</v>
      </c>
      <c r="O85" s="3" t="b">
        <v>1</v>
      </c>
      <c r="P85" s="3" t="s">
        <v>8265</v>
      </c>
      <c r="Q85" s="13">
        <f t="shared" si="4"/>
        <v>1.0249999999999999</v>
      </c>
      <c r="R85" s="7">
        <f t="shared" si="5"/>
        <v>15.384615384615385</v>
      </c>
      <c r="S85" s="3" t="s">
        <v>8313</v>
      </c>
      <c r="T85" s="3" t="s">
        <v>8315</v>
      </c>
    </row>
    <row r="86" spans="1:20" ht="39.6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21">
        <f t="shared" si="6"/>
        <v>40648.54960648148</v>
      </c>
      <c r="L86" s="21">
        <f t="shared" si="7"/>
        <v>40678.54960648148</v>
      </c>
      <c r="M86" s="3" t="b">
        <v>0</v>
      </c>
      <c r="N86" s="3">
        <v>7</v>
      </c>
      <c r="O86" s="3" t="b">
        <v>1</v>
      </c>
      <c r="P86" s="3" t="s">
        <v>8265</v>
      </c>
      <c r="Q86" s="13">
        <f t="shared" si="4"/>
        <v>1</v>
      </c>
      <c r="R86" s="7">
        <f t="shared" si="5"/>
        <v>71.428571428571431</v>
      </c>
      <c r="S86" s="3" t="s">
        <v>8313</v>
      </c>
      <c r="T86" s="3" t="s">
        <v>8315</v>
      </c>
    </row>
    <row r="87" spans="1:20" ht="39.6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21">
        <f t="shared" si="6"/>
        <v>40778.917094907403</v>
      </c>
      <c r="L87" s="21">
        <f t="shared" si="7"/>
        <v>40808.917094907403</v>
      </c>
      <c r="M87" s="3" t="b">
        <v>0</v>
      </c>
      <c r="N87" s="3">
        <v>21</v>
      </c>
      <c r="O87" s="3" t="b">
        <v>1</v>
      </c>
      <c r="P87" s="3" t="s">
        <v>8265</v>
      </c>
      <c r="Q87" s="13">
        <f t="shared" si="4"/>
        <v>1.2549999999999999</v>
      </c>
      <c r="R87" s="7">
        <f t="shared" si="5"/>
        <v>57.142857142857146</v>
      </c>
      <c r="S87" s="3" t="s">
        <v>8313</v>
      </c>
      <c r="T87" s="3" t="s">
        <v>8315</v>
      </c>
    </row>
    <row r="88" spans="1:20" ht="52.8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21">
        <f t="shared" si="6"/>
        <v>42291.347743055558</v>
      </c>
      <c r="L88" s="21">
        <f t="shared" si="7"/>
        <v>42365.389409722215</v>
      </c>
      <c r="M88" s="3" t="b">
        <v>0</v>
      </c>
      <c r="N88" s="3">
        <v>17</v>
      </c>
      <c r="O88" s="3" t="b">
        <v>1</v>
      </c>
      <c r="P88" s="3" t="s">
        <v>8265</v>
      </c>
      <c r="Q88" s="13">
        <f t="shared" si="4"/>
        <v>1.0646666666666667</v>
      </c>
      <c r="R88" s="7">
        <f t="shared" si="5"/>
        <v>352.94117647058823</v>
      </c>
      <c r="S88" s="3" t="s">
        <v>8313</v>
      </c>
      <c r="T88" s="3" t="s">
        <v>8315</v>
      </c>
    </row>
    <row r="89" spans="1:20" ht="39.6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21">
        <f t="shared" si="6"/>
        <v>40322.331053240741</v>
      </c>
      <c r="L89" s="21">
        <f t="shared" si="7"/>
        <v>40331.861805555549</v>
      </c>
      <c r="M89" s="3" t="b">
        <v>0</v>
      </c>
      <c r="N89" s="3">
        <v>25</v>
      </c>
      <c r="O89" s="3" t="b">
        <v>1</v>
      </c>
      <c r="P89" s="3" t="s">
        <v>8265</v>
      </c>
      <c r="Q89" s="13">
        <f t="shared" si="4"/>
        <v>1.046</v>
      </c>
      <c r="R89" s="7">
        <f t="shared" si="5"/>
        <v>100</v>
      </c>
      <c r="S89" s="3" t="s">
        <v>8313</v>
      </c>
      <c r="T89" s="3" t="s">
        <v>8315</v>
      </c>
    </row>
    <row r="90" spans="1:20" ht="39.6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21">
        <f t="shared" si="6"/>
        <v>41786.450590277775</v>
      </c>
      <c r="L90" s="21">
        <f t="shared" si="7"/>
        <v>41812.450590277775</v>
      </c>
      <c r="M90" s="3" t="b">
        <v>0</v>
      </c>
      <c r="N90" s="3">
        <v>60</v>
      </c>
      <c r="O90" s="3" t="b">
        <v>1</v>
      </c>
      <c r="P90" s="3" t="s">
        <v>8265</v>
      </c>
      <c r="Q90" s="13">
        <f t="shared" si="4"/>
        <v>1.0285714285714285</v>
      </c>
      <c r="R90" s="7">
        <f t="shared" si="5"/>
        <v>58.333333333333336</v>
      </c>
      <c r="S90" s="3" t="s">
        <v>8313</v>
      </c>
      <c r="T90" s="3" t="s">
        <v>8315</v>
      </c>
    </row>
    <row r="91" spans="1:20" ht="39.6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21">
        <f t="shared" si="6"/>
        <v>41402.543888888882</v>
      </c>
      <c r="L91" s="21">
        <f t="shared" si="7"/>
        <v>41427.543888888882</v>
      </c>
      <c r="M91" s="3" t="b">
        <v>0</v>
      </c>
      <c r="N91" s="3">
        <v>56</v>
      </c>
      <c r="O91" s="3" t="b">
        <v>1</v>
      </c>
      <c r="P91" s="3" t="s">
        <v>8265</v>
      </c>
      <c r="Q91" s="13">
        <f t="shared" si="4"/>
        <v>1.1506666666666667</v>
      </c>
      <c r="R91" s="7">
        <f t="shared" si="5"/>
        <v>107.14285714285714</v>
      </c>
      <c r="S91" s="3" t="s">
        <v>8313</v>
      </c>
      <c r="T91" s="3" t="s">
        <v>8315</v>
      </c>
    </row>
    <row r="92" spans="1:20" ht="26.4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21">
        <f t="shared" si="6"/>
        <v>40706.089108796295</v>
      </c>
      <c r="L92" s="21">
        <f t="shared" si="7"/>
        <v>40736.089108796295</v>
      </c>
      <c r="M92" s="3" t="b">
        <v>0</v>
      </c>
      <c r="N92" s="3">
        <v>16</v>
      </c>
      <c r="O92" s="3" t="b">
        <v>1</v>
      </c>
      <c r="P92" s="3" t="s">
        <v>8265</v>
      </c>
      <c r="Q92" s="13">
        <f t="shared" si="4"/>
        <v>1.004</v>
      </c>
      <c r="R92" s="7">
        <f t="shared" si="5"/>
        <v>31.25</v>
      </c>
      <c r="S92" s="3" t="s">
        <v>8313</v>
      </c>
      <c r="T92" s="3" t="s">
        <v>8315</v>
      </c>
    </row>
    <row r="93" spans="1:20" ht="39.6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21">
        <f t="shared" si="6"/>
        <v>40619.194027777776</v>
      </c>
      <c r="L93" s="21">
        <f t="shared" si="7"/>
        <v>40680.194027777776</v>
      </c>
      <c r="M93" s="3" t="b">
        <v>0</v>
      </c>
      <c r="N93" s="3">
        <v>46</v>
      </c>
      <c r="O93" s="3" t="b">
        <v>1</v>
      </c>
      <c r="P93" s="3" t="s">
        <v>8265</v>
      </c>
      <c r="Q93" s="13">
        <f t="shared" si="4"/>
        <v>1.2</v>
      </c>
      <c r="R93" s="7">
        <f t="shared" si="5"/>
        <v>65.217391304347828</v>
      </c>
      <c r="S93" s="3" t="s">
        <v>8313</v>
      </c>
      <c r="T93" s="3" t="s">
        <v>8315</v>
      </c>
    </row>
    <row r="94" spans="1:20" ht="39.6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21">
        <f t="shared" si="6"/>
        <v>42720.990543981483</v>
      </c>
      <c r="L94" s="21">
        <f t="shared" si="7"/>
        <v>42767.124999999993</v>
      </c>
      <c r="M94" s="3" t="b">
        <v>0</v>
      </c>
      <c r="N94" s="3">
        <v>43</v>
      </c>
      <c r="O94" s="3" t="b">
        <v>1</v>
      </c>
      <c r="P94" s="3" t="s">
        <v>8265</v>
      </c>
      <c r="Q94" s="13">
        <f t="shared" si="4"/>
        <v>1.052</v>
      </c>
      <c r="R94" s="7">
        <f t="shared" si="5"/>
        <v>116.27906976744185</v>
      </c>
      <c r="S94" s="3" t="s">
        <v>8313</v>
      </c>
      <c r="T94" s="3" t="s">
        <v>8315</v>
      </c>
    </row>
    <row r="95" spans="1:20" ht="52.8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21">
        <f t="shared" si="6"/>
        <v>41065.649733796294</v>
      </c>
      <c r="L95" s="21">
        <f t="shared" si="7"/>
        <v>41093.666666666664</v>
      </c>
      <c r="M95" s="3" t="b">
        <v>0</v>
      </c>
      <c r="N95" s="3">
        <v>15</v>
      </c>
      <c r="O95" s="3" t="b">
        <v>1</v>
      </c>
      <c r="P95" s="3" t="s">
        <v>8265</v>
      </c>
      <c r="Q95" s="13">
        <f t="shared" si="4"/>
        <v>1.1060000000000001</v>
      </c>
      <c r="R95" s="7">
        <f t="shared" si="5"/>
        <v>66.666666666666671</v>
      </c>
      <c r="S95" s="3" t="s">
        <v>8313</v>
      </c>
      <c r="T95" s="3" t="s">
        <v>8315</v>
      </c>
    </row>
    <row r="96" spans="1:20" ht="39.6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21">
        <f t="shared" si="6"/>
        <v>41716.509513888886</v>
      </c>
      <c r="L96" s="21">
        <f t="shared" si="7"/>
        <v>41736.509513888886</v>
      </c>
      <c r="M96" s="3" t="b">
        <v>0</v>
      </c>
      <c r="N96" s="3">
        <v>12</v>
      </c>
      <c r="O96" s="3" t="b">
        <v>1</v>
      </c>
      <c r="P96" s="3" t="s">
        <v>8265</v>
      </c>
      <c r="Q96" s="13">
        <f t="shared" si="4"/>
        <v>1.04</v>
      </c>
      <c r="R96" s="7">
        <f t="shared" si="5"/>
        <v>20.833333333333332</v>
      </c>
      <c r="S96" s="3" t="s">
        <v>8313</v>
      </c>
      <c r="T96" s="3" t="s">
        <v>8315</v>
      </c>
    </row>
    <row r="97" spans="1:20" ht="39.6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21">
        <f t="shared" si="6"/>
        <v>40934.796770833331</v>
      </c>
      <c r="L97" s="21">
        <f t="shared" si="7"/>
        <v>40964.796770833331</v>
      </c>
      <c r="M97" s="3" t="b">
        <v>0</v>
      </c>
      <c r="N97" s="3">
        <v>21</v>
      </c>
      <c r="O97" s="3" t="b">
        <v>1</v>
      </c>
      <c r="P97" s="3" t="s">
        <v>8265</v>
      </c>
      <c r="Q97" s="13">
        <f t="shared" si="4"/>
        <v>1.3142857142857143</v>
      </c>
      <c r="R97" s="7">
        <f t="shared" si="5"/>
        <v>16.666666666666668</v>
      </c>
      <c r="S97" s="3" t="s">
        <v>8313</v>
      </c>
      <c r="T97" s="3" t="s">
        <v>8315</v>
      </c>
    </row>
    <row r="98" spans="1:20" ht="52.8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21">
        <f t="shared" si="6"/>
        <v>40324.45417824074</v>
      </c>
      <c r="L98" s="21">
        <f t="shared" si="7"/>
        <v>40390.916666666664</v>
      </c>
      <c r="M98" s="3" t="b">
        <v>0</v>
      </c>
      <c r="N98" s="3">
        <v>34</v>
      </c>
      <c r="O98" s="3" t="b">
        <v>1</v>
      </c>
      <c r="P98" s="3" t="s">
        <v>8265</v>
      </c>
      <c r="Q98" s="13">
        <f t="shared" si="4"/>
        <v>1.1466666666666667</v>
      </c>
      <c r="R98" s="7">
        <f t="shared" si="5"/>
        <v>44.117647058823529</v>
      </c>
      <c r="S98" s="3" t="s">
        <v>8313</v>
      </c>
      <c r="T98" s="3" t="s">
        <v>8315</v>
      </c>
    </row>
    <row r="99" spans="1:20" ht="39.6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21">
        <f t="shared" si="6"/>
        <v>40705.926874999997</v>
      </c>
      <c r="L99" s="21">
        <f t="shared" si="7"/>
        <v>40735.926874999997</v>
      </c>
      <c r="M99" s="3" t="b">
        <v>0</v>
      </c>
      <c r="N99" s="3">
        <v>8</v>
      </c>
      <c r="O99" s="3" t="b">
        <v>1</v>
      </c>
      <c r="P99" s="3" t="s">
        <v>8265</v>
      </c>
      <c r="Q99" s="13">
        <f t="shared" si="4"/>
        <v>1.0625</v>
      </c>
      <c r="R99" s="7">
        <f t="shared" si="5"/>
        <v>50</v>
      </c>
      <c r="S99" s="3" t="s">
        <v>8313</v>
      </c>
      <c r="T99" s="3" t="s">
        <v>8315</v>
      </c>
    </row>
    <row r="100" spans="1:20" ht="39.6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21">
        <f t="shared" si="6"/>
        <v>41214.586504629631</v>
      </c>
      <c r="L100" s="21">
        <f t="shared" si="7"/>
        <v>41250.770833333328</v>
      </c>
      <c r="M100" s="3" t="b">
        <v>0</v>
      </c>
      <c r="N100" s="3">
        <v>60</v>
      </c>
      <c r="O100" s="3" t="b">
        <v>1</v>
      </c>
      <c r="P100" s="3" t="s">
        <v>8265</v>
      </c>
      <c r="Q100" s="13">
        <f t="shared" si="4"/>
        <v>1.0625</v>
      </c>
      <c r="R100" s="7">
        <f t="shared" si="5"/>
        <v>53.333333333333336</v>
      </c>
      <c r="S100" s="3" t="s">
        <v>8313</v>
      </c>
      <c r="T100" s="3" t="s">
        <v>8315</v>
      </c>
    </row>
    <row r="101" spans="1:20" ht="26.4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21">
        <f t="shared" si="6"/>
        <v>41631.694432870368</v>
      </c>
      <c r="L101" s="21">
        <f t="shared" si="7"/>
        <v>41661.694432870368</v>
      </c>
      <c r="M101" s="3" t="b">
        <v>0</v>
      </c>
      <c r="N101" s="3">
        <v>39</v>
      </c>
      <c r="O101" s="3" t="b">
        <v>1</v>
      </c>
      <c r="P101" s="3" t="s">
        <v>8265</v>
      </c>
      <c r="Q101" s="13">
        <f t="shared" si="4"/>
        <v>1.0601933333333333</v>
      </c>
      <c r="R101" s="7">
        <f t="shared" si="5"/>
        <v>38.46153846153846</v>
      </c>
      <c r="S101" s="3" t="s">
        <v>8313</v>
      </c>
      <c r="T101" s="3" t="s">
        <v>8315</v>
      </c>
    </row>
    <row r="102" spans="1:20" ht="39.6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21">
        <f t="shared" si="6"/>
        <v>41197.544976851852</v>
      </c>
      <c r="L102" s="21">
        <f t="shared" si="7"/>
        <v>41217.586643518516</v>
      </c>
      <c r="M102" s="3" t="b">
        <v>0</v>
      </c>
      <c r="N102" s="3">
        <v>26</v>
      </c>
      <c r="O102" s="3" t="b">
        <v>1</v>
      </c>
      <c r="P102" s="3" t="s">
        <v>8265</v>
      </c>
      <c r="Q102" s="13">
        <f t="shared" si="4"/>
        <v>1</v>
      </c>
      <c r="R102" s="7">
        <f t="shared" si="5"/>
        <v>192.30769230769232</v>
      </c>
      <c r="S102" s="3" t="s">
        <v>8313</v>
      </c>
      <c r="T102" s="3" t="s">
        <v>8315</v>
      </c>
    </row>
    <row r="103" spans="1:20" ht="39.6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21">
        <f t="shared" si="6"/>
        <v>41274.568402777775</v>
      </c>
      <c r="L103" s="21">
        <f t="shared" si="7"/>
        <v>41298.568402777775</v>
      </c>
      <c r="M103" s="3" t="b">
        <v>0</v>
      </c>
      <c r="N103" s="3">
        <v>35</v>
      </c>
      <c r="O103" s="3" t="b">
        <v>1</v>
      </c>
      <c r="P103" s="3" t="s">
        <v>8265</v>
      </c>
      <c r="Q103" s="13">
        <f t="shared" si="4"/>
        <v>1</v>
      </c>
      <c r="R103" s="7">
        <f t="shared" si="5"/>
        <v>100</v>
      </c>
      <c r="S103" s="3" t="s">
        <v>8313</v>
      </c>
      <c r="T103" s="3" t="s">
        <v>8315</v>
      </c>
    </row>
    <row r="104" spans="1:20" ht="39.6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21">
        <f t="shared" si="6"/>
        <v>40504.922835648147</v>
      </c>
      <c r="L104" s="21">
        <f t="shared" si="7"/>
        <v>40534.922835648147</v>
      </c>
      <c r="M104" s="3" t="b">
        <v>0</v>
      </c>
      <c r="N104" s="3">
        <v>65</v>
      </c>
      <c r="O104" s="3" t="b">
        <v>1</v>
      </c>
      <c r="P104" s="3" t="s">
        <v>8265</v>
      </c>
      <c r="Q104" s="13">
        <f t="shared" si="4"/>
        <v>1.2775000000000001</v>
      </c>
      <c r="R104" s="7">
        <f t="shared" si="5"/>
        <v>92.307692307692307</v>
      </c>
      <c r="S104" s="3" t="s">
        <v>8313</v>
      </c>
      <c r="T104" s="3" t="s">
        <v>8315</v>
      </c>
    </row>
    <row r="105" spans="1:20" ht="39.6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21">
        <f t="shared" si="6"/>
        <v>41682.597569444442</v>
      </c>
      <c r="L105" s="21">
        <f t="shared" si="7"/>
        <v>41705.597569444442</v>
      </c>
      <c r="M105" s="3" t="b">
        <v>0</v>
      </c>
      <c r="N105" s="3">
        <v>49</v>
      </c>
      <c r="O105" s="3" t="b">
        <v>1</v>
      </c>
      <c r="P105" s="3" t="s">
        <v>8265</v>
      </c>
      <c r="Q105" s="13">
        <f t="shared" si="4"/>
        <v>1.0515384615384615</v>
      </c>
      <c r="R105" s="7">
        <f t="shared" si="5"/>
        <v>26.530612244897959</v>
      </c>
      <c r="S105" s="3" t="s">
        <v>8313</v>
      </c>
      <c r="T105" s="3" t="s">
        <v>8315</v>
      </c>
    </row>
    <row r="106" spans="1:20" ht="26.4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21">
        <f t="shared" si="6"/>
        <v>40612.486874999995</v>
      </c>
      <c r="L106" s="21">
        <f t="shared" si="7"/>
        <v>40635.833333333328</v>
      </c>
      <c r="M106" s="3" t="b">
        <v>0</v>
      </c>
      <c r="N106" s="3">
        <v>10</v>
      </c>
      <c r="O106" s="3" t="b">
        <v>1</v>
      </c>
      <c r="P106" s="3" t="s">
        <v>8265</v>
      </c>
      <c r="Q106" s="13">
        <f t="shared" si="4"/>
        <v>1.2</v>
      </c>
      <c r="R106" s="7">
        <f t="shared" si="5"/>
        <v>50</v>
      </c>
      <c r="S106" s="3" t="s">
        <v>8313</v>
      </c>
      <c r="T106" s="3" t="s">
        <v>8315</v>
      </c>
    </row>
    <row r="107" spans="1:20" ht="39.6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21">
        <f t="shared" si="6"/>
        <v>42485.516435185178</v>
      </c>
      <c r="L107" s="21">
        <f t="shared" si="7"/>
        <v>42503.791666666664</v>
      </c>
      <c r="M107" s="3" t="b">
        <v>0</v>
      </c>
      <c r="N107" s="3">
        <v>60</v>
      </c>
      <c r="O107" s="3" t="b">
        <v>1</v>
      </c>
      <c r="P107" s="3" t="s">
        <v>8265</v>
      </c>
      <c r="Q107" s="13">
        <f t="shared" si="4"/>
        <v>1.074090909090909</v>
      </c>
      <c r="R107" s="7">
        <f t="shared" si="5"/>
        <v>36.666666666666664</v>
      </c>
      <c r="S107" s="3" t="s">
        <v>8313</v>
      </c>
      <c r="T107" s="3" t="s">
        <v>8315</v>
      </c>
    </row>
    <row r="108" spans="1:20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21">
        <f t="shared" si="6"/>
        <v>40987.568298611106</v>
      </c>
      <c r="L108" s="21">
        <f t="shared" si="7"/>
        <v>41001.568298611106</v>
      </c>
      <c r="M108" s="3" t="b">
        <v>0</v>
      </c>
      <c r="N108" s="3">
        <v>27</v>
      </c>
      <c r="O108" s="3" t="b">
        <v>1</v>
      </c>
      <c r="P108" s="3" t="s">
        <v>8265</v>
      </c>
      <c r="Q108" s="13">
        <f t="shared" si="4"/>
        <v>1.0049999999999999</v>
      </c>
      <c r="R108" s="7">
        <f t="shared" si="5"/>
        <v>185.18518518518519</v>
      </c>
      <c r="S108" s="3" t="s">
        <v>8313</v>
      </c>
      <c r="T108" s="3" t="s">
        <v>8315</v>
      </c>
    </row>
    <row r="109" spans="1:20" ht="39.6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21">
        <f t="shared" si="6"/>
        <v>40635.774155092593</v>
      </c>
      <c r="L109" s="21">
        <f t="shared" si="7"/>
        <v>40657.774155092593</v>
      </c>
      <c r="M109" s="3" t="b">
        <v>0</v>
      </c>
      <c r="N109" s="3">
        <v>69</v>
      </c>
      <c r="O109" s="3" t="b">
        <v>1</v>
      </c>
      <c r="P109" s="3" t="s">
        <v>8265</v>
      </c>
      <c r="Q109" s="13">
        <f t="shared" si="4"/>
        <v>1.0246666666666666</v>
      </c>
      <c r="R109" s="7">
        <f t="shared" si="5"/>
        <v>108.69565217391305</v>
      </c>
      <c r="S109" s="3" t="s">
        <v>8313</v>
      </c>
      <c r="T109" s="3" t="s">
        <v>8315</v>
      </c>
    </row>
    <row r="110" spans="1:20" ht="39.6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21">
        <f t="shared" si="6"/>
        <v>41365.404745370368</v>
      </c>
      <c r="L110" s="21">
        <f t="shared" si="7"/>
        <v>41425.404745370368</v>
      </c>
      <c r="M110" s="3" t="b">
        <v>0</v>
      </c>
      <c r="N110" s="3">
        <v>47</v>
      </c>
      <c r="O110" s="3" t="b">
        <v>1</v>
      </c>
      <c r="P110" s="3" t="s">
        <v>8265</v>
      </c>
      <c r="Q110" s="13">
        <f t="shared" si="4"/>
        <v>2.4666666666666668</v>
      </c>
      <c r="R110" s="7">
        <f t="shared" si="5"/>
        <v>31.914893617021278</v>
      </c>
      <c r="S110" s="3" t="s">
        <v>8313</v>
      </c>
      <c r="T110" s="3" t="s">
        <v>8315</v>
      </c>
    </row>
    <row r="111" spans="1:20" ht="39.6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21">
        <f t="shared" si="6"/>
        <v>40569.817476851851</v>
      </c>
      <c r="L111" s="21">
        <f t="shared" si="7"/>
        <v>40599.817476851851</v>
      </c>
      <c r="M111" s="3" t="b">
        <v>0</v>
      </c>
      <c r="N111" s="3">
        <v>47</v>
      </c>
      <c r="O111" s="3" t="b">
        <v>1</v>
      </c>
      <c r="P111" s="3" t="s">
        <v>8265</v>
      </c>
      <c r="Q111" s="13">
        <f t="shared" si="4"/>
        <v>2.1949999999999998</v>
      </c>
      <c r="R111" s="7">
        <f t="shared" si="5"/>
        <v>21.276595744680851</v>
      </c>
      <c r="S111" s="3" t="s">
        <v>8313</v>
      </c>
      <c r="T111" s="3" t="s">
        <v>8315</v>
      </c>
    </row>
    <row r="112" spans="1:20" ht="39.6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21">
        <f t="shared" si="6"/>
        <v>41557.741354166668</v>
      </c>
      <c r="L112" s="21">
        <f t="shared" si="7"/>
        <v>41592.040972222218</v>
      </c>
      <c r="M112" s="3" t="b">
        <v>0</v>
      </c>
      <c r="N112" s="3">
        <v>26</v>
      </c>
      <c r="O112" s="3" t="b">
        <v>1</v>
      </c>
      <c r="P112" s="3" t="s">
        <v>8265</v>
      </c>
      <c r="Q112" s="13">
        <f t="shared" si="4"/>
        <v>1.3076923076923077</v>
      </c>
      <c r="R112" s="7">
        <f t="shared" si="5"/>
        <v>50</v>
      </c>
      <c r="S112" s="3" t="s">
        <v>8313</v>
      </c>
      <c r="T112" s="3" t="s">
        <v>8315</v>
      </c>
    </row>
    <row r="113" spans="1:20" ht="39.6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21">
        <f t="shared" si="6"/>
        <v>42125.124849537031</v>
      </c>
      <c r="L113" s="21">
        <f t="shared" si="7"/>
        <v>42155.124849537031</v>
      </c>
      <c r="M113" s="3" t="b">
        <v>0</v>
      </c>
      <c r="N113" s="3">
        <v>53</v>
      </c>
      <c r="O113" s="3" t="b">
        <v>1</v>
      </c>
      <c r="P113" s="3" t="s">
        <v>8265</v>
      </c>
      <c r="Q113" s="13">
        <f t="shared" si="4"/>
        <v>1.5457142857142858</v>
      </c>
      <c r="R113" s="7">
        <f t="shared" si="5"/>
        <v>66.037735849056602</v>
      </c>
      <c r="S113" s="3" t="s">
        <v>8313</v>
      </c>
      <c r="T113" s="3" t="s">
        <v>8315</v>
      </c>
    </row>
    <row r="114" spans="1:20" ht="39.6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21">
        <f t="shared" si="6"/>
        <v>41717.834699074076</v>
      </c>
      <c r="L114" s="21">
        <f t="shared" si="7"/>
        <v>41741.875</v>
      </c>
      <c r="M114" s="3" t="b">
        <v>0</v>
      </c>
      <c r="N114" s="3">
        <v>81</v>
      </c>
      <c r="O114" s="3" t="b">
        <v>1</v>
      </c>
      <c r="P114" s="3" t="s">
        <v>8265</v>
      </c>
      <c r="Q114" s="13">
        <f t="shared" si="4"/>
        <v>1.04</v>
      </c>
      <c r="R114" s="7">
        <f t="shared" si="5"/>
        <v>61.728395061728392</v>
      </c>
      <c r="S114" s="3" t="s">
        <v>8313</v>
      </c>
      <c r="T114" s="3" t="s">
        <v>8315</v>
      </c>
    </row>
    <row r="115" spans="1:20" ht="26.4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21">
        <f t="shared" si="6"/>
        <v>40753.550092592588</v>
      </c>
      <c r="L115" s="21">
        <f t="shared" si="7"/>
        <v>40761.416666666664</v>
      </c>
      <c r="M115" s="3" t="b">
        <v>0</v>
      </c>
      <c r="N115" s="3">
        <v>78</v>
      </c>
      <c r="O115" s="3" t="b">
        <v>1</v>
      </c>
      <c r="P115" s="3" t="s">
        <v>8265</v>
      </c>
      <c r="Q115" s="13">
        <f t="shared" si="4"/>
        <v>1.41</v>
      </c>
      <c r="R115" s="7">
        <f t="shared" si="5"/>
        <v>64.102564102564102</v>
      </c>
      <c r="S115" s="3" t="s">
        <v>8313</v>
      </c>
      <c r="T115" s="3" t="s">
        <v>8315</v>
      </c>
    </row>
    <row r="116" spans="1:20" ht="39.6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21">
        <f t="shared" si="6"/>
        <v>40861.065833333334</v>
      </c>
      <c r="L116" s="21">
        <f t="shared" si="7"/>
        <v>40921.065833333334</v>
      </c>
      <c r="M116" s="3" t="b">
        <v>0</v>
      </c>
      <c r="N116" s="3">
        <v>35</v>
      </c>
      <c r="O116" s="3" t="b">
        <v>1</v>
      </c>
      <c r="P116" s="3" t="s">
        <v>8265</v>
      </c>
      <c r="Q116" s="13">
        <f t="shared" si="4"/>
        <v>1.0333333333333334</v>
      </c>
      <c r="R116" s="7">
        <f t="shared" si="5"/>
        <v>85.714285714285708</v>
      </c>
      <c r="S116" s="3" t="s">
        <v>8313</v>
      </c>
      <c r="T116" s="3" t="s">
        <v>8315</v>
      </c>
    </row>
    <row r="117" spans="1:20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21">
        <f t="shared" si="6"/>
        <v>40918.530601851853</v>
      </c>
      <c r="L117" s="21">
        <f t="shared" si="7"/>
        <v>40943.530601851853</v>
      </c>
      <c r="M117" s="3" t="b">
        <v>0</v>
      </c>
      <c r="N117" s="3">
        <v>22</v>
      </c>
      <c r="O117" s="3" t="b">
        <v>1</v>
      </c>
      <c r="P117" s="3" t="s">
        <v>8265</v>
      </c>
      <c r="Q117" s="13">
        <f t="shared" si="4"/>
        <v>1.4044444444444444</v>
      </c>
      <c r="R117" s="7">
        <f t="shared" si="5"/>
        <v>20.454545454545453</v>
      </c>
      <c r="S117" s="3" t="s">
        <v>8313</v>
      </c>
      <c r="T117" s="3" t="s">
        <v>8315</v>
      </c>
    </row>
    <row r="118" spans="1:20" ht="39.6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21">
        <f t="shared" si="6"/>
        <v>40595.288831018515</v>
      </c>
      <c r="L118" s="21">
        <f t="shared" si="7"/>
        <v>40641.247164351851</v>
      </c>
      <c r="M118" s="3" t="b">
        <v>0</v>
      </c>
      <c r="N118" s="3">
        <v>57</v>
      </c>
      <c r="O118" s="3" t="b">
        <v>1</v>
      </c>
      <c r="P118" s="3" t="s">
        <v>8265</v>
      </c>
      <c r="Q118" s="13">
        <f t="shared" si="4"/>
        <v>1.1365714285714286</v>
      </c>
      <c r="R118" s="7">
        <f t="shared" si="5"/>
        <v>61.403508771929822</v>
      </c>
      <c r="S118" s="3" t="s">
        <v>8313</v>
      </c>
      <c r="T118" s="3" t="s">
        <v>8315</v>
      </c>
    </row>
    <row r="119" spans="1:20" ht="52.8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21">
        <f t="shared" si="6"/>
        <v>40248.626666666663</v>
      </c>
      <c r="L119" s="21">
        <f t="shared" si="7"/>
        <v>40338.583333333328</v>
      </c>
      <c r="M119" s="3" t="b">
        <v>0</v>
      </c>
      <c r="N119" s="3">
        <v>27</v>
      </c>
      <c r="O119" s="3" t="b">
        <v>1</v>
      </c>
      <c r="P119" s="3" t="s">
        <v>8265</v>
      </c>
      <c r="Q119" s="13">
        <f t="shared" si="4"/>
        <v>1.0049377777777779</v>
      </c>
      <c r="R119" s="7">
        <f t="shared" si="5"/>
        <v>166.66666666666666</v>
      </c>
      <c r="S119" s="3" t="s">
        <v>8313</v>
      </c>
      <c r="T119" s="3" t="s">
        <v>8315</v>
      </c>
    </row>
    <row r="120" spans="1:20" ht="26.4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21">
        <f t="shared" si="6"/>
        <v>40722.845324074071</v>
      </c>
      <c r="L120" s="21">
        <f t="shared" si="7"/>
        <v>40752.845324074071</v>
      </c>
      <c r="M120" s="3" t="b">
        <v>0</v>
      </c>
      <c r="N120" s="3">
        <v>39</v>
      </c>
      <c r="O120" s="3" t="b">
        <v>1</v>
      </c>
      <c r="P120" s="3" t="s">
        <v>8265</v>
      </c>
      <c r="Q120" s="13">
        <f t="shared" si="4"/>
        <v>1.1303159999999999</v>
      </c>
      <c r="R120" s="7">
        <f t="shared" si="5"/>
        <v>128.2051282051282</v>
      </c>
      <c r="S120" s="3" t="s">
        <v>8313</v>
      </c>
      <c r="T120" s="3" t="s">
        <v>8315</v>
      </c>
    </row>
    <row r="121" spans="1:20" ht="39.6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21">
        <f t="shared" si="6"/>
        <v>40738.860949074071</v>
      </c>
      <c r="L121" s="21">
        <f t="shared" si="7"/>
        <v>40768.75</v>
      </c>
      <c r="M121" s="3" t="b">
        <v>0</v>
      </c>
      <c r="N121" s="3">
        <v>37</v>
      </c>
      <c r="O121" s="3" t="b">
        <v>1</v>
      </c>
      <c r="P121" s="3" t="s">
        <v>8265</v>
      </c>
      <c r="Q121" s="13">
        <f t="shared" si="4"/>
        <v>1.0455692307692308</v>
      </c>
      <c r="R121" s="7">
        <f t="shared" si="5"/>
        <v>87.837837837837839</v>
      </c>
      <c r="S121" s="3" t="s">
        <v>8313</v>
      </c>
      <c r="T121" s="3" t="s">
        <v>8315</v>
      </c>
    </row>
    <row r="122" spans="1:20" ht="39.6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21">
        <f t="shared" si="6"/>
        <v>42615.841516203705</v>
      </c>
      <c r="L122" s="21">
        <f t="shared" si="7"/>
        <v>42645.841516203705</v>
      </c>
      <c r="M122" s="3" t="b">
        <v>0</v>
      </c>
      <c r="N122" s="3">
        <v>1</v>
      </c>
      <c r="O122" s="3" t="b">
        <v>0</v>
      </c>
      <c r="P122" s="3" t="s">
        <v>8266</v>
      </c>
      <c r="Q122" s="13">
        <f t="shared" si="4"/>
        <v>1.4285714285714287E-4</v>
      </c>
      <c r="R122" s="7">
        <f t="shared" si="5"/>
        <v>70000</v>
      </c>
      <c r="S122" s="3" t="s">
        <v>8313</v>
      </c>
      <c r="T122" s="3" t="s">
        <v>8316</v>
      </c>
    </row>
    <row r="123" spans="1:20" ht="52.8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21">
        <f t="shared" si="6"/>
        <v>42096.496643518512</v>
      </c>
      <c r="L123" s="21">
        <f t="shared" si="7"/>
        <v>42112.219444444439</v>
      </c>
      <c r="M123" s="3" t="b">
        <v>0</v>
      </c>
      <c r="N123" s="3">
        <v>1</v>
      </c>
      <c r="O123" s="3" t="b">
        <v>0</v>
      </c>
      <c r="P123" s="3" t="s">
        <v>8266</v>
      </c>
      <c r="Q123" s="13">
        <f t="shared" si="4"/>
        <v>3.3333333333333332E-4</v>
      </c>
      <c r="R123" s="7">
        <f t="shared" si="5"/>
        <v>3000</v>
      </c>
      <c r="S123" s="3" t="s">
        <v>8313</v>
      </c>
      <c r="T123" s="3" t="s">
        <v>8316</v>
      </c>
    </row>
    <row r="124" spans="1:20" ht="26.4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21">
        <f t="shared" si="6"/>
        <v>42593.223460648143</v>
      </c>
      <c r="L124" s="21">
        <f t="shared" si="7"/>
        <v>42653.223460648143</v>
      </c>
      <c r="M124" s="3" t="b">
        <v>0</v>
      </c>
      <c r="N124" s="3">
        <v>0</v>
      </c>
      <c r="O124" s="3" t="b">
        <v>0</v>
      </c>
      <c r="P124" s="3" t="s">
        <v>8266</v>
      </c>
      <c r="Q124" s="13">
        <f t="shared" si="4"/>
        <v>0</v>
      </c>
      <c r="R124" s="7">
        <f t="shared" si="5"/>
        <v>0</v>
      </c>
      <c r="S124" s="3" t="s">
        <v>8313</v>
      </c>
      <c r="T124" s="3" t="s">
        <v>8316</v>
      </c>
    </row>
    <row r="125" spans="1:20" ht="39.6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21">
        <f t="shared" si="6"/>
        <v>41904.573657407404</v>
      </c>
      <c r="L125" s="21">
        <f t="shared" si="7"/>
        <v>41940.708333333328</v>
      </c>
      <c r="M125" s="3" t="b">
        <v>0</v>
      </c>
      <c r="N125" s="3">
        <v>6</v>
      </c>
      <c r="O125" s="3" t="b">
        <v>0</v>
      </c>
      <c r="P125" s="3" t="s">
        <v>8266</v>
      </c>
      <c r="Q125" s="13">
        <f t="shared" si="4"/>
        <v>2.7454545454545453E-3</v>
      </c>
      <c r="R125" s="7">
        <f t="shared" si="5"/>
        <v>9166.6666666666661</v>
      </c>
      <c r="S125" s="3" t="s">
        <v>8313</v>
      </c>
      <c r="T125" s="3" t="s">
        <v>8316</v>
      </c>
    </row>
    <row r="126" spans="1:20" ht="39.6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21">
        <f t="shared" si="6"/>
        <v>42114.720393518517</v>
      </c>
      <c r="L126" s="21">
        <f t="shared" si="7"/>
        <v>42139.720393518517</v>
      </c>
      <c r="M126" s="3" t="b">
        <v>0</v>
      </c>
      <c r="N126" s="3">
        <v>0</v>
      </c>
      <c r="O126" s="3" t="b">
        <v>0</v>
      </c>
      <c r="P126" s="3" t="s">
        <v>8266</v>
      </c>
      <c r="Q126" s="13">
        <f t="shared" si="4"/>
        <v>0</v>
      </c>
      <c r="R126" s="7">
        <f t="shared" si="5"/>
        <v>0</v>
      </c>
      <c r="S126" s="3" t="s">
        <v>8313</v>
      </c>
      <c r="T126" s="3" t="s">
        <v>8316</v>
      </c>
    </row>
    <row r="127" spans="1:20" ht="39.6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21">
        <f t="shared" si="6"/>
        <v>42709.78564814815</v>
      </c>
      <c r="L127" s="21">
        <f t="shared" si="7"/>
        <v>42769.78564814815</v>
      </c>
      <c r="M127" s="3" t="b">
        <v>0</v>
      </c>
      <c r="N127" s="3">
        <v>6</v>
      </c>
      <c r="O127" s="3" t="b">
        <v>0</v>
      </c>
      <c r="P127" s="3" t="s">
        <v>8266</v>
      </c>
      <c r="Q127" s="13">
        <f t="shared" si="4"/>
        <v>0.14000000000000001</v>
      </c>
      <c r="R127" s="7">
        <f t="shared" si="5"/>
        <v>83.333333333333329</v>
      </c>
      <c r="S127" s="3" t="s">
        <v>8313</v>
      </c>
      <c r="T127" s="3" t="s">
        <v>8316</v>
      </c>
    </row>
    <row r="128" spans="1:20" ht="39.6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21">
        <f t="shared" si="6"/>
        <v>42135.381215277775</v>
      </c>
      <c r="L128" s="21">
        <f t="shared" si="7"/>
        <v>42165.874999999993</v>
      </c>
      <c r="M128" s="3" t="b">
        <v>0</v>
      </c>
      <c r="N128" s="3">
        <v>13</v>
      </c>
      <c r="O128" s="3" t="b">
        <v>0</v>
      </c>
      <c r="P128" s="3" t="s">
        <v>8266</v>
      </c>
      <c r="Q128" s="13">
        <f t="shared" si="4"/>
        <v>5.5480000000000002E-2</v>
      </c>
      <c r="R128" s="7">
        <f t="shared" si="5"/>
        <v>1923.0769230769231</v>
      </c>
      <c r="S128" s="3" t="s">
        <v>8313</v>
      </c>
      <c r="T128" s="3" t="s">
        <v>8316</v>
      </c>
    </row>
    <row r="129" spans="1:20" ht="39.6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21">
        <f t="shared" si="6"/>
        <v>42067.415983796294</v>
      </c>
      <c r="L129" s="21">
        <f t="shared" si="7"/>
        <v>42097.37431712963</v>
      </c>
      <c r="M129" s="3" t="b">
        <v>0</v>
      </c>
      <c r="N129" s="3">
        <v>4</v>
      </c>
      <c r="O129" s="3" t="b">
        <v>0</v>
      </c>
      <c r="P129" s="3" t="s">
        <v>8266</v>
      </c>
      <c r="Q129" s="13">
        <f t="shared" si="4"/>
        <v>2.375E-2</v>
      </c>
      <c r="R129" s="7">
        <f t="shared" si="5"/>
        <v>2000</v>
      </c>
      <c r="S129" s="3" t="s">
        <v>8313</v>
      </c>
      <c r="T129" s="3" t="s">
        <v>8316</v>
      </c>
    </row>
    <row r="130" spans="1:20" ht="26.4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21">
        <f t="shared" si="6"/>
        <v>42628.019594907404</v>
      </c>
      <c r="L130" s="21">
        <f t="shared" si="7"/>
        <v>42663.019594907404</v>
      </c>
      <c r="M130" s="3" t="b">
        <v>0</v>
      </c>
      <c r="N130" s="3">
        <v>6</v>
      </c>
      <c r="O130" s="3" t="b">
        <v>0</v>
      </c>
      <c r="P130" s="3" t="s">
        <v>8266</v>
      </c>
      <c r="Q130" s="13">
        <f t="shared" ref="Q130:Q193" si="8">+E130/D130</f>
        <v>1.8669999999999999E-2</v>
      </c>
      <c r="R130" s="7">
        <f t="shared" ref="R130:R193" si="9">IFERROR(+D130/N130,0)</f>
        <v>16666.666666666668</v>
      </c>
      <c r="S130" s="3" t="s">
        <v>8313</v>
      </c>
      <c r="T130" s="3" t="s">
        <v>8316</v>
      </c>
    </row>
    <row r="131" spans="1:20" ht="52.8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21">
        <f t="shared" ref="K131:K194" si="10">(J131/86400)+25569+(-5/24)</f>
        <v>41882.728969907403</v>
      </c>
      <c r="L131" s="21">
        <f t="shared" ref="L131:L194" si="11">+I131/(86400)+25569+(-5/24)</f>
        <v>41942.728969907403</v>
      </c>
      <c r="M131" s="3" t="b">
        <v>0</v>
      </c>
      <c r="N131" s="3">
        <v>0</v>
      </c>
      <c r="O131" s="3" t="b">
        <v>0</v>
      </c>
      <c r="P131" s="3" t="s">
        <v>8266</v>
      </c>
      <c r="Q131" s="13">
        <f t="shared" si="8"/>
        <v>0</v>
      </c>
      <c r="R131" s="7">
        <f t="shared" si="9"/>
        <v>0</v>
      </c>
      <c r="S131" s="3" t="s">
        <v>8313</v>
      </c>
      <c r="T131" s="3" t="s">
        <v>8316</v>
      </c>
    </row>
    <row r="132" spans="1:20" ht="39.6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21">
        <f t="shared" si="10"/>
        <v>41778.707083333335</v>
      </c>
      <c r="L132" s="21">
        <f t="shared" si="11"/>
        <v>41806.636111111111</v>
      </c>
      <c r="M132" s="3" t="b">
        <v>0</v>
      </c>
      <c r="N132" s="3">
        <v>0</v>
      </c>
      <c r="O132" s="3" t="b">
        <v>0</v>
      </c>
      <c r="P132" s="3" t="s">
        <v>8266</v>
      </c>
      <c r="Q132" s="13">
        <f t="shared" si="8"/>
        <v>0</v>
      </c>
      <c r="R132" s="7">
        <f t="shared" si="9"/>
        <v>0</v>
      </c>
      <c r="S132" s="3" t="s">
        <v>8313</v>
      </c>
      <c r="T132" s="3" t="s">
        <v>8316</v>
      </c>
    </row>
    <row r="133" spans="1:20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21">
        <f t="shared" si="10"/>
        <v>42541.629178240742</v>
      </c>
      <c r="L133" s="21">
        <f t="shared" si="11"/>
        <v>42556.791666666664</v>
      </c>
      <c r="M133" s="3" t="b">
        <v>0</v>
      </c>
      <c r="N133" s="3">
        <v>0</v>
      </c>
      <c r="O133" s="3" t="b">
        <v>0</v>
      </c>
      <c r="P133" s="3" t="s">
        <v>8266</v>
      </c>
      <c r="Q133" s="13">
        <f t="shared" si="8"/>
        <v>0</v>
      </c>
      <c r="R133" s="7">
        <f t="shared" si="9"/>
        <v>0</v>
      </c>
      <c r="S133" s="3" t="s">
        <v>8313</v>
      </c>
      <c r="T133" s="3" t="s">
        <v>8316</v>
      </c>
    </row>
    <row r="134" spans="1:20" ht="52.8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21">
        <f t="shared" si="10"/>
        <v>41905.60424768518</v>
      </c>
      <c r="L134" s="21">
        <f t="shared" si="11"/>
        <v>41950.645914351851</v>
      </c>
      <c r="M134" s="3" t="b">
        <v>0</v>
      </c>
      <c r="N134" s="3">
        <v>81</v>
      </c>
      <c r="O134" s="3" t="b">
        <v>0</v>
      </c>
      <c r="P134" s="3" t="s">
        <v>8266</v>
      </c>
      <c r="Q134" s="13">
        <f t="shared" si="8"/>
        <v>9.5687499999999995E-2</v>
      </c>
      <c r="R134" s="7">
        <f t="shared" si="9"/>
        <v>987.65432098765427</v>
      </c>
      <c r="S134" s="3" t="s">
        <v>8313</v>
      </c>
      <c r="T134" s="3" t="s">
        <v>8316</v>
      </c>
    </row>
    <row r="135" spans="1:20" ht="26.4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21">
        <f t="shared" si="10"/>
        <v>42491.599351851844</v>
      </c>
      <c r="L135" s="21">
        <f t="shared" si="11"/>
        <v>42521.521527777775</v>
      </c>
      <c r="M135" s="3" t="b">
        <v>0</v>
      </c>
      <c r="N135" s="3">
        <v>0</v>
      </c>
      <c r="O135" s="3" t="b">
        <v>0</v>
      </c>
      <c r="P135" s="3" t="s">
        <v>8266</v>
      </c>
      <c r="Q135" s="13">
        <f t="shared" si="8"/>
        <v>0</v>
      </c>
      <c r="R135" s="7">
        <f t="shared" si="9"/>
        <v>0</v>
      </c>
      <c r="S135" s="3" t="s">
        <v>8313</v>
      </c>
      <c r="T135" s="3" t="s">
        <v>8316</v>
      </c>
    </row>
    <row r="136" spans="1:20" ht="26.4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21">
        <f t="shared" si="10"/>
        <v>42221.701597222222</v>
      </c>
      <c r="L136" s="21">
        <f t="shared" si="11"/>
        <v>42251.499999999993</v>
      </c>
      <c r="M136" s="3" t="b">
        <v>0</v>
      </c>
      <c r="N136" s="3">
        <v>0</v>
      </c>
      <c r="O136" s="3" t="b">
        <v>0</v>
      </c>
      <c r="P136" s="3" t="s">
        <v>8266</v>
      </c>
      <c r="Q136" s="13">
        <f t="shared" si="8"/>
        <v>0</v>
      </c>
      <c r="R136" s="7">
        <f t="shared" si="9"/>
        <v>0</v>
      </c>
      <c r="S136" s="3" t="s">
        <v>8313</v>
      </c>
      <c r="T136" s="3" t="s">
        <v>8316</v>
      </c>
    </row>
    <row r="137" spans="1:20" ht="39.6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21">
        <f t="shared" si="10"/>
        <v>41788.173576388886</v>
      </c>
      <c r="L137" s="21">
        <f t="shared" si="11"/>
        <v>41821.583333333328</v>
      </c>
      <c r="M137" s="3" t="b">
        <v>0</v>
      </c>
      <c r="N137" s="3">
        <v>5</v>
      </c>
      <c r="O137" s="3" t="b">
        <v>0</v>
      </c>
      <c r="P137" s="3" t="s">
        <v>8266</v>
      </c>
      <c r="Q137" s="13">
        <f t="shared" si="8"/>
        <v>0.13433333333333333</v>
      </c>
      <c r="R137" s="7">
        <f t="shared" si="9"/>
        <v>600</v>
      </c>
      <c r="S137" s="3" t="s">
        <v>8313</v>
      </c>
      <c r="T137" s="3" t="s">
        <v>8316</v>
      </c>
    </row>
    <row r="138" spans="1:20" ht="52.8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21">
        <f t="shared" si="10"/>
        <v>42096.201782407406</v>
      </c>
      <c r="L138" s="21">
        <f t="shared" si="11"/>
        <v>42140.219444444439</v>
      </c>
      <c r="M138" s="3" t="b">
        <v>0</v>
      </c>
      <c r="N138" s="3">
        <v>0</v>
      </c>
      <c r="O138" s="3" t="b">
        <v>0</v>
      </c>
      <c r="P138" s="3" t="s">
        <v>8266</v>
      </c>
      <c r="Q138" s="13">
        <f t="shared" si="8"/>
        <v>0</v>
      </c>
      <c r="R138" s="7">
        <f t="shared" si="9"/>
        <v>0</v>
      </c>
      <c r="S138" s="3" t="s">
        <v>8313</v>
      </c>
      <c r="T138" s="3" t="s">
        <v>8316</v>
      </c>
    </row>
    <row r="139" spans="1:20" ht="39.6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21">
        <f t="shared" si="10"/>
        <v>42239.365659722222</v>
      </c>
      <c r="L139" s="21">
        <f t="shared" si="11"/>
        <v>42289.365659722222</v>
      </c>
      <c r="M139" s="3" t="b">
        <v>0</v>
      </c>
      <c r="N139" s="3">
        <v>0</v>
      </c>
      <c r="O139" s="3" t="b">
        <v>0</v>
      </c>
      <c r="P139" s="3" t="s">
        <v>8266</v>
      </c>
      <c r="Q139" s="13">
        <f t="shared" si="8"/>
        <v>0</v>
      </c>
      <c r="R139" s="7">
        <f t="shared" si="9"/>
        <v>0</v>
      </c>
      <c r="S139" s="3" t="s">
        <v>8313</v>
      </c>
      <c r="T139" s="3" t="s">
        <v>8316</v>
      </c>
    </row>
    <row r="140" spans="1:20" ht="39.6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21">
        <f t="shared" si="10"/>
        <v>42186.049085648141</v>
      </c>
      <c r="L140" s="21">
        <f t="shared" si="11"/>
        <v>42216.999305555553</v>
      </c>
      <c r="M140" s="3" t="b">
        <v>0</v>
      </c>
      <c r="N140" s="3">
        <v>58</v>
      </c>
      <c r="O140" s="3" t="b">
        <v>0</v>
      </c>
      <c r="P140" s="3" t="s">
        <v>8266</v>
      </c>
      <c r="Q140" s="13">
        <f t="shared" si="8"/>
        <v>3.1413333333333335E-2</v>
      </c>
      <c r="R140" s="7">
        <f t="shared" si="9"/>
        <v>2586.2068965517242</v>
      </c>
      <c r="S140" s="3" t="s">
        <v>8313</v>
      </c>
      <c r="T140" s="3" t="s">
        <v>8316</v>
      </c>
    </row>
    <row r="141" spans="1:20" ht="39.6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21">
        <f t="shared" si="10"/>
        <v>42187.712638888886</v>
      </c>
      <c r="L141" s="21">
        <f t="shared" si="11"/>
        <v>42197.712638888886</v>
      </c>
      <c r="M141" s="3" t="b">
        <v>0</v>
      </c>
      <c r="N141" s="3">
        <v>1</v>
      </c>
      <c r="O141" s="3" t="b">
        <v>0</v>
      </c>
      <c r="P141" s="3" t="s">
        <v>8266</v>
      </c>
      <c r="Q141" s="13">
        <f t="shared" si="8"/>
        <v>1</v>
      </c>
      <c r="R141" s="7">
        <f t="shared" si="9"/>
        <v>500</v>
      </c>
      <c r="S141" s="3" t="s">
        <v>8313</v>
      </c>
      <c r="T141" s="3" t="s">
        <v>8316</v>
      </c>
    </row>
    <row r="142" spans="1:20" ht="39.6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21">
        <f t="shared" si="10"/>
        <v>42052.989953703705</v>
      </c>
      <c r="L142" s="21">
        <f t="shared" si="11"/>
        <v>42082.948287037034</v>
      </c>
      <c r="M142" s="3" t="b">
        <v>0</v>
      </c>
      <c r="N142" s="3">
        <v>0</v>
      </c>
      <c r="O142" s="3" t="b">
        <v>0</v>
      </c>
      <c r="P142" s="3" t="s">
        <v>8266</v>
      </c>
      <c r="Q142" s="13">
        <f t="shared" si="8"/>
        <v>0</v>
      </c>
      <c r="R142" s="7">
        <f t="shared" si="9"/>
        <v>0</v>
      </c>
      <c r="S142" s="3" t="s">
        <v>8313</v>
      </c>
      <c r="T142" s="3" t="s">
        <v>8316</v>
      </c>
    </row>
    <row r="143" spans="1:20" ht="39.6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21">
        <f t="shared" si="10"/>
        <v>42109.944710648146</v>
      </c>
      <c r="L143" s="21">
        <f t="shared" si="11"/>
        <v>42154.944710648146</v>
      </c>
      <c r="M143" s="3" t="b">
        <v>0</v>
      </c>
      <c r="N143" s="3">
        <v>28</v>
      </c>
      <c r="O143" s="3" t="b">
        <v>0</v>
      </c>
      <c r="P143" s="3" t="s">
        <v>8266</v>
      </c>
      <c r="Q143" s="13">
        <f t="shared" si="8"/>
        <v>0.10775</v>
      </c>
      <c r="R143" s="7">
        <f t="shared" si="9"/>
        <v>428.57142857142856</v>
      </c>
      <c r="S143" s="3" t="s">
        <v>8313</v>
      </c>
      <c r="T143" s="3" t="s">
        <v>8316</v>
      </c>
    </row>
    <row r="144" spans="1:20" ht="39.6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21">
        <f t="shared" si="10"/>
        <v>41938.684930555552</v>
      </c>
      <c r="L144" s="21">
        <f t="shared" si="11"/>
        <v>41959.726597222216</v>
      </c>
      <c r="M144" s="3" t="b">
        <v>0</v>
      </c>
      <c r="N144" s="3">
        <v>1</v>
      </c>
      <c r="O144" s="3" t="b">
        <v>0</v>
      </c>
      <c r="P144" s="3" t="s">
        <v>8266</v>
      </c>
      <c r="Q144" s="13">
        <f t="shared" si="8"/>
        <v>3.3333333333333335E-3</v>
      </c>
      <c r="R144" s="7">
        <f t="shared" si="9"/>
        <v>3000</v>
      </c>
      <c r="S144" s="3" t="s">
        <v>8313</v>
      </c>
      <c r="T144" s="3" t="s">
        <v>8316</v>
      </c>
    </row>
    <row r="145" spans="1:20" ht="39.6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21">
        <f t="shared" si="10"/>
        <v>42558.855810185181</v>
      </c>
      <c r="L145" s="21">
        <f t="shared" si="11"/>
        <v>42616.038194444445</v>
      </c>
      <c r="M145" s="3" t="b">
        <v>0</v>
      </c>
      <c r="N145" s="3">
        <v>0</v>
      </c>
      <c r="O145" s="3" t="b">
        <v>0</v>
      </c>
      <c r="P145" s="3" t="s">
        <v>8266</v>
      </c>
      <c r="Q145" s="13">
        <f t="shared" si="8"/>
        <v>0</v>
      </c>
      <c r="R145" s="7">
        <f t="shared" si="9"/>
        <v>0</v>
      </c>
      <c r="S145" s="3" t="s">
        <v>8313</v>
      </c>
      <c r="T145" s="3" t="s">
        <v>8316</v>
      </c>
    </row>
    <row r="146" spans="1:20" ht="39.6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21">
        <f t="shared" si="10"/>
        <v>42047.554074074076</v>
      </c>
      <c r="L146" s="21">
        <f t="shared" si="11"/>
        <v>42107.512407407405</v>
      </c>
      <c r="M146" s="3" t="b">
        <v>0</v>
      </c>
      <c r="N146" s="3">
        <v>37</v>
      </c>
      <c r="O146" s="3" t="b">
        <v>0</v>
      </c>
      <c r="P146" s="3" t="s">
        <v>8266</v>
      </c>
      <c r="Q146" s="13">
        <f t="shared" si="8"/>
        <v>0.27600000000000002</v>
      </c>
      <c r="R146" s="7">
        <f t="shared" si="9"/>
        <v>202.70270270270271</v>
      </c>
      <c r="S146" s="3" t="s">
        <v>8313</v>
      </c>
      <c r="T146" s="3" t="s">
        <v>8316</v>
      </c>
    </row>
    <row r="147" spans="1:20" ht="39.6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21">
        <f t="shared" si="10"/>
        <v>42200.333935185183</v>
      </c>
      <c r="L147" s="21">
        <f t="shared" si="11"/>
        <v>42227.333935185183</v>
      </c>
      <c r="M147" s="3" t="b">
        <v>0</v>
      </c>
      <c r="N147" s="3">
        <v>9</v>
      </c>
      <c r="O147" s="3" t="b">
        <v>0</v>
      </c>
      <c r="P147" s="3" t="s">
        <v>8266</v>
      </c>
      <c r="Q147" s="13">
        <f t="shared" si="8"/>
        <v>7.5111111111111115E-2</v>
      </c>
      <c r="R147" s="7">
        <f t="shared" si="9"/>
        <v>500</v>
      </c>
      <c r="S147" s="3" t="s">
        <v>8313</v>
      </c>
      <c r="T147" s="3" t="s">
        <v>8316</v>
      </c>
    </row>
    <row r="148" spans="1:20" ht="39.6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21">
        <f t="shared" si="10"/>
        <v>42692.807847222219</v>
      </c>
      <c r="L148" s="21">
        <f t="shared" si="11"/>
        <v>42752.807847222219</v>
      </c>
      <c r="M148" s="3" t="b">
        <v>0</v>
      </c>
      <c r="N148" s="3">
        <v>3</v>
      </c>
      <c r="O148" s="3" t="b">
        <v>0</v>
      </c>
      <c r="P148" s="3" t="s">
        <v>8266</v>
      </c>
      <c r="Q148" s="13">
        <f t="shared" si="8"/>
        <v>5.7499999999999999E-3</v>
      </c>
      <c r="R148" s="7">
        <f t="shared" si="9"/>
        <v>6666.666666666667</v>
      </c>
      <c r="S148" s="3" t="s">
        <v>8313</v>
      </c>
      <c r="T148" s="3" t="s">
        <v>8316</v>
      </c>
    </row>
    <row r="149" spans="1:20" ht="26.4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21">
        <f t="shared" si="10"/>
        <v>41969.559490740743</v>
      </c>
      <c r="L149" s="21">
        <f t="shared" si="11"/>
        <v>42012.554166666661</v>
      </c>
      <c r="M149" s="3" t="b">
        <v>0</v>
      </c>
      <c r="N149" s="3">
        <v>0</v>
      </c>
      <c r="O149" s="3" t="b">
        <v>0</v>
      </c>
      <c r="P149" s="3" t="s">
        <v>8266</v>
      </c>
      <c r="Q149" s="13">
        <f t="shared" si="8"/>
        <v>0</v>
      </c>
      <c r="R149" s="7">
        <f t="shared" si="9"/>
        <v>0</v>
      </c>
      <c r="S149" s="3" t="s">
        <v>8313</v>
      </c>
      <c r="T149" s="3" t="s">
        <v>8316</v>
      </c>
    </row>
    <row r="150" spans="1:20" ht="39.6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21">
        <f t="shared" si="10"/>
        <v>42397.073333333326</v>
      </c>
      <c r="L150" s="21">
        <f t="shared" si="11"/>
        <v>42427.073333333326</v>
      </c>
      <c r="M150" s="3" t="b">
        <v>0</v>
      </c>
      <c r="N150" s="3">
        <v>2</v>
      </c>
      <c r="O150" s="3" t="b">
        <v>0</v>
      </c>
      <c r="P150" s="3" t="s">
        <v>8266</v>
      </c>
      <c r="Q150" s="13">
        <f t="shared" si="8"/>
        <v>8.0000000000000004E-4</v>
      </c>
      <c r="R150" s="7">
        <f t="shared" si="9"/>
        <v>25000</v>
      </c>
      <c r="S150" s="3" t="s">
        <v>8313</v>
      </c>
      <c r="T150" s="3" t="s">
        <v>8316</v>
      </c>
    </row>
    <row r="151" spans="1:20" ht="39.6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21">
        <f t="shared" si="10"/>
        <v>41967.963773148142</v>
      </c>
      <c r="L151" s="21">
        <f t="shared" si="11"/>
        <v>41998.124999999993</v>
      </c>
      <c r="M151" s="3" t="b">
        <v>0</v>
      </c>
      <c r="N151" s="3">
        <v>6</v>
      </c>
      <c r="O151" s="3" t="b">
        <v>0</v>
      </c>
      <c r="P151" s="3" t="s">
        <v>8266</v>
      </c>
      <c r="Q151" s="13">
        <f t="shared" si="8"/>
        <v>9.1999999999999998E-3</v>
      </c>
      <c r="R151" s="7">
        <f t="shared" si="9"/>
        <v>1666.6666666666667</v>
      </c>
      <c r="S151" s="3" t="s">
        <v>8313</v>
      </c>
      <c r="T151" s="3" t="s">
        <v>8316</v>
      </c>
    </row>
    <row r="152" spans="1:20" ht="39.6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21">
        <f t="shared" si="10"/>
        <v>42089.95349537037</v>
      </c>
      <c r="L152" s="21">
        <f t="shared" si="11"/>
        <v>42149.95349537037</v>
      </c>
      <c r="M152" s="3" t="b">
        <v>0</v>
      </c>
      <c r="N152" s="3">
        <v>67</v>
      </c>
      <c r="O152" s="3" t="b">
        <v>0</v>
      </c>
      <c r="P152" s="3" t="s">
        <v>8266</v>
      </c>
      <c r="Q152" s="13">
        <f t="shared" si="8"/>
        <v>0.23163076923076922</v>
      </c>
      <c r="R152" s="7">
        <f t="shared" si="9"/>
        <v>1940.2985074626865</v>
      </c>
      <c r="S152" s="3" t="s">
        <v>8313</v>
      </c>
      <c r="T152" s="3" t="s">
        <v>8316</v>
      </c>
    </row>
    <row r="153" spans="1:20" ht="39.6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21">
        <f t="shared" si="10"/>
        <v>42113.342488425922</v>
      </c>
      <c r="L153" s="21">
        <f t="shared" si="11"/>
        <v>42173.342488425922</v>
      </c>
      <c r="M153" s="3" t="b">
        <v>0</v>
      </c>
      <c r="N153" s="3">
        <v>5</v>
      </c>
      <c r="O153" s="3" t="b">
        <v>0</v>
      </c>
      <c r="P153" s="3" t="s">
        <v>8266</v>
      </c>
      <c r="Q153" s="13">
        <f t="shared" si="8"/>
        <v>5.5999999999999995E-4</v>
      </c>
      <c r="R153" s="7">
        <f t="shared" si="9"/>
        <v>50000</v>
      </c>
      <c r="S153" s="3" t="s">
        <v>8313</v>
      </c>
      <c r="T153" s="3" t="s">
        <v>8316</v>
      </c>
    </row>
    <row r="154" spans="1:20" ht="26.4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21">
        <f t="shared" si="10"/>
        <v>41874.869212962956</v>
      </c>
      <c r="L154" s="21">
        <f t="shared" si="11"/>
        <v>41904.869212962956</v>
      </c>
      <c r="M154" s="3" t="b">
        <v>0</v>
      </c>
      <c r="N154" s="3">
        <v>2</v>
      </c>
      <c r="O154" s="3" t="b">
        <v>0</v>
      </c>
      <c r="P154" s="3" t="s">
        <v>8266</v>
      </c>
      <c r="Q154" s="13">
        <f t="shared" si="8"/>
        <v>7.8947368421052633E-5</v>
      </c>
      <c r="R154" s="7">
        <f t="shared" si="9"/>
        <v>190000</v>
      </c>
      <c r="S154" s="3" t="s">
        <v>8313</v>
      </c>
      <c r="T154" s="3" t="s">
        <v>8316</v>
      </c>
    </row>
    <row r="155" spans="1:20" ht="39.6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21">
        <f t="shared" si="10"/>
        <v>41933.377824074072</v>
      </c>
      <c r="L155" s="21">
        <f t="shared" si="11"/>
        <v>41975.419490740744</v>
      </c>
      <c r="M155" s="3" t="b">
        <v>0</v>
      </c>
      <c r="N155" s="3">
        <v>10</v>
      </c>
      <c r="O155" s="3" t="b">
        <v>0</v>
      </c>
      <c r="P155" s="3" t="s">
        <v>8266</v>
      </c>
      <c r="Q155" s="13">
        <f t="shared" si="8"/>
        <v>7.1799999999999998E-3</v>
      </c>
      <c r="R155" s="7">
        <f t="shared" si="9"/>
        <v>5000</v>
      </c>
      <c r="S155" s="3" t="s">
        <v>8313</v>
      </c>
      <c r="T155" s="3" t="s">
        <v>8316</v>
      </c>
    </row>
    <row r="156" spans="1:20" ht="39.6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21">
        <f t="shared" si="10"/>
        <v>42115.339062499996</v>
      </c>
      <c r="L156" s="21">
        <f t="shared" si="11"/>
        <v>42158.339062499996</v>
      </c>
      <c r="M156" s="3" t="b">
        <v>0</v>
      </c>
      <c r="N156" s="3">
        <v>3</v>
      </c>
      <c r="O156" s="3" t="b">
        <v>0</v>
      </c>
      <c r="P156" s="3" t="s">
        <v>8266</v>
      </c>
      <c r="Q156" s="13">
        <f t="shared" si="8"/>
        <v>2.6666666666666668E-2</v>
      </c>
      <c r="R156" s="7">
        <f t="shared" si="9"/>
        <v>500</v>
      </c>
      <c r="S156" s="3" t="s">
        <v>8313</v>
      </c>
      <c r="T156" s="3" t="s">
        <v>8316</v>
      </c>
    </row>
    <row r="157" spans="1:20" ht="52.8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21">
        <f t="shared" si="10"/>
        <v>42168.351099537038</v>
      </c>
      <c r="L157" s="21">
        <f t="shared" si="11"/>
        <v>42208.351099537038</v>
      </c>
      <c r="M157" s="3" t="b">
        <v>0</v>
      </c>
      <c r="N157" s="3">
        <v>4</v>
      </c>
      <c r="O157" s="3" t="b">
        <v>0</v>
      </c>
      <c r="P157" s="3" t="s">
        <v>8266</v>
      </c>
      <c r="Q157" s="13">
        <f t="shared" si="8"/>
        <v>6.0000000000000002E-5</v>
      </c>
      <c r="R157" s="7">
        <f t="shared" si="9"/>
        <v>337500</v>
      </c>
      <c r="S157" s="3" t="s">
        <v>8313</v>
      </c>
      <c r="T157" s="3" t="s">
        <v>8316</v>
      </c>
    </row>
    <row r="158" spans="1:20" ht="52.8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21">
        <f t="shared" si="10"/>
        <v>41793.916620370372</v>
      </c>
      <c r="L158" s="21">
        <f t="shared" si="11"/>
        <v>41853.916620370372</v>
      </c>
      <c r="M158" s="3" t="b">
        <v>0</v>
      </c>
      <c r="N158" s="3">
        <v>15</v>
      </c>
      <c r="O158" s="3" t="b">
        <v>0</v>
      </c>
      <c r="P158" s="3" t="s">
        <v>8266</v>
      </c>
      <c r="Q158" s="13">
        <f t="shared" si="8"/>
        <v>5.0999999999999997E-2</v>
      </c>
      <c r="R158" s="7">
        <f t="shared" si="9"/>
        <v>2333.3333333333335</v>
      </c>
      <c r="S158" s="3" t="s">
        <v>8313</v>
      </c>
      <c r="T158" s="3" t="s">
        <v>8316</v>
      </c>
    </row>
    <row r="159" spans="1:20" ht="39.6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21">
        <f t="shared" si="10"/>
        <v>42396.703379629624</v>
      </c>
      <c r="L159" s="21">
        <f t="shared" si="11"/>
        <v>42426.703379629624</v>
      </c>
      <c r="M159" s="3" t="b">
        <v>0</v>
      </c>
      <c r="N159" s="3">
        <v>2</v>
      </c>
      <c r="O159" s="3" t="b">
        <v>0</v>
      </c>
      <c r="P159" s="3" t="s">
        <v>8266</v>
      </c>
      <c r="Q159" s="13">
        <f t="shared" si="8"/>
        <v>2.671118530884808E-3</v>
      </c>
      <c r="R159" s="7">
        <f t="shared" si="9"/>
        <v>1497.5</v>
      </c>
      <c r="S159" s="3" t="s">
        <v>8313</v>
      </c>
      <c r="T159" s="3" t="s">
        <v>8316</v>
      </c>
    </row>
    <row r="160" spans="1:20" ht="39.6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21">
        <f t="shared" si="10"/>
        <v>41903.868379629625</v>
      </c>
      <c r="L160" s="21">
        <f t="shared" si="11"/>
        <v>41933.868379629625</v>
      </c>
      <c r="M160" s="3" t="b">
        <v>0</v>
      </c>
      <c r="N160" s="3">
        <v>0</v>
      </c>
      <c r="O160" s="3" t="b">
        <v>0</v>
      </c>
      <c r="P160" s="3" t="s">
        <v>8266</v>
      </c>
      <c r="Q160" s="13">
        <f t="shared" si="8"/>
        <v>0</v>
      </c>
      <c r="R160" s="7">
        <f t="shared" si="9"/>
        <v>0</v>
      </c>
      <c r="S160" s="3" t="s">
        <v>8313</v>
      </c>
      <c r="T160" s="3" t="s">
        <v>8316</v>
      </c>
    </row>
    <row r="161" spans="1:20" ht="39.6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21">
        <f t="shared" si="10"/>
        <v>42514.226215277777</v>
      </c>
      <c r="L161" s="21">
        <f t="shared" si="11"/>
        <v>42554.226215277777</v>
      </c>
      <c r="M161" s="3" t="b">
        <v>0</v>
      </c>
      <c r="N161" s="3">
        <v>1</v>
      </c>
      <c r="O161" s="3" t="b">
        <v>0</v>
      </c>
      <c r="P161" s="3" t="s">
        <v>8266</v>
      </c>
      <c r="Q161" s="13">
        <f t="shared" si="8"/>
        <v>2.0000000000000002E-5</v>
      </c>
      <c r="R161" s="7">
        <f t="shared" si="9"/>
        <v>500000</v>
      </c>
      <c r="S161" s="3" t="s">
        <v>8313</v>
      </c>
      <c r="T161" s="3" t="s">
        <v>8316</v>
      </c>
    </row>
    <row r="162" spans="1:20" ht="39.6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21">
        <f t="shared" si="10"/>
        <v>42171.70475694444</v>
      </c>
      <c r="L162" s="21">
        <f t="shared" si="11"/>
        <v>42231.70475694444</v>
      </c>
      <c r="M162" s="3" t="b">
        <v>0</v>
      </c>
      <c r="N162" s="3">
        <v>0</v>
      </c>
      <c r="O162" s="3" t="b">
        <v>0</v>
      </c>
      <c r="P162" s="3" t="s">
        <v>8267</v>
      </c>
      <c r="Q162" s="13">
        <f t="shared" si="8"/>
        <v>0</v>
      </c>
      <c r="R162" s="7">
        <f t="shared" si="9"/>
        <v>0</v>
      </c>
      <c r="S162" s="3" t="s">
        <v>8313</v>
      </c>
      <c r="T162" s="3" t="s">
        <v>8317</v>
      </c>
    </row>
    <row r="163" spans="1:20" ht="39.6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21">
        <f t="shared" si="10"/>
        <v>41792.479108796295</v>
      </c>
      <c r="L163" s="21">
        <f t="shared" si="11"/>
        <v>41822.479108796295</v>
      </c>
      <c r="M163" s="3" t="b">
        <v>0</v>
      </c>
      <c r="N163" s="3">
        <v>1</v>
      </c>
      <c r="O163" s="3" t="b">
        <v>0</v>
      </c>
      <c r="P163" s="3" t="s">
        <v>8267</v>
      </c>
      <c r="Q163" s="13">
        <f t="shared" si="8"/>
        <v>1E-4</v>
      </c>
      <c r="R163" s="7">
        <f t="shared" si="9"/>
        <v>50000</v>
      </c>
      <c r="S163" s="3" t="s">
        <v>8313</v>
      </c>
      <c r="T163" s="3" t="s">
        <v>8317</v>
      </c>
    </row>
    <row r="164" spans="1:20" ht="39.6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21">
        <f t="shared" si="10"/>
        <v>41834.91847222222</v>
      </c>
      <c r="L164" s="21">
        <f t="shared" si="11"/>
        <v>41867.779166666667</v>
      </c>
      <c r="M164" s="3" t="b">
        <v>0</v>
      </c>
      <c r="N164" s="3">
        <v>10</v>
      </c>
      <c r="O164" s="3" t="b">
        <v>0</v>
      </c>
      <c r="P164" s="3" t="s">
        <v>8267</v>
      </c>
      <c r="Q164" s="13">
        <f t="shared" si="8"/>
        <v>0.15535714285714286</v>
      </c>
      <c r="R164" s="7">
        <f t="shared" si="9"/>
        <v>280</v>
      </c>
      <c r="S164" s="3" t="s">
        <v>8313</v>
      </c>
      <c r="T164" s="3" t="s">
        <v>8317</v>
      </c>
    </row>
    <row r="165" spans="1:20" ht="52.8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21">
        <f t="shared" si="10"/>
        <v>42243.752939814811</v>
      </c>
      <c r="L165" s="21">
        <f t="shared" si="11"/>
        <v>42277.791666666664</v>
      </c>
      <c r="M165" s="3" t="b">
        <v>0</v>
      </c>
      <c r="N165" s="3">
        <v>0</v>
      </c>
      <c r="O165" s="3" t="b">
        <v>0</v>
      </c>
      <c r="P165" s="3" t="s">
        <v>8267</v>
      </c>
      <c r="Q165" s="13">
        <f t="shared" si="8"/>
        <v>0</v>
      </c>
      <c r="R165" s="7">
        <f t="shared" si="9"/>
        <v>0</v>
      </c>
      <c r="S165" s="3" t="s">
        <v>8313</v>
      </c>
      <c r="T165" s="3" t="s">
        <v>8317</v>
      </c>
    </row>
    <row r="166" spans="1:20" ht="39.6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21">
        <f t="shared" si="10"/>
        <v>41841.554409722223</v>
      </c>
      <c r="L166" s="21">
        <f t="shared" si="11"/>
        <v>41901.554409722223</v>
      </c>
      <c r="M166" s="3" t="b">
        <v>0</v>
      </c>
      <c r="N166" s="3">
        <v>7</v>
      </c>
      <c r="O166" s="3" t="b">
        <v>0</v>
      </c>
      <c r="P166" s="3" t="s">
        <v>8267</v>
      </c>
      <c r="Q166" s="13">
        <f t="shared" si="8"/>
        <v>5.3333333333333332E-3</v>
      </c>
      <c r="R166" s="7">
        <f t="shared" si="9"/>
        <v>17142.857142857141</v>
      </c>
      <c r="S166" s="3" t="s">
        <v>8313</v>
      </c>
      <c r="T166" s="3" t="s">
        <v>8317</v>
      </c>
    </row>
    <row r="167" spans="1:20" ht="26.4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21">
        <f t="shared" si="10"/>
        <v>42351.450509259252</v>
      </c>
      <c r="L167" s="21">
        <f t="shared" si="11"/>
        <v>42381.450509259252</v>
      </c>
      <c r="M167" s="3" t="b">
        <v>0</v>
      </c>
      <c r="N167" s="3">
        <v>0</v>
      </c>
      <c r="O167" s="3" t="b">
        <v>0</v>
      </c>
      <c r="P167" s="3" t="s">
        <v>8267</v>
      </c>
      <c r="Q167" s="13">
        <f t="shared" si="8"/>
        <v>0</v>
      </c>
      <c r="R167" s="7">
        <f t="shared" si="9"/>
        <v>0</v>
      </c>
      <c r="S167" s="3" t="s">
        <v>8313</v>
      </c>
      <c r="T167" s="3" t="s">
        <v>8317</v>
      </c>
    </row>
    <row r="168" spans="1:20" ht="39.6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21">
        <f t="shared" si="10"/>
        <v>42720.867615740739</v>
      </c>
      <c r="L168" s="21">
        <f t="shared" si="11"/>
        <v>42750.867615740739</v>
      </c>
      <c r="M168" s="3" t="b">
        <v>0</v>
      </c>
      <c r="N168" s="3">
        <v>1</v>
      </c>
      <c r="O168" s="3" t="b">
        <v>0</v>
      </c>
      <c r="P168" s="3" t="s">
        <v>8267</v>
      </c>
      <c r="Q168" s="13">
        <f t="shared" si="8"/>
        <v>0.6</v>
      </c>
      <c r="R168" s="7">
        <f t="shared" si="9"/>
        <v>5000</v>
      </c>
      <c r="S168" s="3" t="s">
        <v>8313</v>
      </c>
      <c r="T168" s="3" t="s">
        <v>8317</v>
      </c>
    </row>
    <row r="169" spans="1:20" ht="39.6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21">
        <f t="shared" si="10"/>
        <v>42160.719155092585</v>
      </c>
      <c r="L169" s="21">
        <f t="shared" si="11"/>
        <v>42220.719155092585</v>
      </c>
      <c r="M169" s="3" t="b">
        <v>0</v>
      </c>
      <c r="N169" s="3">
        <v>2</v>
      </c>
      <c r="O169" s="3" t="b">
        <v>0</v>
      </c>
      <c r="P169" s="3" t="s">
        <v>8267</v>
      </c>
      <c r="Q169" s="13">
        <f t="shared" si="8"/>
        <v>1E-4</v>
      </c>
      <c r="R169" s="7">
        <f t="shared" si="9"/>
        <v>55000</v>
      </c>
      <c r="S169" s="3" t="s">
        <v>8313</v>
      </c>
      <c r="T169" s="3" t="s">
        <v>8317</v>
      </c>
    </row>
    <row r="170" spans="1:20" ht="39.6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21">
        <f t="shared" si="10"/>
        <v>42052.626967592594</v>
      </c>
      <c r="L170" s="21">
        <f t="shared" si="11"/>
        <v>42082.585300925923</v>
      </c>
      <c r="M170" s="3" t="b">
        <v>0</v>
      </c>
      <c r="N170" s="3">
        <v>3</v>
      </c>
      <c r="O170" s="3" t="b">
        <v>0</v>
      </c>
      <c r="P170" s="3" t="s">
        <v>8267</v>
      </c>
      <c r="Q170" s="13">
        <f t="shared" si="8"/>
        <v>4.0625000000000001E-2</v>
      </c>
      <c r="R170" s="7">
        <f t="shared" si="9"/>
        <v>2666.6666666666665</v>
      </c>
      <c r="S170" s="3" t="s">
        <v>8313</v>
      </c>
      <c r="T170" s="3" t="s">
        <v>8317</v>
      </c>
    </row>
    <row r="171" spans="1:20" ht="39.6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21">
        <f t="shared" si="10"/>
        <v>41900.296979166662</v>
      </c>
      <c r="L171" s="21">
        <f t="shared" si="11"/>
        <v>41930.296979166662</v>
      </c>
      <c r="M171" s="3" t="b">
        <v>0</v>
      </c>
      <c r="N171" s="3">
        <v>10</v>
      </c>
      <c r="O171" s="3" t="b">
        <v>0</v>
      </c>
      <c r="P171" s="3" t="s">
        <v>8267</v>
      </c>
      <c r="Q171" s="13">
        <f t="shared" si="8"/>
        <v>0.224</v>
      </c>
      <c r="R171" s="7">
        <f t="shared" si="9"/>
        <v>250</v>
      </c>
      <c r="S171" s="3" t="s">
        <v>8313</v>
      </c>
      <c r="T171" s="3" t="s">
        <v>8317</v>
      </c>
    </row>
    <row r="172" spans="1:20" ht="39.6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21">
        <f t="shared" si="10"/>
        <v>42216.769479166665</v>
      </c>
      <c r="L172" s="21">
        <f t="shared" si="11"/>
        <v>42246.019444444442</v>
      </c>
      <c r="M172" s="3" t="b">
        <v>0</v>
      </c>
      <c r="N172" s="3">
        <v>10</v>
      </c>
      <c r="O172" s="3" t="b">
        <v>0</v>
      </c>
      <c r="P172" s="3" t="s">
        <v>8267</v>
      </c>
      <c r="Q172" s="13">
        <f t="shared" si="8"/>
        <v>3.2500000000000001E-2</v>
      </c>
      <c r="R172" s="7">
        <f t="shared" si="9"/>
        <v>1000</v>
      </c>
      <c r="S172" s="3" t="s">
        <v>8313</v>
      </c>
      <c r="T172" s="3" t="s">
        <v>8317</v>
      </c>
    </row>
    <row r="173" spans="1:20" ht="39.6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21">
        <f t="shared" si="10"/>
        <v>42533.972384259258</v>
      </c>
      <c r="L173" s="21">
        <f t="shared" si="11"/>
        <v>42593.972384259258</v>
      </c>
      <c r="M173" s="3" t="b">
        <v>0</v>
      </c>
      <c r="N173" s="3">
        <v>1</v>
      </c>
      <c r="O173" s="3" t="b">
        <v>0</v>
      </c>
      <c r="P173" s="3" t="s">
        <v>8267</v>
      </c>
      <c r="Q173" s="13">
        <f t="shared" si="8"/>
        <v>2.0000000000000002E-5</v>
      </c>
      <c r="R173" s="7">
        <f t="shared" si="9"/>
        <v>50000</v>
      </c>
      <c r="S173" s="3" t="s">
        <v>8313</v>
      </c>
      <c r="T173" s="3" t="s">
        <v>8317</v>
      </c>
    </row>
    <row r="174" spans="1:20" ht="39.6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21">
        <f t="shared" si="10"/>
        <v>42047.186608796292</v>
      </c>
      <c r="L174" s="21">
        <f t="shared" si="11"/>
        <v>42082.144942129627</v>
      </c>
      <c r="M174" s="3" t="b">
        <v>0</v>
      </c>
      <c r="N174" s="3">
        <v>0</v>
      </c>
      <c r="O174" s="3" t="b">
        <v>0</v>
      </c>
      <c r="P174" s="3" t="s">
        <v>8267</v>
      </c>
      <c r="Q174" s="13">
        <f t="shared" si="8"/>
        <v>0</v>
      </c>
      <c r="R174" s="7">
        <f t="shared" si="9"/>
        <v>0</v>
      </c>
      <c r="S174" s="3" t="s">
        <v>8313</v>
      </c>
      <c r="T174" s="3" t="s">
        <v>8317</v>
      </c>
    </row>
    <row r="175" spans="1:20" ht="39.6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21">
        <f t="shared" si="10"/>
        <v>42033.364675925921</v>
      </c>
      <c r="L175" s="21">
        <f t="shared" si="11"/>
        <v>42063.364675925921</v>
      </c>
      <c r="M175" s="3" t="b">
        <v>0</v>
      </c>
      <c r="N175" s="3">
        <v>0</v>
      </c>
      <c r="O175" s="3" t="b">
        <v>0</v>
      </c>
      <c r="P175" s="3" t="s">
        <v>8267</v>
      </c>
      <c r="Q175" s="13">
        <f t="shared" si="8"/>
        <v>0</v>
      </c>
      <c r="R175" s="7">
        <f t="shared" si="9"/>
        <v>0</v>
      </c>
      <c r="S175" s="3" t="s">
        <v>8313</v>
      </c>
      <c r="T175" s="3" t="s">
        <v>8317</v>
      </c>
    </row>
    <row r="176" spans="1:20" ht="39.6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21">
        <f t="shared" si="10"/>
        <v>42072.55064814815</v>
      </c>
      <c r="L176" s="21">
        <f t="shared" si="11"/>
        <v>42132.55064814815</v>
      </c>
      <c r="M176" s="3" t="b">
        <v>0</v>
      </c>
      <c r="N176" s="3">
        <v>0</v>
      </c>
      <c r="O176" s="3" t="b">
        <v>0</v>
      </c>
      <c r="P176" s="3" t="s">
        <v>8267</v>
      </c>
      <c r="Q176" s="13">
        <f t="shared" si="8"/>
        <v>0</v>
      </c>
      <c r="R176" s="7">
        <f t="shared" si="9"/>
        <v>0</v>
      </c>
      <c r="S176" s="3" t="s">
        <v>8313</v>
      </c>
      <c r="T176" s="3" t="s">
        <v>8317</v>
      </c>
    </row>
    <row r="177" spans="1:20" ht="39.6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21">
        <f t="shared" si="10"/>
        <v>41855.569571759253</v>
      </c>
      <c r="L177" s="21">
        <f t="shared" si="11"/>
        <v>41880.569571759253</v>
      </c>
      <c r="M177" s="3" t="b">
        <v>0</v>
      </c>
      <c r="N177" s="3">
        <v>26</v>
      </c>
      <c r="O177" s="3" t="b">
        <v>0</v>
      </c>
      <c r="P177" s="3" t="s">
        <v>8267</v>
      </c>
      <c r="Q177" s="13">
        <f t="shared" si="8"/>
        <v>6.4850000000000005E-2</v>
      </c>
      <c r="R177" s="7">
        <f t="shared" si="9"/>
        <v>769.23076923076928</v>
      </c>
      <c r="S177" s="3" t="s">
        <v>8313</v>
      </c>
      <c r="T177" s="3" t="s">
        <v>8317</v>
      </c>
    </row>
    <row r="178" spans="1:20" ht="39.6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21">
        <f t="shared" si="10"/>
        <v>42191.615729166668</v>
      </c>
      <c r="L178" s="21">
        <f t="shared" si="11"/>
        <v>42221.615729166668</v>
      </c>
      <c r="M178" s="3" t="b">
        <v>0</v>
      </c>
      <c r="N178" s="3">
        <v>0</v>
      </c>
      <c r="O178" s="3" t="b">
        <v>0</v>
      </c>
      <c r="P178" s="3" t="s">
        <v>8267</v>
      </c>
      <c r="Q178" s="13">
        <f t="shared" si="8"/>
        <v>0</v>
      </c>
      <c r="R178" s="7">
        <f t="shared" si="9"/>
        <v>0</v>
      </c>
      <c r="S178" s="3" t="s">
        <v>8313</v>
      </c>
      <c r="T178" s="3" t="s">
        <v>8317</v>
      </c>
    </row>
    <row r="179" spans="1:20" ht="26.4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21">
        <f t="shared" si="10"/>
        <v>42069.839421296296</v>
      </c>
      <c r="L179" s="21">
        <f t="shared" si="11"/>
        <v>42086.797754629624</v>
      </c>
      <c r="M179" s="3" t="b">
        <v>0</v>
      </c>
      <c r="N179" s="3">
        <v>7</v>
      </c>
      <c r="O179" s="3" t="b">
        <v>0</v>
      </c>
      <c r="P179" s="3" t="s">
        <v>8267</v>
      </c>
      <c r="Q179" s="13">
        <f t="shared" si="8"/>
        <v>0.4</v>
      </c>
      <c r="R179" s="7">
        <f t="shared" si="9"/>
        <v>64.285714285714292</v>
      </c>
      <c r="S179" s="3" t="s">
        <v>8313</v>
      </c>
      <c r="T179" s="3" t="s">
        <v>8317</v>
      </c>
    </row>
    <row r="180" spans="1:20" ht="26.4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21">
        <f t="shared" si="10"/>
        <v>42304.747048611105</v>
      </c>
      <c r="L180" s="21">
        <f t="shared" si="11"/>
        <v>42334.788715277777</v>
      </c>
      <c r="M180" s="3" t="b">
        <v>0</v>
      </c>
      <c r="N180" s="3">
        <v>0</v>
      </c>
      <c r="O180" s="3" t="b">
        <v>0</v>
      </c>
      <c r="P180" s="3" t="s">
        <v>8267</v>
      </c>
      <c r="Q180" s="13">
        <f t="shared" si="8"/>
        <v>0</v>
      </c>
      <c r="R180" s="7">
        <f t="shared" si="9"/>
        <v>0</v>
      </c>
      <c r="S180" s="3" t="s">
        <v>8313</v>
      </c>
      <c r="T180" s="3" t="s">
        <v>8317</v>
      </c>
    </row>
    <row r="181" spans="1:20" ht="26.4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21">
        <f t="shared" si="10"/>
        <v>42402.872164351851</v>
      </c>
      <c r="L181" s="21">
        <f t="shared" si="11"/>
        <v>42432.872164351851</v>
      </c>
      <c r="M181" s="3" t="b">
        <v>0</v>
      </c>
      <c r="N181" s="3">
        <v>2</v>
      </c>
      <c r="O181" s="3" t="b">
        <v>0</v>
      </c>
      <c r="P181" s="3" t="s">
        <v>8267</v>
      </c>
      <c r="Q181" s="13">
        <f t="shared" si="8"/>
        <v>0.2</v>
      </c>
      <c r="R181" s="7">
        <f t="shared" si="9"/>
        <v>500</v>
      </c>
      <c r="S181" s="3" t="s">
        <v>8313</v>
      </c>
      <c r="T181" s="3" t="s">
        <v>8317</v>
      </c>
    </row>
    <row r="182" spans="1:20" ht="39.6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21">
        <f t="shared" si="10"/>
        <v>42067.782905092587</v>
      </c>
      <c r="L182" s="21">
        <f t="shared" si="11"/>
        <v>42107.583333333336</v>
      </c>
      <c r="M182" s="3" t="b">
        <v>0</v>
      </c>
      <c r="N182" s="3">
        <v>13</v>
      </c>
      <c r="O182" s="3" t="b">
        <v>0</v>
      </c>
      <c r="P182" s="3" t="s">
        <v>8267</v>
      </c>
      <c r="Q182" s="13">
        <f t="shared" si="8"/>
        <v>0.33416666666666667</v>
      </c>
      <c r="R182" s="7">
        <f t="shared" si="9"/>
        <v>92.307692307692307</v>
      </c>
      <c r="S182" s="3" t="s">
        <v>8313</v>
      </c>
      <c r="T182" s="3" t="s">
        <v>8317</v>
      </c>
    </row>
    <row r="183" spans="1:20" ht="39.6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21">
        <f t="shared" si="10"/>
        <v>42147.533506944441</v>
      </c>
      <c r="L183" s="21">
        <f t="shared" si="11"/>
        <v>42177.533506944441</v>
      </c>
      <c r="M183" s="3" t="b">
        <v>0</v>
      </c>
      <c r="N183" s="3">
        <v>4</v>
      </c>
      <c r="O183" s="3" t="b">
        <v>0</v>
      </c>
      <c r="P183" s="3" t="s">
        <v>8267</v>
      </c>
      <c r="Q183" s="13">
        <f t="shared" si="8"/>
        <v>0.21092608822670172</v>
      </c>
      <c r="R183" s="7">
        <f t="shared" si="9"/>
        <v>855.75</v>
      </c>
      <c r="S183" s="3" t="s">
        <v>8313</v>
      </c>
      <c r="T183" s="3" t="s">
        <v>8317</v>
      </c>
    </row>
    <row r="184" spans="1:20" ht="39.6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21">
        <f t="shared" si="10"/>
        <v>42711.803611111107</v>
      </c>
      <c r="L184" s="21">
        <f t="shared" si="11"/>
        <v>42741.803611111107</v>
      </c>
      <c r="M184" s="3" t="b">
        <v>0</v>
      </c>
      <c r="N184" s="3">
        <v>0</v>
      </c>
      <c r="O184" s="3" t="b">
        <v>0</v>
      </c>
      <c r="P184" s="3" t="s">
        <v>8267</v>
      </c>
      <c r="Q184" s="13">
        <f t="shared" si="8"/>
        <v>0</v>
      </c>
      <c r="R184" s="7">
        <f t="shared" si="9"/>
        <v>0</v>
      </c>
      <c r="S184" s="3" t="s">
        <v>8313</v>
      </c>
      <c r="T184" s="3" t="s">
        <v>8317</v>
      </c>
    </row>
    <row r="185" spans="1:20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21">
        <f t="shared" si="10"/>
        <v>41939.601967592593</v>
      </c>
      <c r="L185" s="21">
        <f t="shared" si="11"/>
        <v>41969.643634259257</v>
      </c>
      <c r="M185" s="3" t="b">
        <v>0</v>
      </c>
      <c r="N185" s="3">
        <v>12</v>
      </c>
      <c r="O185" s="3" t="b">
        <v>0</v>
      </c>
      <c r="P185" s="3" t="s">
        <v>8267</v>
      </c>
      <c r="Q185" s="13">
        <f t="shared" si="8"/>
        <v>0.35855999999999999</v>
      </c>
      <c r="R185" s="7">
        <f t="shared" si="9"/>
        <v>1041.6666666666667</v>
      </c>
      <c r="S185" s="3" t="s">
        <v>8313</v>
      </c>
      <c r="T185" s="3" t="s">
        <v>8317</v>
      </c>
    </row>
    <row r="186" spans="1:20" ht="39.6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21">
        <f t="shared" si="10"/>
        <v>41825.58289351852</v>
      </c>
      <c r="L186" s="21">
        <f t="shared" si="11"/>
        <v>41882.957638888889</v>
      </c>
      <c r="M186" s="3" t="b">
        <v>0</v>
      </c>
      <c r="N186" s="3">
        <v>2</v>
      </c>
      <c r="O186" s="3" t="b">
        <v>0</v>
      </c>
      <c r="P186" s="3" t="s">
        <v>8267</v>
      </c>
      <c r="Q186" s="13">
        <f t="shared" si="8"/>
        <v>3.4000000000000002E-2</v>
      </c>
      <c r="R186" s="7">
        <f t="shared" si="9"/>
        <v>750</v>
      </c>
      <c r="S186" s="3" t="s">
        <v>8313</v>
      </c>
      <c r="T186" s="3" t="s">
        <v>8317</v>
      </c>
    </row>
    <row r="187" spans="1:20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21">
        <f t="shared" si="10"/>
        <v>42570.702997685185</v>
      </c>
      <c r="L187" s="21">
        <f t="shared" si="11"/>
        <v>42600.702997685185</v>
      </c>
      <c r="M187" s="3" t="b">
        <v>0</v>
      </c>
      <c r="N187" s="3">
        <v>10</v>
      </c>
      <c r="O187" s="3" t="b">
        <v>0</v>
      </c>
      <c r="P187" s="3" t="s">
        <v>8267</v>
      </c>
      <c r="Q187" s="13">
        <f t="shared" si="8"/>
        <v>5.5E-2</v>
      </c>
      <c r="R187" s="7">
        <f t="shared" si="9"/>
        <v>4000</v>
      </c>
      <c r="S187" s="3" t="s">
        <v>8313</v>
      </c>
      <c r="T187" s="3" t="s">
        <v>8317</v>
      </c>
    </row>
    <row r="188" spans="1:20" ht="39.6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21">
        <f t="shared" si="10"/>
        <v>42767.604560185187</v>
      </c>
      <c r="L188" s="21">
        <f t="shared" si="11"/>
        <v>42797.624999999993</v>
      </c>
      <c r="M188" s="3" t="b">
        <v>0</v>
      </c>
      <c r="N188" s="3">
        <v>0</v>
      </c>
      <c r="O188" s="3" t="b">
        <v>0</v>
      </c>
      <c r="P188" s="3" t="s">
        <v>8267</v>
      </c>
      <c r="Q188" s="13">
        <f t="shared" si="8"/>
        <v>0</v>
      </c>
      <c r="R188" s="7">
        <f t="shared" si="9"/>
        <v>0</v>
      </c>
      <c r="S188" s="3" t="s">
        <v>8313</v>
      </c>
      <c r="T188" s="3" t="s">
        <v>8317</v>
      </c>
    </row>
    <row r="189" spans="1:20" ht="39.6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21">
        <f t="shared" si="10"/>
        <v>42182.02612268518</v>
      </c>
      <c r="L189" s="21">
        <f t="shared" si="11"/>
        <v>42206.082638888889</v>
      </c>
      <c r="M189" s="3" t="b">
        <v>0</v>
      </c>
      <c r="N189" s="3">
        <v>5</v>
      </c>
      <c r="O189" s="3" t="b">
        <v>0</v>
      </c>
      <c r="P189" s="3" t="s">
        <v>8267</v>
      </c>
      <c r="Q189" s="13">
        <f t="shared" si="8"/>
        <v>0.16</v>
      </c>
      <c r="R189" s="7">
        <f t="shared" si="9"/>
        <v>1000</v>
      </c>
      <c r="S189" s="3" t="s">
        <v>8313</v>
      </c>
      <c r="T189" s="3" t="s">
        <v>8317</v>
      </c>
    </row>
    <row r="190" spans="1:20" ht="52.8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21">
        <f t="shared" si="10"/>
        <v>41856.974710648145</v>
      </c>
      <c r="L190" s="21">
        <f t="shared" si="11"/>
        <v>41886.974710648145</v>
      </c>
      <c r="M190" s="3" t="b">
        <v>0</v>
      </c>
      <c r="N190" s="3">
        <v>0</v>
      </c>
      <c r="O190" s="3" t="b">
        <v>0</v>
      </c>
      <c r="P190" s="3" t="s">
        <v>8267</v>
      </c>
      <c r="Q190" s="13">
        <f t="shared" si="8"/>
        <v>0</v>
      </c>
      <c r="R190" s="7">
        <f t="shared" si="9"/>
        <v>0</v>
      </c>
      <c r="S190" s="3" t="s">
        <v>8313</v>
      </c>
      <c r="T190" s="3" t="s">
        <v>8317</v>
      </c>
    </row>
    <row r="191" spans="1:20" ht="39.6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21">
        <f t="shared" si="10"/>
        <v>42556.482372685183</v>
      </c>
      <c r="L191" s="21">
        <f t="shared" si="11"/>
        <v>42616.482372685183</v>
      </c>
      <c r="M191" s="3" t="b">
        <v>0</v>
      </c>
      <c r="N191" s="3">
        <v>5</v>
      </c>
      <c r="O191" s="3" t="b">
        <v>0</v>
      </c>
      <c r="P191" s="3" t="s">
        <v>8267</v>
      </c>
      <c r="Q191" s="13">
        <f t="shared" si="8"/>
        <v>6.8999999999999997E-4</v>
      </c>
      <c r="R191" s="7">
        <f t="shared" si="9"/>
        <v>100000</v>
      </c>
      <c r="S191" s="3" t="s">
        <v>8313</v>
      </c>
      <c r="T191" s="3" t="s">
        <v>8317</v>
      </c>
    </row>
    <row r="192" spans="1:20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21">
        <f t="shared" si="10"/>
        <v>42527.442662037036</v>
      </c>
      <c r="L192" s="21">
        <f t="shared" si="11"/>
        <v>42537.442662037036</v>
      </c>
      <c r="M192" s="3" t="b">
        <v>0</v>
      </c>
      <c r="N192" s="3">
        <v>1</v>
      </c>
      <c r="O192" s="3" t="b">
        <v>0</v>
      </c>
      <c r="P192" s="3" t="s">
        <v>8267</v>
      </c>
      <c r="Q192" s="13">
        <f t="shared" si="8"/>
        <v>4.1666666666666666E-3</v>
      </c>
      <c r="R192" s="7">
        <f t="shared" si="9"/>
        <v>12000</v>
      </c>
      <c r="S192" s="3" t="s">
        <v>8313</v>
      </c>
      <c r="T192" s="3" t="s">
        <v>8317</v>
      </c>
    </row>
    <row r="193" spans="1:20" ht="39.6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21">
        <f t="shared" si="10"/>
        <v>42239.233078703699</v>
      </c>
      <c r="L193" s="21">
        <f t="shared" si="11"/>
        <v>42279.233078703699</v>
      </c>
      <c r="M193" s="3" t="b">
        <v>0</v>
      </c>
      <c r="N193" s="3">
        <v>3</v>
      </c>
      <c r="O193" s="3" t="b">
        <v>0</v>
      </c>
      <c r="P193" s="3" t="s">
        <v>8267</v>
      </c>
      <c r="Q193" s="13">
        <f t="shared" si="8"/>
        <v>0.05</v>
      </c>
      <c r="R193" s="7">
        <f t="shared" si="9"/>
        <v>1666.6666666666667</v>
      </c>
      <c r="S193" s="3" t="s">
        <v>8313</v>
      </c>
      <c r="T193" s="3" t="s">
        <v>8317</v>
      </c>
    </row>
    <row r="194" spans="1:20" ht="52.8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21">
        <f t="shared" si="10"/>
        <v>41899.583703703705</v>
      </c>
      <c r="L194" s="21">
        <f t="shared" si="11"/>
        <v>41929.583703703705</v>
      </c>
      <c r="M194" s="3" t="b">
        <v>0</v>
      </c>
      <c r="N194" s="3">
        <v>3</v>
      </c>
      <c r="O194" s="3" t="b">
        <v>0</v>
      </c>
      <c r="P194" s="3" t="s">
        <v>8267</v>
      </c>
      <c r="Q194" s="13">
        <f t="shared" ref="Q194:Q257" si="12">+E194/D194</f>
        <v>1.7E-5</v>
      </c>
      <c r="R194" s="7">
        <f t="shared" ref="R194:R257" si="13">IFERROR(+D194/N194,0)</f>
        <v>333333.33333333331</v>
      </c>
      <c r="S194" s="3" t="s">
        <v>8313</v>
      </c>
      <c r="T194" s="3" t="s">
        <v>8317</v>
      </c>
    </row>
    <row r="195" spans="1:20" ht="52.8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21">
        <f t="shared" ref="K195:K258" si="14">(J195/86400)+25569+(-5/24)</f>
        <v>41911.726458333331</v>
      </c>
      <c r="L195" s="21">
        <f t="shared" ref="L195:L258" si="15">+I195/(86400)+25569+(-5/24)</f>
        <v>41971.768124999995</v>
      </c>
      <c r="M195" s="3" t="b">
        <v>0</v>
      </c>
      <c r="N195" s="3">
        <v>0</v>
      </c>
      <c r="O195" s="3" t="b">
        <v>0</v>
      </c>
      <c r="P195" s="3" t="s">
        <v>8267</v>
      </c>
      <c r="Q195" s="13">
        <f t="shared" si="12"/>
        <v>0</v>
      </c>
      <c r="R195" s="7">
        <f t="shared" si="13"/>
        <v>0</v>
      </c>
      <c r="S195" s="3" t="s">
        <v>8313</v>
      </c>
      <c r="T195" s="3" t="s">
        <v>8317</v>
      </c>
    </row>
    <row r="196" spans="1:20" ht="39.6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21">
        <f t="shared" si="14"/>
        <v>42375.788553240738</v>
      </c>
      <c r="L196" s="21">
        <f t="shared" si="15"/>
        <v>42435.788553240738</v>
      </c>
      <c r="M196" s="3" t="b">
        <v>0</v>
      </c>
      <c r="N196" s="3">
        <v>3</v>
      </c>
      <c r="O196" s="3" t="b">
        <v>0</v>
      </c>
      <c r="P196" s="3" t="s">
        <v>8267</v>
      </c>
      <c r="Q196" s="13">
        <f t="shared" si="12"/>
        <v>1.1999999999999999E-3</v>
      </c>
      <c r="R196" s="7">
        <f t="shared" si="13"/>
        <v>833.33333333333337</v>
      </c>
      <c r="S196" s="3" t="s">
        <v>8313</v>
      </c>
      <c r="T196" s="3" t="s">
        <v>8317</v>
      </c>
    </row>
    <row r="197" spans="1:20" ht="39.6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21">
        <f t="shared" si="14"/>
        <v>42135.462175925924</v>
      </c>
      <c r="L197" s="21">
        <f t="shared" si="15"/>
        <v>42195.462175925924</v>
      </c>
      <c r="M197" s="3" t="b">
        <v>0</v>
      </c>
      <c r="N197" s="3">
        <v>0</v>
      </c>
      <c r="O197" s="3" t="b">
        <v>0</v>
      </c>
      <c r="P197" s="3" t="s">
        <v>8267</v>
      </c>
      <c r="Q197" s="13">
        <f t="shared" si="12"/>
        <v>0</v>
      </c>
      <c r="R197" s="7">
        <f t="shared" si="13"/>
        <v>0</v>
      </c>
      <c r="S197" s="3" t="s">
        <v>8313</v>
      </c>
      <c r="T197" s="3" t="s">
        <v>8317</v>
      </c>
    </row>
    <row r="198" spans="1:20" ht="39.6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21">
        <f t="shared" si="14"/>
        <v>42259.334467592591</v>
      </c>
      <c r="L198" s="21">
        <f t="shared" si="15"/>
        <v>42287.666666666664</v>
      </c>
      <c r="M198" s="3" t="b">
        <v>0</v>
      </c>
      <c r="N198" s="3">
        <v>19</v>
      </c>
      <c r="O198" s="3" t="b">
        <v>0</v>
      </c>
      <c r="P198" s="3" t="s">
        <v>8267</v>
      </c>
      <c r="Q198" s="13">
        <f t="shared" si="12"/>
        <v>0.41857142857142859</v>
      </c>
      <c r="R198" s="7">
        <f t="shared" si="13"/>
        <v>184.21052631578948</v>
      </c>
      <c r="S198" s="3" t="s">
        <v>8313</v>
      </c>
      <c r="T198" s="3" t="s">
        <v>8317</v>
      </c>
    </row>
    <row r="199" spans="1:20" ht="39.6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21">
        <f t="shared" si="14"/>
        <v>42741.640046296299</v>
      </c>
      <c r="L199" s="21">
        <f t="shared" si="15"/>
        <v>42783.666666666664</v>
      </c>
      <c r="M199" s="3" t="b">
        <v>0</v>
      </c>
      <c r="N199" s="3">
        <v>8</v>
      </c>
      <c r="O199" s="3" t="b">
        <v>0</v>
      </c>
      <c r="P199" s="3" t="s">
        <v>8267</v>
      </c>
      <c r="Q199" s="13">
        <f t="shared" si="12"/>
        <v>0.1048</v>
      </c>
      <c r="R199" s="7">
        <f t="shared" si="13"/>
        <v>312.5</v>
      </c>
      <c r="S199" s="3" t="s">
        <v>8313</v>
      </c>
      <c r="T199" s="3" t="s">
        <v>8317</v>
      </c>
    </row>
    <row r="200" spans="1:20" ht="39.6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21">
        <f t="shared" si="14"/>
        <v>41887.175023148149</v>
      </c>
      <c r="L200" s="21">
        <f t="shared" si="15"/>
        <v>41917.175023148149</v>
      </c>
      <c r="M200" s="3" t="b">
        <v>0</v>
      </c>
      <c r="N200" s="3">
        <v>6</v>
      </c>
      <c r="O200" s="3" t="b">
        <v>0</v>
      </c>
      <c r="P200" s="3" t="s">
        <v>8267</v>
      </c>
      <c r="Q200" s="13">
        <f t="shared" si="12"/>
        <v>1.116E-2</v>
      </c>
      <c r="R200" s="7">
        <f t="shared" si="13"/>
        <v>4166.666666666667</v>
      </c>
      <c r="S200" s="3" t="s">
        <v>8313</v>
      </c>
      <c r="T200" s="3" t="s">
        <v>8317</v>
      </c>
    </row>
    <row r="201" spans="1:20" ht="39.6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21">
        <f t="shared" si="14"/>
        <v>42583.915532407402</v>
      </c>
      <c r="L201" s="21">
        <f t="shared" si="15"/>
        <v>42613.915532407402</v>
      </c>
      <c r="M201" s="3" t="b">
        <v>0</v>
      </c>
      <c r="N201" s="3">
        <v>0</v>
      </c>
      <c r="O201" s="3" t="b">
        <v>0</v>
      </c>
      <c r="P201" s="3" t="s">
        <v>8267</v>
      </c>
      <c r="Q201" s="13">
        <f t="shared" si="12"/>
        <v>0</v>
      </c>
      <c r="R201" s="7">
        <f t="shared" si="13"/>
        <v>0</v>
      </c>
      <c r="S201" s="3" t="s">
        <v>8313</v>
      </c>
      <c r="T201" s="3" t="s">
        <v>8317</v>
      </c>
    </row>
    <row r="202" spans="1:20" ht="26.4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21">
        <f t="shared" si="14"/>
        <v>41866.875034722216</v>
      </c>
      <c r="L202" s="21">
        <f t="shared" si="15"/>
        <v>41896.875034722216</v>
      </c>
      <c r="M202" s="3" t="b">
        <v>0</v>
      </c>
      <c r="N202" s="3">
        <v>18</v>
      </c>
      <c r="O202" s="3" t="b">
        <v>0</v>
      </c>
      <c r="P202" s="3" t="s">
        <v>8267</v>
      </c>
      <c r="Q202" s="13">
        <f t="shared" si="12"/>
        <v>0.26192500000000002</v>
      </c>
      <c r="R202" s="7">
        <f t="shared" si="13"/>
        <v>333.33333333333331</v>
      </c>
      <c r="S202" s="3" t="s">
        <v>8313</v>
      </c>
      <c r="T202" s="3" t="s">
        <v>8317</v>
      </c>
    </row>
    <row r="203" spans="1:20" ht="39.6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21">
        <f t="shared" si="14"/>
        <v>42023.610289351847</v>
      </c>
      <c r="L203" s="21">
        <f t="shared" si="15"/>
        <v>42043.610289351847</v>
      </c>
      <c r="M203" s="3" t="b">
        <v>0</v>
      </c>
      <c r="N203" s="3">
        <v>7</v>
      </c>
      <c r="O203" s="3" t="b">
        <v>0</v>
      </c>
      <c r="P203" s="3" t="s">
        <v>8267</v>
      </c>
      <c r="Q203" s="13">
        <f t="shared" si="12"/>
        <v>0.58461538461538465</v>
      </c>
      <c r="R203" s="7">
        <f t="shared" si="13"/>
        <v>92.857142857142861</v>
      </c>
      <c r="S203" s="3" t="s">
        <v>8313</v>
      </c>
      <c r="T203" s="3" t="s">
        <v>8317</v>
      </c>
    </row>
    <row r="204" spans="1:20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21">
        <f t="shared" si="14"/>
        <v>42255.719490740739</v>
      </c>
      <c r="L204" s="21">
        <f t="shared" si="15"/>
        <v>42285.665972222218</v>
      </c>
      <c r="M204" s="3" t="b">
        <v>0</v>
      </c>
      <c r="N204" s="3">
        <v>0</v>
      </c>
      <c r="O204" s="3" t="b">
        <v>0</v>
      </c>
      <c r="P204" s="3" t="s">
        <v>8267</v>
      </c>
      <c r="Q204" s="13">
        <f t="shared" si="12"/>
        <v>0</v>
      </c>
      <c r="R204" s="7">
        <f t="shared" si="13"/>
        <v>0</v>
      </c>
      <c r="S204" s="3" t="s">
        <v>8313</v>
      </c>
      <c r="T204" s="3" t="s">
        <v>8317</v>
      </c>
    </row>
    <row r="205" spans="1:20" ht="39.6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21">
        <f t="shared" si="14"/>
        <v>41973.639629629623</v>
      </c>
      <c r="L205" s="21">
        <f t="shared" si="15"/>
        <v>42033.639629629623</v>
      </c>
      <c r="M205" s="3" t="b">
        <v>0</v>
      </c>
      <c r="N205" s="3">
        <v>8</v>
      </c>
      <c r="O205" s="3" t="b">
        <v>0</v>
      </c>
      <c r="P205" s="3" t="s">
        <v>8267</v>
      </c>
      <c r="Q205" s="13">
        <f t="shared" si="12"/>
        <v>0.2984</v>
      </c>
      <c r="R205" s="7">
        <f t="shared" si="13"/>
        <v>312.5</v>
      </c>
      <c r="S205" s="3" t="s">
        <v>8313</v>
      </c>
      <c r="T205" s="3" t="s">
        <v>8317</v>
      </c>
    </row>
    <row r="206" spans="1:20" ht="39.6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21">
        <f t="shared" si="14"/>
        <v>42556.375034722216</v>
      </c>
      <c r="L206" s="21">
        <f t="shared" si="15"/>
        <v>42586.375034722216</v>
      </c>
      <c r="M206" s="3" t="b">
        <v>0</v>
      </c>
      <c r="N206" s="3">
        <v>1293</v>
      </c>
      <c r="O206" s="3" t="b">
        <v>0</v>
      </c>
      <c r="P206" s="3" t="s">
        <v>8267</v>
      </c>
      <c r="Q206" s="13">
        <f t="shared" si="12"/>
        <v>0.50721666666666665</v>
      </c>
      <c r="R206" s="7">
        <f t="shared" si="13"/>
        <v>232.01856148491879</v>
      </c>
      <c r="S206" s="3" t="s">
        <v>8313</v>
      </c>
      <c r="T206" s="3" t="s">
        <v>8317</v>
      </c>
    </row>
    <row r="207" spans="1:20" ht="39.6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21">
        <f t="shared" si="14"/>
        <v>42248.423865740733</v>
      </c>
      <c r="L207" s="21">
        <f t="shared" si="15"/>
        <v>42283.423865740733</v>
      </c>
      <c r="M207" s="3" t="b">
        <v>0</v>
      </c>
      <c r="N207" s="3">
        <v>17</v>
      </c>
      <c r="O207" s="3" t="b">
        <v>0</v>
      </c>
      <c r="P207" s="3" t="s">
        <v>8267</v>
      </c>
      <c r="Q207" s="13">
        <f t="shared" si="12"/>
        <v>0.16250000000000001</v>
      </c>
      <c r="R207" s="7">
        <f t="shared" si="13"/>
        <v>470.58823529411762</v>
      </c>
      <c r="S207" s="3" t="s">
        <v>8313</v>
      </c>
      <c r="T207" s="3" t="s">
        <v>8317</v>
      </c>
    </row>
    <row r="208" spans="1:20" ht="39.6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21">
        <f t="shared" si="14"/>
        <v>42566.79609953703</v>
      </c>
      <c r="L208" s="21">
        <f t="shared" si="15"/>
        <v>42587.79609953703</v>
      </c>
      <c r="M208" s="3" t="b">
        <v>0</v>
      </c>
      <c r="N208" s="3">
        <v>0</v>
      </c>
      <c r="O208" s="3" t="b">
        <v>0</v>
      </c>
      <c r="P208" s="3" t="s">
        <v>8267</v>
      </c>
      <c r="Q208" s="13">
        <f t="shared" si="12"/>
        <v>0</v>
      </c>
      <c r="R208" s="7">
        <f t="shared" si="13"/>
        <v>0</v>
      </c>
      <c r="S208" s="3" t="s">
        <v>8313</v>
      </c>
      <c r="T208" s="3" t="s">
        <v>8317</v>
      </c>
    </row>
    <row r="209" spans="1:20" ht="39.6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21">
        <f t="shared" si="14"/>
        <v>41977.988865740735</v>
      </c>
      <c r="L209" s="21">
        <f t="shared" si="15"/>
        <v>42007.988865740735</v>
      </c>
      <c r="M209" s="3" t="b">
        <v>0</v>
      </c>
      <c r="N209" s="3">
        <v>13</v>
      </c>
      <c r="O209" s="3" t="b">
        <v>0</v>
      </c>
      <c r="P209" s="3" t="s">
        <v>8267</v>
      </c>
      <c r="Q209" s="13">
        <f t="shared" si="12"/>
        <v>0.15214285714285714</v>
      </c>
      <c r="R209" s="7">
        <f t="shared" si="13"/>
        <v>1076.9230769230769</v>
      </c>
      <c r="S209" s="3" t="s">
        <v>8313</v>
      </c>
      <c r="T209" s="3" t="s">
        <v>8317</v>
      </c>
    </row>
    <row r="210" spans="1:20" ht="52.8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21">
        <f t="shared" si="14"/>
        <v>41959.16165509259</v>
      </c>
      <c r="L210" s="21">
        <f t="shared" si="15"/>
        <v>41989.16165509259</v>
      </c>
      <c r="M210" s="3" t="b">
        <v>0</v>
      </c>
      <c r="N210" s="3">
        <v>0</v>
      </c>
      <c r="O210" s="3" t="b">
        <v>0</v>
      </c>
      <c r="P210" s="3" t="s">
        <v>8267</v>
      </c>
      <c r="Q210" s="13">
        <f t="shared" si="12"/>
        <v>0</v>
      </c>
      <c r="R210" s="7">
        <f t="shared" si="13"/>
        <v>0</v>
      </c>
      <c r="S210" s="3" t="s">
        <v>8313</v>
      </c>
      <c r="T210" s="3" t="s">
        <v>8317</v>
      </c>
    </row>
    <row r="211" spans="1:20" ht="39.6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21">
        <f t="shared" si="14"/>
        <v>42165.714525462965</v>
      </c>
      <c r="L211" s="21">
        <f t="shared" si="15"/>
        <v>42195.714525462965</v>
      </c>
      <c r="M211" s="3" t="b">
        <v>0</v>
      </c>
      <c r="N211" s="3">
        <v>0</v>
      </c>
      <c r="O211" s="3" t="b">
        <v>0</v>
      </c>
      <c r="P211" s="3" t="s">
        <v>8267</v>
      </c>
      <c r="Q211" s="13">
        <f t="shared" si="12"/>
        <v>0</v>
      </c>
      <c r="R211" s="7">
        <f t="shared" si="13"/>
        <v>0</v>
      </c>
      <c r="S211" s="3" t="s">
        <v>8313</v>
      </c>
      <c r="T211" s="3" t="s">
        <v>8317</v>
      </c>
    </row>
    <row r="212" spans="1:20" ht="39.6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21">
        <f t="shared" si="14"/>
        <v>42248.856388888882</v>
      </c>
      <c r="L212" s="21">
        <f t="shared" si="15"/>
        <v>42277.999999999993</v>
      </c>
      <c r="M212" s="3" t="b">
        <v>0</v>
      </c>
      <c r="N212" s="3">
        <v>33</v>
      </c>
      <c r="O212" s="3" t="b">
        <v>0</v>
      </c>
      <c r="P212" s="3" t="s">
        <v>8267</v>
      </c>
      <c r="Q212" s="13">
        <f t="shared" si="12"/>
        <v>0.2525</v>
      </c>
      <c r="R212" s="7">
        <f t="shared" si="13"/>
        <v>363.63636363636363</v>
      </c>
      <c r="S212" s="3" t="s">
        <v>8313</v>
      </c>
      <c r="T212" s="3" t="s">
        <v>8317</v>
      </c>
    </row>
    <row r="213" spans="1:20" ht="39.6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21">
        <f t="shared" si="14"/>
        <v>42235.951585648145</v>
      </c>
      <c r="L213" s="21">
        <f t="shared" si="15"/>
        <v>42265.951585648145</v>
      </c>
      <c r="M213" s="3" t="b">
        <v>0</v>
      </c>
      <c r="N213" s="3">
        <v>12</v>
      </c>
      <c r="O213" s="3" t="b">
        <v>0</v>
      </c>
      <c r="P213" s="3" t="s">
        <v>8267</v>
      </c>
      <c r="Q213" s="13">
        <f t="shared" si="12"/>
        <v>0.44600000000000001</v>
      </c>
      <c r="R213" s="7">
        <f t="shared" si="13"/>
        <v>416.66666666666669</v>
      </c>
      <c r="S213" s="3" t="s">
        <v>8313</v>
      </c>
      <c r="T213" s="3" t="s">
        <v>8317</v>
      </c>
    </row>
    <row r="214" spans="1:20" ht="26.4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21">
        <f t="shared" si="14"/>
        <v>42416.672685185178</v>
      </c>
      <c r="L214" s="21">
        <f t="shared" si="15"/>
        <v>42476.631018518521</v>
      </c>
      <c r="M214" s="3" t="b">
        <v>0</v>
      </c>
      <c r="N214" s="3">
        <v>1</v>
      </c>
      <c r="O214" s="3" t="b">
        <v>0</v>
      </c>
      <c r="P214" s="3" t="s">
        <v>8267</v>
      </c>
      <c r="Q214" s="13">
        <f t="shared" si="12"/>
        <v>1.5873015873015873E-4</v>
      </c>
      <c r="R214" s="7">
        <f t="shared" si="13"/>
        <v>6300</v>
      </c>
      <c r="S214" s="3" t="s">
        <v>8313</v>
      </c>
      <c r="T214" s="3" t="s">
        <v>8317</v>
      </c>
    </row>
    <row r="215" spans="1:20" ht="39.6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21">
        <f t="shared" si="14"/>
        <v>42202.385960648149</v>
      </c>
      <c r="L215" s="21">
        <f t="shared" si="15"/>
        <v>42232.379641203697</v>
      </c>
      <c r="M215" s="3" t="b">
        <v>0</v>
      </c>
      <c r="N215" s="3">
        <v>1</v>
      </c>
      <c r="O215" s="3" t="b">
        <v>0</v>
      </c>
      <c r="P215" s="3" t="s">
        <v>8267</v>
      </c>
      <c r="Q215" s="13">
        <f t="shared" si="12"/>
        <v>4.0000000000000002E-4</v>
      </c>
      <c r="R215" s="7">
        <f t="shared" si="13"/>
        <v>50000</v>
      </c>
      <c r="S215" s="3" t="s">
        <v>8313</v>
      </c>
      <c r="T215" s="3" t="s">
        <v>8317</v>
      </c>
    </row>
    <row r="216" spans="1:20" ht="39.6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21">
        <f t="shared" si="14"/>
        <v>42009.432280092595</v>
      </c>
      <c r="L216" s="21">
        <f t="shared" si="15"/>
        <v>42069.432280092595</v>
      </c>
      <c r="M216" s="3" t="b">
        <v>0</v>
      </c>
      <c r="N216" s="3">
        <v>1</v>
      </c>
      <c r="O216" s="3" t="b">
        <v>0</v>
      </c>
      <c r="P216" s="3" t="s">
        <v>8267</v>
      </c>
      <c r="Q216" s="13">
        <f t="shared" si="12"/>
        <v>8.0000000000000007E-5</v>
      </c>
      <c r="R216" s="7">
        <f t="shared" si="13"/>
        <v>12500</v>
      </c>
      <c r="S216" s="3" t="s">
        <v>8313</v>
      </c>
      <c r="T216" s="3" t="s">
        <v>8317</v>
      </c>
    </row>
    <row r="217" spans="1:20" ht="39.6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21">
        <f t="shared" si="14"/>
        <v>42375.021782407406</v>
      </c>
      <c r="L217" s="21">
        <f t="shared" si="15"/>
        <v>42417.790972222218</v>
      </c>
      <c r="M217" s="3" t="b">
        <v>0</v>
      </c>
      <c r="N217" s="3">
        <v>1</v>
      </c>
      <c r="O217" s="3" t="b">
        <v>0</v>
      </c>
      <c r="P217" s="3" t="s">
        <v>8267</v>
      </c>
      <c r="Q217" s="13">
        <f t="shared" si="12"/>
        <v>2.2727272727272726E-3</v>
      </c>
      <c r="R217" s="7">
        <f t="shared" si="13"/>
        <v>4400</v>
      </c>
      <c r="S217" s="3" t="s">
        <v>8313</v>
      </c>
      <c r="T217" s="3" t="s">
        <v>8317</v>
      </c>
    </row>
    <row r="218" spans="1:20" ht="39.6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21">
        <f t="shared" si="14"/>
        <v>42066.750428240739</v>
      </c>
      <c r="L218" s="21">
        <f t="shared" si="15"/>
        <v>42116.708761574067</v>
      </c>
      <c r="M218" s="3" t="b">
        <v>0</v>
      </c>
      <c r="N218" s="3">
        <v>84</v>
      </c>
      <c r="O218" s="3" t="b">
        <v>0</v>
      </c>
      <c r="P218" s="3" t="s">
        <v>8267</v>
      </c>
      <c r="Q218" s="13">
        <f t="shared" si="12"/>
        <v>0.55698440000000005</v>
      </c>
      <c r="R218" s="7">
        <f t="shared" si="13"/>
        <v>595.23809523809518</v>
      </c>
      <c r="S218" s="3" t="s">
        <v>8313</v>
      </c>
      <c r="T218" s="3" t="s">
        <v>8317</v>
      </c>
    </row>
    <row r="219" spans="1:20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21">
        <f t="shared" si="14"/>
        <v>41970.432280092595</v>
      </c>
      <c r="L219" s="21">
        <f t="shared" si="15"/>
        <v>42001.432280092595</v>
      </c>
      <c r="M219" s="3" t="b">
        <v>0</v>
      </c>
      <c r="N219" s="3">
        <v>38</v>
      </c>
      <c r="O219" s="3" t="b">
        <v>0</v>
      </c>
      <c r="P219" s="3" t="s">
        <v>8267</v>
      </c>
      <c r="Q219" s="13">
        <f t="shared" si="12"/>
        <v>0.11942999999999999</v>
      </c>
      <c r="R219" s="7">
        <f t="shared" si="13"/>
        <v>2631.5789473684213</v>
      </c>
      <c r="S219" s="3" t="s">
        <v>8313</v>
      </c>
      <c r="T219" s="3" t="s">
        <v>8317</v>
      </c>
    </row>
    <row r="220" spans="1:20" ht="39.6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21">
        <f t="shared" si="14"/>
        <v>42079.420011574075</v>
      </c>
      <c r="L220" s="21">
        <f t="shared" si="15"/>
        <v>42139.420011574075</v>
      </c>
      <c r="M220" s="3" t="b">
        <v>0</v>
      </c>
      <c r="N220" s="3">
        <v>1</v>
      </c>
      <c r="O220" s="3" t="b">
        <v>0</v>
      </c>
      <c r="P220" s="3" t="s">
        <v>8267</v>
      </c>
      <c r="Q220" s="13">
        <f t="shared" si="12"/>
        <v>0.02</v>
      </c>
      <c r="R220" s="7">
        <f t="shared" si="13"/>
        <v>5000</v>
      </c>
      <c r="S220" s="3" t="s">
        <v>8313</v>
      </c>
      <c r="T220" s="3" t="s">
        <v>8317</v>
      </c>
    </row>
    <row r="221" spans="1:20" ht="26.4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21">
        <f t="shared" si="14"/>
        <v>42429.118344907409</v>
      </c>
      <c r="L221" s="21">
        <f t="shared" si="15"/>
        <v>42461.082638888889</v>
      </c>
      <c r="M221" s="3" t="b">
        <v>0</v>
      </c>
      <c r="N221" s="3">
        <v>76</v>
      </c>
      <c r="O221" s="3" t="b">
        <v>0</v>
      </c>
      <c r="P221" s="3" t="s">
        <v>8267</v>
      </c>
      <c r="Q221" s="13">
        <f t="shared" si="12"/>
        <v>0.17630000000000001</v>
      </c>
      <c r="R221" s="7">
        <f t="shared" si="13"/>
        <v>657.89473684210532</v>
      </c>
      <c r="S221" s="3" t="s">
        <v>8313</v>
      </c>
      <c r="T221" s="3" t="s">
        <v>8317</v>
      </c>
    </row>
    <row r="222" spans="1:20" ht="39.6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21">
        <f t="shared" si="14"/>
        <v>42195.435532407406</v>
      </c>
      <c r="L222" s="21">
        <f t="shared" si="15"/>
        <v>42236.629166666666</v>
      </c>
      <c r="M222" s="3" t="b">
        <v>0</v>
      </c>
      <c r="N222" s="3">
        <v>3</v>
      </c>
      <c r="O222" s="3" t="b">
        <v>0</v>
      </c>
      <c r="P222" s="3" t="s">
        <v>8267</v>
      </c>
      <c r="Q222" s="13">
        <f t="shared" si="12"/>
        <v>7.1999999999999998E-3</v>
      </c>
      <c r="R222" s="7">
        <f t="shared" si="13"/>
        <v>16666.666666666668</v>
      </c>
      <c r="S222" s="3" t="s">
        <v>8313</v>
      </c>
      <c r="T222" s="3" t="s">
        <v>8317</v>
      </c>
    </row>
    <row r="223" spans="1:20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21">
        <f t="shared" si="14"/>
        <v>42031.629212962966</v>
      </c>
      <c r="L223" s="21">
        <f t="shared" si="15"/>
        <v>42091.587546296294</v>
      </c>
      <c r="M223" s="3" t="b">
        <v>0</v>
      </c>
      <c r="N223" s="3">
        <v>0</v>
      </c>
      <c r="O223" s="3" t="b">
        <v>0</v>
      </c>
      <c r="P223" s="3" t="s">
        <v>8267</v>
      </c>
      <c r="Q223" s="13">
        <f t="shared" si="12"/>
        <v>0</v>
      </c>
      <c r="R223" s="7">
        <f t="shared" si="13"/>
        <v>0</v>
      </c>
      <c r="S223" s="3" t="s">
        <v>8313</v>
      </c>
      <c r="T223" s="3" t="s">
        <v>8317</v>
      </c>
    </row>
    <row r="224" spans="1:20" ht="39.6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21">
        <f t="shared" si="14"/>
        <v>42031.561550925922</v>
      </c>
      <c r="L224" s="21">
        <f t="shared" si="15"/>
        <v>42089.902083333327</v>
      </c>
      <c r="M224" s="3" t="b">
        <v>0</v>
      </c>
      <c r="N224" s="3">
        <v>2</v>
      </c>
      <c r="O224" s="3" t="b">
        <v>0</v>
      </c>
      <c r="P224" s="3" t="s">
        <v>8267</v>
      </c>
      <c r="Q224" s="13">
        <f t="shared" si="12"/>
        <v>0.13</v>
      </c>
      <c r="R224" s="7">
        <f t="shared" si="13"/>
        <v>500</v>
      </c>
      <c r="S224" s="3" t="s">
        <v>8313</v>
      </c>
      <c r="T224" s="3" t="s">
        <v>8317</v>
      </c>
    </row>
    <row r="225" spans="1:20" ht="39.6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21">
        <f t="shared" si="14"/>
        <v>42481.839699074073</v>
      </c>
      <c r="L225" s="21">
        <f t="shared" si="15"/>
        <v>42511.836805555555</v>
      </c>
      <c r="M225" s="3" t="b">
        <v>0</v>
      </c>
      <c r="N225" s="3">
        <v>0</v>
      </c>
      <c r="O225" s="3" t="b">
        <v>0</v>
      </c>
      <c r="P225" s="3" t="s">
        <v>8267</v>
      </c>
      <c r="Q225" s="13">
        <f t="shared" si="12"/>
        <v>0</v>
      </c>
      <c r="R225" s="7">
        <f t="shared" si="13"/>
        <v>0</v>
      </c>
      <c r="S225" s="3" t="s">
        <v>8313</v>
      </c>
      <c r="T225" s="3" t="s">
        <v>8317</v>
      </c>
    </row>
    <row r="226" spans="1:20" ht="52.8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21">
        <f t="shared" si="14"/>
        <v>42135.026921296296</v>
      </c>
      <c r="L226" s="21">
        <f t="shared" si="15"/>
        <v>42195.026921296296</v>
      </c>
      <c r="M226" s="3" t="b">
        <v>0</v>
      </c>
      <c r="N226" s="3">
        <v>0</v>
      </c>
      <c r="O226" s="3" t="b">
        <v>0</v>
      </c>
      <c r="P226" s="3" t="s">
        <v>8267</v>
      </c>
      <c r="Q226" s="13">
        <f t="shared" si="12"/>
        <v>0</v>
      </c>
      <c r="R226" s="7">
        <f t="shared" si="13"/>
        <v>0</v>
      </c>
      <c r="S226" s="3" t="s">
        <v>8313</v>
      </c>
      <c r="T226" s="3" t="s">
        <v>8317</v>
      </c>
    </row>
    <row r="227" spans="1:20" ht="39.6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21">
        <f t="shared" si="14"/>
        <v>42438.752939814811</v>
      </c>
      <c r="L227" s="21">
        <f t="shared" si="15"/>
        <v>42468.711273148147</v>
      </c>
      <c r="M227" s="3" t="b">
        <v>0</v>
      </c>
      <c r="N227" s="3">
        <v>0</v>
      </c>
      <c r="O227" s="3" t="b">
        <v>0</v>
      </c>
      <c r="P227" s="3" t="s">
        <v>8267</v>
      </c>
      <c r="Q227" s="13">
        <f t="shared" si="12"/>
        <v>0</v>
      </c>
      <c r="R227" s="7">
        <f t="shared" si="13"/>
        <v>0</v>
      </c>
      <c r="S227" s="3" t="s">
        <v>8313</v>
      </c>
      <c r="T227" s="3" t="s">
        <v>8317</v>
      </c>
    </row>
    <row r="228" spans="1:20" ht="39.6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21">
        <f t="shared" si="14"/>
        <v>42106.457685185182</v>
      </c>
      <c r="L228" s="21">
        <f t="shared" si="15"/>
        <v>42155.186805555553</v>
      </c>
      <c r="M228" s="3" t="b">
        <v>0</v>
      </c>
      <c r="N228" s="3">
        <v>2</v>
      </c>
      <c r="O228" s="3" t="b">
        <v>0</v>
      </c>
      <c r="P228" s="3" t="s">
        <v>8267</v>
      </c>
      <c r="Q228" s="13">
        <f t="shared" si="12"/>
        <v>8.6206896551724137E-3</v>
      </c>
      <c r="R228" s="7">
        <f t="shared" si="13"/>
        <v>14500</v>
      </c>
      <c r="S228" s="3" t="s">
        <v>8313</v>
      </c>
      <c r="T228" s="3" t="s">
        <v>8317</v>
      </c>
    </row>
    <row r="229" spans="1:20" ht="39.6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21">
        <f t="shared" si="14"/>
        <v>42164.685659722221</v>
      </c>
      <c r="L229" s="21">
        <f t="shared" si="15"/>
        <v>42194.685659722221</v>
      </c>
      <c r="M229" s="3" t="b">
        <v>0</v>
      </c>
      <c r="N229" s="3">
        <v>0</v>
      </c>
      <c r="O229" s="3" t="b">
        <v>0</v>
      </c>
      <c r="P229" s="3" t="s">
        <v>8267</v>
      </c>
      <c r="Q229" s="13">
        <f t="shared" si="12"/>
        <v>0</v>
      </c>
      <c r="R229" s="7">
        <f t="shared" si="13"/>
        <v>0</v>
      </c>
      <c r="S229" s="3" t="s">
        <v>8313</v>
      </c>
      <c r="T229" s="3" t="s">
        <v>8317</v>
      </c>
    </row>
    <row r="230" spans="1:20" ht="26.4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21">
        <f t="shared" si="14"/>
        <v>42096.478067129625</v>
      </c>
      <c r="L230" s="21">
        <f t="shared" si="15"/>
        <v>42156.478067129625</v>
      </c>
      <c r="M230" s="3" t="b">
        <v>0</v>
      </c>
      <c r="N230" s="3">
        <v>0</v>
      </c>
      <c r="O230" s="3" t="b">
        <v>0</v>
      </c>
      <c r="P230" s="3" t="s">
        <v>8267</v>
      </c>
      <c r="Q230" s="13">
        <f t="shared" si="12"/>
        <v>0</v>
      </c>
      <c r="R230" s="7">
        <f t="shared" si="13"/>
        <v>0</v>
      </c>
      <c r="S230" s="3" t="s">
        <v>8313</v>
      </c>
      <c r="T230" s="3" t="s">
        <v>8317</v>
      </c>
    </row>
    <row r="231" spans="1:20" ht="52.8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21">
        <f t="shared" si="14"/>
        <v>42383.725659722222</v>
      </c>
      <c r="L231" s="21">
        <f t="shared" si="15"/>
        <v>42413.725659722222</v>
      </c>
      <c r="M231" s="3" t="b">
        <v>0</v>
      </c>
      <c r="N231" s="3">
        <v>0</v>
      </c>
      <c r="O231" s="3" t="b">
        <v>0</v>
      </c>
      <c r="P231" s="3" t="s">
        <v>8267</v>
      </c>
      <c r="Q231" s="13">
        <f t="shared" si="12"/>
        <v>0</v>
      </c>
      <c r="R231" s="7">
        <f t="shared" si="13"/>
        <v>0</v>
      </c>
      <c r="S231" s="3" t="s">
        <v>8313</v>
      </c>
      <c r="T231" s="3" t="s">
        <v>8317</v>
      </c>
    </row>
    <row r="232" spans="1:20" ht="39.6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21">
        <f t="shared" si="14"/>
        <v>42129.568877314814</v>
      </c>
      <c r="L232" s="21">
        <f t="shared" si="15"/>
        <v>42159.568877314814</v>
      </c>
      <c r="M232" s="3" t="b">
        <v>0</v>
      </c>
      <c r="N232" s="3">
        <v>2</v>
      </c>
      <c r="O232" s="3" t="b">
        <v>0</v>
      </c>
      <c r="P232" s="3" t="s">
        <v>8267</v>
      </c>
      <c r="Q232" s="13">
        <f t="shared" si="12"/>
        <v>4.0000000000000001E-3</v>
      </c>
      <c r="R232" s="7">
        <f t="shared" si="13"/>
        <v>7500</v>
      </c>
      <c r="S232" s="3" t="s">
        <v>8313</v>
      </c>
      <c r="T232" s="3" t="s">
        <v>8317</v>
      </c>
    </row>
    <row r="233" spans="1:20" ht="39.6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21">
        <f t="shared" si="14"/>
        <v>42341.75059027777</v>
      </c>
      <c r="L233" s="21">
        <f t="shared" si="15"/>
        <v>42371.75059027777</v>
      </c>
      <c r="M233" s="3" t="b">
        <v>0</v>
      </c>
      <c r="N233" s="3">
        <v>0</v>
      </c>
      <c r="O233" s="3" t="b">
        <v>0</v>
      </c>
      <c r="P233" s="3" t="s">
        <v>8267</v>
      </c>
      <c r="Q233" s="13">
        <f t="shared" si="12"/>
        <v>0</v>
      </c>
      <c r="R233" s="7">
        <f t="shared" si="13"/>
        <v>0</v>
      </c>
      <c r="S233" s="3" t="s">
        <v>8313</v>
      </c>
      <c r="T233" s="3" t="s">
        <v>8317</v>
      </c>
    </row>
    <row r="234" spans="1:20" ht="39.6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21">
        <f t="shared" si="14"/>
        <v>42032.617430555554</v>
      </c>
      <c r="L234" s="21">
        <f t="shared" si="15"/>
        <v>42062.617430555554</v>
      </c>
      <c r="M234" s="3" t="b">
        <v>0</v>
      </c>
      <c r="N234" s="3">
        <v>7</v>
      </c>
      <c r="O234" s="3" t="b">
        <v>0</v>
      </c>
      <c r="P234" s="3" t="s">
        <v>8267</v>
      </c>
      <c r="Q234" s="13">
        <f t="shared" si="12"/>
        <v>2.75E-2</v>
      </c>
      <c r="R234" s="7">
        <f t="shared" si="13"/>
        <v>571.42857142857144</v>
      </c>
      <c r="S234" s="3" t="s">
        <v>8313</v>
      </c>
      <c r="T234" s="3" t="s">
        <v>8317</v>
      </c>
    </row>
    <row r="235" spans="1:20" ht="39.6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21">
        <f t="shared" si="14"/>
        <v>42612.703379629624</v>
      </c>
      <c r="L235" s="21">
        <f t="shared" si="15"/>
        <v>42642.703379629624</v>
      </c>
      <c r="M235" s="3" t="b">
        <v>0</v>
      </c>
      <c r="N235" s="3">
        <v>0</v>
      </c>
      <c r="O235" s="3" t="b">
        <v>0</v>
      </c>
      <c r="P235" s="3" t="s">
        <v>8267</v>
      </c>
      <c r="Q235" s="13">
        <f t="shared" si="12"/>
        <v>0</v>
      </c>
      <c r="R235" s="7">
        <f t="shared" si="13"/>
        <v>0</v>
      </c>
      <c r="S235" s="3" t="s">
        <v>8313</v>
      </c>
      <c r="T235" s="3" t="s">
        <v>8317</v>
      </c>
    </row>
    <row r="236" spans="1:20" ht="52.8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21">
        <f t="shared" si="14"/>
        <v>42135.82707175926</v>
      </c>
      <c r="L236" s="21">
        <f t="shared" si="15"/>
        <v>42175.82707175926</v>
      </c>
      <c r="M236" s="3" t="b">
        <v>0</v>
      </c>
      <c r="N236" s="3">
        <v>5</v>
      </c>
      <c r="O236" s="3" t="b">
        <v>0</v>
      </c>
      <c r="P236" s="3" t="s">
        <v>8267</v>
      </c>
      <c r="Q236" s="13">
        <f t="shared" si="12"/>
        <v>0.40100000000000002</v>
      </c>
      <c r="R236" s="7">
        <f t="shared" si="13"/>
        <v>200</v>
      </c>
      <c r="S236" s="3" t="s">
        <v>8313</v>
      </c>
      <c r="T236" s="3" t="s">
        <v>8317</v>
      </c>
    </row>
    <row r="237" spans="1:20" ht="39.6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21">
        <f t="shared" si="14"/>
        <v>42164.700196759259</v>
      </c>
      <c r="L237" s="21">
        <f t="shared" si="15"/>
        <v>42194.700196759259</v>
      </c>
      <c r="M237" s="3" t="b">
        <v>0</v>
      </c>
      <c r="N237" s="3">
        <v>0</v>
      </c>
      <c r="O237" s="3" t="b">
        <v>0</v>
      </c>
      <c r="P237" s="3" t="s">
        <v>8267</v>
      </c>
      <c r="Q237" s="13">
        <f t="shared" si="12"/>
        <v>0</v>
      </c>
      <c r="R237" s="7">
        <f t="shared" si="13"/>
        <v>0</v>
      </c>
      <c r="S237" s="3" t="s">
        <v>8313</v>
      </c>
      <c r="T237" s="3" t="s">
        <v>8317</v>
      </c>
    </row>
    <row r="238" spans="1:20" ht="39.6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21">
        <f t="shared" si="14"/>
        <v>42320.876145833332</v>
      </c>
      <c r="L238" s="21">
        <f t="shared" si="15"/>
        <v>42373.791666666664</v>
      </c>
      <c r="M238" s="3" t="b">
        <v>0</v>
      </c>
      <c r="N238" s="3">
        <v>0</v>
      </c>
      <c r="O238" s="3" t="b">
        <v>0</v>
      </c>
      <c r="P238" s="3" t="s">
        <v>8267</v>
      </c>
      <c r="Q238" s="13">
        <f t="shared" si="12"/>
        <v>0</v>
      </c>
      <c r="R238" s="7">
        <f t="shared" si="13"/>
        <v>0</v>
      </c>
      <c r="S238" s="3" t="s">
        <v>8313</v>
      </c>
      <c r="T238" s="3" t="s">
        <v>8317</v>
      </c>
    </row>
    <row r="239" spans="1:20" ht="26.4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21">
        <f t="shared" si="14"/>
        <v>42377.368854166663</v>
      </c>
      <c r="L239" s="21">
        <f t="shared" si="15"/>
        <v>42437.368854166663</v>
      </c>
      <c r="M239" s="3" t="b">
        <v>0</v>
      </c>
      <c r="N239" s="3">
        <v>1</v>
      </c>
      <c r="O239" s="3" t="b">
        <v>0</v>
      </c>
      <c r="P239" s="3" t="s">
        <v>8267</v>
      </c>
      <c r="Q239" s="13">
        <f t="shared" si="12"/>
        <v>3.3333333333333335E-3</v>
      </c>
      <c r="R239" s="7">
        <f t="shared" si="13"/>
        <v>15000</v>
      </c>
      <c r="S239" s="3" t="s">
        <v>8313</v>
      </c>
      <c r="T239" s="3" t="s">
        <v>8317</v>
      </c>
    </row>
    <row r="240" spans="1:20" ht="39.6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21">
        <f t="shared" si="14"/>
        <v>42713.754166666666</v>
      </c>
      <c r="L240" s="21">
        <f t="shared" si="15"/>
        <v>42734.166666666664</v>
      </c>
      <c r="M240" s="3" t="b">
        <v>0</v>
      </c>
      <c r="N240" s="3">
        <v>0</v>
      </c>
      <c r="O240" s="3" t="b">
        <v>0</v>
      </c>
      <c r="P240" s="3" t="s">
        <v>8267</v>
      </c>
      <c r="Q240" s="13">
        <f t="shared" si="12"/>
        <v>0</v>
      </c>
      <c r="R240" s="7">
        <f t="shared" si="13"/>
        <v>0</v>
      </c>
      <c r="S240" s="3" t="s">
        <v>8313</v>
      </c>
      <c r="T240" s="3" t="s">
        <v>8317</v>
      </c>
    </row>
    <row r="241" spans="1:20" ht="39.6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21">
        <f t="shared" si="14"/>
        <v>42296.901967592588</v>
      </c>
      <c r="L241" s="21">
        <f t="shared" si="15"/>
        <v>42316.291666666664</v>
      </c>
      <c r="M241" s="3" t="b">
        <v>0</v>
      </c>
      <c r="N241" s="3">
        <v>5</v>
      </c>
      <c r="O241" s="3" t="b">
        <v>0</v>
      </c>
      <c r="P241" s="3" t="s">
        <v>8267</v>
      </c>
      <c r="Q241" s="13">
        <f t="shared" si="12"/>
        <v>0.25</v>
      </c>
      <c r="R241" s="7">
        <f t="shared" si="13"/>
        <v>200</v>
      </c>
      <c r="S241" s="3" t="s">
        <v>8313</v>
      </c>
      <c r="T241" s="3" t="s">
        <v>8317</v>
      </c>
    </row>
    <row r="242" spans="1:20" ht="52.8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21">
        <f t="shared" si="14"/>
        <v>41354.500127314815</v>
      </c>
      <c r="L242" s="21">
        <f t="shared" si="15"/>
        <v>41399.500127314815</v>
      </c>
      <c r="M242" s="3" t="b">
        <v>1</v>
      </c>
      <c r="N242" s="3">
        <v>137</v>
      </c>
      <c r="O242" s="3" t="b">
        <v>1</v>
      </c>
      <c r="P242" s="3" t="s">
        <v>8268</v>
      </c>
      <c r="Q242" s="13">
        <f t="shared" si="12"/>
        <v>1.0763413333333334</v>
      </c>
      <c r="R242" s="7">
        <f t="shared" si="13"/>
        <v>109.48905109489051</v>
      </c>
      <c r="S242" s="3" t="s">
        <v>8313</v>
      </c>
      <c r="T242" s="3" t="s">
        <v>8318</v>
      </c>
    </row>
    <row r="243" spans="1:20" ht="39.6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21">
        <f t="shared" si="14"/>
        <v>41949.489629629628</v>
      </c>
      <c r="L243" s="21">
        <f t="shared" si="15"/>
        <v>41994.489629629628</v>
      </c>
      <c r="M243" s="3" t="b">
        <v>1</v>
      </c>
      <c r="N243" s="3">
        <v>376</v>
      </c>
      <c r="O243" s="3" t="b">
        <v>1</v>
      </c>
      <c r="P243" s="3" t="s">
        <v>8268</v>
      </c>
      <c r="Q243" s="13">
        <f t="shared" si="12"/>
        <v>1.1263736263736264</v>
      </c>
      <c r="R243" s="7">
        <f t="shared" si="13"/>
        <v>96.808510638297875</v>
      </c>
      <c r="S243" s="3" t="s">
        <v>8313</v>
      </c>
      <c r="T243" s="3" t="s">
        <v>8318</v>
      </c>
    </row>
    <row r="244" spans="1:20" ht="39.6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21">
        <f t="shared" si="14"/>
        <v>40862.28460648148</v>
      </c>
      <c r="L244" s="21">
        <f t="shared" si="15"/>
        <v>40897.28460648148</v>
      </c>
      <c r="M244" s="3" t="b">
        <v>1</v>
      </c>
      <c r="N244" s="3">
        <v>202</v>
      </c>
      <c r="O244" s="3" t="b">
        <v>1</v>
      </c>
      <c r="P244" s="3" t="s">
        <v>8268</v>
      </c>
      <c r="Q244" s="13">
        <f t="shared" si="12"/>
        <v>1.1346153846153846</v>
      </c>
      <c r="R244" s="7">
        <f t="shared" si="13"/>
        <v>64.356435643564353</v>
      </c>
      <c r="S244" s="3" t="s">
        <v>8313</v>
      </c>
      <c r="T244" s="3" t="s">
        <v>8318</v>
      </c>
    </row>
    <row r="245" spans="1:20" ht="39.6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21">
        <f t="shared" si="14"/>
        <v>41661.839166666665</v>
      </c>
      <c r="L245" s="21">
        <f t="shared" si="15"/>
        <v>41691.839166666665</v>
      </c>
      <c r="M245" s="3" t="b">
        <v>1</v>
      </c>
      <c r="N245" s="3">
        <v>328</v>
      </c>
      <c r="O245" s="3" t="b">
        <v>1</v>
      </c>
      <c r="P245" s="3" t="s">
        <v>8268</v>
      </c>
      <c r="Q245" s="13">
        <f t="shared" si="12"/>
        <v>1.0259199999999999</v>
      </c>
      <c r="R245" s="7">
        <f t="shared" si="13"/>
        <v>76.219512195121951</v>
      </c>
      <c r="S245" s="3" t="s">
        <v>8313</v>
      </c>
      <c r="T245" s="3" t="s">
        <v>8318</v>
      </c>
    </row>
    <row r="246" spans="1:20" ht="52.8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21">
        <f t="shared" si="14"/>
        <v>40213.115266203698</v>
      </c>
      <c r="L246" s="21">
        <f t="shared" si="15"/>
        <v>40253.087500000001</v>
      </c>
      <c r="M246" s="3" t="b">
        <v>1</v>
      </c>
      <c r="N246" s="3">
        <v>84</v>
      </c>
      <c r="O246" s="3" t="b">
        <v>1</v>
      </c>
      <c r="P246" s="3" t="s">
        <v>8268</v>
      </c>
      <c r="Q246" s="13">
        <f t="shared" si="12"/>
        <v>1.1375714285714287</v>
      </c>
      <c r="R246" s="7">
        <f t="shared" si="13"/>
        <v>41.666666666666664</v>
      </c>
      <c r="S246" s="3" t="s">
        <v>8313</v>
      </c>
      <c r="T246" s="3" t="s">
        <v>8318</v>
      </c>
    </row>
    <row r="247" spans="1:20" ht="39.6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21">
        <f t="shared" si="14"/>
        <v>41106.844733796293</v>
      </c>
      <c r="L247" s="21">
        <f t="shared" si="15"/>
        <v>41136.844733796293</v>
      </c>
      <c r="M247" s="3" t="b">
        <v>1</v>
      </c>
      <c r="N247" s="3">
        <v>96</v>
      </c>
      <c r="O247" s="3" t="b">
        <v>1</v>
      </c>
      <c r="P247" s="3" t="s">
        <v>8268</v>
      </c>
      <c r="Q247" s="13">
        <f t="shared" si="12"/>
        <v>1.0371999999999999</v>
      </c>
      <c r="R247" s="7">
        <f t="shared" si="13"/>
        <v>52.083333333333336</v>
      </c>
      <c r="S247" s="3" t="s">
        <v>8313</v>
      </c>
      <c r="T247" s="3" t="s">
        <v>8318</v>
      </c>
    </row>
    <row r="248" spans="1:20" ht="39.6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21">
        <f t="shared" si="14"/>
        <v>40480.155150462961</v>
      </c>
      <c r="L248" s="21">
        <f t="shared" si="15"/>
        <v>40530.196817129625</v>
      </c>
      <c r="M248" s="3" t="b">
        <v>1</v>
      </c>
      <c r="N248" s="3">
        <v>223</v>
      </c>
      <c r="O248" s="3" t="b">
        <v>1</v>
      </c>
      <c r="P248" s="3" t="s">
        <v>8268</v>
      </c>
      <c r="Q248" s="13">
        <f t="shared" si="12"/>
        <v>3.0546000000000002</v>
      </c>
      <c r="R248" s="7">
        <f t="shared" si="13"/>
        <v>22.421524663677129</v>
      </c>
      <c r="S248" s="3" t="s">
        <v>8313</v>
      </c>
      <c r="T248" s="3" t="s">
        <v>8318</v>
      </c>
    </row>
    <row r="249" spans="1:20" ht="52.8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21">
        <f t="shared" si="14"/>
        <v>40430.395995370367</v>
      </c>
      <c r="L249" s="21">
        <f t="shared" si="15"/>
        <v>40466.943749999999</v>
      </c>
      <c r="M249" s="3" t="b">
        <v>1</v>
      </c>
      <c r="N249" s="3">
        <v>62</v>
      </c>
      <c r="O249" s="3" t="b">
        <v>1</v>
      </c>
      <c r="P249" s="3" t="s">
        <v>8268</v>
      </c>
      <c r="Q249" s="13">
        <f t="shared" si="12"/>
        <v>1.341</v>
      </c>
      <c r="R249" s="7">
        <f t="shared" si="13"/>
        <v>80.645161290322577</v>
      </c>
      <c r="S249" s="3" t="s">
        <v>8313</v>
      </c>
      <c r="T249" s="3" t="s">
        <v>8318</v>
      </c>
    </row>
    <row r="250" spans="1:20" ht="39.6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21">
        <f t="shared" si="14"/>
        <v>40870.566076388888</v>
      </c>
      <c r="L250" s="21">
        <f t="shared" si="15"/>
        <v>40915.566076388888</v>
      </c>
      <c r="M250" s="3" t="b">
        <v>1</v>
      </c>
      <c r="N250" s="3">
        <v>146</v>
      </c>
      <c r="O250" s="3" t="b">
        <v>1</v>
      </c>
      <c r="P250" s="3" t="s">
        <v>8268</v>
      </c>
      <c r="Q250" s="13">
        <f t="shared" si="12"/>
        <v>1.0133294117647058</v>
      </c>
      <c r="R250" s="7">
        <f t="shared" si="13"/>
        <v>582.19178082191786</v>
      </c>
      <c r="S250" s="3" t="s">
        <v>8313</v>
      </c>
      <c r="T250" s="3" t="s">
        <v>8318</v>
      </c>
    </row>
    <row r="251" spans="1:20" ht="52.8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21">
        <f t="shared" si="14"/>
        <v>40332.715509259258</v>
      </c>
      <c r="L251" s="21">
        <f t="shared" si="15"/>
        <v>40412.527777777774</v>
      </c>
      <c r="M251" s="3" t="b">
        <v>1</v>
      </c>
      <c r="N251" s="3">
        <v>235</v>
      </c>
      <c r="O251" s="3" t="b">
        <v>1</v>
      </c>
      <c r="P251" s="3" t="s">
        <v>8268</v>
      </c>
      <c r="Q251" s="13">
        <f t="shared" si="12"/>
        <v>1.1292</v>
      </c>
      <c r="R251" s="7">
        <f t="shared" si="13"/>
        <v>42.553191489361701</v>
      </c>
      <c r="S251" s="3" t="s">
        <v>8313</v>
      </c>
      <c r="T251" s="3" t="s">
        <v>8318</v>
      </c>
    </row>
    <row r="252" spans="1:20" ht="39.6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21">
        <f t="shared" si="14"/>
        <v>41401.357534722221</v>
      </c>
      <c r="L252" s="21">
        <f t="shared" si="15"/>
        <v>41431.357534722221</v>
      </c>
      <c r="M252" s="3" t="b">
        <v>1</v>
      </c>
      <c r="N252" s="3">
        <v>437</v>
      </c>
      <c r="O252" s="3" t="b">
        <v>1</v>
      </c>
      <c r="P252" s="3" t="s">
        <v>8268</v>
      </c>
      <c r="Q252" s="13">
        <f t="shared" si="12"/>
        <v>1.0558333333333334</v>
      </c>
      <c r="R252" s="7">
        <f t="shared" si="13"/>
        <v>68.649885583524025</v>
      </c>
      <c r="S252" s="3" t="s">
        <v>8313</v>
      </c>
      <c r="T252" s="3" t="s">
        <v>8318</v>
      </c>
    </row>
    <row r="253" spans="1:20" ht="39.6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21">
        <f t="shared" si="14"/>
        <v>41013.579236111109</v>
      </c>
      <c r="L253" s="21">
        <f t="shared" si="15"/>
        <v>41045.583333333328</v>
      </c>
      <c r="M253" s="3" t="b">
        <v>1</v>
      </c>
      <c r="N253" s="3">
        <v>77</v>
      </c>
      <c r="O253" s="3" t="b">
        <v>1</v>
      </c>
      <c r="P253" s="3" t="s">
        <v>8268</v>
      </c>
      <c r="Q253" s="13">
        <f t="shared" si="12"/>
        <v>1.2557142857142858</v>
      </c>
      <c r="R253" s="7">
        <f t="shared" si="13"/>
        <v>45.454545454545453</v>
      </c>
      <c r="S253" s="3" t="s">
        <v>8313</v>
      </c>
      <c r="T253" s="3" t="s">
        <v>8318</v>
      </c>
    </row>
    <row r="254" spans="1:20" ht="39.6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21">
        <f t="shared" si="14"/>
        <v>40266.454374999994</v>
      </c>
      <c r="L254" s="21">
        <f t="shared" si="15"/>
        <v>40329.957638888889</v>
      </c>
      <c r="M254" s="3" t="b">
        <v>1</v>
      </c>
      <c r="N254" s="3">
        <v>108</v>
      </c>
      <c r="O254" s="3" t="b">
        <v>1</v>
      </c>
      <c r="P254" s="3" t="s">
        <v>8268</v>
      </c>
      <c r="Q254" s="13">
        <f t="shared" si="12"/>
        <v>1.8455999999999999</v>
      </c>
      <c r="R254" s="7">
        <f t="shared" si="13"/>
        <v>46.296296296296298</v>
      </c>
      <c r="S254" s="3" t="s">
        <v>8313</v>
      </c>
      <c r="T254" s="3" t="s">
        <v>8318</v>
      </c>
    </row>
    <row r="255" spans="1:20" ht="52.8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21">
        <f t="shared" si="14"/>
        <v>40924.44253472222</v>
      </c>
      <c r="L255" s="21">
        <f t="shared" si="15"/>
        <v>40954.44253472222</v>
      </c>
      <c r="M255" s="3" t="b">
        <v>1</v>
      </c>
      <c r="N255" s="3">
        <v>7</v>
      </c>
      <c r="O255" s="3" t="b">
        <v>1</v>
      </c>
      <c r="P255" s="3" t="s">
        <v>8268</v>
      </c>
      <c r="Q255" s="13">
        <f t="shared" si="12"/>
        <v>1.0073333333333334</v>
      </c>
      <c r="R255" s="7">
        <f t="shared" si="13"/>
        <v>214.28571428571428</v>
      </c>
      <c r="S255" s="3" t="s">
        <v>8313</v>
      </c>
      <c r="T255" s="3" t="s">
        <v>8318</v>
      </c>
    </row>
    <row r="256" spans="1:20" ht="39.6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21">
        <f t="shared" si="14"/>
        <v>42263.744328703702</v>
      </c>
      <c r="L256" s="21">
        <f t="shared" si="15"/>
        <v>42293.874999999993</v>
      </c>
      <c r="M256" s="3" t="b">
        <v>1</v>
      </c>
      <c r="N256" s="3">
        <v>314</v>
      </c>
      <c r="O256" s="3" t="b">
        <v>1</v>
      </c>
      <c r="P256" s="3" t="s">
        <v>8268</v>
      </c>
      <c r="Q256" s="13">
        <f t="shared" si="12"/>
        <v>1.1694724999999999</v>
      </c>
      <c r="R256" s="7">
        <f t="shared" si="13"/>
        <v>76.433121019108285</v>
      </c>
      <c r="S256" s="3" t="s">
        <v>8313</v>
      </c>
      <c r="T256" s="3" t="s">
        <v>8318</v>
      </c>
    </row>
    <row r="257" spans="1:20" ht="26.4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21">
        <f t="shared" si="14"/>
        <v>40588.318078703705</v>
      </c>
      <c r="L257" s="21">
        <f t="shared" si="15"/>
        <v>40618.276412037034</v>
      </c>
      <c r="M257" s="3" t="b">
        <v>1</v>
      </c>
      <c r="N257" s="3">
        <v>188</v>
      </c>
      <c r="O257" s="3" t="b">
        <v>1</v>
      </c>
      <c r="P257" s="3" t="s">
        <v>8268</v>
      </c>
      <c r="Q257" s="13">
        <f t="shared" si="12"/>
        <v>1.0673325</v>
      </c>
      <c r="R257" s="7">
        <f t="shared" si="13"/>
        <v>42.553191489361701</v>
      </c>
      <c r="S257" s="3" t="s">
        <v>8313</v>
      </c>
      <c r="T257" s="3" t="s">
        <v>8318</v>
      </c>
    </row>
    <row r="258" spans="1:20" ht="39.6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21">
        <f t="shared" si="14"/>
        <v>41319.560960648145</v>
      </c>
      <c r="L258" s="21">
        <f t="shared" si="15"/>
        <v>41349.560960648145</v>
      </c>
      <c r="M258" s="3" t="b">
        <v>1</v>
      </c>
      <c r="N258" s="3">
        <v>275</v>
      </c>
      <c r="O258" s="3" t="b">
        <v>1</v>
      </c>
      <c r="P258" s="3" t="s">
        <v>8268</v>
      </c>
      <c r="Q258" s="13">
        <f t="shared" ref="Q258:Q321" si="16">+E258/D258</f>
        <v>1.391</v>
      </c>
      <c r="R258" s="7">
        <f t="shared" ref="R258:R321" si="17">IFERROR(+D258/N258,0)</f>
        <v>47.272727272727273</v>
      </c>
      <c r="S258" s="3" t="s">
        <v>8313</v>
      </c>
      <c r="T258" s="3" t="s">
        <v>8318</v>
      </c>
    </row>
    <row r="259" spans="1:20" ht="39.6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21">
        <f t="shared" ref="K259:K322" si="18">(J259/86400)+25569+(-5/24)</f>
        <v>42479.418541666666</v>
      </c>
      <c r="L259" s="21">
        <f t="shared" ref="L259:L322" si="19">+I259/(86400)+25569+(-5/24)</f>
        <v>42509.418541666666</v>
      </c>
      <c r="M259" s="3" t="b">
        <v>1</v>
      </c>
      <c r="N259" s="3">
        <v>560</v>
      </c>
      <c r="O259" s="3" t="b">
        <v>1</v>
      </c>
      <c r="P259" s="3" t="s">
        <v>8268</v>
      </c>
      <c r="Q259" s="13">
        <f t="shared" si="16"/>
        <v>1.0672648571428571</v>
      </c>
      <c r="R259" s="7">
        <f t="shared" si="17"/>
        <v>62.5</v>
      </c>
      <c r="S259" s="3" t="s">
        <v>8313</v>
      </c>
      <c r="T259" s="3" t="s">
        <v>8318</v>
      </c>
    </row>
    <row r="260" spans="1:20" ht="39.6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21">
        <f t="shared" si="18"/>
        <v>40681.843356481477</v>
      </c>
      <c r="L260" s="21">
        <f t="shared" si="19"/>
        <v>40711.843356481477</v>
      </c>
      <c r="M260" s="3" t="b">
        <v>1</v>
      </c>
      <c r="N260" s="3">
        <v>688</v>
      </c>
      <c r="O260" s="3" t="b">
        <v>1</v>
      </c>
      <c r="P260" s="3" t="s">
        <v>8268</v>
      </c>
      <c r="Q260" s="13">
        <f t="shared" si="16"/>
        <v>1.9114</v>
      </c>
      <c r="R260" s="7">
        <f t="shared" si="17"/>
        <v>43.604651162790695</v>
      </c>
      <c r="S260" s="3" t="s">
        <v>8313</v>
      </c>
      <c r="T260" s="3" t="s">
        <v>8318</v>
      </c>
    </row>
    <row r="261" spans="1:20" ht="52.8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21">
        <f t="shared" si="18"/>
        <v>42072.529733796291</v>
      </c>
      <c r="L261" s="21">
        <f t="shared" si="19"/>
        <v>42102.529733796291</v>
      </c>
      <c r="M261" s="3" t="b">
        <v>1</v>
      </c>
      <c r="N261" s="3">
        <v>942</v>
      </c>
      <c r="O261" s="3" t="b">
        <v>1</v>
      </c>
      <c r="P261" s="3" t="s">
        <v>8268</v>
      </c>
      <c r="Q261" s="13">
        <f t="shared" si="16"/>
        <v>1.3193789333333332</v>
      </c>
      <c r="R261" s="7">
        <f t="shared" si="17"/>
        <v>79.617834394904463</v>
      </c>
      <c r="S261" s="3" t="s">
        <v>8313</v>
      </c>
      <c r="T261" s="3" t="s">
        <v>8318</v>
      </c>
    </row>
    <row r="262" spans="1:20" ht="39.6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21">
        <f t="shared" si="18"/>
        <v>40330.547210648147</v>
      </c>
      <c r="L262" s="21">
        <f t="shared" si="19"/>
        <v>40376.207638888889</v>
      </c>
      <c r="M262" s="3" t="b">
        <v>1</v>
      </c>
      <c r="N262" s="3">
        <v>88</v>
      </c>
      <c r="O262" s="3" t="b">
        <v>1</v>
      </c>
      <c r="P262" s="3" t="s">
        <v>8268</v>
      </c>
      <c r="Q262" s="13">
        <f t="shared" si="16"/>
        <v>1.0640000000000001</v>
      </c>
      <c r="R262" s="7">
        <f t="shared" si="17"/>
        <v>113.63636363636364</v>
      </c>
      <c r="S262" s="3" t="s">
        <v>8313</v>
      </c>
      <c r="T262" s="3" t="s">
        <v>8318</v>
      </c>
    </row>
    <row r="263" spans="1:20" ht="26.4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21">
        <f t="shared" si="18"/>
        <v>41017.677129629628</v>
      </c>
      <c r="L263" s="21">
        <f t="shared" si="19"/>
        <v>41067.413194444445</v>
      </c>
      <c r="M263" s="3" t="b">
        <v>1</v>
      </c>
      <c r="N263" s="3">
        <v>220</v>
      </c>
      <c r="O263" s="3" t="b">
        <v>1</v>
      </c>
      <c r="P263" s="3" t="s">
        <v>8268</v>
      </c>
      <c r="Q263" s="13">
        <f t="shared" si="16"/>
        <v>1.0740000000000001</v>
      </c>
      <c r="R263" s="7">
        <f t="shared" si="17"/>
        <v>90.909090909090907</v>
      </c>
      <c r="S263" s="3" t="s">
        <v>8313</v>
      </c>
      <c r="T263" s="3" t="s">
        <v>8318</v>
      </c>
    </row>
    <row r="264" spans="1:20" ht="26.4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21">
        <f t="shared" si="18"/>
        <v>40555.039675925924</v>
      </c>
      <c r="L264" s="21">
        <f t="shared" si="19"/>
        <v>40600.039675925924</v>
      </c>
      <c r="M264" s="3" t="b">
        <v>1</v>
      </c>
      <c r="N264" s="3">
        <v>145</v>
      </c>
      <c r="O264" s="3" t="b">
        <v>1</v>
      </c>
      <c r="P264" s="3" t="s">
        <v>8268</v>
      </c>
      <c r="Q264" s="13">
        <f t="shared" si="16"/>
        <v>2.4</v>
      </c>
      <c r="R264" s="7">
        <f t="shared" si="17"/>
        <v>17.241379310344829</v>
      </c>
      <c r="S264" s="3" t="s">
        <v>8313</v>
      </c>
      <c r="T264" s="3" t="s">
        <v>8318</v>
      </c>
    </row>
    <row r="265" spans="1:20" ht="52.8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21">
        <f t="shared" si="18"/>
        <v>41149.746458333328</v>
      </c>
      <c r="L265" s="21">
        <f t="shared" si="19"/>
        <v>41179.746458333328</v>
      </c>
      <c r="M265" s="3" t="b">
        <v>1</v>
      </c>
      <c r="N265" s="3">
        <v>963</v>
      </c>
      <c r="O265" s="3" t="b">
        <v>1</v>
      </c>
      <c r="P265" s="3" t="s">
        <v>8268</v>
      </c>
      <c r="Q265" s="13">
        <f t="shared" si="16"/>
        <v>1.1808107999999999</v>
      </c>
      <c r="R265" s="7">
        <f t="shared" si="17"/>
        <v>25.960539979231569</v>
      </c>
      <c r="S265" s="3" t="s">
        <v>8313</v>
      </c>
      <c r="T265" s="3" t="s">
        <v>8318</v>
      </c>
    </row>
    <row r="266" spans="1:20" ht="52.8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21">
        <f t="shared" si="18"/>
        <v>41010.411979166667</v>
      </c>
      <c r="L266" s="21">
        <f t="shared" si="19"/>
        <v>41040.411979166667</v>
      </c>
      <c r="M266" s="3" t="b">
        <v>1</v>
      </c>
      <c r="N266" s="3">
        <v>91</v>
      </c>
      <c r="O266" s="3" t="b">
        <v>1</v>
      </c>
      <c r="P266" s="3" t="s">
        <v>8268</v>
      </c>
      <c r="Q266" s="13">
        <f t="shared" si="16"/>
        <v>1.1819999999999999</v>
      </c>
      <c r="R266" s="7">
        <f t="shared" si="17"/>
        <v>54.945054945054942</v>
      </c>
      <c r="S266" s="3" t="s">
        <v>8313</v>
      </c>
      <c r="T266" s="3" t="s">
        <v>8318</v>
      </c>
    </row>
    <row r="267" spans="1:20" ht="52.8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21">
        <f t="shared" si="18"/>
        <v>40267.03738425926</v>
      </c>
      <c r="L267" s="21">
        <f t="shared" si="19"/>
        <v>40308.636111111111</v>
      </c>
      <c r="M267" s="3" t="b">
        <v>1</v>
      </c>
      <c r="N267" s="3">
        <v>58</v>
      </c>
      <c r="O267" s="3" t="b">
        <v>1</v>
      </c>
      <c r="P267" s="3" t="s">
        <v>8268</v>
      </c>
      <c r="Q267" s="13">
        <f t="shared" si="16"/>
        <v>1.111</v>
      </c>
      <c r="R267" s="7">
        <f t="shared" si="17"/>
        <v>86.206896551724142</v>
      </c>
      <c r="S267" s="3" t="s">
        <v>8313</v>
      </c>
      <c r="T267" s="3" t="s">
        <v>8318</v>
      </c>
    </row>
    <row r="268" spans="1:20" ht="52.8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21">
        <f t="shared" si="18"/>
        <v>40204.966516203705</v>
      </c>
      <c r="L268" s="21">
        <f t="shared" si="19"/>
        <v>40290.95208333333</v>
      </c>
      <c r="M268" s="3" t="b">
        <v>1</v>
      </c>
      <c r="N268" s="3">
        <v>36</v>
      </c>
      <c r="O268" s="3" t="b">
        <v>1</v>
      </c>
      <c r="P268" s="3" t="s">
        <v>8268</v>
      </c>
      <c r="Q268" s="13">
        <f t="shared" si="16"/>
        <v>1.4550000000000001</v>
      </c>
      <c r="R268" s="7">
        <f t="shared" si="17"/>
        <v>27.777777777777779</v>
      </c>
      <c r="S268" s="3" t="s">
        <v>8313</v>
      </c>
      <c r="T268" s="3" t="s">
        <v>8318</v>
      </c>
    </row>
    <row r="269" spans="1:20" ht="39.6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21">
        <f t="shared" si="18"/>
        <v>41785.244201388887</v>
      </c>
      <c r="L269" s="21">
        <f t="shared" si="19"/>
        <v>41815.244201388887</v>
      </c>
      <c r="M269" s="3" t="b">
        <v>1</v>
      </c>
      <c r="N269" s="3">
        <v>165</v>
      </c>
      <c r="O269" s="3" t="b">
        <v>1</v>
      </c>
      <c r="P269" s="3" t="s">
        <v>8268</v>
      </c>
      <c r="Q269" s="13">
        <f t="shared" si="16"/>
        <v>1.3162883248730965</v>
      </c>
      <c r="R269" s="7">
        <f t="shared" si="17"/>
        <v>59.696969696969695</v>
      </c>
      <c r="S269" s="3" t="s">
        <v>8313</v>
      </c>
      <c r="T269" s="3" t="s">
        <v>8318</v>
      </c>
    </row>
    <row r="270" spans="1:20" ht="39.6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21">
        <f t="shared" si="18"/>
        <v>40808.944189814814</v>
      </c>
      <c r="L270" s="21">
        <f t="shared" si="19"/>
        <v>40853.985856481479</v>
      </c>
      <c r="M270" s="3" t="b">
        <v>1</v>
      </c>
      <c r="N270" s="3">
        <v>111</v>
      </c>
      <c r="O270" s="3" t="b">
        <v>1</v>
      </c>
      <c r="P270" s="3" t="s">
        <v>8268</v>
      </c>
      <c r="Q270" s="13">
        <f t="shared" si="16"/>
        <v>1.1140000000000001</v>
      </c>
      <c r="R270" s="7">
        <f t="shared" si="17"/>
        <v>45.045045045045043</v>
      </c>
      <c r="S270" s="3" t="s">
        <v>8313</v>
      </c>
      <c r="T270" s="3" t="s">
        <v>8318</v>
      </c>
    </row>
    <row r="271" spans="1:20" ht="39.6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21">
        <f t="shared" si="18"/>
        <v>42757.988680555551</v>
      </c>
      <c r="L271" s="21">
        <f t="shared" si="19"/>
        <v>42787.988680555551</v>
      </c>
      <c r="M271" s="3" t="b">
        <v>1</v>
      </c>
      <c r="N271" s="3">
        <v>1596</v>
      </c>
      <c r="O271" s="3" t="b">
        <v>1</v>
      </c>
      <c r="P271" s="3" t="s">
        <v>8268</v>
      </c>
      <c r="Q271" s="13">
        <f t="shared" si="16"/>
        <v>1.4723377</v>
      </c>
      <c r="R271" s="7">
        <f t="shared" si="17"/>
        <v>62.656641604010026</v>
      </c>
      <c r="S271" s="3" t="s">
        <v>8313</v>
      </c>
      <c r="T271" s="3" t="s">
        <v>8318</v>
      </c>
    </row>
    <row r="272" spans="1:20" ht="39.6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21">
        <f t="shared" si="18"/>
        <v>40637.658217592594</v>
      </c>
      <c r="L272" s="21">
        <f t="shared" si="19"/>
        <v>40687.958333333328</v>
      </c>
      <c r="M272" s="3" t="b">
        <v>1</v>
      </c>
      <c r="N272" s="3">
        <v>61</v>
      </c>
      <c r="O272" s="3" t="b">
        <v>1</v>
      </c>
      <c r="P272" s="3" t="s">
        <v>8268</v>
      </c>
      <c r="Q272" s="13">
        <f t="shared" si="16"/>
        <v>1.5260869565217392</v>
      </c>
      <c r="R272" s="7">
        <f t="shared" si="17"/>
        <v>37.704918032786885</v>
      </c>
      <c r="S272" s="3" t="s">
        <v>8313</v>
      </c>
      <c r="T272" s="3" t="s">
        <v>8318</v>
      </c>
    </row>
    <row r="273" spans="1:20" ht="39.6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21">
        <f t="shared" si="18"/>
        <v>41611.891909722217</v>
      </c>
      <c r="L273" s="21">
        <f t="shared" si="19"/>
        <v>41641.125</v>
      </c>
      <c r="M273" s="3" t="b">
        <v>1</v>
      </c>
      <c r="N273" s="3">
        <v>287</v>
      </c>
      <c r="O273" s="3" t="b">
        <v>1</v>
      </c>
      <c r="P273" s="3" t="s">
        <v>8268</v>
      </c>
      <c r="Q273" s="13">
        <f t="shared" si="16"/>
        <v>1.0468</v>
      </c>
      <c r="R273" s="7">
        <f t="shared" si="17"/>
        <v>104.52961672473867</v>
      </c>
      <c r="S273" s="3" t="s">
        <v>8313</v>
      </c>
      <c r="T273" s="3" t="s">
        <v>8318</v>
      </c>
    </row>
    <row r="274" spans="1:20" ht="39.6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21">
        <f t="shared" si="18"/>
        <v>40235.692025462959</v>
      </c>
      <c r="L274" s="21">
        <f t="shared" si="19"/>
        <v>40296.575694444444</v>
      </c>
      <c r="M274" s="3" t="b">
        <v>1</v>
      </c>
      <c r="N274" s="3">
        <v>65</v>
      </c>
      <c r="O274" s="3" t="b">
        <v>1</v>
      </c>
      <c r="P274" s="3" t="s">
        <v>8268</v>
      </c>
      <c r="Q274" s="13">
        <f t="shared" si="16"/>
        <v>1.7743366666666667</v>
      </c>
      <c r="R274" s="7">
        <f t="shared" si="17"/>
        <v>46.153846153846153</v>
      </c>
      <c r="S274" s="3" t="s">
        <v>8313</v>
      </c>
      <c r="T274" s="3" t="s">
        <v>8318</v>
      </c>
    </row>
    <row r="275" spans="1:20" ht="39.6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21">
        <f t="shared" si="18"/>
        <v>40697.29011574074</v>
      </c>
      <c r="L275" s="21">
        <f t="shared" si="19"/>
        <v>40727.29011574074</v>
      </c>
      <c r="M275" s="3" t="b">
        <v>1</v>
      </c>
      <c r="N275" s="3">
        <v>118</v>
      </c>
      <c r="O275" s="3" t="b">
        <v>1</v>
      </c>
      <c r="P275" s="3" t="s">
        <v>8268</v>
      </c>
      <c r="Q275" s="13">
        <f t="shared" si="16"/>
        <v>1.077758</v>
      </c>
      <c r="R275" s="7">
        <f t="shared" si="17"/>
        <v>42.372881355932201</v>
      </c>
      <c r="S275" s="3" t="s">
        <v>8313</v>
      </c>
      <c r="T275" s="3" t="s">
        <v>8318</v>
      </c>
    </row>
    <row r="276" spans="1:20" ht="39.6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21">
        <f t="shared" si="18"/>
        <v>40969.704039351847</v>
      </c>
      <c r="L276" s="21">
        <f t="shared" si="19"/>
        <v>41004.082638888889</v>
      </c>
      <c r="M276" s="3" t="b">
        <v>1</v>
      </c>
      <c r="N276" s="3">
        <v>113</v>
      </c>
      <c r="O276" s="3" t="b">
        <v>1</v>
      </c>
      <c r="P276" s="3" t="s">
        <v>8268</v>
      </c>
      <c r="Q276" s="13">
        <f t="shared" si="16"/>
        <v>1.56</v>
      </c>
      <c r="R276" s="7">
        <f t="shared" si="17"/>
        <v>35.398230088495573</v>
      </c>
      <c r="S276" s="3" t="s">
        <v>8313</v>
      </c>
      <c r="T276" s="3" t="s">
        <v>8318</v>
      </c>
    </row>
    <row r="277" spans="1:20" ht="39.6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21">
        <f t="shared" si="18"/>
        <v>41192.823680555557</v>
      </c>
      <c r="L277" s="21">
        <f t="shared" si="19"/>
        <v>41222.865347222221</v>
      </c>
      <c r="M277" s="3" t="b">
        <v>1</v>
      </c>
      <c r="N277" s="3">
        <v>332</v>
      </c>
      <c r="O277" s="3" t="b">
        <v>1</v>
      </c>
      <c r="P277" s="3" t="s">
        <v>8268</v>
      </c>
      <c r="Q277" s="13">
        <f t="shared" si="16"/>
        <v>1.08395</v>
      </c>
      <c r="R277" s="7">
        <f t="shared" si="17"/>
        <v>60.24096385542169</v>
      </c>
      <c r="S277" s="3" t="s">
        <v>8313</v>
      </c>
      <c r="T277" s="3" t="s">
        <v>8318</v>
      </c>
    </row>
    <row r="278" spans="1:20" ht="39.6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21">
        <f t="shared" si="18"/>
        <v>40966.873541666668</v>
      </c>
      <c r="L278" s="21">
        <f t="shared" si="19"/>
        <v>41026.831874999996</v>
      </c>
      <c r="M278" s="3" t="b">
        <v>1</v>
      </c>
      <c r="N278" s="3">
        <v>62</v>
      </c>
      <c r="O278" s="3" t="b">
        <v>1</v>
      </c>
      <c r="P278" s="3" t="s">
        <v>8268</v>
      </c>
      <c r="Q278" s="13">
        <f t="shared" si="16"/>
        <v>1.476</v>
      </c>
      <c r="R278" s="7">
        <f t="shared" si="17"/>
        <v>64.516129032258064</v>
      </c>
      <c r="S278" s="3" t="s">
        <v>8313</v>
      </c>
      <c r="T278" s="3" t="s">
        <v>8318</v>
      </c>
    </row>
    <row r="279" spans="1:20" ht="39.6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21">
        <f t="shared" si="18"/>
        <v>42117.68309027778</v>
      </c>
      <c r="L279" s="21">
        <f t="shared" si="19"/>
        <v>42147.68309027778</v>
      </c>
      <c r="M279" s="3" t="b">
        <v>1</v>
      </c>
      <c r="N279" s="3">
        <v>951</v>
      </c>
      <c r="O279" s="3" t="b">
        <v>1</v>
      </c>
      <c r="P279" s="3" t="s">
        <v>8268</v>
      </c>
      <c r="Q279" s="13">
        <f t="shared" si="16"/>
        <v>1.1038153846153846</v>
      </c>
      <c r="R279" s="7">
        <f t="shared" si="17"/>
        <v>68.349106203995788</v>
      </c>
      <c r="S279" s="3" t="s">
        <v>8313</v>
      </c>
      <c r="T279" s="3" t="s">
        <v>8318</v>
      </c>
    </row>
    <row r="280" spans="1:20" ht="26.4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21">
        <f t="shared" si="18"/>
        <v>41163.832627314812</v>
      </c>
      <c r="L280" s="21">
        <f t="shared" si="19"/>
        <v>41193.832627314812</v>
      </c>
      <c r="M280" s="3" t="b">
        <v>1</v>
      </c>
      <c r="N280" s="3">
        <v>415</v>
      </c>
      <c r="O280" s="3" t="b">
        <v>1</v>
      </c>
      <c r="P280" s="3" t="s">
        <v>8268</v>
      </c>
      <c r="Q280" s="13">
        <f t="shared" si="16"/>
        <v>1.5034814814814814</v>
      </c>
      <c r="R280" s="7">
        <f t="shared" si="17"/>
        <v>65.060240963855421</v>
      </c>
      <c r="S280" s="3" t="s">
        <v>8313</v>
      </c>
      <c r="T280" s="3" t="s">
        <v>8318</v>
      </c>
    </row>
    <row r="281" spans="1:20" ht="39.6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21">
        <f t="shared" si="18"/>
        <v>42759.035833333335</v>
      </c>
      <c r="L281" s="21">
        <f t="shared" si="19"/>
        <v>42792.875694444439</v>
      </c>
      <c r="M281" s="3" t="b">
        <v>1</v>
      </c>
      <c r="N281" s="3">
        <v>305</v>
      </c>
      <c r="O281" s="3" t="b">
        <v>1</v>
      </c>
      <c r="P281" s="3" t="s">
        <v>8268</v>
      </c>
      <c r="Q281" s="13">
        <f t="shared" si="16"/>
        <v>1.5731829411764706</v>
      </c>
      <c r="R281" s="7">
        <f t="shared" si="17"/>
        <v>55.73770491803279</v>
      </c>
      <c r="S281" s="3" t="s">
        <v>8313</v>
      </c>
      <c r="T281" s="3" t="s">
        <v>8318</v>
      </c>
    </row>
    <row r="282" spans="1:20" ht="39.6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21">
        <f t="shared" si="18"/>
        <v>41744.382349537038</v>
      </c>
      <c r="L282" s="21">
        <f t="shared" si="19"/>
        <v>41789.382349537038</v>
      </c>
      <c r="M282" s="3" t="b">
        <v>1</v>
      </c>
      <c r="N282" s="3">
        <v>2139</v>
      </c>
      <c r="O282" s="3" t="b">
        <v>1</v>
      </c>
      <c r="P282" s="3" t="s">
        <v>8268</v>
      </c>
      <c r="Q282" s="13">
        <f t="shared" si="16"/>
        <v>1.5614399999999999</v>
      </c>
      <c r="R282" s="7">
        <f t="shared" si="17"/>
        <v>35.06311360448808</v>
      </c>
      <c r="S282" s="3" t="s">
        <v>8313</v>
      </c>
      <c r="T282" s="3" t="s">
        <v>8318</v>
      </c>
    </row>
    <row r="283" spans="1:20" ht="39.6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21">
        <f t="shared" si="18"/>
        <v>39949.955011574071</v>
      </c>
      <c r="L283" s="21">
        <f t="shared" si="19"/>
        <v>40035.601388888885</v>
      </c>
      <c r="M283" s="3" t="b">
        <v>1</v>
      </c>
      <c r="N283" s="3">
        <v>79</v>
      </c>
      <c r="O283" s="3" t="b">
        <v>1</v>
      </c>
      <c r="P283" s="3" t="s">
        <v>8268</v>
      </c>
      <c r="Q283" s="13">
        <f t="shared" si="16"/>
        <v>1.2058763636363636</v>
      </c>
      <c r="R283" s="7">
        <f t="shared" si="17"/>
        <v>69.620253164556956</v>
      </c>
      <c r="S283" s="3" t="s">
        <v>8313</v>
      </c>
      <c r="T283" s="3" t="s">
        <v>8318</v>
      </c>
    </row>
    <row r="284" spans="1:20" ht="39.6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21">
        <f t="shared" si="18"/>
        <v>40194.711712962962</v>
      </c>
      <c r="L284" s="21">
        <f t="shared" si="19"/>
        <v>40231.708333333328</v>
      </c>
      <c r="M284" s="3" t="b">
        <v>1</v>
      </c>
      <c r="N284" s="3">
        <v>179</v>
      </c>
      <c r="O284" s="3" t="b">
        <v>1</v>
      </c>
      <c r="P284" s="3" t="s">
        <v>8268</v>
      </c>
      <c r="Q284" s="13">
        <f t="shared" si="16"/>
        <v>1.0118888888888888</v>
      </c>
      <c r="R284" s="7">
        <f t="shared" si="17"/>
        <v>251.39664804469274</v>
      </c>
      <c r="S284" s="3" t="s">
        <v>8313</v>
      </c>
      <c r="T284" s="3" t="s">
        <v>8318</v>
      </c>
    </row>
    <row r="285" spans="1:20" ht="26.4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21">
        <f t="shared" si="18"/>
        <v>40675.501666666663</v>
      </c>
      <c r="L285" s="21">
        <f t="shared" si="19"/>
        <v>40694.999305555553</v>
      </c>
      <c r="M285" s="3" t="b">
        <v>1</v>
      </c>
      <c r="N285" s="3">
        <v>202</v>
      </c>
      <c r="O285" s="3" t="b">
        <v>1</v>
      </c>
      <c r="P285" s="3" t="s">
        <v>8268</v>
      </c>
      <c r="Q285" s="13">
        <f t="shared" si="16"/>
        <v>1.142725</v>
      </c>
      <c r="R285" s="7">
        <f t="shared" si="17"/>
        <v>89.10891089108911</v>
      </c>
      <c r="S285" s="3" t="s">
        <v>8313</v>
      </c>
      <c r="T285" s="3" t="s">
        <v>8318</v>
      </c>
    </row>
    <row r="286" spans="1:20" ht="39.6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21">
        <f t="shared" si="18"/>
        <v>40904.529861111107</v>
      </c>
      <c r="L286" s="21">
        <f t="shared" si="19"/>
        <v>40929.529861111107</v>
      </c>
      <c r="M286" s="3" t="b">
        <v>1</v>
      </c>
      <c r="N286" s="3">
        <v>760</v>
      </c>
      <c r="O286" s="3" t="b">
        <v>1</v>
      </c>
      <c r="P286" s="3" t="s">
        <v>8268</v>
      </c>
      <c r="Q286" s="13">
        <f t="shared" si="16"/>
        <v>1.0462615</v>
      </c>
      <c r="R286" s="7">
        <f t="shared" si="17"/>
        <v>52.631578947368418</v>
      </c>
      <c r="S286" s="3" t="s">
        <v>8313</v>
      </c>
      <c r="T286" s="3" t="s">
        <v>8318</v>
      </c>
    </row>
    <row r="287" spans="1:20" ht="39.6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21">
        <f t="shared" si="18"/>
        <v>41506.547777777778</v>
      </c>
      <c r="L287" s="21">
        <f t="shared" si="19"/>
        <v>41536.547777777778</v>
      </c>
      <c r="M287" s="3" t="b">
        <v>1</v>
      </c>
      <c r="N287" s="3">
        <v>563</v>
      </c>
      <c r="O287" s="3" t="b">
        <v>1</v>
      </c>
      <c r="P287" s="3" t="s">
        <v>8268</v>
      </c>
      <c r="Q287" s="13">
        <f t="shared" si="16"/>
        <v>2.2882507142857142</v>
      </c>
      <c r="R287" s="7">
        <f t="shared" si="17"/>
        <v>24.866785079928952</v>
      </c>
      <c r="S287" s="3" t="s">
        <v>8313</v>
      </c>
      <c r="T287" s="3" t="s">
        <v>8318</v>
      </c>
    </row>
    <row r="288" spans="1:20" ht="39.6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21">
        <f t="shared" si="18"/>
        <v>41313.607916666668</v>
      </c>
      <c r="L288" s="21">
        <f t="shared" si="19"/>
        <v>41358.566249999996</v>
      </c>
      <c r="M288" s="3" t="b">
        <v>1</v>
      </c>
      <c r="N288" s="3">
        <v>135</v>
      </c>
      <c r="O288" s="3" t="b">
        <v>1</v>
      </c>
      <c r="P288" s="3" t="s">
        <v>8268</v>
      </c>
      <c r="Q288" s="13">
        <f t="shared" si="16"/>
        <v>1.0915333333333332</v>
      </c>
      <c r="R288" s="7">
        <f t="shared" si="17"/>
        <v>111.11111111111111</v>
      </c>
      <c r="S288" s="3" t="s">
        <v>8313</v>
      </c>
      <c r="T288" s="3" t="s">
        <v>8318</v>
      </c>
    </row>
    <row r="289" spans="1:20" ht="26.4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21">
        <f t="shared" si="18"/>
        <v>41184.069652777776</v>
      </c>
      <c r="L289" s="21">
        <f t="shared" si="19"/>
        <v>41214.958333333328</v>
      </c>
      <c r="M289" s="3" t="b">
        <v>1</v>
      </c>
      <c r="N289" s="3">
        <v>290</v>
      </c>
      <c r="O289" s="3" t="b">
        <v>1</v>
      </c>
      <c r="P289" s="3" t="s">
        <v>8268</v>
      </c>
      <c r="Q289" s="13">
        <f t="shared" si="16"/>
        <v>1.7629999999999999</v>
      </c>
      <c r="R289" s="7">
        <f t="shared" si="17"/>
        <v>51.724137931034484</v>
      </c>
      <c r="S289" s="3" t="s">
        <v>8313</v>
      </c>
      <c r="T289" s="3" t="s">
        <v>8318</v>
      </c>
    </row>
    <row r="290" spans="1:20" ht="52.8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21">
        <f t="shared" si="18"/>
        <v>41050.960567129623</v>
      </c>
      <c r="L290" s="21">
        <f t="shared" si="19"/>
        <v>41085.960567129623</v>
      </c>
      <c r="M290" s="3" t="b">
        <v>1</v>
      </c>
      <c r="N290" s="3">
        <v>447</v>
      </c>
      <c r="O290" s="3" t="b">
        <v>1</v>
      </c>
      <c r="P290" s="3" t="s">
        <v>8268</v>
      </c>
      <c r="Q290" s="13">
        <f t="shared" si="16"/>
        <v>1.0321061999999999</v>
      </c>
      <c r="R290" s="7">
        <f t="shared" si="17"/>
        <v>111.85682326621924</v>
      </c>
      <c r="S290" s="3" t="s">
        <v>8313</v>
      </c>
      <c r="T290" s="3" t="s">
        <v>8318</v>
      </c>
    </row>
    <row r="291" spans="1:20" ht="39.6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21">
        <f t="shared" si="18"/>
        <v>41550.248078703698</v>
      </c>
      <c r="L291" s="21">
        <f t="shared" si="19"/>
        <v>41580.248078703698</v>
      </c>
      <c r="M291" s="3" t="b">
        <v>1</v>
      </c>
      <c r="N291" s="3">
        <v>232</v>
      </c>
      <c r="O291" s="3" t="b">
        <v>1</v>
      </c>
      <c r="P291" s="3" t="s">
        <v>8268</v>
      </c>
      <c r="Q291" s="13">
        <f t="shared" si="16"/>
        <v>1.0482</v>
      </c>
      <c r="R291" s="7">
        <f t="shared" si="17"/>
        <v>64.65517241379311</v>
      </c>
      <c r="S291" s="3" t="s">
        <v>8313</v>
      </c>
      <c r="T291" s="3" t="s">
        <v>8318</v>
      </c>
    </row>
    <row r="292" spans="1:20" ht="39.6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21">
        <f t="shared" si="18"/>
        <v>40526.160844907405</v>
      </c>
      <c r="L292" s="21">
        <f t="shared" si="19"/>
        <v>40576.124305555553</v>
      </c>
      <c r="M292" s="3" t="b">
        <v>1</v>
      </c>
      <c r="N292" s="3">
        <v>168</v>
      </c>
      <c r="O292" s="3" t="b">
        <v>1</v>
      </c>
      <c r="P292" s="3" t="s">
        <v>8268</v>
      </c>
      <c r="Q292" s="13">
        <f t="shared" si="16"/>
        <v>1.0668444444444445</v>
      </c>
      <c r="R292" s="7">
        <f t="shared" si="17"/>
        <v>26.785714285714285</v>
      </c>
      <c r="S292" s="3" t="s">
        <v>8313</v>
      </c>
      <c r="T292" s="3" t="s">
        <v>8318</v>
      </c>
    </row>
    <row r="293" spans="1:20" ht="39.6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21">
        <f t="shared" si="18"/>
        <v>41376.560717592591</v>
      </c>
      <c r="L293" s="21">
        <f t="shared" si="19"/>
        <v>41394.792361111111</v>
      </c>
      <c r="M293" s="3" t="b">
        <v>1</v>
      </c>
      <c r="N293" s="3">
        <v>128</v>
      </c>
      <c r="O293" s="3" t="b">
        <v>1</v>
      </c>
      <c r="P293" s="3" t="s">
        <v>8268</v>
      </c>
      <c r="Q293" s="13">
        <f t="shared" si="16"/>
        <v>1.2001999999999999</v>
      </c>
      <c r="R293" s="7">
        <f t="shared" si="17"/>
        <v>39.0625</v>
      </c>
      <c r="S293" s="3" t="s">
        <v>8313</v>
      </c>
      <c r="T293" s="3" t="s">
        <v>8318</v>
      </c>
    </row>
    <row r="294" spans="1:20" ht="52.8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21">
        <f t="shared" si="18"/>
        <v>40812.594895833332</v>
      </c>
      <c r="L294" s="21">
        <f t="shared" si="19"/>
        <v>40844.957638888889</v>
      </c>
      <c r="M294" s="3" t="b">
        <v>1</v>
      </c>
      <c r="N294" s="3">
        <v>493</v>
      </c>
      <c r="O294" s="3" t="b">
        <v>1</v>
      </c>
      <c r="P294" s="3" t="s">
        <v>8268</v>
      </c>
      <c r="Q294" s="13">
        <f t="shared" si="16"/>
        <v>1.0150693333333334</v>
      </c>
      <c r="R294" s="7">
        <f t="shared" si="17"/>
        <v>152.12981744421907</v>
      </c>
      <c r="S294" s="3" t="s">
        <v>8313</v>
      </c>
      <c r="T294" s="3" t="s">
        <v>8318</v>
      </c>
    </row>
    <row r="295" spans="1:20" ht="39.6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21">
        <f t="shared" si="18"/>
        <v>41719.459652777776</v>
      </c>
      <c r="L295" s="21">
        <f t="shared" si="19"/>
        <v>41749.459652777776</v>
      </c>
      <c r="M295" s="3" t="b">
        <v>1</v>
      </c>
      <c r="N295" s="3">
        <v>131</v>
      </c>
      <c r="O295" s="3" t="b">
        <v>1</v>
      </c>
      <c r="P295" s="3" t="s">
        <v>8268</v>
      </c>
      <c r="Q295" s="13">
        <f t="shared" si="16"/>
        <v>1.0138461538461538</v>
      </c>
      <c r="R295" s="7">
        <f t="shared" si="17"/>
        <v>198.47328244274809</v>
      </c>
      <c r="S295" s="3" t="s">
        <v>8313</v>
      </c>
      <c r="T295" s="3" t="s">
        <v>8318</v>
      </c>
    </row>
    <row r="296" spans="1:20" ht="66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21">
        <f t="shared" si="18"/>
        <v>40342.876087962963</v>
      </c>
      <c r="L296" s="21">
        <f t="shared" si="19"/>
        <v>40378.458333333328</v>
      </c>
      <c r="M296" s="3" t="b">
        <v>1</v>
      </c>
      <c r="N296" s="3">
        <v>50</v>
      </c>
      <c r="O296" s="3" t="b">
        <v>1</v>
      </c>
      <c r="P296" s="3" t="s">
        <v>8268</v>
      </c>
      <c r="Q296" s="13">
        <f t="shared" si="16"/>
        <v>1</v>
      </c>
      <c r="R296" s="7">
        <f t="shared" si="17"/>
        <v>100</v>
      </c>
      <c r="S296" s="3" t="s">
        <v>8313</v>
      </c>
      <c r="T296" s="3" t="s">
        <v>8318</v>
      </c>
    </row>
    <row r="297" spans="1:20" ht="39.6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21">
        <f t="shared" si="18"/>
        <v>41518.796400462961</v>
      </c>
      <c r="L297" s="21">
        <f t="shared" si="19"/>
        <v>41578.791666666664</v>
      </c>
      <c r="M297" s="3" t="b">
        <v>1</v>
      </c>
      <c r="N297" s="3">
        <v>665</v>
      </c>
      <c r="O297" s="3" t="b">
        <v>1</v>
      </c>
      <c r="P297" s="3" t="s">
        <v>8268</v>
      </c>
      <c r="Q297" s="13">
        <f t="shared" si="16"/>
        <v>1.3310911999999999</v>
      </c>
      <c r="R297" s="7">
        <f t="shared" si="17"/>
        <v>75.187969924812023</v>
      </c>
      <c r="S297" s="3" t="s">
        <v>8313</v>
      </c>
      <c r="T297" s="3" t="s">
        <v>8318</v>
      </c>
    </row>
    <row r="298" spans="1:20" ht="39.6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21">
        <f t="shared" si="18"/>
        <v>41134.267164351848</v>
      </c>
      <c r="L298" s="21">
        <f t="shared" si="19"/>
        <v>41159.267164351848</v>
      </c>
      <c r="M298" s="3" t="b">
        <v>1</v>
      </c>
      <c r="N298" s="3">
        <v>129</v>
      </c>
      <c r="O298" s="3" t="b">
        <v>1</v>
      </c>
      <c r="P298" s="3" t="s">
        <v>8268</v>
      </c>
      <c r="Q298" s="13">
        <f t="shared" si="16"/>
        <v>1.187262</v>
      </c>
      <c r="R298" s="7">
        <f t="shared" si="17"/>
        <v>193.79844961240309</v>
      </c>
      <c r="S298" s="3" t="s">
        <v>8313</v>
      </c>
      <c r="T298" s="3" t="s">
        <v>8318</v>
      </c>
    </row>
    <row r="299" spans="1:20" ht="39.6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21">
        <f t="shared" si="18"/>
        <v>42089.519687499997</v>
      </c>
      <c r="L299" s="21">
        <f t="shared" si="19"/>
        <v>42124.957638888889</v>
      </c>
      <c r="M299" s="3" t="b">
        <v>1</v>
      </c>
      <c r="N299" s="3">
        <v>142</v>
      </c>
      <c r="O299" s="3" t="b">
        <v>1</v>
      </c>
      <c r="P299" s="3" t="s">
        <v>8268</v>
      </c>
      <c r="Q299" s="13">
        <f t="shared" si="16"/>
        <v>1.0064</v>
      </c>
      <c r="R299" s="7">
        <f t="shared" si="17"/>
        <v>140.8450704225352</v>
      </c>
      <c r="S299" s="3" t="s">
        <v>8313</v>
      </c>
      <c r="T299" s="3" t="s">
        <v>8318</v>
      </c>
    </row>
    <row r="300" spans="1:20" ht="26.4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21">
        <f t="shared" si="18"/>
        <v>41709.255185185182</v>
      </c>
      <c r="L300" s="21">
        <f t="shared" si="19"/>
        <v>41768.666666666664</v>
      </c>
      <c r="M300" s="3" t="b">
        <v>1</v>
      </c>
      <c r="N300" s="3">
        <v>2436</v>
      </c>
      <c r="O300" s="3" t="b">
        <v>1</v>
      </c>
      <c r="P300" s="3" t="s">
        <v>8268</v>
      </c>
      <c r="Q300" s="13">
        <f t="shared" si="16"/>
        <v>1.089324126984127</v>
      </c>
      <c r="R300" s="7">
        <f t="shared" si="17"/>
        <v>51.724137931034484</v>
      </c>
      <c r="S300" s="3" t="s">
        <v>8313</v>
      </c>
      <c r="T300" s="3" t="s">
        <v>8318</v>
      </c>
    </row>
    <row r="301" spans="1:20" ht="52.8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21">
        <f t="shared" si="18"/>
        <v>40469.016898148147</v>
      </c>
      <c r="L301" s="21">
        <f t="shared" si="19"/>
        <v>40499.058564814812</v>
      </c>
      <c r="M301" s="3" t="b">
        <v>1</v>
      </c>
      <c r="N301" s="3">
        <v>244</v>
      </c>
      <c r="O301" s="3" t="b">
        <v>1</v>
      </c>
      <c r="P301" s="3" t="s">
        <v>8268</v>
      </c>
      <c r="Q301" s="13">
        <f t="shared" si="16"/>
        <v>1.789525</v>
      </c>
      <c r="R301" s="7">
        <f t="shared" si="17"/>
        <v>40.983606557377051</v>
      </c>
      <c r="S301" s="3" t="s">
        <v>8313</v>
      </c>
      <c r="T301" s="3" t="s">
        <v>8318</v>
      </c>
    </row>
    <row r="302" spans="1:20" ht="39.6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21">
        <f t="shared" si="18"/>
        <v>40626.751597222217</v>
      </c>
      <c r="L302" s="21">
        <f t="shared" si="19"/>
        <v>40657.751597222217</v>
      </c>
      <c r="M302" s="3" t="b">
        <v>1</v>
      </c>
      <c r="N302" s="3">
        <v>298</v>
      </c>
      <c r="O302" s="3" t="b">
        <v>1</v>
      </c>
      <c r="P302" s="3" t="s">
        <v>8268</v>
      </c>
      <c r="Q302" s="13">
        <f t="shared" si="16"/>
        <v>1.0172264</v>
      </c>
      <c r="R302" s="7">
        <f t="shared" si="17"/>
        <v>83.892617449664428</v>
      </c>
      <c r="S302" s="3" t="s">
        <v>8313</v>
      </c>
      <c r="T302" s="3" t="s">
        <v>8318</v>
      </c>
    </row>
    <row r="303" spans="1:20" ht="39.6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21">
        <f t="shared" si="18"/>
        <v>41312.529340277775</v>
      </c>
      <c r="L303" s="21">
        <f t="shared" si="19"/>
        <v>41352.487673611111</v>
      </c>
      <c r="M303" s="3" t="b">
        <v>1</v>
      </c>
      <c r="N303" s="3">
        <v>251</v>
      </c>
      <c r="O303" s="3" t="b">
        <v>1</v>
      </c>
      <c r="P303" s="3" t="s">
        <v>8268</v>
      </c>
      <c r="Q303" s="13">
        <f t="shared" si="16"/>
        <v>1.1873499999999999</v>
      </c>
      <c r="R303" s="7">
        <f t="shared" si="17"/>
        <v>51.792828685258961</v>
      </c>
      <c r="S303" s="3" t="s">
        <v>8313</v>
      </c>
      <c r="T303" s="3" t="s">
        <v>8318</v>
      </c>
    </row>
    <row r="304" spans="1:20" ht="52.8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21">
        <f t="shared" si="18"/>
        <v>40933.648587962962</v>
      </c>
      <c r="L304" s="21">
        <f t="shared" si="19"/>
        <v>40963.648587962962</v>
      </c>
      <c r="M304" s="3" t="b">
        <v>1</v>
      </c>
      <c r="N304" s="3">
        <v>108</v>
      </c>
      <c r="O304" s="3" t="b">
        <v>1</v>
      </c>
      <c r="P304" s="3" t="s">
        <v>8268</v>
      </c>
      <c r="Q304" s="13">
        <f t="shared" si="16"/>
        <v>1.0045999999999999</v>
      </c>
      <c r="R304" s="7">
        <f t="shared" si="17"/>
        <v>92.592592592592595</v>
      </c>
      <c r="S304" s="3" t="s">
        <v>8313</v>
      </c>
      <c r="T304" s="3" t="s">
        <v>8318</v>
      </c>
    </row>
    <row r="305" spans="1:20" ht="39.6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21">
        <f t="shared" si="18"/>
        <v>41031.862800925919</v>
      </c>
      <c r="L305" s="21">
        <f t="shared" si="19"/>
        <v>41061.862800925919</v>
      </c>
      <c r="M305" s="3" t="b">
        <v>1</v>
      </c>
      <c r="N305" s="3">
        <v>82</v>
      </c>
      <c r="O305" s="3" t="b">
        <v>1</v>
      </c>
      <c r="P305" s="3" t="s">
        <v>8268</v>
      </c>
      <c r="Q305" s="13">
        <f t="shared" si="16"/>
        <v>1.3746666666666667</v>
      </c>
      <c r="R305" s="7">
        <f t="shared" si="17"/>
        <v>36.585365853658537</v>
      </c>
      <c r="S305" s="3" t="s">
        <v>8313</v>
      </c>
      <c r="T305" s="3" t="s">
        <v>8318</v>
      </c>
    </row>
    <row r="306" spans="1:20" ht="26.4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21">
        <f t="shared" si="18"/>
        <v>41113.88653935185</v>
      </c>
      <c r="L306" s="21">
        <f t="shared" si="19"/>
        <v>41152.875</v>
      </c>
      <c r="M306" s="3" t="b">
        <v>1</v>
      </c>
      <c r="N306" s="3">
        <v>74</v>
      </c>
      <c r="O306" s="3" t="b">
        <v>1</v>
      </c>
      <c r="P306" s="3" t="s">
        <v>8268</v>
      </c>
      <c r="Q306" s="13">
        <f t="shared" si="16"/>
        <v>2.3164705882352941</v>
      </c>
      <c r="R306" s="7">
        <f t="shared" si="17"/>
        <v>45.945945945945944</v>
      </c>
      <c r="S306" s="3" t="s">
        <v>8313</v>
      </c>
      <c r="T306" s="3" t="s">
        <v>8318</v>
      </c>
    </row>
    <row r="307" spans="1:20" ht="39.6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21">
        <f t="shared" si="18"/>
        <v>40948.421863425923</v>
      </c>
      <c r="L307" s="21">
        <f t="shared" si="19"/>
        <v>40978.421863425923</v>
      </c>
      <c r="M307" s="3" t="b">
        <v>1</v>
      </c>
      <c r="N307" s="3">
        <v>189</v>
      </c>
      <c r="O307" s="3" t="b">
        <v>1</v>
      </c>
      <c r="P307" s="3" t="s">
        <v>8268</v>
      </c>
      <c r="Q307" s="13">
        <f t="shared" si="16"/>
        <v>1.3033333333333332</v>
      </c>
      <c r="R307" s="7">
        <f t="shared" si="17"/>
        <v>39.682539682539684</v>
      </c>
      <c r="S307" s="3" t="s">
        <v>8313</v>
      </c>
      <c r="T307" s="3" t="s">
        <v>8318</v>
      </c>
    </row>
    <row r="308" spans="1:20" ht="26.4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21">
        <f t="shared" si="18"/>
        <v>41333.628854166665</v>
      </c>
      <c r="L308" s="21">
        <f t="shared" si="19"/>
        <v>41353.587187499994</v>
      </c>
      <c r="M308" s="3" t="b">
        <v>1</v>
      </c>
      <c r="N308" s="3">
        <v>80</v>
      </c>
      <c r="O308" s="3" t="b">
        <v>1</v>
      </c>
      <c r="P308" s="3" t="s">
        <v>8268</v>
      </c>
      <c r="Q308" s="13">
        <f t="shared" si="16"/>
        <v>2.9289999999999998</v>
      </c>
      <c r="R308" s="7">
        <f t="shared" si="17"/>
        <v>12.5</v>
      </c>
      <c r="S308" s="3" t="s">
        <v>8313</v>
      </c>
      <c r="T308" s="3" t="s">
        <v>8318</v>
      </c>
    </row>
    <row r="309" spans="1:20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21">
        <f t="shared" si="18"/>
        <v>41282.736122685186</v>
      </c>
      <c r="L309" s="21">
        <f t="shared" si="19"/>
        <v>41312.736122685186</v>
      </c>
      <c r="M309" s="3" t="b">
        <v>1</v>
      </c>
      <c r="N309" s="3">
        <v>576</v>
      </c>
      <c r="O309" s="3" t="b">
        <v>1</v>
      </c>
      <c r="P309" s="3" t="s">
        <v>8268</v>
      </c>
      <c r="Q309" s="13">
        <f t="shared" si="16"/>
        <v>1.1131818181818183</v>
      </c>
      <c r="R309" s="7">
        <f t="shared" si="17"/>
        <v>38.194444444444443</v>
      </c>
      <c r="S309" s="3" t="s">
        <v>8313</v>
      </c>
      <c r="T309" s="3" t="s">
        <v>8318</v>
      </c>
    </row>
    <row r="310" spans="1:20" ht="39.6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21">
        <f t="shared" si="18"/>
        <v>40567.486226851848</v>
      </c>
      <c r="L310" s="21">
        <f t="shared" si="19"/>
        <v>40612.486226851848</v>
      </c>
      <c r="M310" s="3" t="b">
        <v>1</v>
      </c>
      <c r="N310" s="3">
        <v>202</v>
      </c>
      <c r="O310" s="3" t="b">
        <v>1</v>
      </c>
      <c r="P310" s="3" t="s">
        <v>8268</v>
      </c>
      <c r="Q310" s="13">
        <f t="shared" si="16"/>
        <v>1.0556666666666668</v>
      </c>
      <c r="R310" s="7">
        <f t="shared" si="17"/>
        <v>59.405940594059409</v>
      </c>
      <c r="S310" s="3" t="s">
        <v>8313</v>
      </c>
      <c r="T310" s="3" t="s">
        <v>8318</v>
      </c>
    </row>
    <row r="311" spans="1:20" ht="39.6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21">
        <f t="shared" si="18"/>
        <v>41134.543217592589</v>
      </c>
      <c r="L311" s="21">
        <f t="shared" si="19"/>
        <v>41155.543217592589</v>
      </c>
      <c r="M311" s="3" t="b">
        <v>1</v>
      </c>
      <c r="N311" s="3">
        <v>238</v>
      </c>
      <c r="O311" s="3" t="b">
        <v>1</v>
      </c>
      <c r="P311" s="3" t="s">
        <v>8268</v>
      </c>
      <c r="Q311" s="13">
        <f t="shared" si="16"/>
        <v>1.1894444444444445</v>
      </c>
      <c r="R311" s="7">
        <f t="shared" si="17"/>
        <v>75.630252100840337</v>
      </c>
      <c r="S311" s="3" t="s">
        <v>8313</v>
      </c>
      <c r="T311" s="3" t="s">
        <v>8318</v>
      </c>
    </row>
    <row r="312" spans="1:20" ht="39.6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21">
        <f t="shared" si="18"/>
        <v>40820.974803240737</v>
      </c>
      <c r="L312" s="21">
        <f t="shared" si="19"/>
        <v>40835.875</v>
      </c>
      <c r="M312" s="3" t="b">
        <v>1</v>
      </c>
      <c r="N312" s="3">
        <v>36</v>
      </c>
      <c r="O312" s="3" t="b">
        <v>1</v>
      </c>
      <c r="P312" s="3" t="s">
        <v>8268</v>
      </c>
      <c r="Q312" s="13">
        <f t="shared" si="16"/>
        <v>1.04129</v>
      </c>
      <c r="R312" s="7">
        <f t="shared" si="17"/>
        <v>27.777777777777779</v>
      </c>
      <c r="S312" s="3" t="s">
        <v>8313</v>
      </c>
      <c r="T312" s="3" t="s">
        <v>8318</v>
      </c>
    </row>
    <row r="313" spans="1:20" ht="39.6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21">
        <f t="shared" si="18"/>
        <v>40868.011481481481</v>
      </c>
      <c r="L313" s="21">
        <f t="shared" si="19"/>
        <v>40909.124305555553</v>
      </c>
      <c r="M313" s="3" t="b">
        <v>1</v>
      </c>
      <c r="N313" s="3">
        <v>150</v>
      </c>
      <c r="O313" s="3" t="b">
        <v>1</v>
      </c>
      <c r="P313" s="3" t="s">
        <v>8268</v>
      </c>
      <c r="Q313" s="13">
        <f t="shared" si="16"/>
        <v>1.0410165</v>
      </c>
      <c r="R313" s="7">
        <f t="shared" si="17"/>
        <v>133.33333333333334</v>
      </c>
      <c r="S313" s="3" t="s">
        <v>8313</v>
      </c>
      <c r="T313" s="3" t="s">
        <v>8318</v>
      </c>
    </row>
    <row r="314" spans="1:20" ht="52.8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21">
        <f t="shared" si="18"/>
        <v>41348.669351851851</v>
      </c>
      <c r="L314" s="21">
        <f t="shared" si="19"/>
        <v>41378.669351851851</v>
      </c>
      <c r="M314" s="3" t="b">
        <v>1</v>
      </c>
      <c r="N314" s="3">
        <v>146</v>
      </c>
      <c r="O314" s="3" t="b">
        <v>1</v>
      </c>
      <c r="P314" s="3" t="s">
        <v>8268</v>
      </c>
      <c r="Q314" s="13">
        <f t="shared" si="16"/>
        <v>1.1187499999999999</v>
      </c>
      <c r="R314" s="7">
        <f t="shared" si="17"/>
        <v>54.794520547945204</v>
      </c>
      <c r="S314" s="3" t="s">
        <v>8313</v>
      </c>
      <c r="T314" s="3" t="s">
        <v>8318</v>
      </c>
    </row>
    <row r="315" spans="1:20" ht="52.8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21">
        <f t="shared" si="18"/>
        <v>40357.019606481481</v>
      </c>
      <c r="L315" s="21">
        <f t="shared" si="19"/>
        <v>40401.457638888889</v>
      </c>
      <c r="M315" s="3" t="b">
        <v>1</v>
      </c>
      <c r="N315" s="3">
        <v>222</v>
      </c>
      <c r="O315" s="3" t="b">
        <v>1</v>
      </c>
      <c r="P315" s="3" t="s">
        <v>8268</v>
      </c>
      <c r="Q315" s="13">
        <f t="shared" si="16"/>
        <v>1.0473529411764706</v>
      </c>
      <c r="R315" s="7">
        <f t="shared" si="17"/>
        <v>76.576576576576571</v>
      </c>
      <c r="S315" s="3" t="s">
        <v>8313</v>
      </c>
      <c r="T315" s="3" t="s">
        <v>8318</v>
      </c>
    </row>
    <row r="316" spans="1:20" ht="39.6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21">
        <f t="shared" si="18"/>
        <v>41304.624861111108</v>
      </c>
      <c r="L316" s="21">
        <f t="shared" si="19"/>
        <v>41334.624861111108</v>
      </c>
      <c r="M316" s="3" t="b">
        <v>1</v>
      </c>
      <c r="N316" s="3">
        <v>120</v>
      </c>
      <c r="O316" s="3" t="b">
        <v>1</v>
      </c>
      <c r="P316" s="3" t="s">
        <v>8268</v>
      </c>
      <c r="Q316" s="13">
        <f t="shared" si="16"/>
        <v>3.8515000000000001</v>
      </c>
      <c r="R316" s="7">
        <f t="shared" si="17"/>
        <v>8.3333333333333339</v>
      </c>
      <c r="S316" s="3" t="s">
        <v>8313</v>
      </c>
      <c r="T316" s="3" t="s">
        <v>8318</v>
      </c>
    </row>
    <row r="317" spans="1:20" ht="39.6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21">
        <f t="shared" si="18"/>
        <v>41113.564050925925</v>
      </c>
      <c r="L317" s="21">
        <f t="shared" si="19"/>
        <v>41143.564050925925</v>
      </c>
      <c r="M317" s="3" t="b">
        <v>1</v>
      </c>
      <c r="N317" s="3">
        <v>126</v>
      </c>
      <c r="O317" s="3" t="b">
        <v>1</v>
      </c>
      <c r="P317" s="3" t="s">
        <v>8268</v>
      </c>
      <c r="Q317" s="13">
        <f t="shared" si="16"/>
        <v>1.01248</v>
      </c>
      <c r="R317" s="7">
        <f t="shared" si="17"/>
        <v>198.4126984126984</v>
      </c>
      <c r="S317" s="3" t="s">
        <v>8313</v>
      </c>
      <c r="T317" s="3" t="s">
        <v>8318</v>
      </c>
    </row>
    <row r="318" spans="1:20" ht="26.4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21">
        <f t="shared" si="18"/>
        <v>41950.715243055551</v>
      </c>
      <c r="L318" s="21">
        <f t="shared" si="19"/>
        <v>41983.999305555553</v>
      </c>
      <c r="M318" s="3" t="b">
        <v>1</v>
      </c>
      <c r="N318" s="3">
        <v>158</v>
      </c>
      <c r="O318" s="3" t="b">
        <v>1</v>
      </c>
      <c r="P318" s="3" t="s">
        <v>8268</v>
      </c>
      <c r="Q318" s="13">
        <f t="shared" si="16"/>
        <v>1.1377333333333333</v>
      </c>
      <c r="R318" s="7">
        <f t="shared" si="17"/>
        <v>94.936708860759495</v>
      </c>
      <c r="S318" s="3" t="s">
        <v>8313</v>
      </c>
      <c r="T318" s="3" t="s">
        <v>8318</v>
      </c>
    </row>
    <row r="319" spans="1:20" ht="39.6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21">
        <f t="shared" si="18"/>
        <v>41589.468553240738</v>
      </c>
      <c r="L319" s="21">
        <f t="shared" si="19"/>
        <v>41619.468553240738</v>
      </c>
      <c r="M319" s="3" t="b">
        <v>1</v>
      </c>
      <c r="N319" s="3">
        <v>316</v>
      </c>
      <c r="O319" s="3" t="b">
        <v>1</v>
      </c>
      <c r="P319" s="3" t="s">
        <v>8268</v>
      </c>
      <c r="Q319" s="13">
        <f t="shared" si="16"/>
        <v>1.0080333333333333</v>
      </c>
      <c r="R319" s="7">
        <f t="shared" si="17"/>
        <v>94.936708860759495</v>
      </c>
      <c r="S319" s="3" t="s">
        <v>8313</v>
      </c>
      <c r="T319" s="3" t="s">
        <v>8318</v>
      </c>
    </row>
    <row r="320" spans="1:20" ht="39.6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21">
        <f t="shared" si="18"/>
        <v>41329.830451388887</v>
      </c>
      <c r="L320" s="21">
        <f t="shared" si="19"/>
        <v>41359.788784722223</v>
      </c>
      <c r="M320" s="3" t="b">
        <v>1</v>
      </c>
      <c r="N320" s="3">
        <v>284</v>
      </c>
      <c r="O320" s="3" t="b">
        <v>1</v>
      </c>
      <c r="P320" s="3" t="s">
        <v>8268</v>
      </c>
      <c r="Q320" s="13">
        <f t="shared" si="16"/>
        <v>2.8332000000000002</v>
      </c>
      <c r="R320" s="7">
        <f t="shared" si="17"/>
        <v>17.6056338028169</v>
      </c>
      <c r="S320" s="3" t="s">
        <v>8313</v>
      </c>
      <c r="T320" s="3" t="s">
        <v>8318</v>
      </c>
    </row>
    <row r="321" spans="1:20" ht="52.8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21">
        <f t="shared" si="18"/>
        <v>40123.629965277774</v>
      </c>
      <c r="L321" s="21">
        <f t="shared" si="19"/>
        <v>40211.124305555553</v>
      </c>
      <c r="M321" s="3" t="b">
        <v>1</v>
      </c>
      <c r="N321" s="3">
        <v>51</v>
      </c>
      <c r="O321" s="3" t="b">
        <v>1</v>
      </c>
      <c r="P321" s="3" t="s">
        <v>8268</v>
      </c>
      <c r="Q321" s="13">
        <f t="shared" si="16"/>
        <v>1.1268</v>
      </c>
      <c r="R321" s="7">
        <f t="shared" si="17"/>
        <v>98.039215686274517</v>
      </c>
      <c r="S321" s="3" t="s">
        <v>8313</v>
      </c>
      <c r="T321" s="3" t="s">
        <v>8318</v>
      </c>
    </row>
    <row r="322" spans="1:20" ht="39.6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21">
        <f t="shared" si="18"/>
        <v>42331.34297453703</v>
      </c>
      <c r="L322" s="21">
        <f t="shared" si="19"/>
        <v>42360.749999999993</v>
      </c>
      <c r="M322" s="3" t="b">
        <v>1</v>
      </c>
      <c r="N322" s="3">
        <v>158</v>
      </c>
      <c r="O322" s="3" t="b">
        <v>1</v>
      </c>
      <c r="P322" s="3" t="s">
        <v>8268</v>
      </c>
      <c r="Q322" s="13">
        <f t="shared" ref="Q322:Q385" si="20">+E322/D322</f>
        <v>1.0658000000000001</v>
      </c>
      <c r="R322" s="7">
        <f t="shared" ref="R322:R385" si="21">IFERROR(+D322/N322,0)</f>
        <v>126.58227848101266</v>
      </c>
      <c r="S322" s="3" t="s">
        <v>8313</v>
      </c>
      <c r="T322" s="3" t="s">
        <v>8318</v>
      </c>
    </row>
    <row r="323" spans="1:20" ht="39.6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21">
        <f t="shared" ref="K323:K386" si="22">(J323/86400)+25569+(-5/24)</f>
        <v>42647.238263888888</v>
      </c>
      <c r="L323" s="21">
        <f t="shared" ref="L323:L386" si="23">+I323/(86400)+25569+(-5/24)</f>
        <v>42682.279930555553</v>
      </c>
      <c r="M323" s="3" t="b">
        <v>1</v>
      </c>
      <c r="N323" s="3">
        <v>337</v>
      </c>
      <c r="O323" s="3" t="b">
        <v>1</v>
      </c>
      <c r="P323" s="3" t="s">
        <v>8268</v>
      </c>
      <c r="Q323" s="13">
        <f t="shared" si="20"/>
        <v>1.0266285714285714</v>
      </c>
      <c r="R323" s="7">
        <f t="shared" si="21"/>
        <v>103.85756676557864</v>
      </c>
      <c r="S323" s="3" t="s">
        <v>8313</v>
      </c>
      <c r="T323" s="3" t="s">
        <v>8318</v>
      </c>
    </row>
    <row r="324" spans="1:20" ht="39.6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21">
        <f t="shared" si="22"/>
        <v>42473.361666666664</v>
      </c>
      <c r="L324" s="21">
        <f t="shared" si="23"/>
        <v>42503.361666666664</v>
      </c>
      <c r="M324" s="3" t="b">
        <v>1</v>
      </c>
      <c r="N324" s="3">
        <v>186</v>
      </c>
      <c r="O324" s="3" t="b">
        <v>1</v>
      </c>
      <c r="P324" s="3" t="s">
        <v>8268</v>
      </c>
      <c r="Q324" s="13">
        <f t="shared" si="20"/>
        <v>1.0791200000000001</v>
      </c>
      <c r="R324" s="7">
        <f t="shared" si="21"/>
        <v>134.40860215053763</v>
      </c>
      <c r="S324" s="3" t="s">
        <v>8313</v>
      </c>
      <c r="T324" s="3" t="s">
        <v>8318</v>
      </c>
    </row>
    <row r="325" spans="1:20" ht="39.6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21">
        <f t="shared" si="22"/>
        <v>42697.113032407404</v>
      </c>
      <c r="L325" s="21">
        <f t="shared" si="23"/>
        <v>42725.124305555553</v>
      </c>
      <c r="M325" s="3" t="b">
        <v>1</v>
      </c>
      <c r="N325" s="3">
        <v>58</v>
      </c>
      <c r="O325" s="3" t="b">
        <v>1</v>
      </c>
      <c r="P325" s="3" t="s">
        <v>8268</v>
      </c>
      <c r="Q325" s="13">
        <f t="shared" si="20"/>
        <v>1.2307407407407407</v>
      </c>
      <c r="R325" s="7">
        <f t="shared" si="21"/>
        <v>93.103448275862064</v>
      </c>
      <c r="S325" s="3" t="s">
        <v>8313</v>
      </c>
      <c r="T325" s="3" t="s">
        <v>8318</v>
      </c>
    </row>
    <row r="326" spans="1:20" ht="39.6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21">
        <f t="shared" si="22"/>
        <v>42184.417916666665</v>
      </c>
      <c r="L326" s="21">
        <f t="shared" si="23"/>
        <v>42217.417916666665</v>
      </c>
      <c r="M326" s="3" t="b">
        <v>1</v>
      </c>
      <c r="N326" s="3">
        <v>82</v>
      </c>
      <c r="O326" s="3" t="b">
        <v>1</v>
      </c>
      <c r="P326" s="3" t="s">
        <v>8268</v>
      </c>
      <c r="Q326" s="13">
        <f t="shared" si="20"/>
        <v>1.016</v>
      </c>
      <c r="R326" s="7">
        <f t="shared" si="21"/>
        <v>103.65853658536585</v>
      </c>
      <c r="S326" s="3" t="s">
        <v>8313</v>
      </c>
      <c r="T326" s="3" t="s">
        <v>8318</v>
      </c>
    </row>
    <row r="327" spans="1:20" ht="39.6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21">
        <f t="shared" si="22"/>
        <v>42688.979548611103</v>
      </c>
      <c r="L327" s="21">
        <f t="shared" si="23"/>
        <v>42723.979548611103</v>
      </c>
      <c r="M327" s="3" t="b">
        <v>1</v>
      </c>
      <c r="N327" s="3">
        <v>736</v>
      </c>
      <c r="O327" s="3" t="b">
        <v>1</v>
      </c>
      <c r="P327" s="3" t="s">
        <v>8268</v>
      </c>
      <c r="Q327" s="13">
        <f t="shared" si="20"/>
        <v>1.04396</v>
      </c>
      <c r="R327" s="7">
        <f t="shared" si="21"/>
        <v>67.934782608695656</v>
      </c>
      <c r="S327" s="3" t="s">
        <v>8313</v>
      </c>
      <c r="T327" s="3" t="s">
        <v>8318</v>
      </c>
    </row>
    <row r="328" spans="1:20" ht="39.6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21">
        <f t="shared" si="22"/>
        <v>42775.106550925928</v>
      </c>
      <c r="L328" s="21">
        <f t="shared" si="23"/>
        <v>42808.747916666667</v>
      </c>
      <c r="M328" s="3" t="b">
        <v>1</v>
      </c>
      <c r="N328" s="3">
        <v>1151</v>
      </c>
      <c r="O328" s="3" t="b">
        <v>1</v>
      </c>
      <c r="P328" s="3" t="s">
        <v>8268</v>
      </c>
      <c r="Q328" s="13">
        <f t="shared" si="20"/>
        <v>1.1292973333333334</v>
      </c>
      <c r="R328" s="7">
        <f t="shared" si="21"/>
        <v>130.32145960034754</v>
      </c>
      <c r="S328" s="3" t="s">
        <v>8313</v>
      </c>
      <c r="T328" s="3" t="s">
        <v>8318</v>
      </c>
    </row>
    <row r="329" spans="1:20" ht="39.6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21">
        <f t="shared" si="22"/>
        <v>42058.026956018519</v>
      </c>
      <c r="L329" s="21">
        <f t="shared" si="23"/>
        <v>42085.124999999993</v>
      </c>
      <c r="M329" s="3" t="b">
        <v>1</v>
      </c>
      <c r="N329" s="3">
        <v>34</v>
      </c>
      <c r="O329" s="3" t="b">
        <v>1</v>
      </c>
      <c r="P329" s="3" t="s">
        <v>8268</v>
      </c>
      <c r="Q329" s="13">
        <f t="shared" si="20"/>
        <v>1.3640000000000001</v>
      </c>
      <c r="R329" s="7">
        <f t="shared" si="21"/>
        <v>117.64705882352941</v>
      </c>
      <c r="S329" s="3" t="s">
        <v>8313</v>
      </c>
      <c r="T329" s="3" t="s">
        <v>8318</v>
      </c>
    </row>
    <row r="330" spans="1:20" ht="39.6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21">
        <f t="shared" si="22"/>
        <v>42278.738287037035</v>
      </c>
      <c r="L330" s="21">
        <f t="shared" si="23"/>
        <v>42308.958333333336</v>
      </c>
      <c r="M330" s="3" t="b">
        <v>1</v>
      </c>
      <c r="N330" s="3">
        <v>498</v>
      </c>
      <c r="O330" s="3" t="b">
        <v>1</v>
      </c>
      <c r="P330" s="3" t="s">
        <v>8268</v>
      </c>
      <c r="Q330" s="13">
        <f t="shared" si="20"/>
        <v>1.036144</v>
      </c>
      <c r="R330" s="7">
        <f t="shared" si="21"/>
        <v>150.60240963855421</v>
      </c>
      <c r="S330" s="3" t="s">
        <v>8313</v>
      </c>
      <c r="T330" s="3" t="s">
        <v>8318</v>
      </c>
    </row>
    <row r="331" spans="1:20" ht="39.6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21">
        <f t="shared" si="22"/>
        <v>42291.258414351854</v>
      </c>
      <c r="L331" s="21">
        <f t="shared" si="23"/>
        <v>42314.958333333336</v>
      </c>
      <c r="M331" s="3" t="b">
        <v>1</v>
      </c>
      <c r="N331" s="3">
        <v>167</v>
      </c>
      <c r="O331" s="3" t="b">
        <v>1</v>
      </c>
      <c r="P331" s="3" t="s">
        <v>8268</v>
      </c>
      <c r="Q331" s="13">
        <f t="shared" si="20"/>
        <v>1.0549999999999999</v>
      </c>
      <c r="R331" s="7">
        <f t="shared" si="21"/>
        <v>59.880239520958085</v>
      </c>
      <c r="S331" s="3" t="s">
        <v>8313</v>
      </c>
      <c r="T331" s="3" t="s">
        <v>8318</v>
      </c>
    </row>
    <row r="332" spans="1:20" ht="39.6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21">
        <f t="shared" si="22"/>
        <v>41379.307442129626</v>
      </c>
      <c r="L332" s="21">
        <f t="shared" si="23"/>
        <v>41410.957638888889</v>
      </c>
      <c r="M332" s="3" t="b">
        <v>1</v>
      </c>
      <c r="N332" s="3">
        <v>340</v>
      </c>
      <c r="O332" s="3" t="b">
        <v>1</v>
      </c>
      <c r="P332" s="3" t="s">
        <v>8268</v>
      </c>
      <c r="Q332" s="13">
        <f t="shared" si="20"/>
        <v>1.0182857142857142</v>
      </c>
      <c r="R332" s="7">
        <f t="shared" si="21"/>
        <v>102.94117647058823</v>
      </c>
      <c r="S332" s="3" t="s">
        <v>8313</v>
      </c>
      <c r="T332" s="3" t="s">
        <v>8318</v>
      </c>
    </row>
    <row r="333" spans="1:20" ht="39.6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21">
        <f t="shared" si="22"/>
        <v>42507.373078703698</v>
      </c>
      <c r="L333" s="21">
        <f t="shared" si="23"/>
        <v>42538.373078703698</v>
      </c>
      <c r="M333" s="3" t="b">
        <v>1</v>
      </c>
      <c r="N333" s="3">
        <v>438</v>
      </c>
      <c r="O333" s="3" t="b">
        <v>1</v>
      </c>
      <c r="P333" s="3" t="s">
        <v>8268</v>
      </c>
      <c r="Q333" s="13">
        <f t="shared" si="20"/>
        <v>1.0660499999999999</v>
      </c>
      <c r="R333" s="7">
        <f t="shared" si="21"/>
        <v>91.324200913242009</v>
      </c>
      <c r="S333" s="3" t="s">
        <v>8313</v>
      </c>
      <c r="T333" s="3" t="s">
        <v>8318</v>
      </c>
    </row>
    <row r="334" spans="1:20" ht="39.6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21">
        <f t="shared" si="22"/>
        <v>42263.471956018511</v>
      </c>
      <c r="L334" s="21">
        <f t="shared" si="23"/>
        <v>42305.124999999993</v>
      </c>
      <c r="M334" s="3" t="b">
        <v>1</v>
      </c>
      <c r="N334" s="3">
        <v>555</v>
      </c>
      <c r="O334" s="3" t="b">
        <v>1</v>
      </c>
      <c r="P334" s="3" t="s">
        <v>8268</v>
      </c>
      <c r="Q334" s="13">
        <f t="shared" si="20"/>
        <v>1.13015</v>
      </c>
      <c r="R334" s="7">
        <f t="shared" si="21"/>
        <v>180.18018018018017</v>
      </c>
      <c r="S334" s="3" t="s">
        <v>8313</v>
      </c>
      <c r="T334" s="3" t="s">
        <v>8318</v>
      </c>
    </row>
    <row r="335" spans="1:20" ht="39.6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21">
        <f t="shared" si="22"/>
        <v>42437.428136574068</v>
      </c>
      <c r="L335" s="21">
        <f t="shared" si="23"/>
        <v>42467.386469907404</v>
      </c>
      <c r="M335" s="3" t="b">
        <v>1</v>
      </c>
      <c r="N335" s="3">
        <v>266</v>
      </c>
      <c r="O335" s="3" t="b">
        <v>1</v>
      </c>
      <c r="P335" s="3" t="s">
        <v>8268</v>
      </c>
      <c r="Q335" s="13">
        <f t="shared" si="20"/>
        <v>1.252275</v>
      </c>
      <c r="R335" s="7">
        <f t="shared" si="21"/>
        <v>150.37593984962405</v>
      </c>
      <c r="S335" s="3" t="s">
        <v>8313</v>
      </c>
      <c r="T335" s="3" t="s">
        <v>8318</v>
      </c>
    </row>
    <row r="336" spans="1:20" ht="52.8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21">
        <f t="shared" si="22"/>
        <v>42101.474039351851</v>
      </c>
      <c r="L336" s="21">
        <f t="shared" si="23"/>
        <v>42139.583333333336</v>
      </c>
      <c r="M336" s="3" t="b">
        <v>1</v>
      </c>
      <c r="N336" s="3">
        <v>69</v>
      </c>
      <c r="O336" s="3" t="b">
        <v>1</v>
      </c>
      <c r="P336" s="3" t="s">
        <v>8268</v>
      </c>
      <c r="Q336" s="13">
        <f t="shared" si="20"/>
        <v>1.0119</v>
      </c>
      <c r="R336" s="7">
        <f t="shared" si="21"/>
        <v>144.92753623188406</v>
      </c>
      <c r="S336" s="3" t="s">
        <v>8313</v>
      </c>
      <c r="T336" s="3" t="s">
        <v>8318</v>
      </c>
    </row>
    <row r="337" spans="1:20" ht="39.6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21">
        <f t="shared" si="22"/>
        <v>42101.529108796291</v>
      </c>
      <c r="L337" s="21">
        <f t="shared" si="23"/>
        <v>42132.708333333336</v>
      </c>
      <c r="M337" s="3" t="b">
        <v>1</v>
      </c>
      <c r="N337" s="3">
        <v>80</v>
      </c>
      <c r="O337" s="3" t="b">
        <v>1</v>
      </c>
      <c r="P337" s="3" t="s">
        <v>8268</v>
      </c>
      <c r="Q337" s="13">
        <f t="shared" si="20"/>
        <v>1.0276470588235294</v>
      </c>
      <c r="R337" s="7">
        <f t="shared" si="21"/>
        <v>106.25</v>
      </c>
      <c r="S337" s="3" t="s">
        <v>8313</v>
      </c>
      <c r="T337" s="3" t="s">
        <v>8318</v>
      </c>
    </row>
    <row r="338" spans="1:20" ht="39.6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21">
        <f t="shared" si="22"/>
        <v>42291.387939814813</v>
      </c>
      <c r="L338" s="21">
        <f t="shared" si="23"/>
        <v>42321.429606481477</v>
      </c>
      <c r="M338" s="3" t="b">
        <v>1</v>
      </c>
      <c r="N338" s="3">
        <v>493</v>
      </c>
      <c r="O338" s="3" t="b">
        <v>1</v>
      </c>
      <c r="P338" s="3" t="s">
        <v>8268</v>
      </c>
      <c r="Q338" s="13">
        <f t="shared" si="20"/>
        <v>1.1683911999999999</v>
      </c>
      <c r="R338" s="7">
        <f t="shared" si="21"/>
        <v>50.709939148073019</v>
      </c>
      <c r="S338" s="3" t="s">
        <v>8313</v>
      </c>
      <c r="T338" s="3" t="s">
        <v>8318</v>
      </c>
    </row>
    <row r="339" spans="1:20" ht="39.6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21">
        <f t="shared" si="22"/>
        <v>42046.920231481483</v>
      </c>
      <c r="L339" s="21">
        <f t="shared" si="23"/>
        <v>42076.878564814811</v>
      </c>
      <c r="M339" s="3" t="b">
        <v>1</v>
      </c>
      <c r="N339" s="3">
        <v>31</v>
      </c>
      <c r="O339" s="3" t="b">
        <v>1</v>
      </c>
      <c r="P339" s="3" t="s">
        <v>8268</v>
      </c>
      <c r="Q339" s="13">
        <f t="shared" si="20"/>
        <v>1.0116833333333335</v>
      </c>
      <c r="R339" s="7">
        <f t="shared" si="21"/>
        <v>96.774193548387103</v>
      </c>
      <c r="S339" s="3" t="s">
        <v>8313</v>
      </c>
      <c r="T339" s="3" t="s">
        <v>8318</v>
      </c>
    </row>
    <row r="340" spans="1:20" ht="52.8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21">
        <f t="shared" si="22"/>
        <v>42559.547337962962</v>
      </c>
      <c r="L340" s="21">
        <f t="shared" si="23"/>
        <v>42615.833333333336</v>
      </c>
      <c r="M340" s="3" t="b">
        <v>1</v>
      </c>
      <c r="N340" s="3">
        <v>236</v>
      </c>
      <c r="O340" s="3" t="b">
        <v>1</v>
      </c>
      <c r="P340" s="3" t="s">
        <v>8268</v>
      </c>
      <c r="Q340" s="13">
        <f t="shared" si="20"/>
        <v>1.1013360000000001</v>
      </c>
      <c r="R340" s="7">
        <f t="shared" si="21"/>
        <v>63.559322033898304</v>
      </c>
      <c r="S340" s="3" t="s">
        <v>8313</v>
      </c>
      <c r="T340" s="3" t="s">
        <v>8318</v>
      </c>
    </row>
    <row r="341" spans="1:20" ht="39.6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21">
        <f t="shared" si="22"/>
        <v>42093.551712962959</v>
      </c>
      <c r="L341" s="21">
        <f t="shared" si="23"/>
        <v>42123.551712962959</v>
      </c>
      <c r="M341" s="3" t="b">
        <v>1</v>
      </c>
      <c r="N341" s="3">
        <v>89</v>
      </c>
      <c r="O341" s="3" t="b">
        <v>1</v>
      </c>
      <c r="P341" s="3" t="s">
        <v>8268</v>
      </c>
      <c r="Q341" s="13">
        <f t="shared" si="20"/>
        <v>1.0808333333333333</v>
      </c>
      <c r="R341" s="7">
        <f t="shared" si="21"/>
        <v>67.415730337078656</v>
      </c>
      <c r="S341" s="3" t="s">
        <v>8313</v>
      </c>
      <c r="T341" s="3" t="s">
        <v>8318</v>
      </c>
    </row>
    <row r="342" spans="1:20" ht="39.6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21">
        <f t="shared" si="22"/>
        <v>42772.460729166669</v>
      </c>
      <c r="L342" s="21">
        <f t="shared" si="23"/>
        <v>42802.666666666664</v>
      </c>
      <c r="M342" s="3" t="b">
        <v>1</v>
      </c>
      <c r="N342" s="3">
        <v>299</v>
      </c>
      <c r="O342" s="3" t="b">
        <v>1</v>
      </c>
      <c r="P342" s="3" t="s">
        <v>8268</v>
      </c>
      <c r="Q342" s="13">
        <f t="shared" si="20"/>
        <v>1.2502285714285715</v>
      </c>
      <c r="R342" s="7">
        <f t="shared" si="21"/>
        <v>117.05685618729098</v>
      </c>
      <c r="S342" s="3" t="s">
        <v>8313</v>
      </c>
      <c r="T342" s="3" t="s">
        <v>8318</v>
      </c>
    </row>
    <row r="343" spans="1:20" ht="39.6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21">
        <f t="shared" si="22"/>
        <v>41894.671273148146</v>
      </c>
      <c r="L343" s="21">
        <f t="shared" si="23"/>
        <v>41912.957638888889</v>
      </c>
      <c r="M343" s="3" t="b">
        <v>1</v>
      </c>
      <c r="N343" s="3">
        <v>55</v>
      </c>
      <c r="O343" s="3" t="b">
        <v>1</v>
      </c>
      <c r="P343" s="3" t="s">
        <v>8268</v>
      </c>
      <c r="Q343" s="13">
        <f t="shared" si="20"/>
        <v>1.0671428571428572</v>
      </c>
      <c r="R343" s="7">
        <f t="shared" si="21"/>
        <v>63.636363636363633</v>
      </c>
      <c r="S343" s="3" t="s">
        <v>8313</v>
      </c>
      <c r="T343" s="3" t="s">
        <v>8318</v>
      </c>
    </row>
    <row r="344" spans="1:20" ht="26.4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21">
        <f t="shared" si="22"/>
        <v>42459.572511574072</v>
      </c>
      <c r="L344" s="21">
        <f t="shared" si="23"/>
        <v>42489.572511574072</v>
      </c>
      <c r="M344" s="3" t="b">
        <v>1</v>
      </c>
      <c r="N344" s="3">
        <v>325</v>
      </c>
      <c r="O344" s="3" t="b">
        <v>1</v>
      </c>
      <c r="P344" s="3" t="s">
        <v>8268</v>
      </c>
      <c r="Q344" s="13">
        <f t="shared" si="20"/>
        <v>1.0036639999999999</v>
      </c>
      <c r="R344" s="7">
        <f t="shared" si="21"/>
        <v>169.23076923076923</v>
      </c>
      <c r="S344" s="3" t="s">
        <v>8313</v>
      </c>
      <c r="T344" s="3" t="s">
        <v>8318</v>
      </c>
    </row>
    <row r="345" spans="1:20" ht="39.6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21">
        <f t="shared" si="22"/>
        <v>41926.529456018514</v>
      </c>
      <c r="L345" s="21">
        <f t="shared" si="23"/>
        <v>41956.916666666664</v>
      </c>
      <c r="M345" s="3" t="b">
        <v>1</v>
      </c>
      <c r="N345" s="3">
        <v>524</v>
      </c>
      <c r="O345" s="3" t="b">
        <v>1</v>
      </c>
      <c r="P345" s="3" t="s">
        <v>8268</v>
      </c>
      <c r="Q345" s="13">
        <f t="shared" si="20"/>
        <v>1.0202863333333334</v>
      </c>
      <c r="R345" s="7">
        <f t="shared" si="21"/>
        <v>57.251908396946568</v>
      </c>
      <c r="S345" s="3" t="s">
        <v>8313</v>
      </c>
      <c r="T345" s="3" t="s">
        <v>8318</v>
      </c>
    </row>
    <row r="346" spans="1:20" ht="39.6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21">
        <f t="shared" si="22"/>
        <v>42111.762662037036</v>
      </c>
      <c r="L346" s="21">
        <f t="shared" si="23"/>
        <v>42155.888888888883</v>
      </c>
      <c r="M346" s="3" t="b">
        <v>1</v>
      </c>
      <c r="N346" s="3">
        <v>285</v>
      </c>
      <c r="O346" s="3" t="b">
        <v>1</v>
      </c>
      <c r="P346" s="3" t="s">
        <v>8268</v>
      </c>
      <c r="Q346" s="13">
        <f t="shared" si="20"/>
        <v>1.0208358208955224</v>
      </c>
      <c r="R346" s="7">
        <f t="shared" si="21"/>
        <v>117.54385964912281</v>
      </c>
      <c r="S346" s="3" t="s">
        <v>8313</v>
      </c>
      <c r="T346" s="3" t="s">
        <v>8318</v>
      </c>
    </row>
    <row r="347" spans="1:20" ht="39.6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21">
        <f t="shared" si="22"/>
        <v>42114.735995370364</v>
      </c>
      <c r="L347" s="21">
        <f t="shared" si="23"/>
        <v>42144.735995370364</v>
      </c>
      <c r="M347" s="3" t="b">
        <v>1</v>
      </c>
      <c r="N347" s="3">
        <v>179</v>
      </c>
      <c r="O347" s="3" t="b">
        <v>1</v>
      </c>
      <c r="P347" s="3" t="s">
        <v>8268</v>
      </c>
      <c r="Q347" s="13">
        <f t="shared" si="20"/>
        <v>1.2327586206896552</v>
      </c>
      <c r="R347" s="7">
        <f t="shared" si="21"/>
        <v>81.005586592178773</v>
      </c>
      <c r="S347" s="3" t="s">
        <v>8313</v>
      </c>
      <c r="T347" s="3" t="s">
        <v>8318</v>
      </c>
    </row>
    <row r="348" spans="1:20" ht="39.6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21">
        <f t="shared" si="22"/>
        <v>42261.291909722218</v>
      </c>
      <c r="L348" s="21">
        <f t="shared" si="23"/>
        <v>42291.291909722218</v>
      </c>
      <c r="M348" s="3" t="b">
        <v>1</v>
      </c>
      <c r="N348" s="3">
        <v>188</v>
      </c>
      <c r="O348" s="3" t="b">
        <v>1</v>
      </c>
      <c r="P348" s="3" t="s">
        <v>8268</v>
      </c>
      <c r="Q348" s="13">
        <f t="shared" si="20"/>
        <v>1.7028880000000002</v>
      </c>
      <c r="R348" s="7">
        <f t="shared" si="21"/>
        <v>53.191489361702125</v>
      </c>
      <c r="S348" s="3" t="s">
        <v>8313</v>
      </c>
      <c r="T348" s="3" t="s">
        <v>8318</v>
      </c>
    </row>
    <row r="349" spans="1:20" ht="39.6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21">
        <f t="shared" si="22"/>
        <v>42292.287141203698</v>
      </c>
      <c r="L349" s="21">
        <f t="shared" si="23"/>
        <v>42322.32880787037</v>
      </c>
      <c r="M349" s="3" t="b">
        <v>1</v>
      </c>
      <c r="N349" s="3">
        <v>379</v>
      </c>
      <c r="O349" s="3" t="b">
        <v>1</v>
      </c>
      <c r="P349" s="3" t="s">
        <v>8268</v>
      </c>
      <c r="Q349" s="13">
        <f t="shared" si="20"/>
        <v>1.1159049999999999</v>
      </c>
      <c r="R349" s="7">
        <f t="shared" si="21"/>
        <v>105.54089709762533</v>
      </c>
      <c r="S349" s="3" t="s">
        <v>8313</v>
      </c>
      <c r="T349" s="3" t="s">
        <v>8318</v>
      </c>
    </row>
    <row r="350" spans="1:20" ht="39.6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21">
        <f t="shared" si="22"/>
        <v>42207.378657407404</v>
      </c>
      <c r="L350" s="21">
        <f t="shared" si="23"/>
        <v>42237.378657407404</v>
      </c>
      <c r="M350" s="3" t="b">
        <v>1</v>
      </c>
      <c r="N350" s="3">
        <v>119</v>
      </c>
      <c r="O350" s="3" t="b">
        <v>1</v>
      </c>
      <c r="P350" s="3" t="s">
        <v>8268</v>
      </c>
      <c r="Q350" s="13">
        <f t="shared" si="20"/>
        <v>1.03</v>
      </c>
      <c r="R350" s="7">
        <f t="shared" si="21"/>
        <v>84.033613445378151</v>
      </c>
      <c r="S350" s="3" t="s">
        <v>8313</v>
      </c>
      <c r="T350" s="3" t="s">
        <v>8318</v>
      </c>
    </row>
    <row r="351" spans="1:20" ht="39.6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21">
        <f t="shared" si="22"/>
        <v>42760.290601851848</v>
      </c>
      <c r="L351" s="21">
        <f t="shared" si="23"/>
        <v>42790.290601851848</v>
      </c>
      <c r="M351" s="3" t="b">
        <v>1</v>
      </c>
      <c r="N351" s="3">
        <v>167</v>
      </c>
      <c r="O351" s="3" t="b">
        <v>1</v>
      </c>
      <c r="P351" s="3" t="s">
        <v>8268</v>
      </c>
      <c r="Q351" s="13">
        <f t="shared" si="20"/>
        <v>1.0663570159857905</v>
      </c>
      <c r="R351" s="7">
        <f t="shared" si="21"/>
        <v>67.425149700598809</v>
      </c>
      <c r="S351" s="3" t="s">
        <v>8313</v>
      </c>
      <c r="T351" s="3" t="s">
        <v>8318</v>
      </c>
    </row>
    <row r="352" spans="1:20" ht="39.6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21">
        <f t="shared" si="22"/>
        <v>42585.857743055552</v>
      </c>
      <c r="L352" s="21">
        <f t="shared" si="23"/>
        <v>42623.957638888889</v>
      </c>
      <c r="M352" s="3" t="b">
        <v>1</v>
      </c>
      <c r="N352" s="3">
        <v>221</v>
      </c>
      <c r="O352" s="3" t="b">
        <v>1</v>
      </c>
      <c r="P352" s="3" t="s">
        <v>8268</v>
      </c>
      <c r="Q352" s="13">
        <f t="shared" si="20"/>
        <v>1.1476</v>
      </c>
      <c r="R352" s="7">
        <f t="shared" si="21"/>
        <v>113.12217194570135</v>
      </c>
      <c r="S352" s="3" t="s">
        <v>8313</v>
      </c>
      <c r="T352" s="3" t="s">
        <v>8318</v>
      </c>
    </row>
    <row r="353" spans="1:20" ht="39.6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21">
        <f t="shared" si="22"/>
        <v>42427.75641203703</v>
      </c>
      <c r="L353" s="21">
        <f t="shared" si="23"/>
        <v>42467.714745370373</v>
      </c>
      <c r="M353" s="3" t="b">
        <v>1</v>
      </c>
      <c r="N353" s="3">
        <v>964</v>
      </c>
      <c r="O353" s="3" t="b">
        <v>1</v>
      </c>
      <c r="P353" s="3" t="s">
        <v>8268</v>
      </c>
      <c r="Q353" s="13">
        <f t="shared" si="20"/>
        <v>1.2734117647058822</v>
      </c>
      <c r="R353" s="7">
        <f t="shared" si="21"/>
        <v>35.269709543568467</v>
      </c>
      <c r="S353" s="3" t="s">
        <v>8313</v>
      </c>
      <c r="T353" s="3" t="s">
        <v>8318</v>
      </c>
    </row>
    <row r="354" spans="1:20" ht="39.6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21">
        <f t="shared" si="22"/>
        <v>41889.959120370368</v>
      </c>
      <c r="L354" s="21">
        <f t="shared" si="23"/>
        <v>41919.959120370368</v>
      </c>
      <c r="M354" s="3" t="b">
        <v>1</v>
      </c>
      <c r="N354" s="3">
        <v>286</v>
      </c>
      <c r="O354" s="3" t="b">
        <v>1</v>
      </c>
      <c r="P354" s="3" t="s">
        <v>8268</v>
      </c>
      <c r="Q354" s="13">
        <f t="shared" si="20"/>
        <v>1.1656</v>
      </c>
      <c r="R354" s="7">
        <f t="shared" si="21"/>
        <v>34.965034965034967</v>
      </c>
      <c r="S354" s="3" t="s">
        <v>8313</v>
      </c>
      <c r="T354" s="3" t="s">
        <v>8318</v>
      </c>
    </row>
    <row r="355" spans="1:20" ht="39.6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21">
        <f t="shared" si="22"/>
        <v>42297.583553240744</v>
      </c>
      <c r="L355" s="21">
        <f t="shared" si="23"/>
        <v>42327.625219907401</v>
      </c>
      <c r="M355" s="3" t="b">
        <v>1</v>
      </c>
      <c r="N355" s="3">
        <v>613</v>
      </c>
      <c r="O355" s="3" t="b">
        <v>1</v>
      </c>
      <c r="P355" s="3" t="s">
        <v>8268</v>
      </c>
      <c r="Q355" s="13">
        <f t="shared" si="20"/>
        <v>1.0861819426615318</v>
      </c>
      <c r="R355" s="7">
        <f t="shared" si="21"/>
        <v>95.309951060358884</v>
      </c>
      <c r="S355" s="3" t="s">
        <v>8313</v>
      </c>
      <c r="T355" s="3" t="s">
        <v>8318</v>
      </c>
    </row>
    <row r="356" spans="1:20" ht="39.6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21">
        <f t="shared" si="22"/>
        <v>42438.619456018518</v>
      </c>
      <c r="L356" s="21">
        <f t="shared" si="23"/>
        <v>42468.577789351846</v>
      </c>
      <c r="M356" s="3" t="b">
        <v>1</v>
      </c>
      <c r="N356" s="3">
        <v>29</v>
      </c>
      <c r="O356" s="3" t="b">
        <v>1</v>
      </c>
      <c r="P356" s="3" t="s">
        <v>8268</v>
      </c>
      <c r="Q356" s="13">
        <f t="shared" si="20"/>
        <v>1.0394285714285714</v>
      </c>
      <c r="R356" s="7">
        <f t="shared" si="21"/>
        <v>120.68965517241379</v>
      </c>
      <c r="S356" s="3" t="s">
        <v>8313</v>
      </c>
      <c r="T356" s="3" t="s">
        <v>8318</v>
      </c>
    </row>
    <row r="357" spans="1:20" ht="39.6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21">
        <f t="shared" si="22"/>
        <v>41943.0855787037</v>
      </c>
      <c r="L357" s="21">
        <f t="shared" si="23"/>
        <v>41974.127245370364</v>
      </c>
      <c r="M357" s="3" t="b">
        <v>1</v>
      </c>
      <c r="N357" s="3">
        <v>165</v>
      </c>
      <c r="O357" s="3" t="b">
        <v>1</v>
      </c>
      <c r="P357" s="3" t="s">
        <v>8268</v>
      </c>
      <c r="Q357" s="13">
        <f t="shared" si="20"/>
        <v>1.1625714285714286</v>
      </c>
      <c r="R357" s="7">
        <f t="shared" si="21"/>
        <v>212.12121212121212</v>
      </c>
      <c r="S357" s="3" t="s">
        <v>8313</v>
      </c>
      <c r="T357" s="3" t="s">
        <v>8318</v>
      </c>
    </row>
    <row r="358" spans="1:20" ht="39.6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21">
        <f t="shared" si="22"/>
        <v>42415.594826388886</v>
      </c>
      <c r="L358" s="21">
        <f t="shared" si="23"/>
        <v>42445.553159722222</v>
      </c>
      <c r="M358" s="3" t="b">
        <v>1</v>
      </c>
      <c r="N358" s="3">
        <v>97</v>
      </c>
      <c r="O358" s="3" t="b">
        <v>1</v>
      </c>
      <c r="P358" s="3" t="s">
        <v>8268</v>
      </c>
      <c r="Q358" s="13">
        <f t="shared" si="20"/>
        <v>1.0269239999999999</v>
      </c>
      <c r="R358" s="7">
        <f t="shared" si="21"/>
        <v>77.319587628865975</v>
      </c>
      <c r="S358" s="3" t="s">
        <v>8313</v>
      </c>
      <c r="T358" s="3" t="s">
        <v>8318</v>
      </c>
    </row>
    <row r="359" spans="1:20" ht="39.6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21">
        <f t="shared" si="22"/>
        <v>42078.01385416666</v>
      </c>
      <c r="L359" s="21">
        <f t="shared" si="23"/>
        <v>42118.01385416666</v>
      </c>
      <c r="M359" s="3" t="b">
        <v>1</v>
      </c>
      <c r="N359" s="3">
        <v>303</v>
      </c>
      <c r="O359" s="3" t="b">
        <v>1</v>
      </c>
      <c r="P359" s="3" t="s">
        <v>8268</v>
      </c>
      <c r="Q359" s="13">
        <f t="shared" si="20"/>
        <v>1.74</v>
      </c>
      <c r="R359" s="7">
        <f t="shared" si="21"/>
        <v>49.504950495049506</v>
      </c>
      <c r="S359" s="3" t="s">
        <v>8313</v>
      </c>
      <c r="T359" s="3" t="s">
        <v>8318</v>
      </c>
    </row>
    <row r="360" spans="1:20" ht="39.6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21">
        <f t="shared" si="22"/>
        <v>42507.651863425919</v>
      </c>
      <c r="L360" s="21">
        <f t="shared" si="23"/>
        <v>42536.416666666664</v>
      </c>
      <c r="M360" s="3" t="b">
        <v>1</v>
      </c>
      <c r="N360" s="3">
        <v>267</v>
      </c>
      <c r="O360" s="3" t="b">
        <v>1</v>
      </c>
      <c r="P360" s="3" t="s">
        <v>8268</v>
      </c>
      <c r="Q360" s="13">
        <f t="shared" si="20"/>
        <v>1.03088</v>
      </c>
      <c r="R360" s="7">
        <f t="shared" si="21"/>
        <v>187.26591760299627</v>
      </c>
      <c r="S360" s="3" t="s">
        <v>8313</v>
      </c>
      <c r="T360" s="3" t="s">
        <v>8318</v>
      </c>
    </row>
    <row r="361" spans="1:20" ht="39.6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21">
        <f t="shared" si="22"/>
        <v>41934.86215277778</v>
      </c>
      <c r="L361" s="21">
        <f t="shared" si="23"/>
        <v>41957.008333333331</v>
      </c>
      <c r="M361" s="3" t="b">
        <v>1</v>
      </c>
      <c r="N361" s="3">
        <v>302</v>
      </c>
      <c r="O361" s="3" t="b">
        <v>1</v>
      </c>
      <c r="P361" s="3" t="s">
        <v>8268</v>
      </c>
      <c r="Q361" s="13">
        <f t="shared" si="20"/>
        <v>1.0485537190082646</v>
      </c>
      <c r="R361" s="7">
        <f t="shared" si="21"/>
        <v>80.132450331125824</v>
      </c>
      <c r="S361" s="3" t="s">
        <v>8313</v>
      </c>
      <c r="T361" s="3" t="s">
        <v>8318</v>
      </c>
    </row>
    <row r="362" spans="1:20" ht="39.6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21">
        <f t="shared" si="22"/>
        <v>42163.689583333333</v>
      </c>
      <c r="L362" s="21">
        <f t="shared" si="23"/>
        <v>42207.924305555549</v>
      </c>
      <c r="M362" s="3" t="b">
        <v>0</v>
      </c>
      <c r="N362" s="3">
        <v>87</v>
      </c>
      <c r="O362" s="3" t="b">
        <v>1</v>
      </c>
      <c r="P362" s="3" t="s">
        <v>8268</v>
      </c>
      <c r="Q362" s="13">
        <f t="shared" si="20"/>
        <v>1.0137499999999999</v>
      </c>
      <c r="R362" s="7">
        <f t="shared" si="21"/>
        <v>137.93103448275863</v>
      </c>
      <c r="S362" s="3" t="s">
        <v>8313</v>
      </c>
      <c r="T362" s="3" t="s">
        <v>8318</v>
      </c>
    </row>
    <row r="363" spans="1:20" ht="39.6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21">
        <f t="shared" si="22"/>
        <v>41935.792893518512</v>
      </c>
      <c r="L363" s="21">
        <f t="shared" si="23"/>
        <v>41965.834560185183</v>
      </c>
      <c r="M363" s="3" t="b">
        <v>0</v>
      </c>
      <c r="N363" s="3">
        <v>354</v>
      </c>
      <c r="O363" s="3" t="b">
        <v>1</v>
      </c>
      <c r="P363" s="3" t="s">
        <v>8268</v>
      </c>
      <c r="Q363" s="13">
        <f t="shared" si="20"/>
        <v>1.1107699999999998</v>
      </c>
      <c r="R363" s="7">
        <f t="shared" si="21"/>
        <v>98.870056497175142</v>
      </c>
      <c r="S363" s="3" t="s">
        <v>8313</v>
      </c>
      <c r="T363" s="3" t="s">
        <v>8318</v>
      </c>
    </row>
    <row r="364" spans="1:20" ht="52.8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21">
        <f t="shared" si="22"/>
        <v>41837.002210648148</v>
      </c>
      <c r="L364" s="21">
        <f t="shared" si="23"/>
        <v>41858.791666666664</v>
      </c>
      <c r="M364" s="3" t="b">
        <v>0</v>
      </c>
      <c r="N364" s="3">
        <v>86</v>
      </c>
      <c r="O364" s="3" t="b">
        <v>1</v>
      </c>
      <c r="P364" s="3" t="s">
        <v>8268</v>
      </c>
      <c r="Q364" s="13">
        <f t="shared" si="20"/>
        <v>1.2415933781686497</v>
      </c>
      <c r="R364" s="7">
        <f t="shared" si="21"/>
        <v>112.38372093023256</v>
      </c>
      <c r="S364" s="3" t="s">
        <v>8313</v>
      </c>
      <c r="T364" s="3" t="s">
        <v>8318</v>
      </c>
    </row>
    <row r="365" spans="1:20" ht="52.8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21">
        <f t="shared" si="22"/>
        <v>40255.53629629629</v>
      </c>
      <c r="L365" s="21">
        <f t="shared" si="23"/>
        <v>40300.598611111105</v>
      </c>
      <c r="M365" s="3" t="b">
        <v>0</v>
      </c>
      <c r="N365" s="3">
        <v>26</v>
      </c>
      <c r="O365" s="3" t="b">
        <v>1</v>
      </c>
      <c r="P365" s="3" t="s">
        <v>8268</v>
      </c>
      <c r="Q365" s="13">
        <f t="shared" si="20"/>
        <v>1.0133333333333334</v>
      </c>
      <c r="R365" s="7">
        <f t="shared" si="21"/>
        <v>343.26923076923077</v>
      </c>
      <c r="S365" s="3" t="s">
        <v>8313</v>
      </c>
      <c r="T365" s="3" t="s">
        <v>8318</v>
      </c>
    </row>
    <row r="366" spans="1:20" ht="39.6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21">
        <f t="shared" si="22"/>
        <v>41780.651296296295</v>
      </c>
      <c r="L366" s="21">
        <f t="shared" si="23"/>
        <v>41810.957638888889</v>
      </c>
      <c r="M366" s="3" t="b">
        <v>0</v>
      </c>
      <c r="N366" s="3">
        <v>113</v>
      </c>
      <c r="O366" s="3" t="b">
        <v>1</v>
      </c>
      <c r="P366" s="3" t="s">
        <v>8268</v>
      </c>
      <c r="Q366" s="13">
        <f t="shared" si="20"/>
        <v>1.1016142857142857</v>
      </c>
      <c r="R366" s="7">
        <f t="shared" si="21"/>
        <v>61.946902654867259</v>
      </c>
      <c r="S366" s="3" t="s">
        <v>8313</v>
      </c>
      <c r="T366" s="3" t="s">
        <v>8318</v>
      </c>
    </row>
    <row r="367" spans="1:20" ht="39.6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21">
        <f t="shared" si="22"/>
        <v>41668.398136574069</v>
      </c>
      <c r="L367" s="21">
        <f t="shared" si="23"/>
        <v>41698.398136574069</v>
      </c>
      <c r="M367" s="3" t="b">
        <v>0</v>
      </c>
      <c r="N367" s="3">
        <v>65</v>
      </c>
      <c r="O367" s="3" t="b">
        <v>1</v>
      </c>
      <c r="P367" s="3" t="s">
        <v>8268</v>
      </c>
      <c r="Q367" s="13">
        <f t="shared" si="20"/>
        <v>1.0397333333333334</v>
      </c>
      <c r="R367" s="7">
        <f t="shared" si="21"/>
        <v>230.76923076923077</v>
      </c>
      <c r="S367" s="3" t="s">
        <v>8313</v>
      </c>
      <c r="T367" s="3" t="s">
        <v>8318</v>
      </c>
    </row>
    <row r="368" spans="1:20" ht="39.6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21">
        <f t="shared" si="22"/>
        <v>41019.584699074076</v>
      </c>
      <c r="L368" s="21">
        <f t="shared" si="23"/>
        <v>41049.584699074076</v>
      </c>
      <c r="M368" s="3" t="b">
        <v>0</v>
      </c>
      <c r="N368" s="3">
        <v>134</v>
      </c>
      <c r="O368" s="3" t="b">
        <v>1</v>
      </c>
      <c r="P368" s="3" t="s">
        <v>8268</v>
      </c>
      <c r="Q368" s="13">
        <f t="shared" si="20"/>
        <v>1.013157894736842</v>
      </c>
      <c r="R368" s="7">
        <f t="shared" si="21"/>
        <v>283.58208955223881</v>
      </c>
      <c r="S368" s="3" t="s">
        <v>8313</v>
      </c>
      <c r="T368" s="3" t="s">
        <v>8318</v>
      </c>
    </row>
    <row r="369" spans="1:20" ht="39.6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21">
        <f t="shared" si="22"/>
        <v>41355.368958333333</v>
      </c>
      <c r="L369" s="21">
        <f t="shared" si="23"/>
        <v>41394.999305555553</v>
      </c>
      <c r="M369" s="3" t="b">
        <v>0</v>
      </c>
      <c r="N369" s="3">
        <v>119</v>
      </c>
      <c r="O369" s="3" t="b">
        <v>1</v>
      </c>
      <c r="P369" s="3" t="s">
        <v>8268</v>
      </c>
      <c r="Q369" s="13">
        <f t="shared" si="20"/>
        <v>1.033501</v>
      </c>
      <c r="R369" s="7">
        <f t="shared" si="21"/>
        <v>84.033613445378151</v>
      </c>
      <c r="S369" s="3" t="s">
        <v>8313</v>
      </c>
      <c r="T369" s="3" t="s">
        <v>8318</v>
      </c>
    </row>
    <row r="370" spans="1:20" ht="39.6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21">
        <f t="shared" si="22"/>
        <v>42043.397245370368</v>
      </c>
      <c r="L370" s="21">
        <f t="shared" si="23"/>
        <v>42078.355578703697</v>
      </c>
      <c r="M370" s="3" t="b">
        <v>0</v>
      </c>
      <c r="N370" s="3">
        <v>159</v>
      </c>
      <c r="O370" s="3" t="b">
        <v>1</v>
      </c>
      <c r="P370" s="3" t="s">
        <v>8268</v>
      </c>
      <c r="Q370" s="13">
        <f t="shared" si="20"/>
        <v>1.04112</v>
      </c>
      <c r="R370" s="7">
        <f t="shared" si="21"/>
        <v>78.616352201257868</v>
      </c>
      <c r="S370" s="3" t="s">
        <v>8313</v>
      </c>
      <c r="T370" s="3" t="s">
        <v>8318</v>
      </c>
    </row>
    <row r="371" spans="1:20" ht="39.6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21">
        <f t="shared" si="22"/>
        <v>40893.3433912037</v>
      </c>
      <c r="L371" s="21">
        <f t="shared" si="23"/>
        <v>40923.3433912037</v>
      </c>
      <c r="M371" s="3" t="b">
        <v>0</v>
      </c>
      <c r="N371" s="3">
        <v>167</v>
      </c>
      <c r="O371" s="3" t="b">
        <v>1</v>
      </c>
      <c r="P371" s="3" t="s">
        <v>8268</v>
      </c>
      <c r="Q371" s="13">
        <f t="shared" si="20"/>
        <v>1.1015569230769231</v>
      </c>
      <c r="R371" s="7">
        <f t="shared" si="21"/>
        <v>38.922155688622752</v>
      </c>
      <c r="S371" s="3" t="s">
        <v>8313</v>
      </c>
      <c r="T371" s="3" t="s">
        <v>8318</v>
      </c>
    </row>
    <row r="372" spans="1:20" ht="39.6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21">
        <f t="shared" si="22"/>
        <v>42711.586805555555</v>
      </c>
      <c r="L372" s="21">
        <f t="shared" si="23"/>
        <v>42741.586805555555</v>
      </c>
      <c r="M372" s="3" t="b">
        <v>0</v>
      </c>
      <c r="N372" s="3">
        <v>43</v>
      </c>
      <c r="O372" s="3" t="b">
        <v>1</v>
      </c>
      <c r="P372" s="3" t="s">
        <v>8268</v>
      </c>
      <c r="Q372" s="13">
        <f t="shared" si="20"/>
        <v>1.2202</v>
      </c>
      <c r="R372" s="7">
        <f t="shared" si="21"/>
        <v>581.39534883720933</v>
      </c>
      <c r="S372" s="3" t="s">
        <v>8313</v>
      </c>
      <c r="T372" s="3" t="s">
        <v>8318</v>
      </c>
    </row>
    <row r="373" spans="1:20" ht="39.6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21">
        <f t="shared" si="22"/>
        <v>41261.559479166666</v>
      </c>
      <c r="L373" s="21">
        <f t="shared" si="23"/>
        <v>41306.559479166666</v>
      </c>
      <c r="M373" s="3" t="b">
        <v>0</v>
      </c>
      <c r="N373" s="3">
        <v>1062</v>
      </c>
      <c r="O373" s="3" t="b">
        <v>1</v>
      </c>
      <c r="P373" s="3" t="s">
        <v>8268</v>
      </c>
      <c r="Q373" s="13">
        <f t="shared" si="20"/>
        <v>1.1416866666666667</v>
      </c>
      <c r="R373" s="7">
        <f t="shared" si="21"/>
        <v>141.24293785310735</v>
      </c>
      <c r="S373" s="3" t="s">
        <v>8313</v>
      </c>
      <c r="T373" s="3" t="s">
        <v>8318</v>
      </c>
    </row>
    <row r="374" spans="1:20" ht="26.4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21">
        <f t="shared" si="22"/>
        <v>42425.368564814817</v>
      </c>
      <c r="L374" s="21">
        <f t="shared" si="23"/>
        <v>42465.458333333336</v>
      </c>
      <c r="M374" s="3" t="b">
        <v>0</v>
      </c>
      <c r="N374" s="3">
        <v>9</v>
      </c>
      <c r="O374" s="3" t="b">
        <v>1</v>
      </c>
      <c r="P374" s="3" t="s">
        <v>8268</v>
      </c>
      <c r="Q374" s="13">
        <f t="shared" si="20"/>
        <v>1.2533333333333334</v>
      </c>
      <c r="R374" s="7">
        <f t="shared" si="21"/>
        <v>33.333333333333336</v>
      </c>
      <c r="S374" s="3" t="s">
        <v>8313</v>
      </c>
      <c r="T374" s="3" t="s">
        <v>8318</v>
      </c>
    </row>
    <row r="375" spans="1:20" ht="39.6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21">
        <f t="shared" si="22"/>
        <v>41078.703680555554</v>
      </c>
      <c r="L375" s="21">
        <f t="shared" si="23"/>
        <v>41108.703680555554</v>
      </c>
      <c r="M375" s="3" t="b">
        <v>0</v>
      </c>
      <c r="N375" s="3">
        <v>89</v>
      </c>
      <c r="O375" s="3" t="b">
        <v>1</v>
      </c>
      <c r="P375" s="3" t="s">
        <v>8268</v>
      </c>
      <c r="Q375" s="13">
        <f t="shared" si="20"/>
        <v>1.0666666666666667</v>
      </c>
      <c r="R375" s="7">
        <f t="shared" si="21"/>
        <v>84.269662921348313</v>
      </c>
      <c r="S375" s="3" t="s">
        <v>8313</v>
      </c>
      <c r="T375" s="3" t="s">
        <v>8318</v>
      </c>
    </row>
    <row r="376" spans="1:20" ht="39.6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21">
        <f t="shared" si="22"/>
        <v>40757.680914351848</v>
      </c>
      <c r="L376" s="21">
        <f t="shared" si="23"/>
        <v>40802.680914351848</v>
      </c>
      <c r="M376" s="3" t="b">
        <v>0</v>
      </c>
      <c r="N376" s="3">
        <v>174</v>
      </c>
      <c r="O376" s="3" t="b">
        <v>1</v>
      </c>
      <c r="P376" s="3" t="s">
        <v>8268</v>
      </c>
      <c r="Q376" s="13">
        <f t="shared" si="20"/>
        <v>1.3065</v>
      </c>
      <c r="R376" s="7">
        <f t="shared" si="21"/>
        <v>34.482758620689658</v>
      </c>
      <c r="S376" s="3" t="s">
        <v>8313</v>
      </c>
      <c r="T376" s="3" t="s">
        <v>8318</v>
      </c>
    </row>
    <row r="377" spans="1:20" ht="39.6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21">
        <f t="shared" si="22"/>
        <v>41657.77674768518</v>
      </c>
      <c r="L377" s="21">
        <f t="shared" si="23"/>
        <v>41699.512499999997</v>
      </c>
      <c r="M377" s="3" t="b">
        <v>0</v>
      </c>
      <c r="N377" s="3">
        <v>14</v>
      </c>
      <c r="O377" s="3" t="b">
        <v>1</v>
      </c>
      <c r="P377" s="3" t="s">
        <v>8268</v>
      </c>
      <c r="Q377" s="13">
        <f t="shared" si="20"/>
        <v>1.2</v>
      </c>
      <c r="R377" s="7">
        <f t="shared" si="21"/>
        <v>35.714285714285715</v>
      </c>
      <c r="S377" s="3" t="s">
        <v>8313</v>
      </c>
      <c r="T377" s="3" t="s">
        <v>8318</v>
      </c>
    </row>
    <row r="378" spans="1:20" ht="39.6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21">
        <f t="shared" si="22"/>
        <v>42576.244398148141</v>
      </c>
      <c r="L378" s="21">
        <f t="shared" si="23"/>
        <v>42607.244398148141</v>
      </c>
      <c r="M378" s="3" t="b">
        <v>0</v>
      </c>
      <c r="N378" s="3">
        <v>48</v>
      </c>
      <c r="O378" s="3" t="b">
        <v>1</v>
      </c>
      <c r="P378" s="3" t="s">
        <v>8268</v>
      </c>
      <c r="Q378" s="13">
        <f t="shared" si="20"/>
        <v>1.0595918367346939</v>
      </c>
      <c r="R378" s="7">
        <f t="shared" si="21"/>
        <v>51.041666666666664</v>
      </c>
      <c r="S378" s="3" t="s">
        <v>8313</v>
      </c>
      <c r="T378" s="3" t="s">
        <v>8318</v>
      </c>
    </row>
    <row r="379" spans="1:20" ht="39.6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21">
        <f t="shared" si="22"/>
        <v>42292.042453703696</v>
      </c>
      <c r="L379" s="21">
        <f t="shared" si="23"/>
        <v>42322.084027777775</v>
      </c>
      <c r="M379" s="3" t="b">
        <v>0</v>
      </c>
      <c r="N379" s="3">
        <v>133</v>
      </c>
      <c r="O379" s="3" t="b">
        <v>1</v>
      </c>
      <c r="P379" s="3" t="s">
        <v>8268</v>
      </c>
      <c r="Q379" s="13">
        <f t="shared" si="20"/>
        <v>1.1439999999999999</v>
      </c>
      <c r="R379" s="7">
        <f t="shared" si="21"/>
        <v>90.225563909774436</v>
      </c>
      <c r="S379" s="3" t="s">
        <v>8313</v>
      </c>
      <c r="T379" s="3" t="s">
        <v>8318</v>
      </c>
    </row>
    <row r="380" spans="1:20" ht="52.8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21">
        <f t="shared" si="22"/>
        <v>42370.363518518519</v>
      </c>
      <c r="L380" s="21">
        <f t="shared" si="23"/>
        <v>42394.786111111105</v>
      </c>
      <c r="M380" s="3" t="b">
        <v>0</v>
      </c>
      <c r="N380" s="3">
        <v>83</v>
      </c>
      <c r="O380" s="3" t="b">
        <v>1</v>
      </c>
      <c r="P380" s="3" t="s">
        <v>8268</v>
      </c>
      <c r="Q380" s="13">
        <f t="shared" si="20"/>
        <v>1.1176666666666666</v>
      </c>
      <c r="R380" s="7">
        <f t="shared" si="21"/>
        <v>36.144578313253014</v>
      </c>
      <c r="S380" s="3" t="s">
        <v>8313</v>
      </c>
      <c r="T380" s="3" t="s">
        <v>8318</v>
      </c>
    </row>
    <row r="381" spans="1:20" ht="39.6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21">
        <f t="shared" si="22"/>
        <v>40987.479999999996</v>
      </c>
      <c r="L381" s="21">
        <f t="shared" si="23"/>
        <v>41032.479999999996</v>
      </c>
      <c r="M381" s="3" t="b">
        <v>0</v>
      </c>
      <c r="N381" s="3">
        <v>149</v>
      </c>
      <c r="O381" s="3" t="b">
        <v>1</v>
      </c>
      <c r="P381" s="3" t="s">
        <v>8268</v>
      </c>
      <c r="Q381" s="13">
        <f t="shared" si="20"/>
        <v>1.1608000000000001</v>
      </c>
      <c r="R381" s="7">
        <f t="shared" si="21"/>
        <v>100.67114093959732</v>
      </c>
      <c r="S381" s="3" t="s">
        <v>8313</v>
      </c>
      <c r="T381" s="3" t="s">
        <v>8318</v>
      </c>
    </row>
    <row r="382" spans="1:20" ht="52.8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21">
        <f t="shared" si="22"/>
        <v>42367.511481481481</v>
      </c>
      <c r="L382" s="21">
        <f t="shared" si="23"/>
        <v>42392.511481481481</v>
      </c>
      <c r="M382" s="3" t="b">
        <v>0</v>
      </c>
      <c r="N382" s="3">
        <v>49</v>
      </c>
      <c r="O382" s="3" t="b">
        <v>1</v>
      </c>
      <c r="P382" s="3" t="s">
        <v>8268</v>
      </c>
      <c r="Q382" s="13">
        <f t="shared" si="20"/>
        <v>1.415</v>
      </c>
      <c r="R382" s="7">
        <f t="shared" si="21"/>
        <v>81.632653061224488</v>
      </c>
      <c r="S382" s="3" t="s">
        <v>8313</v>
      </c>
      <c r="T382" s="3" t="s">
        <v>8318</v>
      </c>
    </row>
    <row r="383" spans="1:20" ht="39.6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21">
        <f t="shared" si="22"/>
        <v>41085.48978009259</v>
      </c>
      <c r="L383" s="21">
        <f t="shared" si="23"/>
        <v>41120</v>
      </c>
      <c r="M383" s="3" t="b">
        <v>0</v>
      </c>
      <c r="N383" s="3">
        <v>251</v>
      </c>
      <c r="O383" s="3" t="b">
        <v>1</v>
      </c>
      <c r="P383" s="3" t="s">
        <v>8268</v>
      </c>
      <c r="Q383" s="13">
        <f t="shared" si="20"/>
        <v>1.0472999999999999</v>
      </c>
      <c r="R383" s="7">
        <f t="shared" si="21"/>
        <v>99.601593625498012</v>
      </c>
      <c r="S383" s="3" t="s">
        <v>8313</v>
      </c>
      <c r="T383" s="3" t="s">
        <v>8318</v>
      </c>
    </row>
    <row r="384" spans="1:20" ht="52.8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21">
        <f t="shared" si="22"/>
        <v>41144.501157407409</v>
      </c>
      <c r="L384" s="21">
        <f t="shared" si="23"/>
        <v>41158.501157407409</v>
      </c>
      <c r="M384" s="3" t="b">
        <v>0</v>
      </c>
      <c r="N384" s="3">
        <v>22</v>
      </c>
      <c r="O384" s="3" t="b">
        <v>1</v>
      </c>
      <c r="P384" s="3" t="s">
        <v>8268</v>
      </c>
      <c r="Q384" s="13">
        <f t="shared" si="20"/>
        <v>2.5583333333333331</v>
      </c>
      <c r="R384" s="7">
        <f t="shared" si="21"/>
        <v>27.272727272727273</v>
      </c>
      <c r="S384" s="3" t="s">
        <v>8313</v>
      </c>
      <c r="T384" s="3" t="s">
        <v>8318</v>
      </c>
    </row>
    <row r="385" spans="1:20" ht="39.6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21">
        <f t="shared" si="22"/>
        <v>41754.90924768518</v>
      </c>
      <c r="L385" s="21">
        <f t="shared" si="23"/>
        <v>41777.90924768518</v>
      </c>
      <c r="M385" s="3" t="b">
        <v>0</v>
      </c>
      <c r="N385" s="3">
        <v>48</v>
      </c>
      <c r="O385" s="3" t="b">
        <v>1</v>
      </c>
      <c r="P385" s="3" t="s">
        <v>8268</v>
      </c>
      <c r="Q385" s="13">
        <f t="shared" si="20"/>
        <v>2.0670670670670672</v>
      </c>
      <c r="R385" s="7">
        <f t="shared" si="21"/>
        <v>20.8125</v>
      </c>
      <c r="S385" s="3" t="s">
        <v>8313</v>
      </c>
      <c r="T385" s="3" t="s">
        <v>8318</v>
      </c>
    </row>
    <row r="386" spans="1:20" ht="39.6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21">
        <f t="shared" si="22"/>
        <v>41980.573460648149</v>
      </c>
      <c r="L386" s="21">
        <f t="shared" si="23"/>
        <v>42010.573460648149</v>
      </c>
      <c r="M386" s="3" t="b">
        <v>0</v>
      </c>
      <c r="N386" s="3">
        <v>383</v>
      </c>
      <c r="O386" s="3" t="b">
        <v>1</v>
      </c>
      <c r="P386" s="3" t="s">
        <v>8268</v>
      </c>
      <c r="Q386" s="13">
        <f t="shared" ref="Q386:Q449" si="24">+E386/D386</f>
        <v>1.1210500000000001</v>
      </c>
      <c r="R386" s="7">
        <f t="shared" ref="R386:R449" si="25">IFERROR(+D386/N386,0)</f>
        <v>52.219321148825067</v>
      </c>
      <c r="S386" s="3" t="s">
        <v>8313</v>
      </c>
      <c r="T386" s="3" t="s">
        <v>8318</v>
      </c>
    </row>
    <row r="387" spans="1:20" ht="39.6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21">
        <f t="shared" ref="K387:K450" si="26">(J387/86400)+25569+(-5/24)</f>
        <v>41934.376168981478</v>
      </c>
      <c r="L387" s="21">
        <f t="shared" ref="L387:L450" si="27">+I387/(86400)+25569+(-5/24)</f>
        <v>41964.41783564815</v>
      </c>
      <c r="M387" s="3" t="b">
        <v>0</v>
      </c>
      <c r="N387" s="3">
        <v>237</v>
      </c>
      <c r="O387" s="3" t="b">
        <v>1</v>
      </c>
      <c r="P387" s="3" t="s">
        <v>8268</v>
      </c>
      <c r="Q387" s="13">
        <f t="shared" si="24"/>
        <v>1.05982</v>
      </c>
      <c r="R387" s="7">
        <f t="shared" si="25"/>
        <v>105.48523206751055</v>
      </c>
      <c r="S387" s="3" t="s">
        <v>8313</v>
      </c>
      <c r="T387" s="3" t="s">
        <v>8318</v>
      </c>
    </row>
    <row r="388" spans="1:20" ht="39.6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21">
        <f t="shared" si="26"/>
        <v>42211.742951388886</v>
      </c>
      <c r="L388" s="21">
        <f t="shared" si="27"/>
        <v>42226.742951388886</v>
      </c>
      <c r="M388" s="3" t="b">
        <v>0</v>
      </c>
      <c r="N388" s="3">
        <v>13</v>
      </c>
      <c r="O388" s="3" t="b">
        <v>1</v>
      </c>
      <c r="P388" s="3" t="s">
        <v>8268</v>
      </c>
      <c r="Q388" s="13">
        <f t="shared" si="24"/>
        <v>1.0016666666666667</v>
      </c>
      <c r="R388" s="7">
        <f t="shared" si="25"/>
        <v>46.153846153846153</v>
      </c>
      <c r="S388" s="3" t="s">
        <v>8313</v>
      </c>
      <c r="T388" s="3" t="s">
        <v>8318</v>
      </c>
    </row>
    <row r="389" spans="1:20" ht="52.8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21">
        <f t="shared" si="26"/>
        <v>42200.468263888884</v>
      </c>
      <c r="L389" s="21">
        <f t="shared" si="27"/>
        <v>42231.041666666664</v>
      </c>
      <c r="M389" s="3" t="b">
        <v>0</v>
      </c>
      <c r="N389" s="3">
        <v>562</v>
      </c>
      <c r="O389" s="3" t="b">
        <v>1</v>
      </c>
      <c r="P389" s="3" t="s">
        <v>8268</v>
      </c>
      <c r="Q389" s="13">
        <f t="shared" si="24"/>
        <v>2.1398947368421051</v>
      </c>
      <c r="R389" s="7">
        <f t="shared" si="25"/>
        <v>67.615658362989322</v>
      </c>
      <c r="S389" s="3" t="s">
        <v>8313</v>
      </c>
      <c r="T389" s="3" t="s">
        <v>8318</v>
      </c>
    </row>
    <row r="390" spans="1:20" ht="39.6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21">
        <f t="shared" si="26"/>
        <v>42548.86782407407</v>
      </c>
      <c r="L390" s="21">
        <f t="shared" si="27"/>
        <v>42578.86782407407</v>
      </c>
      <c r="M390" s="3" t="b">
        <v>0</v>
      </c>
      <c r="N390" s="3">
        <v>71</v>
      </c>
      <c r="O390" s="3" t="b">
        <v>1</v>
      </c>
      <c r="P390" s="3" t="s">
        <v>8268</v>
      </c>
      <c r="Q390" s="13">
        <f t="shared" si="24"/>
        <v>1.2616000000000001</v>
      </c>
      <c r="R390" s="7">
        <f t="shared" si="25"/>
        <v>70.422535211267601</v>
      </c>
      <c r="S390" s="3" t="s">
        <v>8313</v>
      </c>
      <c r="T390" s="3" t="s">
        <v>8318</v>
      </c>
    </row>
    <row r="391" spans="1:20" ht="52.8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21">
        <f t="shared" si="26"/>
        <v>41673.854745370372</v>
      </c>
      <c r="L391" s="21">
        <f t="shared" si="27"/>
        <v>41705.749305555553</v>
      </c>
      <c r="M391" s="3" t="b">
        <v>0</v>
      </c>
      <c r="N391" s="3">
        <v>1510</v>
      </c>
      <c r="O391" s="3" t="b">
        <v>1</v>
      </c>
      <c r="P391" s="3" t="s">
        <v>8268</v>
      </c>
      <c r="Q391" s="13">
        <f t="shared" si="24"/>
        <v>1.8153547058823529</v>
      </c>
      <c r="R391" s="7">
        <f t="shared" si="25"/>
        <v>45.033112582781456</v>
      </c>
      <c r="S391" s="3" t="s">
        <v>8313</v>
      </c>
      <c r="T391" s="3" t="s">
        <v>8318</v>
      </c>
    </row>
    <row r="392" spans="1:20" ht="39.6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21">
        <f t="shared" si="26"/>
        <v>42111.828379629624</v>
      </c>
      <c r="L392" s="21">
        <f t="shared" si="27"/>
        <v>42131.828379629624</v>
      </c>
      <c r="M392" s="3" t="b">
        <v>0</v>
      </c>
      <c r="N392" s="3">
        <v>14</v>
      </c>
      <c r="O392" s="3" t="b">
        <v>1</v>
      </c>
      <c r="P392" s="3" t="s">
        <v>8268</v>
      </c>
      <c r="Q392" s="13">
        <f t="shared" si="24"/>
        <v>1</v>
      </c>
      <c r="R392" s="7">
        <f t="shared" si="25"/>
        <v>71.428571428571431</v>
      </c>
      <c r="S392" s="3" t="s">
        <v>8313</v>
      </c>
      <c r="T392" s="3" t="s">
        <v>8318</v>
      </c>
    </row>
    <row r="393" spans="1:20" ht="39.6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21">
        <f t="shared" si="26"/>
        <v>40864.833923611106</v>
      </c>
      <c r="L393" s="21">
        <f t="shared" si="27"/>
        <v>40894.832638888889</v>
      </c>
      <c r="M393" s="3" t="b">
        <v>0</v>
      </c>
      <c r="N393" s="3">
        <v>193</v>
      </c>
      <c r="O393" s="3" t="b">
        <v>1</v>
      </c>
      <c r="P393" s="3" t="s">
        <v>8268</v>
      </c>
      <c r="Q393" s="13">
        <f t="shared" si="24"/>
        <v>1.0061</v>
      </c>
      <c r="R393" s="7">
        <f t="shared" si="25"/>
        <v>103.62694300518135</v>
      </c>
      <c r="S393" s="3" t="s">
        <v>8313</v>
      </c>
      <c r="T393" s="3" t="s">
        <v>8318</v>
      </c>
    </row>
    <row r="394" spans="1:20" ht="39.6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21">
        <f t="shared" si="26"/>
        <v>40763.508923611109</v>
      </c>
      <c r="L394" s="21">
        <f t="shared" si="27"/>
        <v>40793.916666666664</v>
      </c>
      <c r="M394" s="3" t="b">
        <v>0</v>
      </c>
      <c r="N394" s="3">
        <v>206</v>
      </c>
      <c r="O394" s="3" t="b">
        <v>1</v>
      </c>
      <c r="P394" s="3" t="s">
        <v>8268</v>
      </c>
      <c r="Q394" s="13">
        <f t="shared" si="24"/>
        <v>1.009027027027027</v>
      </c>
      <c r="R394" s="7">
        <f t="shared" si="25"/>
        <v>89.805825242718441</v>
      </c>
      <c r="S394" s="3" t="s">
        <v>8313</v>
      </c>
      <c r="T394" s="3" t="s">
        <v>8318</v>
      </c>
    </row>
    <row r="395" spans="1:20" ht="39.6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21">
        <f t="shared" si="26"/>
        <v>41526.500601851847</v>
      </c>
      <c r="L395" s="21">
        <f t="shared" si="27"/>
        <v>41557.500601851847</v>
      </c>
      <c r="M395" s="3" t="b">
        <v>0</v>
      </c>
      <c r="N395" s="3">
        <v>351</v>
      </c>
      <c r="O395" s="3" t="b">
        <v>1</v>
      </c>
      <c r="P395" s="3" t="s">
        <v>8268</v>
      </c>
      <c r="Q395" s="13">
        <f t="shared" si="24"/>
        <v>1.10446</v>
      </c>
      <c r="R395" s="7">
        <f t="shared" si="25"/>
        <v>142.45014245014244</v>
      </c>
      <c r="S395" s="3" t="s">
        <v>8313</v>
      </c>
      <c r="T395" s="3" t="s">
        <v>8318</v>
      </c>
    </row>
    <row r="396" spans="1:20" ht="39.6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21">
        <f t="shared" si="26"/>
        <v>42417.60974537037</v>
      </c>
      <c r="L396" s="21">
        <f t="shared" si="27"/>
        <v>42477.568078703705</v>
      </c>
      <c r="M396" s="3" t="b">
        <v>0</v>
      </c>
      <c r="N396" s="3">
        <v>50</v>
      </c>
      <c r="O396" s="3" t="b">
        <v>1</v>
      </c>
      <c r="P396" s="3" t="s">
        <v>8268</v>
      </c>
      <c r="Q396" s="13">
        <f t="shared" si="24"/>
        <v>1.118936170212766</v>
      </c>
      <c r="R396" s="7">
        <f t="shared" si="25"/>
        <v>94</v>
      </c>
      <c r="S396" s="3" t="s">
        <v>8313</v>
      </c>
      <c r="T396" s="3" t="s">
        <v>8318</v>
      </c>
    </row>
    <row r="397" spans="1:20" ht="39.6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21">
        <f t="shared" si="26"/>
        <v>40990.700925925921</v>
      </c>
      <c r="L397" s="21">
        <f t="shared" si="27"/>
        <v>41026.688888888886</v>
      </c>
      <c r="M397" s="3" t="b">
        <v>0</v>
      </c>
      <c r="N397" s="3">
        <v>184</v>
      </c>
      <c r="O397" s="3" t="b">
        <v>1</v>
      </c>
      <c r="P397" s="3" t="s">
        <v>8268</v>
      </c>
      <c r="Q397" s="13">
        <f t="shared" si="24"/>
        <v>1.0804450000000001</v>
      </c>
      <c r="R397" s="7">
        <f t="shared" si="25"/>
        <v>54.347826086956523</v>
      </c>
      <c r="S397" s="3" t="s">
        <v>8313</v>
      </c>
      <c r="T397" s="3" t="s">
        <v>8318</v>
      </c>
    </row>
    <row r="398" spans="1:20" ht="39.6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21">
        <f t="shared" si="26"/>
        <v>41082.356550925928</v>
      </c>
      <c r="L398" s="21">
        <f t="shared" si="27"/>
        <v>41097.356550925928</v>
      </c>
      <c r="M398" s="3" t="b">
        <v>0</v>
      </c>
      <c r="N398" s="3">
        <v>196</v>
      </c>
      <c r="O398" s="3" t="b">
        <v>1</v>
      </c>
      <c r="P398" s="3" t="s">
        <v>8268</v>
      </c>
      <c r="Q398" s="13">
        <f t="shared" si="24"/>
        <v>1.0666666666666667</v>
      </c>
      <c r="R398" s="7">
        <f t="shared" si="25"/>
        <v>76.530612244897952</v>
      </c>
      <c r="S398" s="3" t="s">
        <v>8313</v>
      </c>
      <c r="T398" s="3" t="s">
        <v>8318</v>
      </c>
    </row>
    <row r="399" spans="1:20" ht="52.8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21">
        <f t="shared" si="26"/>
        <v>40379.568101851852</v>
      </c>
      <c r="L399" s="21">
        <f t="shared" si="27"/>
        <v>40421.947222222218</v>
      </c>
      <c r="M399" s="3" t="b">
        <v>0</v>
      </c>
      <c r="N399" s="3">
        <v>229</v>
      </c>
      <c r="O399" s="3" t="b">
        <v>1</v>
      </c>
      <c r="P399" s="3" t="s">
        <v>8268</v>
      </c>
      <c r="Q399" s="13">
        <f t="shared" si="24"/>
        <v>1.0390027322404372</v>
      </c>
      <c r="R399" s="7">
        <f t="shared" si="25"/>
        <v>54.340611353711793</v>
      </c>
      <c r="S399" s="3" t="s">
        <v>8313</v>
      </c>
      <c r="T399" s="3" t="s">
        <v>8318</v>
      </c>
    </row>
    <row r="400" spans="1:20" ht="39.6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21">
        <f t="shared" si="26"/>
        <v>42078.584791666661</v>
      </c>
      <c r="L400" s="21">
        <f t="shared" si="27"/>
        <v>42123.584791666661</v>
      </c>
      <c r="M400" s="3" t="b">
        <v>0</v>
      </c>
      <c r="N400" s="3">
        <v>67</v>
      </c>
      <c r="O400" s="3" t="b">
        <v>1</v>
      </c>
      <c r="P400" s="3" t="s">
        <v>8268</v>
      </c>
      <c r="Q400" s="13">
        <f t="shared" si="24"/>
        <v>1.2516</v>
      </c>
      <c r="R400" s="7">
        <f t="shared" si="25"/>
        <v>111.94029850746269</v>
      </c>
      <c r="S400" s="3" t="s">
        <v>8313</v>
      </c>
      <c r="T400" s="3" t="s">
        <v>8318</v>
      </c>
    </row>
    <row r="401" spans="1:20" ht="39.6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21">
        <f t="shared" si="26"/>
        <v>42687.667442129627</v>
      </c>
      <c r="L401" s="21">
        <f t="shared" si="27"/>
        <v>42718.291666666664</v>
      </c>
      <c r="M401" s="3" t="b">
        <v>0</v>
      </c>
      <c r="N401" s="3">
        <v>95</v>
      </c>
      <c r="O401" s="3" t="b">
        <v>1</v>
      </c>
      <c r="P401" s="3" t="s">
        <v>8268</v>
      </c>
      <c r="Q401" s="13">
        <f t="shared" si="24"/>
        <v>1.0680499999999999</v>
      </c>
      <c r="R401" s="7">
        <f t="shared" si="25"/>
        <v>210.52631578947367</v>
      </c>
      <c r="S401" s="3" t="s">
        <v>8313</v>
      </c>
      <c r="T401" s="3" t="s">
        <v>8318</v>
      </c>
    </row>
    <row r="402" spans="1:20" ht="39.6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21">
        <f t="shared" si="26"/>
        <v>41745.427627314813</v>
      </c>
      <c r="L402" s="21">
        <f t="shared" si="27"/>
        <v>41775.9375</v>
      </c>
      <c r="M402" s="3" t="b">
        <v>0</v>
      </c>
      <c r="N402" s="3">
        <v>62</v>
      </c>
      <c r="O402" s="3" t="b">
        <v>1</v>
      </c>
      <c r="P402" s="3" t="s">
        <v>8268</v>
      </c>
      <c r="Q402" s="13">
        <f t="shared" si="24"/>
        <v>1.1230249999999999</v>
      </c>
      <c r="R402" s="7">
        <f t="shared" si="25"/>
        <v>161.29032258064515</v>
      </c>
      <c r="S402" s="3" t="s">
        <v>8313</v>
      </c>
      <c r="T402" s="3" t="s">
        <v>8318</v>
      </c>
    </row>
    <row r="403" spans="1:20" ht="39.6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21">
        <f t="shared" si="26"/>
        <v>40732.633912037032</v>
      </c>
      <c r="L403" s="21">
        <f t="shared" si="27"/>
        <v>40762.633912037032</v>
      </c>
      <c r="M403" s="3" t="b">
        <v>0</v>
      </c>
      <c r="N403" s="3">
        <v>73</v>
      </c>
      <c r="O403" s="3" t="b">
        <v>1</v>
      </c>
      <c r="P403" s="3" t="s">
        <v>8268</v>
      </c>
      <c r="Q403" s="13">
        <f t="shared" si="24"/>
        <v>1.0381199999999999</v>
      </c>
      <c r="R403" s="7">
        <f t="shared" si="25"/>
        <v>684.93150684931504</v>
      </c>
      <c r="S403" s="3" t="s">
        <v>8313</v>
      </c>
      <c r="T403" s="3" t="s">
        <v>8318</v>
      </c>
    </row>
    <row r="404" spans="1:20" ht="39.6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21">
        <f t="shared" si="26"/>
        <v>42292.331215277773</v>
      </c>
      <c r="L404" s="21">
        <f t="shared" si="27"/>
        <v>42313.372881944444</v>
      </c>
      <c r="M404" s="3" t="b">
        <v>0</v>
      </c>
      <c r="N404" s="3">
        <v>43</v>
      </c>
      <c r="O404" s="3" t="b">
        <v>1</v>
      </c>
      <c r="P404" s="3" t="s">
        <v>8268</v>
      </c>
      <c r="Q404" s="13">
        <f t="shared" si="24"/>
        <v>1.4165000000000001</v>
      </c>
      <c r="R404" s="7">
        <f t="shared" si="25"/>
        <v>46.511627906976742</v>
      </c>
      <c r="S404" s="3" t="s">
        <v>8313</v>
      </c>
      <c r="T404" s="3" t="s">
        <v>8318</v>
      </c>
    </row>
    <row r="405" spans="1:20" ht="39.6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21">
        <f t="shared" si="26"/>
        <v>40718.102326388886</v>
      </c>
      <c r="L405" s="21">
        <f t="shared" si="27"/>
        <v>40765.088888888888</v>
      </c>
      <c r="M405" s="3" t="b">
        <v>0</v>
      </c>
      <c r="N405" s="3">
        <v>70</v>
      </c>
      <c r="O405" s="3" t="b">
        <v>1</v>
      </c>
      <c r="P405" s="3" t="s">
        <v>8268</v>
      </c>
      <c r="Q405" s="13">
        <f t="shared" si="24"/>
        <v>1.0526</v>
      </c>
      <c r="R405" s="7">
        <f t="shared" si="25"/>
        <v>71.428571428571431</v>
      </c>
      <c r="S405" s="3" t="s">
        <v>8313</v>
      </c>
      <c r="T405" s="3" t="s">
        <v>8318</v>
      </c>
    </row>
    <row r="406" spans="1:20" ht="39.6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21">
        <f t="shared" si="26"/>
        <v>41646.419699074067</v>
      </c>
      <c r="L406" s="21">
        <f t="shared" si="27"/>
        <v>41675.75277777778</v>
      </c>
      <c r="M406" s="3" t="b">
        <v>0</v>
      </c>
      <c r="N406" s="3">
        <v>271</v>
      </c>
      <c r="O406" s="3" t="b">
        <v>1</v>
      </c>
      <c r="P406" s="3" t="s">
        <v>8268</v>
      </c>
      <c r="Q406" s="13">
        <f t="shared" si="24"/>
        <v>1.0309142857142857</v>
      </c>
      <c r="R406" s="7">
        <f t="shared" si="25"/>
        <v>129.15129151291512</v>
      </c>
      <c r="S406" s="3" t="s">
        <v>8313</v>
      </c>
      <c r="T406" s="3" t="s">
        <v>8318</v>
      </c>
    </row>
    <row r="407" spans="1:20" ht="26.4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21">
        <f t="shared" si="26"/>
        <v>41673.876608796294</v>
      </c>
      <c r="L407" s="21">
        <f t="shared" si="27"/>
        <v>41703.876608796294</v>
      </c>
      <c r="M407" s="3" t="b">
        <v>0</v>
      </c>
      <c r="N407" s="3">
        <v>55</v>
      </c>
      <c r="O407" s="3" t="b">
        <v>1</v>
      </c>
      <c r="P407" s="3" t="s">
        <v>8268</v>
      </c>
      <c r="Q407" s="13">
        <f t="shared" si="24"/>
        <v>1.0765957446808512</v>
      </c>
      <c r="R407" s="7">
        <f t="shared" si="25"/>
        <v>51.272727272727273</v>
      </c>
      <c r="S407" s="3" t="s">
        <v>8313</v>
      </c>
      <c r="T407" s="3" t="s">
        <v>8318</v>
      </c>
    </row>
    <row r="408" spans="1:20" ht="39.6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21">
        <f t="shared" si="26"/>
        <v>40637.95413194444</v>
      </c>
      <c r="L408" s="21">
        <f t="shared" si="27"/>
        <v>40672.040972222218</v>
      </c>
      <c r="M408" s="3" t="b">
        <v>0</v>
      </c>
      <c r="N408" s="3">
        <v>35</v>
      </c>
      <c r="O408" s="3" t="b">
        <v>1</v>
      </c>
      <c r="P408" s="3" t="s">
        <v>8268</v>
      </c>
      <c r="Q408" s="13">
        <f t="shared" si="24"/>
        <v>1.0770464285714285</v>
      </c>
      <c r="R408" s="7">
        <f t="shared" si="25"/>
        <v>80</v>
      </c>
      <c r="S408" s="3" t="s">
        <v>8313</v>
      </c>
      <c r="T408" s="3" t="s">
        <v>8318</v>
      </c>
    </row>
    <row r="409" spans="1:20" ht="39.6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21">
        <f t="shared" si="26"/>
        <v>40806.662615740737</v>
      </c>
      <c r="L409" s="21">
        <f t="shared" si="27"/>
        <v>40866.704282407409</v>
      </c>
      <c r="M409" s="3" t="b">
        <v>0</v>
      </c>
      <c r="N409" s="3">
        <v>22</v>
      </c>
      <c r="O409" s="3" t="b">
        <v>1</v>
      </c>
      <c r="P409" s="3" t="s">
        <v>8268</v>
      </c>
      <c r="Q409" s="13">
        <f t="shared" si="24"/>
        <v>1.0155000000000001</v>
      </c>
      <c r="R409" s="7">
        <f t="shared" si="25"/>
        <v>90.909090909090907</v>
      </c>
      <c r="S409" s="3" t="s">
        <v>8313</v>
      </c>
      <c r="T409" s="3" t="s">
        <v>8318</v>
      </c>
    </row>
    <row r="410" spans="1:20" ht="39.6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21">
        <f t="shared" si="26"/>
        <v>41543.527662037035</v>
      </c>
      <c r="L410" s="21">
        <f t="shared" si="27"/>
        <v>41583.569328703699</v>
      </c>
      <c r="M410" s="3" t="b">
        <v>0</v>
      </c>
      <c r="N410" s="3">
        <v>38</v>
      </c>
      <c r="O410" s="3" t="b">
        <v>1</v>
      </c>
      <c r="P410" s="3" t="s">
        <v>8268</v>
      </c>
      <c r="Q410" s="13">
        <f t="shared" si="24"/>
        <v>1.0143766666666667</v>
      </c>
      <c r="R410" s="7">
        <f t="shared" si="25"/>
        <v>157.89473684210526</v>
      </c>
      <c r="S410" s="3" t="s">
        <v>8313</v>
      </c>
      <c r="T410" s="3" t="s">
        <v>8318</v>
      </c>
    </row>
    <row r="411" spans="1:20" ht="39.6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21">
        <f t="shared" si="26"/>
        <v>42543.654444444437</v>
      </c>
      <c r="L411" s="21">
        <f t="shared" si="27"/>
        <v>42573.654444444437</v>
      </c>
      <c r="M411" s="3" t="b">
        <v>0</v>
      </c>
      <c r="N411" s="3">
        <v>15</v>
      </c>
      <c r="O411" s="3" t="b">
        <v>1</v>
      </c>
      <c r="P411" s="3" t="s">
        <v>8268</v>
      </c>
      <c r="Q411" s="13">
        <f t="shared" si="24"/>
        <v>1.3680000000000001</v>
      </c>
      <c r="R411" s="7">
        <f t="shared" si="25"/>
        <v>33.333333333333336</v>
      </c>
      <c r="S411" s="3" t="s">
        <v>8313</v>
      </c>
      <c r="T411" s="3" t="s">
        <v>8318</v>
      </c>
    </row>
    <row r="412" spans="1:20" ht="39.6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21">
        <f t="shared" si="26"/>
        <v>42113.773113425923</v>
      </c>
      <c r="L412" s="21">
        <f t="shared" si="27"/>
        <v>42173.773113425923</v>
      </c>
      <c r="M412" s="3" t="b">
        <v>0</v>
      </c>
      <c r="N412" s="3">
        <v>7</v>
      </c>
      <c r="O412" s="3" t="b">
        <v>1</v>
      </c>
      <c r="P412" s="3" t="s">
        <v>8268</v>
      </c>
      <c r="Q412" s="13">
        <f t="shared" si="24"/>
        <v>1.2829999999999999</v>
      </c>
      <c r="R412" s="7">
        <f t="shared" si="25"/>
        <v>142.85714285714286</v>
      </c>
      <c r="S412" s="3" t="s">
        <v>8313</v>
      </c>
      <c r="T412" s="3" t="s">
        <v>8318</v>
      </c>
    </row>
    <row r="413" spans="1:20" ht="39.6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21">
        <f t="shared" si="26"/>
        <v>41597.967638888884</v>
      </c>
      <c r="L413" s="21">
        <f t="shared" si="27"/>
        <v>41630</v>
      </c>
      <c r="M413" s="3" t="b">
        <v>0</v>
      </c>
      <c r="N413" s="3">
        <v>241</v>
      </c>
      <c r="O413" s="3" t="b">
        <v>1</v>
      </c>
      <c r="P413" s="3" t="s">
        <v>8268</v>
      </c>
      <c r="Q413" s="13">
        <f t="shared" si="24"/>
        <v>1.0105</v>
      </c>
      <c r="R413" s="7">
        <f t="shared" si="25"/>
        <v>124.48132780082987</v>
      </c>
      <c r="S413" s="3" t="s">
        <v>8313</v>
      </c>
      <c r="T413" s="3" t="s">
        <v>8318</v>
      </c>
    </row>
    <row r="414" spans="1:20" ht="39.6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21">
        <f t="shared" si="26"/>
        <v>41099.534467592588</v>
      </c>
      <c r="L414" s="21">
        <f t="shared" si="27"/>
        <v>41115.534467592588</v>
      </c>
      <c r="M414" s="3" t="b">
        <v>0</v>
      </c>
      <c r="N414" s="3">
        <v>55</v>
      </c>
      <c r="O414" s="3" t="b">
        <v>1</v>
      </c>
      <c r="P414" s="3" t="s">
        <v>8268</v>
      </c>
      <c r="Q414" s="13">
        <f t="shared" si="24"/>
        <v>1.2684</v>
      </c>
      <c r="R414" s="7">
        <f t="shared" si="25"/>
        <v>45.454545454545453</v>
      </c>
      <c r="S414" s="3" t="s">
        <v>8313</v>
      </c>
      <c r="T414" s="3" t="s">
        <v>8318</v>
      </c>
    </row>
    <row r="415" spans="1:20" ht="39.6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21">
        <f t="shared" si="26"/>
        <v>41079.66910879629</v>
      </c>
      <c r="L415" s="21">
        <f t="shared" si="27"/>
        <v>41109.66910879629</v>
      </c>
      <c r="M415" s="3" t="b">
        <v>0</v>
      </c>
      <c r="N415" s="3">
        <v>171</v>
      </c>
      <c r="O415" s="3" t="b">
        <v>1</v>
      </c>
      <c r="P415" s="3" t="s">
        <v>8268</v>
      </c>
      <c r="Q415" s="13">
        <f t="shared" si="24"/>
        <v>1.0508593749999999</v>
      </c>
      <c r="R415" s="7">
        <f t="shared" si="25"/>
        <v>74.853801169590639</v>
      </c>
      <c r="S415" s="3" t="s">
        <v>8313</v>
      </c>
      <c r="T415" s="3" t="s">
        <v>8318</v>
      </c>
    </row>
    <row r="416" spans="1:20" ht="39.6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21">
        <f t="shared" si="26"/>
        <v>41528.85491898148</v>
      </c>
      <c r="L416" s="21">
        <f t="shared" si="27"/>
        <v>41558.85491898148</v>
      </c>
      <c r="M416" s="3" t="b">
        <v>0</v>
      </c>
      <c r="N416" s="3">
        <v>208</v>
      </c>
      <c r="O416" s="3" t="b">
        <v>1</v>
      </c>
      <c r="P416" s="3" t="s">
        <v>8268</v>
      </c>
      <c r="Q416" s="13">
        <f t="shared" si="24"/>
        <v>1.0285405405405406</v>
      </c>
      <c r="R416" s="7">
        <f t="shared" si="25"/>
        <v>88.942307692307693</v>
      </c>
      <c r="S416" s="3" t="s">
        <v>8313</v>
      </c>
      <c r="T416" s="3" t="s">
        <v>8318</v>
      </c>
    </row>
    <row r="417" spans="1:20" ht="52.8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21">
        <f t="shared" si="26"/>
        <v>41904.643541666665</v>
      </c>
      <c r="L417" s="21">
        <f t="shared" si="27"/>
        <v>41929.291666666664</v>
      </c>
      <c r="M417" s="3" t="b">
        <v>0</v>
      </c>
      <c r="N417" s="3">
        <v>21</v>
      </c>
      <c r="O417" s="3" t="b">
        <v>1</v>
      </c>
      <c r="P417" s="3" t="s">
        <v>8268</v>
      </c>
      <c r="Q417" s="13">
        <f t="shared" si="24"/>
        <v>1.0214714285714286</v>
      </c>
      <c r="R417" s="7">
        <f t="shared" si="25"/>
        <v>66.666666666666671</v>
      </c>
      <c r="S417" s="3" t="s">
        <v>8313</v>
      </c>
      <c r="T417" s="3" t="s">
        <v>8318</v>
      </c>
    </row>
    <row r="418" spans="1:20" ht="39.6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21">
        <f t="shared" si="26"/>
        <v>41648.187858796293</v>
      </c>
      <c r="L418" s="21">
        <f t="shared" si="27"/>
        <v>41678.187858796293</v>
      </c>
      <c r="M418" s="3" t="b">
        <v>0</v>
      </c>
      <c r="N418" s="3">
        <v>25</v>
      </c>
      <c r="O418" s="3" t="b">
        <v>1</v>
      </c>
      <c r="P418" s="3" t="s">
        <v>8268</v>
      </c>
      <c r="Q418" s="13">
        <f t="shared" si="24"/>
        <v>1.2021700000000002</v>
      </c>
      <c r="R418" s="7">
        <f t="shared" si="25"/>
        <v>40</v>
      </c>
      <c r="S418" s="3" t="s">
        <v>8313</v>
      </c>
      <c r="T418" s="3" t="s">
        <v>8318</v>
      </c>
    </row>
    <row r="419" spans="1:20" ht="39.6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21">
        <f t="shared" si="26"/>
        <v>41360.762268518512</v>
      </c>
      <c r="L419" s="21">
        <f t="shared" si="27"/>
        <v>41371.981249999997</v>
      </c>
      <c r="M419" s="3" t="b">
        <v>0</v>
      </c>
      <c r="N419" s="3">
        <v>52</v>
      </c>
      <c r="O419" s="3" t="b">
        <v>1</v>
      </c>
      <c r="P419" s="3" t="s">
        <v>8268</v>
      </c>
      <c r="Q419" s="13">
        <f t="shared" si="24"/>
        <v>1.0024761904761905</v>
      </c>
      <c r="R419" s="7">
        <f t="shared" si="25"/>
        <v>201.92307692307693</v>
      </c>
      <c r="S419" s="3" t="s">
        <v>8313</v>
      </c>
      <c r="T419" s="3" t="s">
        <v>8318</v>
      </c>
    </row>
    <row r="420" spans="1:20" ht="39.6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21">
        <f t="shared" si="26"/>
        <v>42178.07403935185</v>
      </c>
      <c r="L420" s="21">
        <f t="shared" si="27"/>
        <v>42208.07403935185</v>
      </c>
      <c r="M420" s="3" t="b">
        <v>0</v>
      </c>
      <c r="N420" s="3">
        <v>104</v>
      </c>
      <c r="O420" s="3" t="b">
        <v>1</v>
      </c>
      <c r="P420" s="3" t="s">
        <v>8268</v>
      </c>
      <c r="Q420" s="13">
        <f t="shared" si="24"/>
        <v>1.0063392857142857</v>
      </c>
      <c r="R420" s="7">
        <f t="shared" si="25"/>
        <v>215.38461538461539</v>
      </c>
      <c r="S420" s="3" t="s">
        <v>8313</v>
      </c>
      <c r="T420" s="3" t="s">
        <v>8318</v>
      </c>
    </row>
    <row r="421" spans="1:20" ht="39.6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21">
        <f t="shared" si="26"/>
        <v>41394.634108796294</v>
      </c>
      <c r="L421" s="21">
        <f t="shared" si="27"/>
        <v>41454.634108796294</v>
      </c>
      <c r="M421" s="3" t="b">
        <v>0</v>
      </c>
      <c r="N421" s="3">
        <v>73</v>
      </c>
      <c r="O421" s="3" t="b">
        <v>1</v>
      </c>
      <c r="P421" s="3" t="s">
        <v>8268</v>
      </c>
      <c r="Q421" s="13">
        <f t="shared" si="24"/>
        <v>1.004375</v>
      </c>
      <c r="R421" s="7">
        <f t="shared" si="25"/>
        <v>109.58904109589041</v>
      </c>
      <c r="S421" s="3" t="s">
        <v>8313</v>
      </c>
      <c r="T421" s="3" t="s">
        <v>8318</v>
      </c>
    </row>
    <row r="422" spans="1:20" ht="39.6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21">
        <f t="shared" si="26"/>
        <v>41682.028136574074</v>
      </c>
      <c r="L422" s="21">
        <f t="shared" si="27"/>
        <v>41711.986469907402</v>
      </c>
      <c r="M422" s="3" t="b">
        <v>0</v>
      </c>
      <c r="N422" s="3">
        <v>3</v>
      </c>
      <c r="O422" s="3" t="b">
        <v>0</v>
      </c>
      <c r="P422" s="3" t="s">
        <v>8269</v>
      </c>
      <c r="Q422" s="13">
        <f t="shared" si="24"/>
        <v>4.3939393939393936E-3</v>
      </c>
      <c r="R422" s="7">
        <f t="shared" si="25"/>
        <v>1100</v>
      </c>
      <c r="S422" s="3" t="s">
        <v>8313</v>
      </c>
      <c r="T422" s="3" t="s">
        <v>8319</v>
      </c>
    </row>
    <row r="423" spans="1:20" ht="39.6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21">
        <f t="shared" si="26"/>
        <v>42177.283055555548</v>
      </c>
      <c r="L423" s="21">
        <f t="shared" si="27"/>
        <v>42237.283055555548</v>
      </c>
      <c r="M423" s="3" t="b">
        <v>0</v>
      </c>
      <c r="N423" s="3">
        <v>6</v>
      </c>
      <c r="O423" s="3" t="b">
        <v>0</v>
      </c>
      <c r="P423" s="3" t="s">
        <v>8269</v>
      </c>
      <c r="Q423" s="13">
        <f t="shared" si="24"/>
        <v>2.0066666666666667E-2</v>
      </c>
      <c r="R423" s="7">
        <f t="shared" si="25"/>
        <v>2500</v>
      </c>
      <c r="S423" s="3" t="s">
        <v>8313</v>
      </c>
      <c r="T423" s="3" t="s">
        <v>8319</v>
      </c>
    </row>
    <row r="424" spans="1:20" ht="39.6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21">
        <f t="shared" si="26"/>
        <v>41863.052048611113</v>
      </c>
      <c r="L424" s="21">
        <f t="shared" si="27"/>
        <v>41893.052048611113</v>
      </c>
      <c r="M424" s="3" t="b">
        <v>0</v>
      </c>
      <c r="N424" s="3">
        <v>12</v>
      </c>
      <c r="O424" s="3" t="b">
        <v>0</v>
      </c>
      <c r="P424" s="3" t="s">
        <v>8269</v>
      </c>
      <c r="Q424" s="13">
        <f t="shared" si="24"/>
        <v>1.0749999999999999E-2</v>
      </c>
      <c r="R424" s="7">
        <f t="shared" si="25"/>
        <v>3333.3333333333335</v>
      </c>
      <c r="S424" s="3" t="s">
        <v>8313</v>
      </c>
      <c r="T424" s="3" t="s">
        <v>8319</v>
      </c>
    </row>
    <row r="425" spans="1:20" ht="39.6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21">
        <f t="shared" si="26"/>
        <v>41400.717939814815</v>
      </c>
      <c r="L425" s="21">
        <f t="shared" si="27"/>
        <v>41430.717939814815</v>
      </c>
      <c r="M425" s="3" t="b">
        <v>0</v>
      </c>
      <c r="N425" s="3">
        <v>13</v>
      </c>
      <c r="O425" s="3" t="b">
        <v>0</v>
      </c>
      <c r="P425" s="3" t="s">
        <v>8269</v>
      </c>
      <c r="Q425" s="13">
        <f t="shared" si="24"/>
        <v>7.6499999999999997E-3</v>
      </c>
      <c r="R425" s="7">
        <f t="shared" si="25"/>
        <v>1538.4615384615386</v>
      </c>
      <c r="S425" s="3" t="s">
        <v>8313</v>
      </c>
      <c r="T425" s="3" t="s">
        <v>8319</v>
      </c>
    </row>
    <row r="426" spans="1:20" ht="39.6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21">
        <f t="shared" si="26"/>
        <v>40934.167812499996</v>
      </c>
      <c r="L426" s="21">
        <f t="shared" si="27"/>
        <v>40994.126145833332</v>
      </c>
      <c r="M426" s="3" t="b">
        <v>0</v>
      </c>
      <c r="N426" s="3">
        <v>5</v>
      </c>
      <c r="O426" s="3" t="b">
        <v>0</v>
      </c>
      <c r="P426" s="3" t="s">
        <v>8269</v>
      </c>
      <c r="Q426" s="13">
        <f t="shared" si="24"/>
        <v>6.7966666666666675E-2</v>
      </c>
      <c r="R426" s="7">
        <f t="shared" si="25"/>
        <v>600</v>
      </c>
      <c r="S426" s="3" t="s">
        <v>8313</v>
      </c>
      <c r="T426" s="3" t="s">
        <v>8319</v>
      </c>
    </row>
    <row r="427" spans="1:20" ht="39.6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21">
        <f t="shared" si="26"/>
        <v>42275.652824074066</v>
      </c>
      <c r="L427" s="21">
        <f t="shared" si="27"/>
        <v>42335.694490740738</v>
      </c>
      <c r="M427" s="3" t="b">
        <v>0</v>
      </c>
      <c r="N427" s="3">
        <v>2</v>
      </c>
      <c r="O427" s="3" t="b">
        <v>0</v>
      </c>
      <c r="P427" s="3" t="s">
        <v>8269</v>
      </c>
      <c r="Q427" s="13">
        <f t="shared" si="24"/>
        <v>1.2E-4</v>
      </c>
      <c r="R427" s="7">
        <f t="shared" si="25"/>
        <v>25000</v>
      </c>
      <c r="S427" s="3" t="s">
        <v>8313</v>
      </c>
      <c r="T427" s="3" t="s">
        <v>8319</v>
      </c>
    </row>
    <row r="428" spans="1:20" ht="39.6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21">
        <f t="shared" si="26"/>
        <v>42400.503634259258</v>
      </c>
      <c r="L428" s="21">
        <f t="shared" si="27"/>
        <v>42430.503634259258</v>
      </c>
      <c r="M428" s="3" t="b">
        <v>0</v>
      </c>
      <c r="N428" s="3">
        <v>8</v>
      </c>
      <c r="O428" s="3" t="b">
        <v>0</v>
      </c>
      <c r="P428" s="3" t="s">
        <v>8269</v>
      </c>
      <c r="Q428" s="13">
        <f t="shared" si="24"/>
        <v>1.3299999999999999E-2</v>
      </c>
      <c r="R428" s="7">
        <f t="shared" si="25"/>
        <v>1250</v>
      </c>
      <c r="S428" s="3" t="s">
        <v>8313</v>
      </c>
      <c r="T428" s="3" t="s">
        <v>8319</v>
      </c>
    </row>
    <row r="429" spans="1:20" ht="39.6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21">
        <f t="shared" si="26"/>
        <v>42285.700694444444</v>
      </c>
      <c r="L429" s="21">
        <f t="shared" si="27"/>
        <v>42299.582638888889</v>
      </c>
      <c r="M429" s="3" t="b">
        <v>0</v>
      </c>
      <c r="N429" s="3">
        <v>0</v>
      </c>
      <c r="O429" s="3" t="b">
        <v>0</v>
      </c>
      <c r="P429" s="3" t="s">
        <v>8269</v>
      </c>
      <c r="Q429" s="13">
        <f t="shared" si="24"/>
        <v>0</v>
      </c>
      <c r="R429" s="7">
        <f t="shared" si="25"/>
        <v>0</v>
      </c>
      <c r="S429" s="3" t="s">
        <v>8313</v>
      </c>
      <c r="T429" s="3" t="s">
        <v>8319</v>
      </c>
    </row>
    <row r="430" spans="1:20" ht="26.4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21">
        <f t="shared" si="26"/>
        <v>41778.558391203704</v>
      </c>
      <c r="L430" s="21">
        <f t="shared" si="27"/>
        <v>41806.708333333328</v>
      </c>
      <c r="M430" s="3" t="b">
        <v>0</v>
      </c>
      <c r="N430" s="3">
        <v>13</v>
      </c>
      <c r="O430" s="3" t="b">
        <v>0</v>
      </c>
      <c r="P430" s="3" t="s">
        <v>8269</v>
      </c>
      <c r="Q430" s="13">
        <f t="shared" si="24"/>
        <v>5.6333333333333332E-2</v>
      </c>
      <c r="R430" s="7">
        <f t="shared" si="25"/>
        <v>923.07692307692309</v>
      </c>
      <c r="S430" s="3" t="s">
        <v>8313</v>
      </c>
      <c r="T430" s="3" t="s">
        <v>8319</v>
      </c>
    </row>
    <row r="431" spans="1:20" ht="52.8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21">
        <f t="shared" si="26"/>
        <v>40070.693078703705</v>
      </c>
      <c r="L431" s="21">
        <f t="shared" si="27"/>
        <v>40143.999305555553</v>
      </c>
      <c r="M431" s="3" t="b">
        <v>0</v>
      </c>
      <c r="N431" s="3">
        <v>0</v>
      </c>
      <c r="O431" s="3" t="b">
        <v>0</v>
      </c>
      <c r="P431" s="3" t="s">
        <v>8269</v>
      </c>
      <c r="Q431" s="13">
        <f t="shared" si="24"/>
        <v>0</v>
      </c>
      <c r="R431" s="7">
        <f t="shared" si="25"/>
        <v>0</v>
      </c>
      <c r="S431" s="3" t="s">
        <v>8313</v>
      </c>
      <c r="T431" s="3" t="s">
        <v>8319</v>
      </c>
    </row>
    <row r="432" spans="1:20" ht="39.6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21">
        <f t="shared" si="26"/>
        <v>41512.898923611108</v>
      </c>
      <c r="L432" s="21">
        <f t="shared" si="27"/>
        <v>41527.898923611108</v>
      </c>
      <c r="M432" s="3" t="b">
        <v>0</v>
      </c>
      <c r="N432" s="3">
        <v>5</v>
      </c>
      <c r="O432" s="3" t="b">
        <v>0</v>
      </c>
      <c r="P432" s="3" t="s">
        <v>8269</v>
      </c>
      <c r="Q432" s="13">
        <f t="shared" si="24"/>
        <v>2.4E-2</v>
      </c>
      <c r="R432" s="7">
        <f t="shared" si="25"/>
        <v>200</v>
      </c>
      <c r="S432" s="3" t="s">
        <v>8313</v>
      </c>
      <c r="T432" s="3" t="s">
        <v>8319</v>
      </c>
    </row>
    <row r="433" spans="1:20" ht="39.6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21">
        <f t="shared" si="26"/>
        <v>42526.662997685184</v>
      </c>
      <c r="L433" s="21">
        <f t="shared" si="27"/>
        <v>42556.662997685184</v>
      </c>
      <c r="M433" s="3" t="b">
        <v>0</v>
      </c>
      <c r="N433" s="3">
        <v>8</v>
      </c>
      <c r="O433" s="3" t="b">
        <v>0</v>
      </c>
      <c r="P433" s="3" t="s">
        <v>8269</v>
      </c>
      <c r="Q433" s="13">
        <f t="shared" si="24"/>
        <v>0.13833333333333334</v>
      </c>
      <c r="R433" s="7">
        <f t="shared" si="25"/>
        <v>375</v>
      </c>
      <c r="S433" s="3" t="s">
        <v>8313</v>
      </c>
      <c r="T433" s="3" t="s">
        <v>8319</v>
      </c>
    </row>
    <row r="434" spans="1:20" ht="52.8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21">
        <f t="shared" si="26"/>
        <v>42238.51829861111</v>
      </c>
      <c r="L434" s="21">
        <f t="shared" si="27"/>
        <v>42298.51829861111</v>
      </c>
      <c r="M434" s="3" t="b">
        <v>0</v>
      </c>
      <c r="N434" s="3">
        <v>8</v>
      </c>
      <c r="O434" s="3" t="b">
        <v>0</v>
      </c>
      <c r="P434" s="3" t="s">
        <v>8269</v>
      </c>
      <c r="Q434" s="13">
        <f t="shared" si="24"/>
        <v>9.5000000000000001E-2</v>
      </c>
      <c r="R434" s="7">
        <f t="shared" si="25"/>
        <v>750</v>
      </c>
      <c r="S434" s="3" t="s">
        <v>8313</v>
      </c>
      <c r="T434" s="3" t="s">
        <v>8319</v>
      </c>
    </row>
    <row r="435" spans="1:20" ht="52.8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21">
        <f t="shared" si="26"/>
        <v>42228.421550925923</v>
      </c>
      <c r="L435" s="21">
        <f t="shared" si="27"/>
        <v>42288.421550925923</v>
      </c>
      <c r="M435" s="3" t="b">
        <v>0</v>
      </c>
      <c r="N435" s="3">
        <v>0</v>
      </c>
      <c r="O435" s="3" t="b">
        <v>0</v>
      </c>
      <c r="P435" s="3" t="s">
        <v>8269</v>
      </c>
      <c r="Q435" s="13">
        <f t="shared" si="24"/>
        <v>0</v>
      </c>
      <c r="R435" s="7">
        <f t="shared" si="25"/>
        <v>0</v>
      </c>
      <c r="S435" s="3" t="s">
        <v>8313</v>
      </c>
      <c r="T435" s="3" t="s">
        <v>8319</v>
      </c>
    </row>
    <row r="436" spans="1:20" ht="52.8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21">
        <f t="shared" si="26"/>
        <v>41576.626180555555</v>
      </c>
      <c r="L436" s="21">
        <f t="shared" si="27"/>
        <v>41609.667847222219</v>
      </c>
      <c r="M436" s="3" t="b">
        <v>0</v>
      </c>
      <c r="N436" s="3">
        <v>2</v>
      </c>
      <c r="O436" s="3" t="b">
        <v>0</v>
      </c>
      <c r="P436" s="3" t="s">
        <v>8269</v>
      </c>
      <c r="Q436" s="13">
        <f t="shared" si="24"/>
        <v>0.05</v>
      </c>
      <c r="R436" s="7">
        <f t="shared" si="25"/>
        <v>1250</v>
      </c>
      <c r="S436" s="3" t="s">
        <v>8313</v>
      </c>
      <c r="T436" s="3" t="s">
        <v>8319</v>
      </c>
    </row>
    <row r="437" spans="1:20" ht="52.8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21">
        <f t="shared" si="26"/>
        <v>41500.539120370369</v>
      </c>
      <c r="L437" s="21">
        <f t="shared" si="27"/>
        <v>41530.539120370369</v>
      </c>
      <c r="M437" s="3" t="b">
        <v>0</v>
      </c>
      <c r="N437" s="3">
        <v>3</v>
      </c>
      <c r="O437" s="3" t="b">
        <v>0</v>
      </c>
      <c r="P437" s="3" t="s">
        <v>8269</v>
      </c>
      <c r="Q437" s="13">
        <f t="shared" si="24"/>
        <v>2.7272727272727273E-5</v>
      </c>
      <c r="R437" s="7">
        <f t="shared" si="25"/>
        <v>36666.666666666664</v>
      </c>
      <c r="S437" s="3" t="s">
        <v>8313</v>
      </c>
      <c r="T437" s="3" t="s">
        <v>8319</v>
      </c>
    </row>
    <row r="438" spans="1:20" ht="39.6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21">
        <f t="shared" si="26"/>
        <v>41456.154085648144</v>
      </c>
      <c r="L438" s="21">
        <f t="shared" si="27"/>
        <v>41486.154085648144</v>
      </c>
      <c r="M438" s="3" t="b">
        <v>0</v>
      </c>
      <c r="N438" s="3">
        <v>0</v>
      </c>
      <c r="O438" s="3" t="b">
        <v>0</v>
      </c>
      <c r="P438" s="3" t="s">
        <v>8269</v>
      </c>
      <c r="Q438" s="13">
        <f t="shared" si="24"/>
        <v>0</v>
      </c>
      <c r="R438" s="7">
        <f t="shared" si="25"/>
        <v>0</v>
      </c>
      <c r="S438" s="3" t="s">
        <v>8313</v>
      </c>
      <c r="T438" s="3" t="s">
        <v>8319</v>
      </c>
    </row>
    <row r="439" spans="1:20" ht="39.6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21">
        <f t="shared" si="26"/>
        <v>42591.110254629624</v>
      </c>
      <c r="L439" s="21">
        <f t="shared" si="27"/>
        <v>42651.110254629624</v>
      </c>
      <c r="M439" s="3" t="b">
        <v>0</v>
      </c>
      <c r="N439" s="3">
        <v>0</v>
      </c>
      <c r="O439" s="3" t="b">
        <v>0</v>
      </c>
      <c r="P439" s="3" t="s">
        <v>8269</v>
      </c>
      <c r="Q439" s="13">
        <f t="shared" si="24"/>
        <v>0</v>
      </c>
      <c r="R439" s="7">
        <f t="shared" si="25"/>
        <v>0</v>
      </c>
      <c r="S439" s="3" t="s">
        <v>8313</v>
      </c>
      <c r="T439" s="3" t="s">
        <v>8319</v>
      </c>
    </row>
    <row r="440" spans="1:20" ht="39.6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21">
        <f t="shared" si="26"/>
        <v>42296.052754629629</v>
      </c>
      <c r="L440" s="21">
        <f t="shared" si="27"/>
        <v>42326.094421296293</v>
      </c>
      <c r="M440" s="3" t="b">
        <v>0</v>
      </c>
      <c r="N440" s="3">
        <v>11</v>
      </c>
      <c r="O440" s="3" t="b">
        <v>0</v>
      </c>
      <c r="P440" s="3" t="s">
        <v>8269</v>
      </c>
      <c r="Q440" s="13">
        <f t="shared" si="24"/>
        <v>9.3799999999999994E-2</v>
      </c>
      <c r="R440" s="7">
        <f t="shared" si="25"/>
        <v>1818.1818181818182</v>
      </c>
      <c r="S440" s="3" t="s">
        <v>8313</v>
      </c>
      <c r="T440" s="3" t="s">
        <v>8319</v>
      </c>
    </row>
    <row r="441" spans="1:20" ht="39.6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21">
        <f t="shared" si="26"/>
        <v>41919.553449074076</v>
      </c>
      <c r="L441" s="21">
        <f t="shared" si="27"/>
        <v>41929.553449074076</v>
      </c>
      <c r="M441" s="3" t="b">
        <v>0</v>
      </c>
      <c r="N441" s="3">
        <v>0</v>
      </c>
      <c r="O441" s="3" t="b">
        <v>0</v>
      </c>
      <c r="P441" s="3" t="s">
        <v>8269</v>
      </c>
      <c r="Q441" s="13">
        <f t="shared" si="24"/>
        <v>0</v>
      </c>
      <c r="R441" s="7">
        <f t="shared" si="25"/>
        <v>0</v>
      </c>
      <c r="S441" s="3" t="s">
        <v>8313</v>
      </c>
      <c r="T441" s="3" t="s">
        <v>8319</v>
      </c>
    </row>
    <row r="442" spans="1:20" ht="39.6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21">
        <f t="shared" si="26"/>
        <v>42423.777233796289</v>
      </c>
      <c r="L442" s="21">
        <f t="shared" si="27"/>
        <v>42453.735567129632</v>
      </c>
      <c r="M442" s="3" t="b">
        <v>0</v>
      </c>
      <c r="N442" s="3">
        <v>1</v>
      </c>
      <c r="O442" s="3" t="b">
        <v>0</v>
      </c>
      <c r="P442" s="3" t="s">
        <v>8269</v>
      </c>
      <c r="Q442" s="13">
        <f t="shared" si="24"/>
        <v>1E-3</v>
      </c>
      <c r="R442" s="7">
        <f t="shared" si="25"/>
        <v>5000</v>
      </c>
      <c r="S442" s="3" t="s">
        <v>8313</v>
      </c>
      <c r="T442" s="3" t="s">
        <v>8319</v>
      </c>
    </row>
    <row r="443" spans="1:20" ht="39.6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21">
        <f t="shared" si="26"/>
        <v>41550.585601851846</v>
      </c>
      <c r="L443" s="21">
        <f t="shared" si="27"/>
        <v>41580.585601851846</v>
      </c>
      <c r="M443" s="3" t="b">
        <v>0</v>
      </c>
      <c r="N443" s="3">
        <v>0</v>
      </c>
      <c r="O443" s="3" t="b">
        <v>0</v>
      </c>
      <c r="P443" s="3" t="s">
        <v>8269</v>
      </c>
      <c r="Q443" s="13">
        <f t="shared" si="24"/>
        <v>0</v>
      </c>
      <c r="R443" s="7">
        <f t="shared" si="25"/>
        <v>0</v>
      </c>
      <c r="S443" s="3" t="s">
        <v>8313</v>
      </c>
      <c r="T443" s="3" t="s">
        <v>8319</v>
      </c>
    </row>
    <row r="444" spans="1:20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21">
        <f t="shared" si="26"/>
        <v>42024.680358796293</v>
      </c>
      <c r="L444" s="21">
        <f t="shared" si="27"/>
        <v>42054.680358796293</v>
      </c>
      <c r="M444" s="3" t="b">
        <v>0</v>
      </c>
      <c r="N444" s="3">
        <v>17</v>
      </c>
      <c r="O444" s="3" t="b">
        <v>0</v>
      </c>
      <c r="P444" s="3" t="s">
        <v>8269</v>
      </c>
      <c r="Q444" s="13">
        <f t="shared" si="24"/>
        <v>0.39358823529411763</v>
      </c>
      <c r="R444" s="7">
        <f t="shared" si="25"/>
        <v>1000</v>
      </c>
      <c r="S444" s="3" t="s">
        <v>8313</v>
      </c>
      <c r="T444" s="3" t="s">
        <v>8319</v>
      </c>
    </row>
    <row r="445" spans="1:20" ht="39.6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21">
        <f t="shared" si="26"/>
        <v>41649.806724537033</v>
      </c>
      <c r="L445" s="21">
        <f t="shared" si="27"/>
        <v>41679.806724537033</v>
      </c>
      <c r="M445" s="3" t="b">
        <v>0</v>
      </c>
      <c r="N445" s="3">
        <v>2</v>
      </c>
      <c r="O445" s="3" t="b">
        <v>0</v>
      </c>
      <c r="P445" s="3" t="s">
        <v>8269</v>
      </c>
      <c r="Q445" s="13">
        <f t="shared" si="24"/>
        <v>1E-3</v>
      </c>
      <c r="R445" s="7">
        <f t="shared" si="25"/>
        <v>5000</v>
      </c>
      <c r="S445" s="3" t="s">
        <v>8313</v>
      </c>
      <c r="T445" s="3" t="s">
        <v>8319</v>
      </c>
    </row>
    <row r="446" spans="1:20" ht="39.6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21">
        <f t="shared" si="26"/>
        <v>40894.69862268518</v>
      </c>
      <c r="L446" s="21">
        <f t="shared" si="27"/>
        <v>40954.69862268518</v>
      </c>
      <c r="M446" s="3" t="b">
        <v>0</v>
      </c>
      <c r="N446" s="3">
        <v>1</v>
      </c>
      <c r="O446" s="3" t="b">
        <v>0</v>
      </c>
      <c r="P446" s="3" t="s">
        <v>8269</v>
      </c>
      <c r="Q446" s="13">
        <f t="shared" si="24"/>
        <v>0.05</v>
      </c>
      <c r="R446" s="7">
        <f t="shared" si="25"/>
        <v>1000</v>
      </c>
      <c r="S446" s="3" t="s">
        <v>8313</v>
      </c>
      <c r="T446" s="3" t="s">
        <v>8319</v>
      </c>
    </row>
    <row r="447" spans="1:20" ht="39.6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21">
        <f t="shared" si="26"/>
        <v>42130.127025462956</v>
      </c>
      <c r="L447" s="21">
        <f t="shared" si="27"/>
        <v>42145.127025462956</v>
      </c>
      <c r="M447" s="3" t="b">
        <v>0</v>
      </c>
      <c r="N447" s="3">
        <v>2</v>
      </c>
      <c r="O447" s="3" t="b">
        <v>0</v>
      </c>
      <c r="P447" s="3" t="s">
        <v>8269</v>
      </c>
      <c r="Q447" s="13">
        <f t="shared" si="24"/>
        <v>3.3333333333333335E-5</v>
      </c>
      <c r="R447" s="7">
        <f t="shared" si="25"/>
        <v>30000</v>
      </c>
      <c r="S447" s="3" t="s">
        <v>8313</v>
      </c>
      <c r="T447" s="3" t="s">
        <v>8319</v>
      </c>
    </row>
    <row r="448" spans="1:20" ht="39.6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21">
        <f t="shared" si="26"/>
        <v>42036.875231481477</v>
      </c>
      <c r="L448" s="21">
        <f t="shared" si="27"/>
        <v>42066.875231481477</v>
      </c>
      <c r="M448" s="3" t="b">
        <v>0</v>
      </c>
      <c r="N448" s="3">
        <v>16</v>
      </c>
      <c r="O448" s="3" t="b">
        <v>0</v>
      </c>
      <c r="P448" s="3" t="s">
        <v>8269</v>
      </c>
      <c r="Q448" s="13">
        <f t="shared" si="24"/>
        <v>7.2952380952380949E-2</v>
      </c>
      <c r="R448" s="7">
        <f t="shared" si="25"/>
        <v>656.25</v>
      </c>
      <c r="S448" s="3" t="s">
        <v>8313</v>
      </c>
      <c r="T448" s="3" t="s">
        <v>8319</v>
      </c>
    </row>
    <row r="449" spans="1:20" ht="52.8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21">
        <f t="shared" si="26"/>
        <v>41331.34679398148</v>
      </c>
      <c r="L449" s="21">
        <f t="shared" si="27"/>
        <v>41356.305127314808</v>
      </c>
      <c r="M449" s="3" t="b">
        <v>0</v>
      </c>
      <c r="N449" s="3">
        <v>1</v>
      </c>
      <c r="O449" s="3" t="b">
        <v>0</v>
      </c>
      <c r="P449" s="3" t="s">
        <v>8269</v>
      </c>
      <c r="Q449" s="13">
        <f t="shared" si="24"/>
        <v>1.6666666666666666E-4</v>
      </c>
      <c r="R449" s="7">
        <f t="shared" si="25"/>
        <v>30000</v>
      </c>
      <c r="S449" s="3" t="s">
        <v>8313</v>
      </c>
      <c r="T449" s="3" t="s">
        <v>8319</v>
      </c>
    </row>
    <row r="450" spans="1:20" ht="39.6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21">
        <f t="shared" si="26"/>
        <v>41753.549710648142</v>
      </c>
      <c r="L450" s="21">
        <f t="shared" si="27"/>
        <v>41773.549710648142</v>
      </c>
      <c r="M450" s="3" t="b">
        <v>0</v>
      </c>
      <c r="N450" s="3">
        <v>4</v>
      </c>
      <c r="O450" s="3" t="b">
        <v>0</v>
      </c>
      <c r="P450" s="3" t="s">
        <v>8269</v>
      </c>
      <c r="Q450" s="13">
        <f t="shared" ref="Q450:Q513" si="28">+E450/D450</f>
        <v>3.2804E-2</v>
      </c>
      <c r="R450" s="7">
        <f t="shared" ref="R450:R513" si="29">IFERROR(+D450/N450,0)</f>
        <v>625</v>
      </c>
      <c r="S450" s="3" t="s">
        <v>8313</v>
      </c>
      <c r="T450" s="3" t="s">
        <v>8319</v>
      </c>
    </row>
    <row r="451" spans="1:20" ht="39.6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21">
        <f t="shared" ref="K451:K514" si="30">(J451/86400)+25569+(-5/24)</f>
        <v>41534.359780092593</v>
      </c>
      <c r="L451" s="21">
        <f t="shared" ref="L451:L514" si="31">+I451/(86400)+25569+(-5/24)</f>
        <v>41564.359780092593</v>
      </c>
      <c r="M451" s="3" t="b">
        <v>0</v>
      </c>
      <c r="N451" s="3">
        <v>5</v>
      </c>
      <c r="O451" s="3" t="b">
        <v>0</v>
      </c>
      <c r="P451" s="3" t="s">
        <v>8269</v>
      </c>
      <c r="Q451" s="13">
        <f t="shared" si="28"/>
        <v>2.2499999999999999E-2</v>
      </c>
      <c r="R451" s="7">
        <f t="shared" si="29"/>
        <v>400</v>
      </c>
      <c r="S451" s="3" t="s">
        <v>8313</v>
      </c>
      <c r="T451" s="3" t="s">
        <v>8319</v>
      </c>
    </row>
    <row r="452" spans="1:20" ht="39.6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21">
        <f t="shared" si="30"/>
        <v>41654.73842592592</v>
      </c>
      <c r="L452" s="21">
        <f t="shared" si="31"/>
        <v>41684.73842592592</v>
      </c>
      <c r="M452" s="3" t="b">
        <v>0</v>
      </c>
      <c r="N452" s="3">
        <v>7</v>
      </c>
      <c r="O452" s="3" t="b">
        <v>0</v>
      </c>
      <c r="P452" s="3" t="s">
        <v>8269</v>
      </c>
      <c r="Q452" s="13">
        <f t="shared" si="28"/>
        <v>7.92E-3</v>
      </c>
      <c r="R452" s="7">
        <f t="shared" si="29"/>
        <v>7142.8571428571431</v>
      </c>
      <c r="S452" s="3" t="s">
        <v>8313</v>
      </c>
      <c r="T452" s="3" t="s">
        <v>8319</v>
      </c>
    </row>
    <row r="453" spans="1:20" ht="39.6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21">
        <f t="shared" si="30"/>
        <v>41634.506840277776</v>
      </c>
      <c r="L453" s="21">
        <f t="shared" si="31"/>
        <v>41664.506840277776</v>
      </c>
      <c r="M453" s="3" t="b">
        <v>0</v>
      </c>
      <c r="N453" s="3">
        <v>0</v>
      </c>
      <c r="O453" s="3" t="b">
        <v>0</v>
      </c>
      <c r="P453" s="3" t="s">
        <v>8269</v>
      </c>
      <c r="Q453" s="13">
        <f t="shared" si="28"/>
        <v>0</v>
      </c>
      <c r="R453" s="7">
        <f t="shared" si="29"/>
        <v>0</v>
      </c>
      <c r="S453" s="3" t="s">
        <v>8313</v>
      </c>
      <c r="T453" s="3" t="s">
        <v>8319</v>
      </c>
    </row>
    <row r="454" spans="1:20" ht="26.4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21">
        <f t="shared" si="30"/>
        <v>42107.49554398148</v>
      </c>
      <c r="L454" s="21">
        <f t="shared" si="31"/>
        <v>42137.49554398148</v>
      </c>
      <c r="M454" s="3" t="b">
        <v>0</v>
      </c>
      <c r="N454" s="3">
        <v>12</v>
      </c>
      <c r="O454" s="3" t="b">
        <v>0</v>
      </c>
      <c r="P454" s="3" t="s">
        <v>8269</v>
      </c>
      <c r="Q454" s="13">
        <f t="shared" si="28"/>
        <v>0.64</v>
      </c>
      <c r="R454" s="7">
        <f t="shared" si="29"/>
        <v>62.5</v>
      </c>
      <c r="S454" s="3" t="s">
        <v>8313</v>
      </c>
      <c r="T454" s="3" t="s">
        <v>8319</v>
      </c>
    </row>
    <row r="455" spans="1:20" ht="39.6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21">
        <f t="shared" si="30"/>
        <v>42038.616655092592</v>
      </c>
      <c r="L455" s="21">
        <f t="shared" si="31"/>
        <v>42054.616655092592</v>
      </c>
      <c r="M455" s="3" t="b">
        <v>0</v>
      </c>
      <c r="N455" s="3">
        <v>2</v>
      </c>
      <c r="O455" s="3" t="b">
        <v>0</v>
      </c>
      <c r="P455" s="3" t="s">
        <v>8269</v>
      </c>
      <c r="Q455" s="13">
        <f t="shared" si="28"/>
        <v>2.740447957839262E-4</v>
      </c>
      <c r="R455" s="7">
        <f t="shared" si="29"/>
        <v>47437.5</v>
      </c>
      <c r="S455" s="3" t="s">
        <v>8313</v>
      </c>
      <c r="T455" s="3" t="s">
        <v>8319</v>
      </c>
    </row>
    <row r="456" spans="1:20" ht="39.6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21">
        <f t="shared" si="30"/>
        <v>41938.508923611109</v>
      </c>
      <c r="L456" s="21">
        <f t="shared" si="31"/>
        <v>41969.343055555553</v>
      </c>
      <c r="M456" s="3" t="b">
        <v>0</v>
      </c>
      <c r="N456" s="3">
        <v>5</v>
      </c>
      <c r="O456" s="3" t="b">
        <v>0</v>
      </c>
      <c r="P456" s="3" t="s">
        <v>8269</v>
      </c>
      <c r="Q456" s="13">
        <f t="shared" si="28"/>
        <v>8.2000000000000007E-3</v>
      </c>
      <c r="R456" s="7">
        <f t="shared" si="29"/>
        <v>2000</v>
      </c>
      <c r="S456" s="3" t="s">
        <v>8313</v>
      </c>
      <c r="T456" s="3" t="s">
        <v>8319</v>
      </c>
    </row>
    <row r="457" spans="1:20" ht="39.6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21">
        <f t="shared" si="30"/>
        <v>40970.794236111113</v>
      </c>
      <c r="L457" s="21">
        <f t="shared" si="31"/>
        <v>41015.813194444439</v>
      </c>
      <c r="M457" s="3" t="b">
        <v>0</v>
      </c>
      <c r="N457" s="3">
        <v>2</v>
      </c>
      <c r="O457" s="3" t="b">
        <v>0</v>
      </c>
      <c r="P457" s="3" t="s">
        <v>8269</v>
      </c>
      <c r="Q457" s="13">
        <f t="shared" si="28"/>
        <v>6.9230769230769226E-4</v>
      </c>
      <c r="R457" s="7">
        <f t="shared" si="29"/>
        <v>32500</v>
      </c>
      <c r="S457" s="3" t="s">
        <v>8313</v>
      </c>
      <c r="T457" s="3" t="s">
        <v>8319</v>
      </c>
    </row>
    <row r="458" spans="1:20" ht="52.8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21">
        <f t="shared" si="30"/>
        <v>41547.486122685186</v>
      </c>
      <c r="L458" s="21">
        <f t="shared" si="31"/>
        <v>41568.957638888889</v>
      </c>
      <c r="M458" s="3" t="b">
        <v>0</v>
      </c>
      <c r="N458" s="3">
        <v>3</v>
      </c>
      <c r="O458" s="3" t="b">
        <v>0</v>
      </c>
      <c r="P458" s="3" t="s">
        <v>8269</v>
      </c>
      <c r="Q458" s="13">
        <f t="shared" si="28"/>
        <v>6.8631863186318634E-3</v>
      </c>
      <c r="R458" s="7">
        <f t="shared" si="29"/>
        <v>2962.6666666666665</v>
      </c>
      <c r="S458" s="3" t="s">
        <v>8313</v>
      </c>
      <c r="T458" s="3" t="s">
        <v>8319</v>
      </c>
    </row>
    <row r="459" spans="1:20" ht="39.6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21">
        <f t="shared" si="30"/>
        <v>41837.559166666666</v>
      </c>
      <c r="L459" s="21">
        <f t="shared" si="31"/>
        <v>41867.559166666666</v>
      </c>
      <c r="M459" s="3" t="b">
        <v>0</v>
      </c>
      <c r="N459" s="3">
        <v>0</v>
      </c>
      <c r="O459" s="3" t="b">
        <v>0</v>
      </c>
      <c r="P459" s="3" t="s">
        <v>8269</v>
      </c>
      <c r="Q459" s="13">
        <f t="shared" si="28"/>
        <v>0</v>
      </c>
      <c r="R459" s="7">
        <f t="shared" si="29"/>
        <v>0</v>
      </c>
      <c r="S459" s="3" t="s">
        <v>8313</v>
      </c>
      <c r="T459" s="3" t="s">
        <v>8319</v>
      </c>
    </row>
    <row r="460" spans="1:20" ht="39.6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21">
        <f t="shared" si="30"/>
        <v>41378.491435185184</v>
      </c>
      <c r="L460" s="21">
        <f t="shared" si="31"/>
        <v>41408.491435185184</v>
      </c>
      <c r="M460" s="3" t="b">
        <v>0</v>
      </c>
      <c r="N460" s="3">
        <v>49</v>
      </c>
      <c r="O460" s="3" t="b">
        <v>0</v>
      </c>
      <c r="P460" s="3" t="s">
        <v>8269</v>
      </c>
      <c r="Q460" s="13">
        <f t="shared" si="28"/>
        <v>8.2100000000000006E-2</v>
      </c>
      <c r="R460" s="7">
        <f t="shared" si="29"/>
        <v>204.08163265306123</v>
      </c>
      <c r="S460" s="3" t="s">
        <v>8313</v>
      </c>
      <c r="T460" s="3" t="s">
        <v>8319</v>
      </c>
    </row>
    <row r="461" spans="1:20" ht="39.6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21">
        <f t="shared" si="30"/>
        <v>40800.432025462964</v>
      </c>
      <c r="L461" s="21">
        <f t="shared" si="31"/>
        <v>40860.473692129628</v>
      </c>
      <c r="M461" s="3" t="b">
        <v>0</v>
      </c>
      <c r="N461" s="3">
        <v>1</v>
      </c>
      <c r="O461" s="3" t="b">
        <v>0</v>
      </c>
      <c r="P461" s="3" t="s">
        <v>8269</v>
      </c>
      <c r="Q461" s="13">
        <f t="shared" si="28"/>
        <v>6.4102564102564103E-4</v>
      </c>
      <c r="R461" s="7">
        <f t="shared" si="29"/>
        <v>39000</v>
      </c>
      <c r="S461" s="3" t="s">
        <v>8313</v>
      </c>
      <c r="T461" s="3" t="s">
        <v>8319</v>
      </c>
    </row>
    <row r="462" spans="1:20" ht="26.4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21">
        <f t="shared" si="30"/>
        <v>41759.334201388883</v>
      </c>
      <c r="L462" s="21">
        <f t="shared" si="31"/>
        <v>41790.958333333328</v>
      </c>
      <c r="M462" s="3" t="b">
        <v>0</v>
      </c>
      <c r="N462" s="3">
        <v>2</v>
      </c>
      <c r="O462" s="3" t="b">
        <v>0</v>
      </c>
      <c r="P462" s="3" t="s">
        <v>8269</v>
      </c>
      <c r="Q462" s="13">
        <f t="shared" si="28"/>
        <v>2.9411764705882353E-3</v>
      </c>
      <c r="R462" s="7">
        <f t="shared" si="29"/>
        <v>4250</v>
      </c>
      <c r="S462" s="3" t="s">
        <v>8313</v>
      </c>
      <c r="T462" s="3" t="s">
        <v>8319</v>
      </c>
    </row>
    <row r="463" spans="1:20" ht="39.6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21">
        <f t="shared" si="30"/>
        <v>41407.638506944444</v>
      </c>
      <c r="L463" s="21">
        <f t="shared" si="31"/>
        <v>41427.638506944444</v>
      </c>
      <c r="M463" s="3" t="b">
        <v>0</v>
      </c>
      <c r="N463" s="3">
        <v>0</v>
      </c>
      <c r="O463" s="3" t="b">
        <v>0</v>
      </c>
      <c r="P463" s="3" t="s">
        <v>8269</v>
      </c>
      <c r="Q463" s="13">
        <f t="shared" si="28"/>
        <v>0</v>
      </c>
      <c r="R463" s="7">
        <f t="shared" si="29"/>
        <v>0</v>
      </c>
      <c r="S463" s="3" t="s">
        <v>8313</v>
      </c>
      <c r="T463" s="3" t="s">
        <v>8319</v>
      </c>
    </row>
    <row r="464" spans="1:20" ht="39.6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21">
        <f t="shared" si="30"/>
        <v>40704.918298611105</v>
      </c>
      <c r="L464" s="21">
        <f t="shared" si="31"/>
        <v>40764.918298611105</v>
      </c>
      <c r="M464" s="3" t="b">
        <v>0</v>
      </c>
      <c r="N464" s="3">
        <v>0</v>
      </c>
      <c r="O464" s="3" t="b">
        <v>0</v>
      </c>
      <c r="P464" s="3" t="s">
        <v>8269</v>
      </c>
      <c r="Q464" s="13">
        <f t="shared" si="28"/>
        <v>0</v>
      </c>
      <c r="R464" s="7">
        <f t="shared" si="29"/>
        <v>0</v>
      </c>
      <c r="S464" s="3" t="s">
        <v>8313</v>
      </c>
      <c r="T464" s="3" t="s">
        <v>8319</v>
      </c>
    </row>
    <row r="465" spans="1:20" ht="39.6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21">
        <f t="shared" si="30"/>
        <v>40750.501770833333</v>
      </c>
      <c r="L465" s="21">
        <f t="shared" si="31"/>
        <v>40810.501770833333</v>
      </c>
      <c r="M465" s="3" t="b">
        <v>0</v>
      </c>
      <c r="N465" s="3">
        <v>11</v>
      </c>
      <c r="O465" s="3" t="b">
        <v>0</v>
      </c>
      <c r="P465" s="3" t="s">
        <v>8269</v>
      </c>
      <c r="Q465" s="13">
        <f t="shared" si="28"/>
        <v>2.2727272727272728E-2</v>
      </c>
      <c r="R465" s="7">
        <f t="shared" si="29"/>
        <v>5000</v>
      </c>
      <c r="S465" s="3" t="s">
        <v>8313</v>
      </c>
      <c r="T465" s="3" t="s">
        <v>8319</v>
      </c>
    </row>
    <row r="466" spans="1:20" ht="26.4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21">
        <f t="shared" si="30"/>
        <v>42488.640451388885</v>
      </c>
      <c r="L466" s="21">
        <f t="shared" si="31"/>
        <v>42508.640451388885</v>
      </c>
      <c r="M466" s="3" t="b">
        <v>0</v>
      </c>
      <c r="N466" s="3">
        <v>1</v>
      </c>
      <c r="O466" s="3" t="b">
        <v>0</v>
      </c>
      <c r="P466" s="3" t="s">
        <v>8269</v>
      </c>
      <c r="Q466" s="13">
        <f t="shared" si="28"/>
        <v>9.9009900990099011E-4</v>
      </c>
      <c r="R466" s="7">
        <f t="shared" si="29"/>
        <v>1010</v>
      </c>
      <c r="S466" s="3" t="s">
        <v>8313</v>
      </c>
      <c r="T466" s="3" t="s">
        <v>8319</v>
      </c>
    </row>
    <row r="467" spans="1:20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21">
        <f t="shared" si="30"/>
        <v>41800.911736111106</v>
      </c>
      <c r="L467" s="21">
        <f t="shared" si="31"/>
        <v>41816.911736111106</v>
      </c>
      <c r="M467" s="3" t="b">
        <v>0</v>
      </c>
      <c r="N467" s="3">
        <v>8</v>
      </c>
      <c r="O467" s="3" t="b">
        <v>0</v>
      </c>
      <c r="P467" s="3" t="s">
        <v>8269</v>
      </c>
      <c r="Q467" s="13">
        <f t="shared" si="28"/>
        <v>0.26953125</v>
      </c>
      <c r="R467" s="7">
        <f t="shared" si="29"/>
        <v>64</v>
      </c>
      <c r="S467" s="3" t="s">
        <v>8313</v>
      </c>
      <c r="T467" s="3" t="s">
        <v>8319</v>
      </c>
    </row>
    <row r="468" spans="1:20" ht="39.6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21">
        <f t="shared" si="30"/>
        <v>41129.734537037039</v>
      </c>
      <c r="L468" s="21">
        <f t="shared" si="31"/>
        <v>41159.734537037039</v>
      </c>
      <c r="M468" s="3" t="b">
        <v>0</v>
      </c>
      <c r="N468" s="3">
        <v>5</v>
      </c>
      <c r="O468" s="3" t="b">
        <v>0</v>
      </c>
      <c r="P468" s="3" t="s">
        <v>8269</v>
      </c>
      <c r="Q468" s="13">
        <f t="shared" si="28"/>
        <v>7.6E-3</v>
      </c>
      <c r="R468" s="7">
        <f t="shared" si="29"/>
        <v>2000</v>
      </c>
      <c r="S468" s="3" t="s">
        <v>8313</v>
      </c>
      <c r="T468" s="3" t="s">
        <v>8319</v>
      </c>
    </row>
    <row r="469" spans="1:20" ht="39.6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21">
        <f t="shared" si="30"/>
        <v>41135.471458333333</v>
      </c>
      <c r="L469" s="21">
        <f t="shared" si="31"/>
        <v>41180.471458333333</v>
      </c>
      <c r="M469" s="3" t="b">
        <v>0</v>
      </c>
      <c r="N469" s="3">
        <v>39</v>
      </c>
      <c r="O469" s="3" t="b">
        <v>0</v>
      </c>
      <c r="P469" s="3" t="s">
        <v>8269</v>
      </c>
      <c r="Q469" s="13">
        <f t="shared" si="28"/>
        <v>0.21575</v>
      </c>
      <c r="R469" s="7">
        <f t="shared" si="29"/>
        <v>512.82051282051282</v>
      </c>
      <c r="S469" s="3" t="s">
        <v>8313</v>
      </c>
      <c r="T469" s="3" t="s">
        <v>8319</v>
      </c>
    </row>
    <row r="470" spans="1:20" ht="39.6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21">
        <f t="shared" si="30"/>
        <v>41040.959293981483</v>
      </c>
      <c r="L470" s="21">
        <f t="shared" si="31"/>
        <v>41100.952141203699</v>
      </c>
      <c r="M470" s="3" t="b">
        <v>0</v>
      </c>
      <c r="N470" s="3">
        <v>0</v>
      </c>
      <c r="O470" s="3" t="b">
        <v>0</v>
      </c>
      <c r="P470" s="3" t="s">
        <v>8269</v>
      </c>
      <c r="Q470" s="13">
        <f t="shared" si="28"/>
        <v>0</v>
      </c>
      <c r="R470" s="7">
        <f t="shared" si="29"/>
        <v>0</v>
      </c>
      <c r="S470" s="3" t="s">
        <v>8313</v>
      </c>
      <c r="T470" s="3" t="s">
        <v>8319</v>
      </c>
    </row>
    <row r="471" spans="1:20" ht="26.4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21">
        <f t="shared" si="30"/>
        <v>41827.781527777777</v>
      </c>
      <c r="L471" s="21">
        <f t="shared" si="31"/>
        <v>41887.781527777777</v>
      </c>
      <c r="M471" s="3" t="b">
        <v>0</v>
      </c>
      <c r="N471" s="3">
        <v>0</v>
      </c>
      <c r="O471" s="3" t="b">
        <v>0</v>
      </c>
      <c r="P471" s="3" t="s">
        <v>8269</v>
      </c>
      <c r="Q471" s="13">
        <f t="shared" si="28"/>
        <v>0</v>
      </c>
      <c r="R471" s="7">
        <f t="shared" si="29"/>
        <v>0</v>
      </c>
      <c r="S471" s="3" t="s">
        <v>8313</v>
      </c>
      <c r="T471" s="3" t="s">
        <v>8319</v>
      </c>
    </row>
    <row r="472" spans="1:20" ht="39.6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21">
        <f t="shared" si="30"/>
        <v>41604.959363425922</v>
      </c>
      <c r="L472" s="21">
        <f t="shared" si="31"/>
        <v>41654.958333333328</v>
      </c>
      <c r="M472" s="3" t="b">
        <v>0</v>
      </c>
      <c r="N472" s="3">
        <v>2</v>
      </c>
      <c r="O472" s="3" t="b">
        <v>0</v>
      </c>
      <c r="P472" s="3" t="s">
        <v>8269</v>
      </c>
      <c r="Q472" s="13">
        <f t="shared" si="28"/>
        <v>1.0200000000000001E-2</v>
      </c>
      <c r="R472" s="7">
        <f t="shared" si="29"/>
        <v>2500</v>
      </c>
      <c r="S472" s="3" t="s">
        <v>8313</v>
      </c>
      <c r="T472" s="3" t="s">
        <v>8319</v>
      </c>
    </row>
    <row r="473" spans="1:20" ht="52.8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21">
        <f t="shared" si="30"/>
        <v>41703.513645833329</v>
      </c>
      <c r="L473" s="21">
        <f t="shared" si="31"/>
        <v>41748.471979166665</v>
      </c>
      <c r="M473" s="3" t="b">
        <v>0</v>
      </c>
      <c r="N473" s="3">
        <v>170</v>
      </c>
      <c r="O473" s="3" t="b">
        <v>0</v>
      </c>
      <c r="P473" s="3" t="s">
        <v>8269</v>
      </c>
      <c r="Q473" s="13">
        <f t="shared" si="28"/>
        <v>0.11892727272727273</v>
      </c>
      <c r="R473" s="7">
        <f t="shared" si="29"/>
        <v>323.52941176470586</v>
      </c>
      <c r="S473" s="3" t="s">
        <v>8313</v>
      </c>
      <c r="T473" s="3" t="s">
        <v>8319</v>
      </c>
    </row>
    <row r="474" spans="1:20" ht="39.6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21">
        <f t="shared" si="30"/>
        <v>41844.714328703703</v>
      </c>
      <c r="L474" s="21">
        <f t="shared" si="31"/>
        <v>41874.714328703703</v>
      </c>
      <c r="M474" s="3" t="b">
        <v>0</v>
      </c>
      <c r="N474" s="3">
        <v>5</v>
      </c>
      <c r="O474" s="3" t="b">
        <v>0</v>
      </c>
      <c r="P474" s="3" t="s">
        <v>8269</v>
      </c>
      <c r="Q474" s="13">
        <f t="shared" si="28"/>
        <v>0.17624999999999999</v>
      </c>
      <c r="R474" s="7">
        <f t="shared" si="29"/>
        <v>160</v>
      </c>
      <c r="S474" s="3" t="s">
        <v>8313</v>
      </c>
      <c r="T474" s="3" t="s">
        <v>8319</v>
      </c>
    </row>
    <row r="475" spans="1:20" ht="39.6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21">
        <f t="shared" si="30"/>
        <v>41869.489803240736</v>
      </c>
      <c r="L475" s="21">
        <f t="shared" si="31"/>
        <v>41899.489803240736</v>
      </c>
      <c r="M475" s="3" t="b">
        <v>0</v>
      </c>
      <c r="N475" s="3">
        <v>14</v>
      </c>
      <c r="O475" s="3" t="b">
        <v>0</v>
      </c>
      <c r="P475" s="3" t="s">
        <v>8269</v>
      </c>
      <c r="Q475" s="13">
        <f t="shared" si="28"/>
        <v>2.87E-2</v>
      </c>
      <c r="R475" s="7">
        <f t="shared" si="29"/>
        <v>2142.8571428571427</v>
      </c>
      <c r="S475" s="3" t="s">
        <v>8313</v>
      </c>
      <c r="T475" s="3" t="s">
        <v>8319</v>
      </c>
    </row>
    <row r="476" spans="1:20" ht="39.6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21">
        <f t="shared" si="30"/>
        <v>42753.120706018519</v>
      </c>
      <c r="L476" s="21">
        <f t="shared" si="31"/>
        <v>42783.120706018519</v>
      </c>
      <c r="M476" s="3" t="b">
        <v>0</v>
      </c>
      <c r="N476" s="3">
        <v>1</v>
      </c>
      <c r="O476" s="3" t="b">
        <v>0</v>
      </c>
      <c r="P476" s="3" t="s">
        <v>8269</v>
      </c>
      <c r="Q476" s="13">
        <f t="shared" si="28"/>
        <v>3.0303030303030303E-4</v>
      </c>
      <c r="R476" s="7">
        <f t="shared" si="29"/>
        <v>3300</v>
      </c>
      <c r="S476" s="3" t="s">
        <v>8313</v>
      </c>
      <c r="T476" s="3" t="s">
        <v>8319</v>
      </c>
    </row>
    <row r="477" spans="1:20" ht="52.8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21">
        <f t="shared" si="30"/>
        <v>42099.877812500003</v>
      </c>
      <c r="L477" s="21">
        <f t="shared" si="31"/>
        <v>42129.877812500003</v>
      </c>
      <c r="M477" s="3" t="b">
        <v>0</v>
      </c>
      <c r="N477" s="3">
        <v>0</v>
      </c>
      <c r="O477" s="3" t="b">
        <v>0</v>
      </c>
      <c r="P477" s="3" t="s">
        <v>8269</v>
      </c>
      <c r="Q477" s="13">
        <f t="shared" si="28"/>
        <v>0</v>
      </c>
      <c r="R477" s="7">
        <f t="shared" si="29"/>
        <v>0</v>
      </c>
      <c r="S477" s="3" t="s">
        <v>8313</v>
      </c>
      <c r="T477" s="3" t="s">
        <v>8319</v>
      </c>
    </row>
    <row r="478" spans="1:20" ht="26.4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21">
        <f t="shared" si="30"/>
        <v>41757.76667824074</v>
      </c>
      <c r="L478" s="21">
        <f t="shared" si="31"/>
        <v>41792.957638888889</v>
      </c>
      <c r="M478" s="3" t="b">
        <v>0</v>
      </c>
      <c r="N478" s="3">
        <v>124</v>
      </c>
      <c r="O478" s="3" t="b">
        <v>0</v>
      </c>
      <c r="P478" s="3" t="s">
        <v>8269</v>
      </c>
      <c r="Q478" s="13">
        <f t="shared" si="28"/>
        <v>2.2302681818181819E-2</v>
      </c>
      <c r="R478" s="7">
        <f t="shared" si="29"/>
        <v>1774.1935483870968</v>
      </c>
      <c r="S478" s="3" t="s">
        <v>8313</v>
      </c>
      <c r="T478" s="3" t="s">
        <v>8319</v>
      </c>
    </row>
    <row r="479" spans="1:20" ht="52.8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21">
        <f t="shared" si="30"/>
        <v>40987.626550925925</v>
      </c>
      <c r="L479" s="21">
        <f t="shared" si="31"/>
        <v>41047.626550925925</v>
      </c>
      <c r="M479" s="3" t="b">
        <v>0</v>
      </c>
      <c r="N479" s="3">
        <v>0</v>
      </c>
      <c r="O479" s="3" t="b">
        <v>0</v>
      </c>
      <c r="P479" s="3" t="s">
        <v>8269</v>
      </c>
      <c r="Q479" s="13">
        <f t="shared" si="28"/>
        <v>0</v>
      </c>
      <c r="R479" s="7">
        <f t="shared" si="29"/>
        <v>0</v>
      </c>
      <c r="S479" s="3" t="s">
        <v>8313</v>
      </c>
      <c r="T479" s="3" t="s">
        <v>8319</v>
      </c>
    </row>
    <row r="480" spans="1:20" ht="39.6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21">
        <f t="shared" si="30"/>
        <v>42065.702650462961</v>
      </c>
      <c r="L480" s="21">
        <f t="shared" si="31"/>
        <v>42095.660983796297</v>
      </c>
      <c r="M480" s="3" t="b">
        <v>0</v>
      </c>
      <c r="N480" s="3">
        <v>0</v>
      </c>
      <c r="O480" s="3" t="b">
        <v>0</v>
      </c>
      <c r="P480" s="3" t="s">
        <v>8269</v>
      </c>
      <c r="Q480" s="13">
        <f t="shared" si="28"/>
        <v>0</v>
      </c>
      <c r="R480" s="7">
        <f t="shared" si="29"/>
        <v>0</v>
      </c>
      <c r="S480" s="3" t="s">
        <v>8313</v>
      </c>
      <c r="T480" s="3" t="s">
        <v>8319</v>
      </c>
    </row>
    <row r="481" spans="1:20" ht="39.6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21">
        <f t="shared" si="30"/>
        <v>41904.199479166666</v>
      </c>
      <c r="L481" s="21">
        <f t="shared" si="31"/>
        <v>41964.24114583333</v>
      </c>
      <c r="M481" s="3" t="b">
        <v>0</v>
      </c>
      <c r="N481" s="3">
        <v>55</v>
      </c>
      <c r="O481" s="3" t="b">
        <v>0</v>
      </c>
      <c r="P481" s="3" t="s">
        <v>8269</v>
      </c>
      <c r="Q481" s="13">
        <f t="shared" si="28"/>
        <v>0.3256</v>
      </c>
      <c r="R481" s="7">
        <f t="shared" si="29"/>
        <v>272.72727272727275</v>
      </c>
      <c r="S481" s="3" t="s">
        <v>8313</v>
      </c>
      <c r="T481" s="3" t="s">
        <v>8319</v>
      </c>
    </row>
    <row r="482" spans="1:20" ht="39.6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21">
        <f t="shared" si="30"/>
        <v>41465.29184027778</v>
      </c>
      <c r="L482" s="21">
        <f t="shared" si="31"/>
        <v>41495.29184027778</v>
      </c>
      <c r="M482" s="3" t="b">
        <v>0</v>
      </c>
      <c r="N482" s="3">
        <v>140</v>
      </c>
      <c r="O482" s="3" t="b">
        <v>0</v>
      </c>
      <c r="P482" s="3" t="s">
        <v>8269</v>
      </c>
      <c r="Q482" s="13">
        <f t="shared" si="28"/>
        <v>0.19409999999999999</v>
      </c>
      <c r="R482" s="7">
        <f t="shared" si="29"/>
        <v>285.71428571428572</v>
      </c>
      <c r="S482" s="3" t="s">
        <v>8313</v>
      </c>
      <c r="T482" s="3" t="s">
        <v>8319</v>
      </c>
    </row>
    <row r="483" spans="1:20" ht="39.6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21">
        <f t="shared" si="30"/>
        <v>41162.46399305555</v>
      </c>
      <c r="L483" s="21">
        <f t="shared" si="31"/>
        <v>41192.46399305555</v>
      </c>
      <c r="M483" s="3" t="b">
        <v>0</v>
      </c>
      <c r="N483" s="3">
        <v>21</v>
      </c>
      <c r="O483" s="3" t="b">
        <v>0</v>
      </c>
      <c r="P483" s="3" t="s">
        <v>8269</v>
      </c>
      <c r="Q483" s="13">
        <f t="shared" si="28"/>
        <v>6.0999999999999999E-2</v>
      </c>
      <c r="R483" s="7">
        <f t="shared" si="29"/>
        <v>1428.5714285714287</v>
      </c>
      <c r="S483" s="3" t="s">
        <v>8313</v>
      </c>
      <c r="T483" s="3" t="s">
        <v>8319</v>
      </c>
    </row>
    <row r="484" spans="1:20" ht="39.6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21">
        <f t="shared" si="30"/>
        <v>42447.688541666663</v>
      </c>
      <c r="L484" s="21">
        <f t="shared" si="31"/>
        <v>42474.398611111108</v>
      </c>
      <c r="M484" s="3" t="b">
        <v>0</v>
      </c>
      <c r="N484" s="3">
        <v>1</v>
      </c>
      <c r="O484" s="3" t="b">
        <v>0</v>
      </c>
      <c r="P484" s="3" t="s">
        <v>8269</v>
      </c>
      <c r="Q484" s="13">
        <f t="shared" si="28"/>
        <v>1E-3</v>
      </c>
      <c r="R484" s="7">
        <f t="shared" si="29"/>
        <v>10000</v>
      </c>
      <c r="S484" s="3" t="s">
        <v>8313</v>
      </c>
      <c r="T484" s="3" t="s">
        <v>8319</v>
      </c>
    </row>
    <row r="485" spans="1:20" ht="52.8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21">
        <f t="shared" si="30"/>
        <v>41242.989259259259</v>
      </c>
      <c r="L485" s="21">
        <f t="shared" si="31"/>
        <v>41302.989259259259</v>
      </c>
      <c r="M485" s="3" t="b">
        <v>0</v>
      </c>
      <c r="N485" s="3">
        <v>147</v>
      </c>
      <c r="O485" s="3" t="b">
        <v>0</v>
      </c>
      <c r="P485" s="3" t="s">
        <v>8269</v>
      </c>
      <c r="Q485" s="13">
        <f t="shared" si="28"/>
        <v>0.502</v>
      </c>
      <c r="R485" s="7">
        <f t="shared" si="29"/>
        <v>102.04081632653062</v>
      </c>
      <c r="S485" s="3" t="s">
        <v>8313</v>
      </c>
      <c r="T485" s="3" t="s">
        <v>8319</v>
      </c>
    </row>
    <row r="486" spans="1:20" ht="52.8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21">
        <f t="shared" si="30"/>
        <v>42272.731157407405</v>
      </c>
      <c r="L486" s="21">
        <f t="shared" si="31"/>
        <v>42313.772824074076</v>
      </c>
      <c r="M486" s="3" t="b">
        <v>0</v>
      </c>
      <c r="N486" s="3">
        <v>11</v>
      </c>
      <c r="O486" s="3" t="b">
        <v>0</v>
      </c>
      <c r="P486" s="3" t="s">
        <v>8269</v>
      </c>
      <c r="Q486" s="13">
        <f t="shared" si="28"/>
        <v>1.8625E-3</v>
      </c>
      <c r="R486" s="7">
        <f t="shared" si="29"/>
        <v>7272.727272727273</v>
      </c>
      <c r="S486" s="3" t="s">
        <v>8313</v>
      </c>
      <c r="T486" s="3" t="s">
        <v>8319</v>
      </c>
    </row>
    <row r="487" spans="1:20" ht="39.6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21">
        <f t="shared" si="30"/>
        <v>41381.297442129631</v>
      </c>
      <c r="L487" s="21">
        <f t="shared" si="31"/>
        <v>41411.297442129631</v>
      </c>
      <c r="M487" s="3" t="b">
        <v>0</v>
      </c>
      <c r="N487" s="3">
        <v>125</v>
      </c>
      <c r="O487" s="3" t="b">
        <v>0</v>
      </c>
      <c r="P487" s="3" t="s">
        <v>8269</v>
      </c>
      <c r="Q487" s="13">
        <f t="shared" si="28"/>
        <v>0.21906971229845085</v>
      </c>
      <c r="R487" s="7">
        <f t="shared" si="29"/>
        <v>303.64800000000002</v>
      </c>
      <c r="S487" s="3" t="s">
        <v>8313</v>
      </c>
      <c r="T487" s="3" t="s">
        <v>8319</v>
      </c>
    </row>
    <row r="488" spans="1:20" ht="39.6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21">
        <f t="shared" si="30"/>
        <v>41761.734247685185</v>
      </c>
      <c r="L488" s="21">
        <f t="shared" si="31"/>
        <v>41791.734247685185</v>
      </c>
      <c r="M488" s="3" t="b">
        <v>0</v>
      </c>
      <c r="N488" s="3">
        <v>1</v>
      </c>
      <c r="O488" s="3" t="b">
        <v>0</v>
      </c>
      <c r="P488" s="3" t="s">
        <v>8269</v>
      </c>
      <c r="Q488" s="13">
        <f t="shared" si="28"/>
        <v>9.0909090909090904E-5</v>
      </c>
      <c r="R488" s="7">
        <f t="shared" si="29"/>
        <v>550000</v>
      </c>
      <c r="S488" s="3" t="s">
        <v>8313</v>
      </c>
      <c r="T488" s="3" t="s">
        <v>8319</v>
      </c>
    </row>
    <row r="489" spans="1:20" ht="39.6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21">
        <f t="shared" si="30"/>
        <v>42669.386504629627</v>
      </c>
      <c r="L489" s="21">
        <f t="shared" si="31"/>
        <v>42729.428171296291</v>
      </c>
      <c r="M489" s="3" t="b">
        <v>0</v>
      </c>
      <c r="N489" s="3">
        <v>0</v>
      </c>
      <c r="O489" s="3" t="b">
        <v>0</v>
      </c>
      <c r="P489" s="3" t="s">
        <v>8269</v>
      </c>
      <c r="Q489" s="13">
        <f t="shared" si="28"/>
        <v>0</v>
      </c>
      <c r="R489" s="7">
        <f t="shared" si="29"/>
        <v>0</v>
      </c>
      <c r="S489" s="3" t="s">
        <v>8313</v>
      </c>
      <c r="T489" s="3" t="s">
        <v>8319</v>
      </c>
    </row>
    <row r="490" spans="1:20" ht="39.6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21">
        <f t="shared" si="30"/>
        <v>42713.84606481481</v>
      </c>
      <c r="L490" s="21">
        <f t="shared" si="31"/>
        <v>42743.84606481481</v>
      </c>
      <c r="M490" s="3" t="b">
        <v>0</v>
      </c>
      <c r="N490" s="3">
        <v>0</v>
      </c>
      <c r="O490" s="3" t="b">
        <v>0</v>
      </c>
      <c r="P490" s="3" t="s">
        <v>8269</v>
      </c>
      <c r="Q490" s="13">
        <f t="shared" si="28"/>
        <v>0</v>
      </c>
      <c r="R490" s="7">
        <f t="shared" si="29"/>
        <v>0</v>
      </c>
      <c r="S490" s="3" t="s">
        <v>8313</v>
      </c>
      <c r="T490" s="3" t="s">
        <v>8319</v>
      </c>
    </row>
    <row r="491" spans="1:20" ht="39.6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21">
        <f t="shared" si="30"/>
        <v>40882.273333333331</v>
      </c>
      <c r="L491" s="21">
        <f t="shared" si="31"/>
        <v>40913.272916666661</v>
      </c>
      <c r="M491" s="3" t="b">
        <v>0</v>
      </c>
      <c r="N491" s="3">
        <v>3</v>
      </c>
      <c r="O491" s="3" t="b">
        <v>0</v>
      </c>
      <c r="P491" s="3" t="s">
        <v>8269</v>
      </c>
      <c r="Q491" s="13">
        <f t="shared" si="28"/>
        <v>2.8667813379201833E-3</v>
      </c>
      <c r="R491" s="7">
        <f t="shared" si="29"/>
        <v>24999</v>
      </c>
      <c r="S491" s="3" t="s">
        <v>8313</v>
      </c>
      <c r="T491" s="3" t="s">
        <v>8319</v>
      </c>
    </row>
    <row r="492" spans="1:20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21">
        <f t="shared" si="30"/>
        <v>41113.760243055549</v>
      </c>
      <c r="L492" s="21">
        <f t="shared" si="31"/>
        <v>41143.760243055549</v>
      </c>
      <c r="M492" s="3" t="b">
        <v>0</v>
      </c>
      <c r="N492" s="3">
        <v>0</v>
      </c>
      <c r="O492" s="3" t="b">
        <v>0</v>
      </c>
      <c r="P492" s="3" t="s">
        <v>8269</v>
      </c>
      <c r="Q492" s="13">
        <f t="shared" si="28"/>
        <v>0</v>
      </c>
      <c r="R492" s="7">
        <f t="shared" si="29"/>
        <v>0</v>
      </c>
      <c r="S492" s="3" t="s">
        <v>8313</v>
      </c>
      <c r="T492" s="3" t="s">
        <v>8319</v>
      </c>
    </row>
    <row r="493" spans="1:20" ht="39.6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21">
        <f t="shared" si="30"/>
        <v>42366.774293981478</v>
      </c>
      <c r="L493" s="21">
        <f t="shared" si="31"/>
        <v>42396.774293981478</v>
      </c>
      <c r="M493" s="3" t="b">
        <v>0</v>
      </c>
      <c r="N493" s="3">
        <v>0</v>
      </c>
      <c r="O493" s="3" t="b">
        <v>0</v>
      </c>
      <c r="P493" s="3" t="s">
        <v>8269</v>
      </c>
      <c r="Q493" s="13">
        <f t="shared" si="28"/>
        <v>0</v>
      </c>
      <c r="R493" s="7">
        <f t="shared" si="29"/>
        <v>0</v>
      </c>
      <c r="S493" s="3" t="s">
        <v>8313</v>
      </c>
      <c r="T493" s="3" t="s">
        <v>8319</v>
      </c>
    </row>
    <row r="494" spans="1:20" ht="39.6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21">
        <f t="shared" si="30"/>
        <v>42595.826736111114</v>
      </c>
      <c r="L494" s="21">
        <f t="shared" si="31"/>
        <v>42655.826736111114</v>
      </c>
      <c r="M494" s="3" t="b">
        <v>0</v>
      </c>
      <c r="N494" s="3">
        <v>0</v>
      </c>
      <c r="O494" s="3" t="b">
        <v>0</v>
      </c>
      <c r="P494" s="3" t="s">
        <v>8269</v>
      </c>
      <c r="Q494" s="13">
        <f t="shared" si="28"/>
        <v>0</v>
      </c>
      <c r="R494" s="7">
        <f t="shared" si="29"/>
        <v>0</v>
      </c>
      <c r="S494" s="3" t="s">
        <v>8313</v>
      </c>
      <c r="T494" s="3" t="s">
        <v>8319</v>
      </c>
    </row>
    <row r="495" spans="1:20" ht="39.6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21">
        <f t="shared" si="30"/>
        <v>42114.517800925925</v>
      </c>
      <c r="L495" s="21">
        <f t="shared" si="31"/>
        <v>42144.517800925925</v>
      </c>
      <c r="M495" s="3" t="b">
        <v>0</v>
      </c>
      <c r="N495" s="3">
        <v>0</v>
      </c>
      <c r="O495" s="3" t="b">
        <v>0</v>
      </c>
      <c r="P495" s="3" t="s">
        <v>8269</v>
      </c>
      <c r="Q495" s="13">
        <f t="shared" si="28"/>
        <v>0</v>
      </c>
      <c r="R495" s="7">
        <f t="shared" si="29"/>
        <v>0</v>
      </c>
      <c r="S495" s="3" t="s">
        <v>8313</v>
      </c>
      <c r="T495" s="3" t="s">
        <v>8319</v>
      </c>
    </row>
    <row r="496" spans="1:20" ht="52.8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21">
        <f t="shared" si="30"/>
        <v>41799.62228009259</v>
      </c>
      <c r="L496" s="21">
        <f t="shared" si="31"/>
        <v>41822.916666666664</v>
      </c>
      <c r="M496" s="3" t="b">
        <v>0</v>
      </c>
      <c r="N496" s="3">
        <v>3</v>
      </c>
      <c r="O496" s="3" t="b">
        <v>0</v>
      </c>
      <c r="P496" s="3" t="s">
        <v>8269</v>
      </c>
      <c r="Q496" s="13">
        <f t="shared" si="28"/>
        <v>1.5499999999999999E-3</v>
      </c>
      <c r="R496" s="7">
        <f t="shared" si="29"/>
        <v>6666.666666666667</v>
      </c>
      <c r="S496" s="3" t="s">
        <v>8313</v>
      </c>
      <c r="T496" s="3" t="s">
        <v>8319</v>
      </c>
    </row>
    <row r="497" spans="1:20" ht="39.6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21">
        <f t="shared" si="30"/>
        <v>42171.619270833333</v>
      </c>
      <c r="L497" s="21">
        <f t="shared" si="31"/>
        <v>42201.619270833333</v>
      </c>
      <c r="M497" s="3" t="b">
        <v>0</v>
      </c>
      <c r="N497" s="3">
        <v>0</v>
      </c>
      <c r="O497" s="3" t="b">
        <v>0</v>
      </c>
      <c r="P497" s="3" t="s">
        <v>8269</v>
      </c>
      <c r="Q497" s="13">
        <f t="shared" si="28"/>
        <v>0</v>
      </c>
      <c r="R497" s="7">
        <f t="shared" si="29"/>
        <v>0</v>
      </c>
      <c r="S497" s="3" t="s">
        <v>8313</v>
      </c>
      <c r="T497" s="3" t="s">
        <v>8319</v>
      </c>
    </row>
    <row r="498" spans="1:20" ht="26.4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21">
        <f t="shared" si="30"/>
        <v>41620.723078703704</v>
      </c>
      <c r="L498" s="21">
        <f t="shared" si="31"/>
        <v>41680.723078703704</v>
      </c>
      <c r="M498" s="3" t="b">
        <v>0</v>
      </c>
      <c r="N498" s="3">
        <v>1</v>
      </c>
      <c r="O498" s="3" t="b">
        <v>0</v>
      </c>
      <c r="P498" s="3" t="s">
        <v>8269</v>
      </c>
      <c r="Q498" s="13">
        <f t="shared" si="28"/>
        <v>1.6666666666666667E-5</v>
      </c>
      <c r="R498" s="7">
        <f t="shared" si="29"/>
        <v>60000</v>
      </c>
      <c r="S498" s="3" t="s">
        <v>8313</v>
      </c>
      <c r="T498" s="3" t="s">
        <v>8319</v>
      </c>
    </row>
    <row r="499" spans="1:20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21">
        <f t="shared" si="30"/>
        <v>41944.829456018517</v>
      </c>
      <c r="L499" s="21">
        <f t="shared" si="31"/>
        <v>41997.999999999993</v>
      </c>
      <c r="M499" s="3" t="b">
        <v>0</v>
      </c>
      <c r="N499" s="3">
        <v>3</v>
      </c>
      <c r="O499" s="3" t="b">
        <v>0</v>
      </c>
      <c r="P499" s="3" t="s">
        <v>8269</v>
      </c>
      <c r="Q499" s="13">
        <f t="shared" si="28"/>
        <v>6.6964285714285711E-3</v>
      </c>
      <c r="R499" s="7">
        <f t="shared" si="29"/>
        <v>1493.3333333333333</v>
      </c>
      <c r="S499" s="3" t="s">
        <v>8313</v>
      </c>
      <c r="T499" s="3" t="s">
        <v>8319</v>
      </c>
    </row>
    <row r="500" spans="1:20" ht="39.6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21">
        <f t="shared" si="30"/>
        <v>40858.553807870368</v>
      </c>
      <c r="L500" s="21">
        <f t="shared" si="31"/>
        <v>40900.553807870368</v>
      </c>
      <c r="M500" s="3" t="b">
        <v>0</v>
      </c>
      <c r="N500" s="3">
        <v>22</v>
      </c>
      <c r="O500" s="3" t="b">
        <v>0</v>
      </c>
      <c r="P500" s="3" t="s">
        <v>8269</v>
      </c>
      <c r="Q500" s="13">
        <f t="shared" si="28"/>
        <v>4.5985132395404561E-2</v>
      </c>
      <c r="R500" s="7">
        <f t="shared" si="29"/>
        <v>2959.4545454545455</v>
      </c>
      <c r="S500" s="3" t="s">
        <v>8313</v>
      </c>
      <c r="T500" s="3" t="s">
        <v>8319</v>
      </c>
    </row>
    <row r="501" spans="1:20" ht="52.8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21">
        <f t="shared" si="30"/>
        <v>40043.687129629623</v>
      </c>
      <c r="L501" s="21">
        <f t="shared" si="31"/>
        <v>40098.665972222218</v>
      </c>
      <c r="M501" s="3" t="b">
        <v>0</v>
      </c>
      <c r="N501" s="3">
        <v>26</v>
      </c>
      <c r="O501" s="3" t="b">
        <v>0</v>
      </c>
      <c r="P501" s="3" t="s">
        <v>8269</v>
      </c>
      <c r="Q501" s="13">
        <f t="shared" si="28"/>
        <v>9.5500000000000002E-2</v>
      </c>
      <c r="R501" s="7">
        <f t="shared" si="29"/>
        <v>769.23076923076928</v>
      </c>
      <c r="S501" s="3" t="s">
        <v>8313</v>
      </c>
      <c r="T501" s="3" t="s">
        <v>8319</v>
      </c>
    </row>
    <row r="502" spans="1:20" ht="52.8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21">
        <f t="shared" si="30"/>
        <v>40247.677673611106</v>
      </c>
      <c r="L502" s="21">
        <f t="shared" si="31"/>
        <v>40306.719444444439</v>
      </c>
      <c r="M502" s="3" t="b">
        <v>0</v>
      </c>
      <c r="N502" s="3">
        <v>4</v>
      </c>
      <c r="O502" s="3" t="b">
        <v>0</v>
      </c>
      <c r="P502" s="3" t="s">
        <v>8269</v>
      </c>
      <c r="Q502" s="13">
        <f t="shared" si="28"/>
        <v>3.307692307692308E-2</v>
      </c>
      <c r="R502" s="7">
        <f t="shared" si="29"/>
        <v>1625</v>
      </c>
      <c r="S502" s="3" t="s">
        <v>8313</v>
      </c>
      <c r="T502" s="3" t="s">
        <v>8319</v>
      </c>
    </row>
    <row r="503" spans="1:20" ht="39.6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21">
        <f t="shared" si="30"/>
        <v>40703.026053240741</v>
      </c>
      <c r="L503" s="21">
        <f t="shared" si="31"/>
        <v>40733.026053240741</v>
      </c>
      <c r="M503" s="3" t="b">
        <v>0</v>
      </c>
      <c r="N503" s="3">
        <v>0</v>
      </c>
      <c r="O503" s="3" t="b">
        <v>0</v>
      </c>
      <c r="P503" s="3" t="s">
        <v>8269</v>
      </c>
      <c r="Q503" s="13">
        <f t="shared" si="28"/>
        <v>0</v>
      </c>
      <c r="R503" s="7">
        <f t="shared" si="29"/>
        <v>0</v>
      </c>
      <c r="S503" s="3" t="s">
        <v>8313</v>
      </c>
      <c r="T503" s="3" t="s">
        <v>8319</v>
      </c>
    </row>
    <row r="504" spans="1:20" ht="52.8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21">
        <f t="shared" si="30"/>
        <v>40956.345196759255</v>
      </c>
      <c r="L504" s="21">
        <f t="shared" si="31"/>
        <v>40986.303530092591</v>
      </c>
      <c r="M504" s="3" t="b">
        <v>0</v>
      </c>
      <c r="N504" s="3">
        <v>4</v>
      </c>
      <c r="O504" s="3" t="b">
        <v>0</v>
      </c>
      <c r="P504" s="3" t="s">
        <v>8269</v>
      </c>
      <c r="Q504" s="13">
        <f t="shared" si="28"/>
        <v>1.15E-2</v>
      </c>
      <c r="R504" s="7">
        <f t="shared" si="29"/>
        <v>5000</v>
      </c>
      <c r="S504" s="3" t="s">
        <v>8313</v>
      </c>
      <c r="T504" s="3" t="s">
        <v>8319</v>
      </c>
    </row>
    <row r="505" spans="1:20" ht="39.6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21">
        <f t="shared" si="30"/>
        <v>41991.318321759252</v>
      </c>
      <c r="L505" s="21">
        <f t="shared" si="31"/>
        <v>42021.318321759252</v>
      </c>
      <c r="M505" s="3" t="b">
        <v>0</v>
      </c>
      <c r="N505" s="3">
        <v>9</v>
      </c>
      <c r="O505" s="3" t="b">
        <v>0</v>
      </c>
      <c r="P505" s="3" t="s">
        <v>8269</v>
      </c>
      <c r="Q505" s="13">
        <f t="shared" si="28"/>
        <v>1.7538461538461537E-2</v>
      </c>
      <c r="R505" s="7">
        <f t="shared" si="29"/>
        <v>722.22222222222217</v>
      </c>
      <c r="S505" s="3" t="s">
        <v>8313</v>
      </c>
      <c r="T505" s="3" t="s">
        <v>8319</v>
      </c>
    </row>
    <row r="506" spans="1:20" ht="39.6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21">
        <f t="shared" si="30"/>
        <v>40949.775312499994</v>
      </c>
      <c r="L506" s="21">
        <f t="shared" si="31"/>
        <v>41009.73364583333</v>
      </c>
      <c r="M506" s="3" t="b">
        <v>0</v>
      </c>
      <c r="N506" s="3">
        <v>5</v>
      </c>
      <c r="O506" s="3" t="b">
        <v>0</v>
      </c>
      <c r="P506" s="3" t="s">
        <v>8269</v>
      </c>
      <c r="Q506" s="13">
        <f t="shared" si="28"/>
        <v>1.3673469387755101E-2</v>
      </c>
      <c r="R506" s="7">
        <f t="shared" si="29"/>
        <v>4900</v>
      </c>
      <c r="S506" s="3" t="s">
        <v>8313</v>
      </c>
      <c r="T506" s="3" t="s">
        <v>8319</v>
      </c>
    </row>
    <row r="507" spans="1:20" ht="39.6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21">
        <f t="shared" si="30"/>
        <v>42317.889884259253</v>
      </c>
      <c r="L507" s="21">
        <f t="shared" si="31"/>
        <v>42362.889884259253</v>
      </c>
      <c r="M507" s="3" t="b">
        <v>0</v>
      </c>
      <c r="N507" s="3">
        <v>14</v>
      </c>
      <c r="O507" s="3" t="b">
        <v>0</v>
      </c>
      <c r="P507" s="3" t="s">
        <v>8269</v>
      </c>
      <c r="Q507" s="13">
        <f t="shared" si="28"/>
        <v>4.3333333333333331E-3</v>
      </c>
      <c r="R507" s="7">
        <f t="shared" si="29"/>
        <v>857.14285714285711</v>
      </c>
      <c r="S507" s="3" t="s">
        <v>8313</v>
      </c>
      <c r="T507" s="3" t="s">
        <v>8319</v>
      </c>
    </row>
    <row r="508" spans="1:20" ht="39.6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21">
        <f t="shared" si="30"/>
        <v>41466.343981481477</v>
      </c>
      <c r="L508" s="21">
        <f t="shared" si="31"/>
        <v>41496.343981481477</v>
      </c>
      <c r="M508" s="3" t="b">
        <v>0</v>
      </c>
      <c r="N508" s="3">
        <v>1</v>
      </c>
      <c r="O508" s="3" t="b">
        <v>0</v>
      </c>
      <c r="P508" s="3" t="s">
        <v>8269</v>
      </c>
      <c r="Q508" s="13">
        <f t="shared" si="28"/>
        <v>1.25E-3</v>
      </c>
      <c r="R508" s="7">
        <f t="shared" si="29"/>
        <v>200000</v>
      </c>
      <c r="S508" s="3" t="s">
        <v>8313</v>
      </c>
      <c r="T508" s="3" t="s">
        <v>8319</v>
      </c>
    </row>
    <row r="509" spans="1:20" ht="39.6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21">
        <f t="shared" si="30"/>
        <v>41156.750659722216</v>
      </c>
      <c r="L509" s="21">
        <f t="shared" si="31"/>
        <v>41201.750659722216</v>
      </c>
      <c r="M509" s="3" t="b">
        <v>0</v>
      </c>
      <c r="N509" s="3">
        <v>10</v>
      </c>
      <c r="O509" s="3" t="b">
        <v>0</v>
      </c>
      <c r="P509" s="3" t="s">
        <v>8269</v>
      </c>
      <c r="Q509" s="13">
        <f t="shared" si="28"/>
        <v>3.2000000000000001E-2</v>
      </c>
      <c r="R509" s="7">
        <f t="shared" si="29"/>
        <v>2000</v>
      </c>
      <c r="S509" s="3" t="s">
        <v>8313</v>
      </c>
      <c r="T509" s="3" t="s">
        <v>8319</v>
      </c>
    </row>
    <row r="510" spans="1:20" ht="52.8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21">
        <f t="shared" si="30"/>
        <v>40994.815983796296</v>
      </c>
      <c r="L510" s="21">
        <f t="shared" si="31"/>
        <v>41054.384722222218</v>
      </c>
      <c r="M510" s="3" t="b">
        <v>0</v>
      </c>
      <c r="N510" s="3">
        <v>3</v>
      </c>
      <c r="O510" s="3" t="b">
        <v>0</v>
      </c>
      <c r="P510" s="3" t="s">
        <v>8269</v>
      </c>
      <c r="Q510" s="13">
        <f t="shared" si="28"/>
        <v>8.0000000000000002E-3</v>
      </c>
      <c r="R510" s="7">
        <f t="shared" si="29"/>
        <v>16666.666666666668</v>
      </c>
      <c r="S510" s="3" t="s">
        <v>8313</v>
      </c>
      <c r="T510" s="3" t="s">
        <v>8319</v>
      </c>
    </row>
    <row r="511" spans="1:20" ht="39.6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21">
        <f t="shared" si="30"/>
        <v>42153.423263888886</v>
      </c>
      <c r="L511" s="21">
        <f t="shared" si="31"/>
        <v>42183.423263888886</v>
      </c>
      <c r="M511" s="3" t="b">
        <v>0</v>
      </c>
      <c r="N511" s="3">
        <v>1</v>
      </c>
      <c r="O511" s="3" t="b">
        <v>0</v>
      </c>
      <c r="P511" s="3" t="s">
        <v>8269</v>
      </c>
      <c r="Q511" s="13">
        <f t="shared" si="28"/>
        <v>2E-3</v>
      </c>
      <c r="R511" s="7">
        <f t="shared" si="29"/>
        <v>5000</v>
      </c>
      <c r="S511" s="3" t="s">
        <v>8313</v>
      </c>
      <c r="T511" s="3" t="s">
        <v>8319</v>
      </c>
    </row>
    <row r="512" spans="1:20" ht="39.6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21">
        <f t="shared" si="30"/>
        <v>42399.968043981477</v>
      </c>
      <c r="L512" s="21">
        <f t="shared" si="31"/>
        <v>42429.968043981477</v>
      </c>
      <c r="M512" s="3" t="b">
        <v>0</v>
      </c>
      <c r="N512" s="3">
        <v>0</v>
      </c>
      <c r="O512" s="3" t="b">
        <v>0</v>
      </c>
      <c r="P512" s="3" t="s">
        <v>8269</v>
      </c>
      <c r="Q512" s="13">
        <f t="shared" si="28"/>
        <v>0</v>
      </c>
      <c r="R512" s="7">
        <f t="shared" si="29"/>
        <v>0</v>
      </c>
      <c r="S512" s="3" t="s">
        <v>8313</v>
      </c>
      <c r="T512" s="3" t="s">
        <v>8319</v>
      </c>
    </row>
    <row r="513" spans="1:20" ht="39.6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21">
        <f t="shared" si="30"/>
        <v>41340.09469907407</v>
      </c>
      <c r="L513" s="21">
        <f t="shared" si="31"/>
        <v>41370.053032407406</v>
      </c>
      <c r="M513" s="3" t="b">
        <v>0</v>
      </c>
      <c r="N513" s="3">
        <v>5</v>
      </c>
      <c r="O513" s="3" t="b">
        <v>0</v>
      </c>
      <c r="P513" s="3" t="s">
        <v>8269</v>
      </c>
      <c r="Q513" s="13">
        <f t="shared" si="28"/>
        <v>0.03</v>
      </c>
      <c r="R513" s="7">
        <f t="shared" si="29"/>
        <v>1000</v>
      </c>
      <c r="S513" s="3" t="s">
        <v>8313</v>
      </c>
      <c r="T513" s="3" t="s">
        <v>8319</v>
      </c>
    </row>
    <row r="514" spans="1:20" ht="39.6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21">
        <f t="shared" si="30"/>
        <v>42649.533877314818</v>
      </c>
      <c r="L514" s="21">
        <f t="shared" si="31"/>
        <v>42694.575543981475</v>
      </c>
      <c r="M514" s="3" t="b">
        <v>0</v>
      </c>
      <c r="N514" s="3">
        <v>2</v>
      </c>
      <c r="O514" s="3" t="b">
        <v>0</v>
      </c>
      <c r="P514" s="3" t="s">
        <v>8269</v>
      </c>
      <c r="Q514" s="13">
        <f t="shared" ref="Q514:Q577" si="32">+E514/D514</f>
        <v>1.3749999999999999E-3</v>
      </c>
      <c r="R514" s="7">
        <f t="shared" ref="R514:R577" si="33">IFERROR(+D514/N514,0)</f>
        <v>4000</v>
      </c>
      <c r="S514" s="3" t="s">
        <v>8313</v>
      </c>
      <c r="T514" s="3" t="s">
        <v>8319</v>
      </c>
    </row>
    <row r="515" spans="1:20" ht="26.4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21">
        <f t="shared" ref="K515:K578" si="34">(J515/86400)+25569+(-5/24)</f>
        <v>42552.445659722223</v>
      </c>
      <c r="L515" s="21">
        <f t="shared" ref="L515:L578" si="35">+I515/(86400)+25569+(-5/24)</f>
        <v>42597.083333333336</v>
      </c>
      <c r="M515" s="3" t="b">
        <v>0</v>
      </c>
      <c r="N515" s="3">
        <v>68</v>
      </c>
      <c r="O515" s="3" t="b">
        <v>0</v>
      </c>
      <c r="P515" s="3" t="s">
        <v>8269</v>
      </c>
      <c r="Q515" s="13">
        <f t="shared" si="32"/>
        <v>0.13924</v>
      </c>
      <c r="R515" s="7">
        <f t="shared" si="33"/>
        <v>735.29411764705878</v>
      </c>
      <c r="S515" s="3" t="s">
        <v>8313</v>
      </c>
      <c r="T515" s="3" t="s">
        <v>8319</v>
      </c>
    </row>
    <row r="516" spans="1:20" ht="39.6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21">
        <f t="shared" si="34"/>
        <v>41830.405636574069</v>
      </c>
      <c r="L516" s="21">
        <f t="shared" si="35"/>
        <v>41860.405636574069</v>
      </c>
      <c r="M516" s="3" t="b">
        <v>0</v>
      </c>
      <c r="N516" s="3">
        <v>3</v>
      </c>
      <c r="O516" s="3" t="b">
        <v>0</v>
      </c>
      <c r="P516" s="3" t="s">
        <v>8269</v>
      </c>
      <c r="Q516" s="13">
        <f t="shared" si="32"/>
        <v>3.3333333333333333E-2</v>
      </c>
      <c r="R516" s="7">
        <f t="shared" si="33"/>
        <v>500</v>
      </c>
      <c r="S516" s="3" t="s">
        <v>8313</v>
      </c>
      <c r="T516" s="3" t="s">
        <v>8319</v>
      </c>
    </row>
    <row r="517" spans="1:20" ht="39.6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21">
        <f t="shared" si="34"/>
        <v>42327.282418981478</v>
      </c>
      <c r="L517" s="21">
        <f t="shared" si="35"/>
        <v>42367.282418981478</v>
      </c>
      <c r="M517" s="3" t="b">
        <v>0</v>
      </c>
      <c r="N517" s="3">
        <v>34</v>
      </c>
      <c r="O517" s="3" t="b">
        <v>0</v>
      </c>
      <c r="P517" s="3" t="s">
        <v>8269</v>
      </c>
      <c r="Q517" s="13">
        <f t="shared" si="32"/>
        <v>0.25413402061855672</v>
      </c>
      <c r="R517" s="7">
        <f t="shared" si="33"/>
        <v>2852.9411764705883</v>
      </c>
      <c r="S517" s="3" t="s">
        <v>8313</v>
      </c>
      <c r="T517" s="3" t="s">
        <v>8319</v>
      </c>
    </row>
    <row r="518" spans="1:20" ht="26.4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21">
        <f t="shared" si="34"/>
        <v>42091.570370370369</v>
      </c>
      <c r="L518" s="21">
        <f t="shared" si="35"/>
        <v>42151.570370370369</v>
      </c>
      <c r="M518" s="3" t="b">
        <v>0</v>
      </c>
      <c r="N518" s="3">
        <v>0</v>
      </c>
      <c r="O518" s="3" t="b">
        <v>0</v>
      </c>
      <c r="P518" s="3" t="s">
        <v>8269</v>
      </c>
      <c r="Q518" s="13">
        <f t="shared" si="32"/>
        <v>0</v>
      </c>
      <c r="R518" s="7">
        <f t="shared" si="33"/>
        <v>0</v>
      </c>
      <c r="S518" s="3" t="s">
        <v>8313</v>
      </c>
      <c r="T518" s="3" t="s">
        <v>8319</v>
      </c>
    </row>
    <row r="519" spans="1:20" ht="39.6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21">
        <f t="shared" si="34"/>
        <v>42738.406956018516</v>
      </c>
      <c r="L519" s="21">
        <f t="shared" si="35"/>
        <v>42768.406956018516</v>
      </c>
      <c r="M519" s="3" t="b">
        <v>0</v>
      </c>
      <c r="N519" s="3">
        <v>3</v>
      </c>
      <c r="O519" s="3" t="b">
        <v>0</v>
      </c>
      <c r="P519" s="3" t="s">
        <v>8269</v>
      </c>
      <c r="Q519" s="13">
        <f t="shared" si="32"/>
        <v>1.3666666666666667E-2</v>
      </c>
      <c r="R519" s="7">
        <f t="shared" si="33"/>
        <v>5000</v>
      </c>
      <c r="S519" s="3" t="s">
        <v>8313</v>
      </c>
      <c r="T519" s="3" t="s">
        <v>8319</v>
      </c>
    </row>
    <row r="520" spans="1:20" ht="39.6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21">
        <f t="shared" si="34"/>
        <v>42223.407685185179</v>
      </c>
      <c r="L520" s="21">
        <f t="shared" si="35"/>
        <v>42253.406944444439</v>
      </c>
      <c r="M520" s="3" t="b">
        <v>0</v>
      </c>
      <c r="N520" s="3">
        <v>0</v>
      </c>
      <c r="O520" s="3" t="b">
        <v>0</v>
      </c>
      <c r="P520" s="3" t="s">
        <v>8269</v>
      </c>
      <c r="Q520" s="13">
        <f t="shared" si="32"/>
        <v>0</v>
      </c>
      <c r="R520" s="7">
        <f t="shared" si="33"/>
        <v>0</v>
      </c>
      <c r="S520" s="3" t="s">
        <v>8313</v>
      </c>
      <c r="T520" s="3" t="s">
        <v>8319</v>
      </c>
    </row>
    <row r="521" spans="1:20" ht="39.6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21">
        <f t="shared" si="34"/>
        <v>41218.183113425919</v>
      </c>
      <c r="L521" s="21">
        <f t="shared" si="35"/>
        <v>41248.183113425919</v>
      </c>
      <c r="M521" s="3" t="b">
        <v>0</v>
      </c>
      <c r="N521" s="3">
        <v>70</v>
      </c>
      <c r="O521" s="3" t="b">
        <v>0</v>
      </c>
      <c r="P521" s="3" t="s">
        <v>8269</v>
      </c>
      <c r="Q521" s="13">
        <f t="shared" si="32"/>
        <v>0.22881426547787684</v>
      </c>
      <c r="R521" s="7">
        <f t="shared" si="33"/>
        <v>171.44285714285715</v>
      </c>
      <c r="S521" s="3" t="s">
        <v>8313</v>
      </c>
      <c r="T521" s="3" t="s">
        <v>8319</v>
      </c>
    </row>
    <row r="522" spans="1:20" ht="39.6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21">
        <f t="shared" si="34"/>
        <v>42318.493761574071</v>
      </c>
      <c r="L522" s="21">
        <f t="shared" si="35"/>
        <v>42348.493761574071</v>
      </c>
      <c r="M522" s="3" t="b">
        <v>0</v>
      </c>
      <c r="N522" s="3">
        <v>34</v>
      </c>
      <c r="O522" s="3" t="b">
        <v>1</v>
      </c>
      <c r="P522" s="3" t="s">
        <v>8270</v>
      </c>
      <c r="Q522" s="13">
        <f t="shared" si="32"/>
        <v>1.0209999999999999</v>
      </c>
      <c r="R522" s="7">
        <f t="shared" si="33"/>
        <v>147.05882352941177</v>
      </c>
      <c r="S522" s="3" t="s">
        <v>8320</v>
      </c>
      <c r="T522" s="3" t="s">
        <v>8321</v>
      </c>
    </row>
    <row r="523" spans="1:20" ht="39.6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21">
        <f t="shared" si="34"/>
        <v>42645.884479166663</v>
      </c>
      <c r="L523" s="21">
        <f t="shared" si="35"/>
        <v>42674.999305555553</v>
      </c>
      <c r="M523" s="3" t="b">
        <v>0</v>
      </c>
      <c r="N523" s="3">
        <v>56</v>
      </c>
      <c r="O523" s="3" t="b">
        <v>1</v>
      </c>
      <c r="P523" s="3" t="s">
        <v>8270</v>
      </c>
      <c r="Q523" s="13">
        <f t="shared" si="32"/>
        <v>1.0464</v>
      </c>
      <c r="R523" s="7">
        <f t="shared" si="33"/>
        <v>89.285714285714292</v>
      </c>
      <c r="S523" s="3" t="s">
        <v>8320</v>
      </c>
      <c r="T523" s="3" t="s">
        <v>8321</v>
      </c>
    </row>
    <row r="524" spans="1:20" ht="39.6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21">
        <f t="shared" si="34"/>
        <v>42429.832465277774</v>
      </c>
      <c r="L524" s="21">
        <f t="shared" si="35"/>
        <v>42449.790798611109</v>
      </c>
      <c r="M524" s="3" t="b">
        <v>0</v>
      </c>
      <c r="N524" s="3">
        <v>31</v>
      </c>
      <c r="O524" s="3" t="b">
        <v>1</v>
      </c>
      <c r="P524" s="3" t="s">
        <v>8270</v>
      </c>
      <c r="Q524" s="13">
        <f t="shared" si="32"/>
        <v>1.1466666666666667</v>
      </c>
      <c r="R524" s="7">
        <f t="shared" si="33"/>
        <v>96.774193548387103</v>
      </c>
      <c r="S524" s="3" t="s">
        <v>8320</v>
      </c>
      <c r="T524" s="3" t="s">
        <v>8321</v>
      </c>
    </row>
    <row r="525" spans="1:20" ht="39.6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21">
        <f t="shared" si="34"/>
        <v>42237.924490740734</v>
      </c>
      <c r="L525" s="21">
        <f t="shared" si="35"/>
        <v>42267.924490740734</v>
      </c>
      <c r="M525" s="3" t="b">
        <v>0</v>
      </c>
      <c r="N525" s="3">
        <v>84</v>
      </c>
      <c r="O525" s="3" t="b">
        <v>1</v>
      </c>
      <c r="P525" s="3" t="s">
        <v>8270</v>
      </c>
      <c r="Q525" s="13">
        <f t="shared" si="32"/>
        <v>1.206</v>
      </c>
      <c r="R525" s="7">
        <f t="shared" si="33"/>
        <v>59.523809523809526</v>
      </c>
      <c r="S525" s="3" t="s">
        <v>8320</v>
      </c>
      <c r="T525" s="3" t="s">
        <v>8321</v>
      </c>
    </row>
    <row r="526" spans="1:20" ht="39.6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21">
        <f t="shared" si="34"/>
        <v>42492.508900462963</v>
      </c>
      <c r="L526" s="21">
        <f t="shared" si="35"/>
        <v>42522.508900462963</v>
      </c>
      <c r="M526" s="3" t="b">
        <v>0</v>
      </c>
      <c r="N526" s="3">
        <v>130</v>
      </c>
      <c r="O526" s="3" t="b">
        <v>1</v>
      </c>
      <c r="P526" s="3" t="s">
        <v>8270</v>
      </c>
      <c r="Q526" s="13">
        <f t="shared" si="32"/>
        <v>1.0867285714285715</v>
      </c>
      <c r="R526" s="7">
        <f t="shared" si="33"/>
        <v>26.923076923076923</v>
      </c>
      <c r="S526" s="3" t="s">
        <v>8320</v>
      </c>
      <c r="T526" s="3" t="s">
        <v>8321</v>
      </c>
    </row>
    <row r="527" spans="1:20" ht="52.8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21">
        <f t="shared" si="34"/>
        <v>41850.192604166667</v>
      </c>
      <c r="L527" s="21">
        <f t="shared" si="35"/>
        <v>41895.192604166667</v>
      </c>
      <c r="M527" s="3" t="b">
        <v>0</v>
      </c>
      <c r="N527" s="3">
        <v>12</v>
      </c>
      <c r="O527" s="3" t="b">
        <v>1</v>
      </c>
      <c r="P527" s="3" t="s">
        <v>8270</v>
      </c>
      <c r="Q527" s="13">
        <f t="shared" si="32"/>
        <v>1</v>
      </c>
      <c r="R527" s="7">
        <f t="shared" si="33"/>
        <v>1000</v>
      </c>
      <c r="S527" s="3" t="s">
        <v>8320</v>
      </c>
      <c r="T527" s="3" t="s">
        <v>8321</v>
      </c>
    </row>
    <row r="528" spans="1:20" ht="39.6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21">
        <f t="shared" si="34"/>
        <v>42192.383611111109</v>
      </c>
      <c r="L528" s="21">
        <f t="shared" si="35"/>
        <v>42223.499999999993</v>
      </c>
      <c r="M528" s="3" t="b">
        <v>0</v>
      </c>
      <c r="N528" s="3">
        <v>23</v>
      </c>
      <c r="O528" s="3" t="b">
        <v>1</v>
      </c>
      <c r="P528" s="3" t="s">
        <v>8270</v>
      </c>
      <c r="Q528" s="13">
        <f t="shared" si="32"/>
        <v>1.1399999999999999</v>
      </c>
      <c r="R528" s="7">
        <f t="shared" si="33"/>
        <v>65.217391304347828</v>
      </c>
      <c r="S528" s="3" t="s">
        <v>8320</v>
      </c>
      <c r="T528" s="3" t="s">
        <v>8321</v>
      </c>
    </row>
    <row r="529" spans="1:20" ht="52.8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21">
        <f t="shared" si="34"/>
        <v>42752.997291666667</v>
      </c>
      <c r="L529" s="21">
        <f t="shared" si="35"/>
        <v>42783.461805555555</v>
      </c>
      <c r="M529" s="3" t="b">
        <v>0</v>
      </c>
      <c r="N529" s="3">
        <v>158</v>
      </c>
      <c r="O529" s="3" t="b">
        <v>1</v>
      </c>
      <c r="P529" s="3" t="s">
        <v>8270</v>
      </c>
      <c r="Q529" s="13">
        <f t="shared" si="32"/>
        <v>1.0085</v>
      </c>
      <c r="R529" s="7">
        <f t="shared" si="33"/>
        <v>63.291139240506332</v>
      </c>
      <c r="S529" s="3" t="s">
        <v>8320</v>
      </c>
      <c r="T529" s="3" t="s">
        <v>8321</v>
      </c>
    </row>
    <row r="530" spans="1:20" ht="26.4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21">
        <f t="shared" si="34"/>
        <v>42155.71188657407</v>
      </c>
      <c r="L530" s="21">
        <f t="shared" si="35"/>
        <v>42176.680555555555</v>
      </c>
      <c r="M530" s="3" t="b">
        <v>0</v>
      </c>
      <c r="N530" s="3">
        <v>30</v>
      </c>
      <c r="O530" s="3" t="b">
        <v>1</v>
      </c>
      <c r="P530" s="3" t="s">
        <v>8270</v>
      </c>
      <c r="Q530" s="13">
        <f t="shared" si="32"/>
        <v>1.1565217391304348</v>
      </c>
      <c r="R530" s="7">
        <f t="shared" si="33"/>
        <v>38.333333333333336</v>
      </c>
      <c r="S530" s="3" t="s">
        <v>8320</v>
      </c>
      <c r="T530" s="3" t="s">
        <v>8321</v>
      </c>
    </row>
    <row r="531" spans="1:20" ht="39.6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21">
        <f t="shared" si="34"/>
        <v>42724.822847222218</v>
      </c>
      <c r="L531" s="21">
        <f t="shared" si="35"/>
        <v>42745.999999999993</v>
      </c>
      <c r="M531" s="3" t="b">
        <v>0</v>
      </c>
      <c r="N531" s="3">
        <v>18</v>
      </c>
      <c r="O531" s="3" t="b">
        <v>1</v>
      </c>
      <c r="P531" s="3" t="s">
        <v>8270</v>
      </c>
      <c r="Q531" s="13">
        <f t="shared" si="32"/>
        <v>1.3041666666666667</v>
      </c>
      <c r="R531" s="7">
        <f t="shared" si="33"/>
        <v>66.666666666666671</v>
      </c>
      <c r="S531" s="3" t="s">
        <v>8320</v>
      </c>
      <c r="T531" s="3" t="s">
        <v>8321</v>
      </c>
    </row>
    <row r="532" spans="1:20" ht="39.6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21">
        <f t="shared" si="34"/>
        <v>42157.382731481477</v>
      </c>
      <c r="L532" s="21">
        <f t="shared" si="35"/>
        <v>42178.874999999993</v>
      </c>
      <c r="M532" s="3" t="b">
        <v>0</v>
      </c>
      <c r="N532" s="3">
        <v>29</v>
      </c>
      <c r="O532" s="3" t="b">
        <v>1</v>
      </c>
      <c r="P532" s="3" t="s">
        <v>8270</v>
      </c>
      <c r="Q532" s="13">
        <f t="shared" si="32"/>
        <v>1.0778267254038179</v>
      </c>
      <c r="R532" s="7">
        <f t="shared" si="33"/>
        <v>117.41379310344827</v>
      </c>
      <c r="S532" s="3" t="s">
        <v>8320</v>
      </c>
      <c r="T532" s="3" t="s">
        <v>8321</v>
      </c>
    </row>
    <row r="533" spans="1:20" ht="52.8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21">
        <f t="shared" si="34"/>
        <v>42675.856817129628</v>
      </c>
      <c r="L533" s="21">
        <f t="shared" si="35"/>
        <v>42721.082638888889</v>
      </c>
      <c r="M533" s="3" t="b">
        <v>0</v>
      </c>
      <c r="N533" s="3">
        <v>31</v>
      </c>
      <c r="O533" s="3" t="b">
        <v>1</v>
      </c>
      <c r="P533" s="3" t="s">
        <v>8270</v>
      </c>
      <c r="Q533" s="13">
        <f t="shared" si="32"/>
        <v>1</v>
      </c>
      <c r="R533" s="7">
        <f t="shared" si="33"/>
        <v>129.03225806451613</v>
      </c>
      <c r="S533" s="3" t="s">
        <v>8320</v>
      </c>
      <c r="T533" s="3" t="s">
        <v>8321</v>
      </c>
    </row>
    <row r="534" spans="1:20" ht="39.6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21">
        <f t="shared" si="34"/>
        <v>42472.798703703702</v>
      </c>
      <c r="L534" s="21">
        <f t="shared" si="35"/>
        <v>42502.798703703702</v>
      </c>
      <c r="M534" s="3" t="b">
        <v>0</v>
      </c>
      <c r="N534" s="3">
        <v>173</v>
      </c>
      <c r="O534" s="3" t="b">
        <v>1</v>
      </c>
      <c r="P534" s="3" t="s">
        <v>8270</v>
      </c>
      <c r="Q534" s="13">
        <f t="shared" si="32"/>
        <v>1.2324999999999999</v>
      </c>
      <c r="R534" s="7">
        <f t="shared" si="33"/>
        <v>57.803468208092482</v>
      </c>
      <c r="S534" s="3" t="s">
        <v>8320</v>
      </c>
      <c r="T534" s="3" t="s">
        <v>8321</v>
      </c>
    </row>
    <row r="535" spans="1:20" ht="39.6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21">
        <f t="shared" si="34"/>
        <v>42482.226446759254</v>
      </c>
      <c r="L535" s="21">
        <f t="shared" si="35"/>
        <v>42506.226446759254</v>
      </c>
      <c r="M535" s="3" t="b">
        <v>0</v>
      </c>
      <c r="N535" s="3">
        <v>17</v>
      </c>
      <c r="O535" s="3" t="b">
        <v>1</v>
      </c>
      <c r="P535" s="3" t="s">
        <v>8270</v>
      </c>
      <c r="Q535" s="13">
        <f t="shared" si="32"/>
        <v>1.002</v>
      </c>
      <c r="R535" s="7">
        <f t="shared" si="33"/>
        <v>117.64705882352941</v>
      </c>
      <c r="S535" s="3" t="s">
        <v>8320</v>
      </c>
      <c r="T535" s="3" t="s">
        <v>8321</v>
      </c>
    </row>
    <row r="536" spans="1:20" ht="39.6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21">
        <f t="shared" si="34"/>
        <v>42270.602662037032</v>
      </c>
      <c r="L536" s="21">
        <f t="shared" si="35"/>
        <v>42309.749999999993</v>
      </c>
      <c r="M536" s="3" t="b">
        <v>0</v>
      </c>
      <c r="N536" s="3">
        <v>48</v>
      </c>
      <c r="O536" s="3" t="b">
        <v>1</v>
      </c>
      <c r="P536" s="3" t="s">
        <v>8270</v>
      </c>
      <c r="Q536" s="13">
        <f t="shared" si="32"/>
        <v>1.0466666666666666</v>
      </c>
      <c r="R536" s="7">
        <f t="shared" si="33"/>
        <v>312.5</v>
      </c>
      <c r="S536" s="3" t="s">
        <v>8320</v>
      </c>
      <c r="T536" s="3" t="s">
        <v>8321</v>
      </c>
    </row>
    <row r="537" spans="1:20" ht="39.6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21">
        <f t="shared" si="34"/>
        <v>42711.336863425924</v>
      </c>
      <c r="L537" s="21">
        <f t="shared" si="35"/>
        <v>42741.336863425924</v>
      </c>
      <c r="M537" s="3" t="b">
        <v>0</v>
      </c>
      <c r="N537" s="3">
        <v>59</v>
      </c>
      <c r="O537" s="3" t="b">
        <v>1</v>
      </c>
      <c r="P537" s="3" t="s">
        <v>8270</v>
      </c>
      <c r="Q537" s="13">
        <f t="shared" si="32"/>
        <v>1.0249999999999999</v>
      </c>
      <c r="R537" s="7">
        <f t="shared" si="33"/>
        <v>33.898305084745765</v>
      </c>
      <c r="S537" s="3" t="s">
        <v>8320</v>
      </c>
      <c r="T537" s="3" t="s">
        <v>8321</v>
      </c>
    </row>
    <row r="538" spans="1:20" ht="52.8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21">
        <f t="shared" si="34"/>
        <v>42179.136655092589</v>
      </c>
      <c r="L538" s="21">
        <f t="shared" si="35"/>
        <v>42219.541666666664</v>
      </c>
      <c r="M538" s="3" t="b">
        <v>0</v>
      </c>
      <c r="N538" s="3">
        <v>39</v>
      </c>
      <c r="O538" s="3" t="b">
        <v>1</v>
      </c>
      <c r="P538" s="3" t="s">
        <v>8270</v>
      </c>
      <c r="Q538" s="13">
        <f t="shared" si="32"/>
        <v>1.1825757575757576</v>
      </c>
      <c r="R538" s="7">
        <f t="shared" si="33"/>
        <v>84.615384615384613</v>
      </c>
      <c r="S538" s="3" t="s">
        <v>8320</v>
      </c>
      <c r="T538" s="3" t="s">
        <v>8321</v>
      </c>
    </row>
    <row r="539" spans="1:20" ht="39.6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21">
        <f t="shared" si="34"/>
        <v>42282.560081018521</v>
      </c>
      <c r="L539" s="21">
        <f t="shared" si="35"/>
        <v>42312.601747685178</v>
      </c>
      <c r="M539" s="3" t="b">
        <v>0</v>
      </c>
      <c r="N539" s="3">
        <v>59</v>
      </c>
      <c r="O539" s="3" t="b">
        <v>1</v>
      </c>
      <c r="P539" s="3" t="s">
        <v>8270</v>
      </c>
      <c r="Q539" s="13">
        <f t="shared" si="32"/>
        <v>1.2050000000000001</v>
      </c>
      <c r="R539" s="7">
        <f t="shared" si="33"/>
        <v>33.898305084745765</v>
      </c>
      <c r="S539" s="3" t="s">
        <v>8320</v>
      </c>
      <c r="T539" s="3" t="s">
        <v>8321</v>
      </c>
    </row>
    <row r="540" spans="1:20" ht="39.6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21">
        <f t="shared" si="34"/>
        <v>42473.586377314808</v>
      </c>
      <c r="L540" s="21">
        <f t="shared" si="35"/>
        <v>42503.586377314808</v>
      </c>
      <c r="M540" s="3" t="b">
        <v>0</v>
      </c>
      <c r="N540" s="3">
        <v>60</v>
      </c>
      <c r="O540" s="3" t="b">
        <v>1</v>
      </c>
      <c r="P540" s="3" t="s">
        <v>8270</v>
      </c>
      <c r="Q540" s="13">
        <f t="shared" si="32"/>
        <v>3.0242</v>
      </c>
      <c r="R540" s="7">
        <f t="shared" si="33"/>
        <v>83.333333333333329</v>
      </c>
      <c r="S540" s="3" t="s">
        <v>8320</v>
      </c>
      <c r="T540" s="3" t="s">
        <v>8321</v>
      </c>
    </row>
    <row r="541" spans="1:20" ht="39.6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21">
        <f t="shared" si="34"/>
        <v>42534.841516203705</v>
      </c>
      <c r="L541" s="21">
        <f t="shared" si="35"/>
        <v>42555.841516203705</v>
      </c>
      <c r="M541" s="3" t="b">
        <v>0</v>
      </c>
      <c r="N541" s="3">
        <v>20</v>
      </c>
      <c r="O541" s="3" t="b">
        <v>1</v>
      </c>
      <c r="P541" s="3" t="s">
        <v>8270</v>
      </c>
      <c r="Q541" s="13">
        <f t="shared" si="32"/>
        <v>1.00644</v>
      </c>
      <c r="R541" s="7">
        <f t="shared" si="33"/>
        <v>25</v>
      </c>
      <c r="S541" s="3" t="s">
        <v>8320</v>
      </c>
      <c r="T541" s="3" t="s">
        <v>8321</v>
      </c>
    </row>
    <row r="542" spans="1:20" ht="52.8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21">
        <f t="shared" si="34"/>
        <v>42009.608865740738</v>
      </c>
      <c r="L542" s="21">
        <f t="shared" si="35"/>
        <v>42039.608865740738</v>
      </c>
      <c r="M542" s="3" t="b">
        <v>0</v>
      </c>
      <c r="N542" s="3">
        <v>1</v>
      </c>
      <c r="O542" s="3" t="b">
        <v>0</v>
      </c>
      <c r="P542" s="3" t="s">
        <v>8271</v>
      </c>
      <c r="Q542" s="13">
        <f t="shared" si="32"/>
        <v>6.666666666666667E-5</v>
      </c>
      <c r="R542" s="7">
        <f t="shared" si="33"/>
        <v>15000</v>
      </c>
      <c r="S542" s="3" t="s">
        <v>8322</v>
      </c>
      <c r="T542" s="3" t="s">
        <v>8323</v>
      </c>
    </row>
    <row r="543" spans="1:20" ht="39.6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21">
        <f t="shared" si="34"/>
        <v>42275.838356481479</v>
      </c>
      <c r="L543" s="21">
        <f t="shared" si="35"/>
        <v>42305.838356481479</v>
      </c>
      <c r="M543" s="3" t="b">
        <v>0</v>
      </c>
      <c r="N543" s="3">
        <v>1</v>
      </c>
      <c r="O543" s="3" t="b">
        <v>0</v>
      </c>
      <c r="P543" s="3" t="s">
        <v>8271</v>
      </c>
      <c r="Q543" s="13">
        <f t="shared" si="32"/>
        <v>5.5555555555555558E-3</v>
      </c>
      <c r="R543" s="7">
        <f t="shared" si="33"/>
        <v>4500</v>
      </c>
      <c r="S543" s="3" t="s">
        <v>8322</v>
      </c>
      <c r="T543" s="3" t="s">
        <v>8323</v>
      </c>
    </row>
    <row r="544" spans="1:20" ht="39.6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21">
        <f t="shared" si="34"/>
        <v>42433.529120370367</v>
      </c>
      <c r="L544" s="21">
        <f t="shared" si="35"/>
        <v>42493.487453703703</v>
      </c>
      <c r="M544" s="3" t="b">
        <v>0</v>
      </c>
      <c r="N544" s="3">
        <v>1</v>
      </c>
      <c r="O544" s="3" t="b">
        <v>0</v>
      </c>
      <c r="P544" s="3" t="s">
        <v>8271</v>
      </c>
      <c r="Q544" s="13">
        <f t="shared" si="32"/>
        <v>3.9999999999999998E-6</v>
      </c>
      <c r="R544" s="7">
        <f t="shared" si="33"/>
        <v>250000</v>
      </c>
      <c r="S544" s="3" t="s">
        <v>8322</v>
      </c>
      <c r="T544" s="3" t="s">
        <v>8323</v>
      </c>
    </row>
    <row r="545" spans="1:20" ht="39.6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21">
        <f t="shared" si="34"/>
        <v>41913.88381944444</v>
      </c>
      <c r="L545" s="21">
        <f t="shared" si="35"/>
        <v>41943.88381944444</v>
      </c>
      <c r="M545" s="3" t="b">
        <v>0</v>
      </c>
      <c r="N545" s="3">
        <v>2</v>
      </c>
      <c r="O545" s="3" t="b">
        <v>0</v>
      </c>
      <c r="P545" s="3" t="s">
        <v>8271</v>
      </c>
      <c r="Q545" s="13">
        <f t="shared" si="32"/>
        <v>3.1818181818181819E-3</v>
      </c>
      <c r="R545" s="7">
        <f t="shared" si="33"/>
        <v>11000</v>
      </c>
      <c r="S545" s="3" t="s">
        <v>8322</v>
      </c>
      <c r="T545" s="3" t="s">
        <v>8323</v>
      </c>
    </row>
    <row r="546" spans="1:20" ht="39.6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21">
        <f t="shared" si="34"/>
        <v>42525.448611111111</v>
      </c>
      <c r="L546" s="21">
        <f t="shared" si="35"/>
        <v>42555.448611111111</v>
      </c>
      <c r="M546" s="3" t="b">
        <v>0</v>
      </c>
      <c r="N546" s="3">
        <v>2</v>
      </c>
      <c r="O546" s="3" t="b">
        <v>0</v>
      </c>
      <c r="P546" s="3" t="s">
        <v>8271</v>
      </c>
      <c r="Q546" s="13">
        <f t="shared" si="32"/>
        <v>1.2E-2</v>
      </c>
      <c r="R546" s="7">
        <f t="shared" si="33"/>
        <v>250</v>
      </c>
      <c r="S546" s="3" t="s">
        <v>8322</v>
      </c>
      <c r="T546" s="3" t="s">
        <v>8323</v>
      </c>
    </row>
    <row r="547" spans="1:20" ht="39.6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21">
        <f t="shared" si="34"/>
        <v>42283.38413194444</v>
      </c>
      <c r="L547" s="21">
        <f t="shared" si="35"/>
        <v>42323.425798611112</v>
      </c>
      <c r="M547" s="3" t="b">
        <v>0</v>
      </c>
      <c r="N547" s="3">
        <v>34</v>
      </c>
      <c r="O547" s="3" t="b">
        <v>0</v>
      </c>
      <c r="P547" s="3" t="s">
        <v>8271</v>
      </c>
      <c r="Q547" s="13">
        <f t="shared" si="32"/>
        <v>0.27383999999999997</v>
      </c>
      <c r="R547" s="7">
        <f t="shared" si="33"/>
        <v>1470.5882352941176</v>
      </c>
      <c r="S547" s="3" t="s">
        <v>8322</v>
      </c>
      <c r="T547" s="3" t="s">
        <v>8323</v>
      </c>
    </row>
    <row r="548" spans="1:20" ht="39.6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21">
        <f t="shared" si="34"/>
        <v>42249.459664351853</v>
      </c>
      <c r="L548" s="21">
        <f t="shared" si="35"/>
        <v>42294.459664351853</v>
      </c>
      <c r="M548" s="3" t="b">
        <v>0</v>
      </c>
      <c r="N548" s="3">
        <v>2</v>
      </c>
      <c r="O548" s="3" t="b">
        <v>0</v>
      </c>
      <c r="P548" s="3" t="s">
        <v>8271</v>
      </c>
      <c r="Q548" s="13">
        <f t="shared" si="32"/>
        <v>8.6666666666666663E-4</v>
      </c>
      <c r="R548" s="7">
        <f t="shared" si="33"/>
        <v>30000</v>
      </c>
      <c r="S548" s="3" t="s">
        <v>8322</v>
      </c>
      <c r="T548" s="3" t="s">
        <v>8323</v>
      </c>
    </row>
    <row r="549" spans="1:20" ht="39.6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21">
        <f t="shared" si="34"/>
        <v>42380.488009259258</v>
      </c>
      <c r="L549" s="21">
        <f t="shared" si="35"/>
        <v>42410.488009259258</v>
      </c>
      <c r="M549" s="3" t="b">
        <v>0</v>
      </c>
      <c r="N549" s="3">
        <v>0</v>
      </c>
      <c r="O549" s="3" t="b">
        <v>0</v>
      </c>
      <c r="P549" s="3" t="s">
        <v>8271</v>
      </c>
      <c r="Q549" s="13">
        <f t="shared" si="32"/>
        <v>0</v>
      </c>
      <c r="R549" s="7">
        <f t="shared" si="33"/>
        <v>0</v>
      </c>
      <c r="S549" s="3" t="s">
        <v>8322</v>
      </c>
      <c r="T549" s="3" t="s">
        <v>8323</v>
      </c>
    </row>
    <row r="550" spans="1:20" ht="39.6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21">
        <f t="shared" si="34"/>
        <v>42276.695</v>
      </c>
      <c r="L550" s="21">
        <f t="shared" si="35"/>
        <v>42306.695</v>
      </c>
      <c r="M550" s="3" t="b">
        <v>0</v>
      </c>
      <c r="N550" s="3">
        <v>1</v>
      </c>
      <c r="O550" s="3" t="b">
        <v>0</v>
      </c>
      <c r="P550" s="3" t="s">
        <v>8271</v>
      </c>
      <c r="Q550" s="13">
        <f t="shared" si="32"/>
        <v>8.9999999999999998E-4</v>
      </c>
      <c r="R550" s="7">
        <f t="shared" si="33"/>
        <v>10000</v>
      </c>
      <c r="S550" s="3" t="s">
        <v>8322</v>
      </c>
      <c r="T550" s="3" t="s">
        <v>8323</v>
      </c>
    </row>
    <row r="551" spans="1:20" ht="52.8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21">
        <f t="shared" si="34"/>
        <v>42163.428495370368</v>
      </c>
      <c r="L551" s="21">
        <f t="shared" si="35"/>
        <v>42193.428495370368</v>
      </c>
      <c r="M551" s="3" t="b">
        <v>0</v>
      </c>
      <c r="N551" s="3">
        <v>8</v>
      </c>
      <c r="O551" s="3" t="b">
        <v>0</v>
      </c>
      <c r="P551" s="3" t="s">
        <v>8271</v>
      </c>
      <c r="Q551" s="13">
        <f t="shared" si="32"/>
        <v>2.7199999999999998E-2</v>
      </c>
      <c r="R551" s="7">
        <f t="shared" si="33"/>
        <v>312.5</v>
      </c>
      <c r="S551" s="3" t="s">
        <v>8322</v>
      </c>
      <c r="T551" s="3" t="s">
        <v>8323</v>
      </c>
    </row>
    <row r="552" spans="1:20" ht="39.6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21">
        <f t="shared" si="34"/>
        <v>42753.47042824074</v>
      </c>
      <c r="L552" s="21">
        <f t="shared" si="35"/>
        <v>42765.999999999993</v>
      </c>
      <c r="M552" s="3" t="b">
        <v>0</v>
      </c>
      <c r="N552" s="3">
        <v>4</v>
      </c>
      <c r="O552" s="3" t="b">
        <v>0</v>
      </c>
      <c r="P552" s="3" t="s">
        <v>8271</v>
      </c>
      <c r="Q552" s="13">
        <f t="shared" si="32"/>
        <v>7.0000000000000001E-3</v>
      </c>
      <c r="R552" s="7">
        <f t="shared" si="33"/>
        <v>1250</v>
      </c>
      <c r="S552" s="3" t="s">
        <v>8322</v>
      </c>
      <c r="T552" s="3" t="s">
        <v>8323</v>
      </c>
    </row>
    <row r="553" spans="1:20" ht="39.6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21">
        <f t="shared" si="34"/>
        <v>42173.067407407405</v>
      </c>
      <c r="L553" s="21">
        <f t="shared" si="35"/>
        <v>42217.536805555552</v>
      </c>
      <c r="M553" s="3" t="b">
        <v>0</v>
      </c>
      <c r="N553" s="3">
        <v>28</v>
      </c>
      <c r="O553" s="3" t="b">
        <v>0</v>
      </c>
      <c r="P553" s="3" t="s">
        <v>8271</v>
      </c>
      <c r="Q553" s="13">
        <f t="shared" si="32"/>
        <v>5.0413333333333331E-2</v>
      </c>
      <c r="R553" s="7">
        <f t="shared" si="33"/>
        <v>2678.5714285714284</v>
      </c>
      <c r="S553" s="3" t="s">
        <v>8322</v>
      </c>
      <c r="T553" s="3" t="s">
        <v>8323</v>
      </c>
    </row>
    <row r="554" spans="1:20" ht="39.6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21">
        <f t="shared" si="34"/>
        <v>42318.408518518518</v>
      </c>
      <c r="L554" s="21">
        <f t="shared" si="35"/>
        <v>42378.408518518518</v>
      </c>
      <c r="M554" s="3" t="b">
        <v>0</v>
      </c>
      <c r="N554" s="3">
        <v>0</v>
      </c>
      <c r="O554" s="3" t="b">
        <v>0</v>
      </c>
      <c r="P554" s="3" t="s">
        <v>8271</v>
      </c>
      <c r="Q554" s="13">
        <f t="shared" si="32"/>
        <v>0</v>
      </c>
      <c r="R554" s="7">
        <f t="shared" si="33"/>
        <v>0</v>
      </c>
      <c r="S554" s="3" t="s">
        <v>8322</v>
      </c>
      <c r="T554" s="3" t="s">
        <v>8323</v>
      </c>
    </row>
    <row r="555" spans="1:20" ht="39.6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21">
        <f t="shared" si="34"/>
        <v>41927.511469907404</v>
      </c>
      <c r="L555" s="21">
        <f t="shared" si="35"/>
        <v>41957.553136574068</v>
      </c>
      <c r="M555" s="3" t="b">
        <v>0</v>
      </c>
      <c r="N555" s="3">
        <v>6</v>
      </c>
      <c r="O555" s="3" t="b">
        <v>0</v>
      </c>
      <c r="P555" s="3" t="s">
        <v>8271</v>
      </c>
      <c r="Q555" s="13">
        <f t="shared" si="32"/>
        <v>4.9199999999999999E-3</v>
      </c>
      <c r="R555" s="7">
        <f t="shared" si="33"/>
        <v>4166.666666666667</v>
      </c>
      <c r="S555" s="3" t="s">
        <v>8322</v>
      </c>
      <c r="T555" s="3" t="s">
        <v>8323</v>
      </c>
    </row>
    <row r="556" spans="1:20" ht="39.6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21">
        <f t="shared" si="34"/>
        <v>41901.476527777777</v>
      </c>
      <c r="L556" s="21">
        <f t="shared" si="35"/>
        <v>41931.476527777777</v>
      </c>
      <c r="M556" s="3" t="b">
        <v>0</v>
      </c>
      <c r="N556" s="3">
        <v>22</v>
      </c>
      <c r="O556" s="3" t="b">
        <v>0</v>
      </c>
      <c r="P556" s="3" t="s">
        <v>8271</v>
      </c>
      <c r="Q556" s="13">
        <f t="shared" si="32"/>
        <v>0.36589147286821705</v>
      </c>
      <c r="R556" s="7">
        <f t="shared" si="33"/>
        <v>175.90909090909091</v>
      </c>
      <c r="S556" s="3" t="s">
        <v>8322</v>
      </c>
      <c r="T556" s="3" t="s">
        <v>8323</v>
      </c>
    </row>
    <row r="557" spans="1:20" ht="39.6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21">
        <f t="shared" si="34"/>
        <v>42503.145173611112</v>
      </c>
      <c r="L557" s="21">
        <f t="shared" si="35"/>
        <v>42533.145173611112</v>
      </c>
      <c r="M557" s="3" t="b">
        <v>0</v>
      </c>
      <c r="N557" s="3">
        <v>0</v>
      </c>
      <c r="O557" s="3" t="b">
        <v>0</v>
      </c>
      <c r="P557" s="3" t="s">
        <v>8271</v>
      </c>
      <c r="Q557" s="13">
        <f t="shared" si="32"/>
        <v>0</v>
      </c>
      <c r="R557" s="7">
        <f t="shared" si="33"/>
        <v>0</v>
      </c>
      <c r="S557" s="3" t="s">
        <v>8322</v>
      </c>
      <c r="T557" s="3" t="s">
        <v>8323</v>
      </c>
    </row>
    <row r="558" spans="1:20" ht="26.4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21">
        <f t="shared" si="34"/>
        <v>42345.651817129627</v>
      </c>
      <c r="L558" s="21">
        <f t="shared" si="35"/>
        <v>42375.651817129627</v>
      </c>
      <c r="M558" s="3" t="b">
        <v>0</v>
      </c>
      <c r="N558" s="3">
        <v>1</v>
      </c>
      <c r="O558" s="3" t="b">
        <v>0</v>
      </c>
      <c r="P558" s="3" t="s">
        <v>8271</v>
      </c>
      <c r="Q558" s="13">
        <f t="shared" si="32"/>
        <v>2.5000000000000001E-2</v>
      </c>
      <c r="R558" s="7">
        <f t="shared" si="33"/>
        <v>8000</v>
      </c>
      <c r="S558" s="3" t="s">
        <v>8322</v>
      </c>
      <c r="T558" s="3" t="s">
        <v>8323</v>
      </c>
    </row>
    <row r="559" spans="1:20" ht="39.6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21">
        <f t="shared" si="34"/>
        <v>42676.733831018515</v>
      </c>
      <c r="L559" s="21">
        <f t="shared" si="35"/>
        <v>42706.775497685179</v>
      </c>
      <c r="M559" s="3" t="b">
        <v>0</v>
      </c>
      <c r="N559" s="3">
        <v>20</v>
      </c>
      <c r="O559" s="3" t="b">
        <v>0</v>
      </c>
      <c r="P559" s="3" t="s">
        <v>8271</v>
      </c>
      <c r="Q559" s="13">
        <f t="shared" si="32"/>
        <v>9.1066666666666674E-3</v>
      </c>
      <c r="R559" s="7">
        <f t="shared" si="33"/>
        <v>7500</v>
      </c>
      <c r="S559" s="3" t="s">
        <v>8322</v>
      </c>
      <c r="T559" s="3" t="s">
        <v>8323</v>
      </c>
    </row>
    <row r="560" spans="1:20" ht="39.6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21">
        <f t="shared" si="34"/>
        <v>42057.674826388888</v>
      </c>
      <c r="L560" s="21">
        <f t="shared" si="35"/>
        <v>42087.633159722223</v>
      </c>
      <c r="M560" s="3" t="b">
        <v>0</v>
      </c>
      <c r="N560" s="3">
        <v>0</v>
      </c>
      <c r="O560" s="3" t="b">
        <v>0</v>
      </c>
      <c r="P560" s="3" t="s">
        <v>8271</v>
      </c>
      <c r="Q560" s="13">
        <f t="shared" si="32"/>
        <v>0</v>
      </c>
      <c r="R560" s="7">
        <f t="shared" si="33"/>
        <v>0</v>
      </c>
      <c r="S560" s="3" t="s">
        <v>8322</v>
      </c>
      <c r="T560" s="3" t="s">
        <v>8323</v>
      </c>
    </row>
    <row r="561" spans="1:20" ht="39.6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21">
        <f t="shared" si="34"/>
        <v>42321.074768518512</v>
      </c>
      <c r="L561" s="21">
        <f t="shared" si="35"/>
        <v>42351.074768518512</v>
      </c>
      <c r="M561" s="3" t="b">
        <v>0</v>
      </c>
      <c r="N561" s="3">
        <v>1</v>
      </c>
      <c r="O561" s="3" t="b">
        <v>0</v>
      </c>
      <c r="P561" s="3" t="s">
        <v>8271</v>
      </c>
      <c r="Q561" s="13">
        <f t="shared" si="32"/>
        <v>2.0833333333333335E-4</v>
      </c>
      <c r="R561" s="7">
        <f t="shared" si="33"/>
        <v>240000</v>
      </c>
      <c r="S561" s="3" t="s">
        <v>8322</v>
      </c>
      <c r="T561" s="3" t="s">
        <v>8323</v>
      </c>
    </row>
    <row r="562" spans="1:20" ht="39.6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21">
        <f t="shared" si="34"/>
        <v>41960.563020833331</v>
      </c>
      <c r="L562" s="21">
        <f t="shared" si="35"/>
        <v>41990.563020833331</v>
      </c>
      <c r="M562" s="3" t="b">
        <v>0</v>
      </c>
      <c r="N562" s="3">
        <v>3</v>
      </c>
      <c r="O562" s="3" t="b">
        <v>0</v>
      </c>
      <c r="P562" s="3" t="s">
        <v>8271</v>
      </c>
      <c r="Q562" s="13">
        <f t="shared" si="32"/>
        <v>1.2E-4</v>
      </c>
      <c r="R562" s="7">
        <f t="shared" si="33"/>
        <v>33333.333333333336</v>
      </c>
      <c r="S562" s="3" t="s">
        <v>8322</v>
      </c>
      <c r="T562" s="3" t="s">
        <v>8323</v>
      </c>
    </row>
    <row r="563" spans="1:20" ht="39.6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21">
        <f t="shared" si="34"/>
        <v>42268.450381944444</v>
      </c>
      <c r="L563" s="21">
        <f t="shared" si="35"/>
        <v>42303.450381944444</v>
      </c>
      <c r="M563" s="3" t="b">
        <v>0</v>
      </c>
      <c r="N563" s="3">
        <v>2</v>
      </c>
      <c r="O563" s="3" t="b">
        <v>0</v>
      </c>
      <c r="P563" s="3" t="s">
        <v>8271</v>
      </c>
      <c r="Q563" s="13">
        <f t="shared" si="32"/>
        <v>3.6666666666666666E-3</v>
      </c>
      <c r="R563" s="7">
        <f t="shared" si="33"/>
        <v>7500</v>
      </c>
      <c r="S563" s="3" t="s">
        <v>8322</v>
      </c>
      <c r="T563" s="3" t="s">
        <v>8323</v>
      </c>
    </row>
    <row r="564" spans="1:20" ht="39.6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21">
        <f t="shared" si="34"/>
        <v>42692.180729166663</v>
      </c>
      <c r="L564" s="21">
        <f t="shared" si="35"/>
        <v>42722.180729166663</v>
      </c>
      <c r="M564" s="3" t="b">
        <v>0</v>
      </c>
      <c r="N564" s="3">
        <v>0</v>
      </c>
      <c r="O564" s="3" t="b">
        <v>0</v>
      </c>
      <c r="P564" s="3" t="s">
        <v>8271</v>
      </c>
      <c r="Q564" s="13">
        <f t="shared" si="32"/>
        <v>0</v>
      </c>
      <c r="R564" s="7">
        <f t="shared" si="33"/>
        <v>0</v>
      </c>
      <c r="S564" s="3" t="s">
        <v>8322</v>
      </c>
      <c r="T564" s="3" t="s">
        <v>8323</v>
      </c>
    </row>
    <row r="565" spans="1:20" ht="39.6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21">
        <f t="shared" si="34"/>
        <v>42021.861655092587</v>
      </c>
      <c r="L565" s="21">
        <f t="shared" si="35"/>
        <v>42051.861655092587</v>
      </c>
      <c r="M565" s="3" t="b">
        <v>0</v>
      </c>
      <c r="N565" s="3">
        <v>2</v>
      </c>
      <c r="O565" s="3" t="b">
        <v>0</v>
      </c>
      <c r="P565" s="3" t="s">
        <v>8271</v>
      </c>
      <c r="Q565" s="13">
        <f t="shared" si="32"/>
        <v>9.0666666666666662E-4</v>
      </c>
      <c r="R565" s="7">
        <f t="shared" si="33"/>
        <v>37500</v>
      </c>
      <c r="S565" s="3" t="s">
        <v>8322</v>
      </c>
      <c r="T565" s="3" t="s">
        <v>8323</v>
      </c>
    </row>
    <row r="566" spans="1:20" ht="52.8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21">
        <f t="shared" si="34"/>
        <v>42411.734664351847</v>
      </c>
      <c r="L566" s="21">
        <f t="shared" si="35"/>
        <v>42441.734664351847</v>
      </c>
      <c r="M566" s="3" t="b">
        <v>0</v>
      </c>
      <c r="N566" s="3">
        <v>1</v>
      </c>
      <c r="O566" s="3" t="b">
        <v>0</v>
      </c>
      <c r="P566" s="3" t="s">
        <v>8271</v>
      </c>
      <c r="Q566" s="13">
        <f t="shared" si="32"/>
        <v>5.5555555555555558E-5</v>
      </c>
      <c r="R566" s="7">
        <f t="shared" si="33"/>
        <v>18000</v>
      </c>
      <c r="S566" s="3" t="s">
        <v>8322</v>
      </c>
      <c r="T566" s="3" t="s">
        <v>8323</v>
      </c>
    </row>
    <row r="567" spans="1:20" ht="39.6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21">
        <f t="shared" si="34"/>
        <v>42165.576956018514</v>
      </c>
      <c r="L567" s="21">
        <f t="shared" si="35"/>
        <v>42195.576956018514</v>
      </c>
      <c r="M567" s="3" t="b">
        <v>0</v>
      </c>
      <c r="N567" s="3">
        <v>0</v>
      </c>
      <c r="O567" s="3" t="b">
        <v>0</v>
      </c>
      <c r="P567" s="3" t="s">
        <v>8271</v>
      </c>
      <c r="Q567" s="13">
        <f t="shared" si="32"/>
        <v>0</v>
      </c>
      <c r="R567" s="7">
        <f t="shared" si="33"/>
        <v>0</v>
      </c>
      <c r="S567" s="3" t="s">
        <v>8322</v>
      </c>
      <c r="T567" s="3" t="s">
        <v>8323</v>
      </c>
    </row>
    <row r="568" spans="1:20" ht="39.6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21">
        <f t="shared" si="34"/>
        <v>42535.476076388884</v>
      </c>
      <c r="L568" s="21">
        <f t="shared" si="35"/>
        <v>42565.476076388884</v>
      </c>
      <c r="M568" s="3" t="b">
        <v>0</v>
      </c>
      <c r="N568" s="3">
        <v>1</v>
      </c>
      <c r="O568" s="3" t="b">
        <v>0</v>
      </c>
      <c r="P568" s="3" t="s">
        <v>8271</v>
      </c>
      <c r="Q568" s="13">
        <f t="shared" si="32"/>
        <v>2.0000000000000001E-4</v>
      </c>
      <c r="R568" s="7">
        <f t="shared" si="33"/>
        <v>5000</v>
      </c>
      <c r="S568" s="3" t="s">
        <v>8322</v>
      </c>
      <c r="T568" s="3" t="s">
        <v>8323</v>
      </c>
    </row>
    <row r="569" spans="1:20" ht="39.6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21">
        <f t="shared" si="34"/>
        <v>41975.634189814817</v>
      </c>
      <c r="L569" s="21">
        <f t="shared" si="35"/>
        <v>42005.634189814817</v>
      </c>
      <c r="M569" s="3" t="b">
        <v>0</v>
      </c>
      <c r="N569" s="3">
        <v>0</v>
      </c>
      <c r="O569" s="3" t="b">
        <v>0</v>
      </c>
      <c r="P569" s="3" t="s">
        <v>8271</v>
      </c>
      <c r="Q569" s="13">
        <f t="shared" si="32"/>
        <v>0</v>
      </c>
      <c r="R569" s="7">
        <f t="shared" si="33"/>
        <v>0</v>
      </c>
      <c r="S569" s="3" t="s">
        <v>8322</v>
      </c>
      <c r="T569" s="3" t="s">
        <v>8323</v>
      </c>
    </row>
    <row r="570" spans="1:20" ht="52.8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21">
        <f t="shared" si="34"/>
        <v>42348.713229166664</v>
      </c>
      <c r="L570" s="21">
        <f t="shared" si="35"/>
        <v>42385.249999999993</v>
      </c>
      <c r="M570" s="3" t="b">
        <v>0</v>
      </c>
      <c r="N570" s="3">
        <v>5</v>
      </c>
      <c r="O570" s="3" t="b">
        <v>0</v>
      </c>
      <c r="P570" s="3" t="s">
        <v>8271</v>
      </c>
      <c r="Q570" s="13">
        <f t="shared" si="32"/>
        <v>0.01</v>
      </c>
      <c r="R570" s="7">
        <f t="shared" si="33"/>
        <v>4900</v>
      </c>
      <c r="S570" s="3" t="s">
        <v>8322</v>
      </c>
      <c r="T570" s="3" t="s">
        <v>8323</v>
      </c>
    </row>
    <row r="571" spans="1:20" ht="39.6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21">
        <f t="shared" si="34"/>
        <v>42340.639027777775</v>
      </c>
      <c r="L571" s="21">
        <f t="shared" si="35"/>
        <v>42370.639027777775</v>
      </c>
      <c r="M571" s="3" t="b">
        <v>0</v>
      </c>
      <c r="N571" s="3">
        <v>1</v>
      </c>
      <c r="O571" s="3" t="b">
        <v>0</v>
      </c>
      <c r="P571" s="3" t="s">
        <v>8271</v>
      </c>
      <c r="Q571" s="13">
        <f t="shared" si="32"/>
        <v>8.0000000000000002E-3</v>
      </c>
      <c r="R571" s="7">
        <f t="shared" si="33"/>
        <v>2500</v>
      </c>
      <c r="S571" s="3" t="s">
        <v>8322</v>
      </c>
      <c r="T571" s="3" t="s">
        <v>8323</v>
      </c>
    </row>
    <row r="572" spans="1:20" ht="26.4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21">
        <f t="shared" si="34"/>
        <v>42388.589918981474</v>
      </c>
      <c r="L572" s="21">
        <f t="shared" si="35"/>
        <v>42418.589918981474</v>
      </c>
      <c r="M572" s="3" t="b">
        <v>0</v>
      </c>
      <c r="N572" s="3">
        <v>1</v>
      </c>
      <c r="O572" s="3" t="b">
        <v>0</v>
      </c>
      <c r="P572" s="3" t="s">
        <v>8271</v>
      </c>
      <c r="Q572" s="13">
        <f t="shared" si="32"/>
        <v>1.6705882352941177E-3</v>
      </c>
      <c r="R572" s="7">
        <f t="shared" si="33"/>
        <v>85000</v>
      </c>
      <c r="S572" s="3" t="s">
        <v>8322</v>
      </c>
      <c r="T572" s="3" t="s">
        <v>8323</v>
      </c>
    </row>
    <row r="573" spans="1:20" ht="39.6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21">
        <f t="shared" si="34"/>
        <v>42192.607905092591</v>
      </c>
      <c r="L573" s="21">
        <f t="shared" si="35"/>
        <v>42211.957638888889</v>
      </c>
      <c r="M573" s="3" t="b">
        <v>0</v>
      </c>
      <c r="N573" s="3">
        <v>2</v>
      </c>
      <c r="O573" s="3" t="b">
        <v>0</v>
      </c>
      <c r="P573" s="3" t="s">
        <v>8271</v>
      </c>
      <c r="Q573" s="13">
        <f t="shared" si="32"/>
        <v>4.2399999999999998E-3</v>
      </c>
      <c r="R573" s="7">
        <f t="shared" si="33"/>
        <v>12500</v>
      </c>
      <c r="S573" s="3" t="s">
        <v>8322</v>
      </c>
      <c r="T573" s="3" t="s">
        <v>8323</v>
      </c>
    </row>
    <row r="574" spans="1:20" ht="39.6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21">
        <f t="shared" si="34"/>
        <v>42282.507962962962</v>
      </c>
      <c r="L574" s="21">
        <f t="shared" si="35"/>
        <v>42312.549629629626</v>
      </c>
      <c r="M574" s="3" t="b">
        <v>0</v>
      </c>
      <c r="N574" s="3">
        <v>0</v>
      </c>
      <c r="O574" s="3" t="b">
        <v>0</v>
      </c>
      <c r="P574" s="3" t="s">
        <v>8271</v>
      </c>
      <c r="Q574" s="13">
        <f t="shared" si="32"/>
        <v>0</v>
      </c>
      <c r="R574" s="7">
        <f t="shared" si="33"/>
        <v>0</v>
      </c>
      <c r="S574" s="3" t="s">
        <v>8322</v>
      </c>
      <c r="T574" s="3" t="s">
        <v>8323</v>
      </c>
    </row>
    <row r="575" spans="1:20" ht="52.8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21">
        <f t="shared" si="34"/>
        <v>41962.841793981475</v>
      </c>
      <c r="L575" s="21">
        <f t="shared" si="35"/>
        <v>42021.841666666667</v>
      </c>
      <c r="M575" s="3" t="b">
        <v>0</v>
      </c>
      <c r="N575" s="3">
        <v>9</v>
      </c>
      <c r="O575" s="3" t="b">
        <v>0</v>
      </c>
      <c r="P575" s="3" t="s">
        <v>8271</v>
      </c>
      <c r="Q575" s="13">
        <f t="shared" si="32"/>
        <v>3.892538925389254E-3</v>
      </c>
      <c r="R575" s="7">
        <f t="shared" si="33"/>
        <v>9876.4444444444453</v>
      </c>
      <c r="S575" s="3" t="s">
        <v>8322</v>
      </c>
      <c r="T575" s="3" t="s">
        <v>8323</v>
      </c>
    </row>
    <row r="576" spans="1:20" ht="39.6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21">
        <f t="shared" si="34"/>
        <v>42632.235034722216</v>
      </c>
      <c r="L576" s="21">
        <f t="shared" si="35"/>
        <v>42662.235034722216</v>
      </c>
      <c r="M576" s="3" t="b">
        <v>0</v>
      </c>
      <c r="N576" s="3">
        <v>4</v>
      </c>
      <c r="O576" s="3" t="b">
        <v>0</v>
      </c>
      <c r="P576" s="3" t="s">
        <v>8271</v>
      </c>
      <c r="Q576" s="13">
        <f t="shared" si="32"/>
        <v>7.1556350626118068E-3</v>
      </c>
      <c r="R576" s="7">
        <f t="shared" si="33"/>
        <v>2795</v>
      </c>
      <c r="S576" s="3" t="s">
        <v>8322</v>
      </c>
      <c r="T576" s="3" t="s">
        <v>8323</v>
      </c>
    </row>
    <row r="577" spans="1:20" ht="52.8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21">
        <f t="shared" si="34"/>
        <v>42138.484293981477</v>
      </c>
      <c r="L577" s="21">
        <f t="shared" si="35"/>
        <v>42168.484293981477</v>
      </c>
      <c r="M577" s="3" t="b">
        <v>0</v>
      </c>
      <c r="N577" s="3">
        <v>4</v>
      </c>
      <c r="O577" s="3" t="b">
        <v>0</v>
      </c>
      <c r="P577" s="3" t="s">
        <v>8271</v>
      </c>
      <c r="Q577" s="13">
        <f t="shared" si="32"/>
        <v>4.3166666666666666E-3</v>
      </c>
      <c r="R577" s="7">
        <f t="shared" si="33"/>
        <v>15000</v>
      </c>
      <c r="S577" s="3" t="s">
        <v>8322</v>
      </c>
      <c r="T577" s="3" t="s">
        <v>8323</v>
      </c>
    </row>
    <row r="578" spans="1:20" ht="39.6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21">
        <f t="shared" si="34"/>
        <v>42031.263333333329</v>
      </c>
      <c r="L578" s="21">
        <f t="shared" si="35"/>
        <v>42091.221666666665</v>
      </c>
      <c r="M578" s="3" t="b">
        <v>0</v>
      </c>
      <c r="N578" s="3">
        <v>1</v>
      </c>
      <c r="O578" s="3" t="b">
        <v>0</v>
      </c>
      <c r="P578" s="3" t="s">
        <v>8271</v>
      </c>
      <c r="Q578" s="13">
        <f t="shared" ref="Q578:Q641" si="36">+E578/D578</f>
        <v>1.2500000000000001E-5</v>
      </c>
      <c r="R578" s="7">
        <f t="shared" ref="R578:R641" si="37">IFERROR(+D578/N578,0)</f>
        <v>80000</v>
      </c>
      <c r="S578" s="3" t="s">
        <v>8322</v>
      </c>
      <c r="T578" s="3" t="s">
        <v>8323</v>
      </c>
    </row>
    <row r="579" spans="1:20" ht="39.6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21">
        <f t="shared" ref="K579:K642" si="38">(J579/86400)+25569+(-5/24)</f>
        <v>42450.380810185183</v>
      </c>
      <c r="L579" s="21">
        <f t="shared" ref="L579:L642" si="39">+I579/(86400)+25569+(-5/24)</f>
        <v>42510.380810185183</v>
      </c>
      <c r="M579" s="3" t="b">
        <v>0</v>
      </c>
      <c r="N579" s="3">
        <v>1</v>
      </c>
      <c r="O579" s="3" t="b">
        <v>0</v>
      </c>
      <c r="P579" s="3" t="s">
        <v>8271</v>
      </c>
      <c r="Q579" s="13">
        <f t="shared" si="36"/>
        <v>2E-3</v>
      </c>
      <c r="R579" s="7">
        <f t="shared" si="37"/>
        <v>5000</v>
      </c>
      <c r="S579" s="3" t="s">
        <v>8322</v>
      </c>
      <c r="T579" s="3" t="s">
        <v>8323</v>
      </c>
    </row>
    <row r="580" spans="1:20" ht="26.4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21">
        <f t="shared" si="38"/>
        <v>42230.370289351849</v>
      </c>
      <c r="L580" s="21">
        <f t="shared" si="39"/>
        <v>42254.370289351849</v>
      </c>
      <c r="M580" s="3" t="b">
        <v>0</v>
      </c>
      <c r="N580" s="3">
        <v>7</v>
      </c>
      <c r="O580" s="3" t="b">
        <v>0</v>
      </c>
      <c r="P580" s="3" t="s">
        <v>8271</v>
      </c>
      <c r="Q580" s="13">
        <f t="shared" si="36"/>
        <v>1.12E-4</v>
      </c>
      <c r="R580" s="7">
        <f t="shared" si="37"/>
        <v>17857.142857142859</v>
      </c>
      <c r="S580" s="3" t="s">
        <v>8322</v>
      </c>
      <c r="T580" s="3" t="s">
        <v>8323</v>
      </c>
    </row>
    <row r="581" spans="1:20" ht="26.4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21">
        <f t="shared" si="38"/>
        <v>41968.643784722219</v>
      </c>
      <c r="L581" s="21">
        <f t="shared" si="39"/>
        <v>41998.643784722219</v>
      </c>
      <c r="M581" s="3" t="b">
        <v>0</v>
      </c>
      <c r="N581" s="3">
        <v>5</v>
      </c>
      <c r="O581" s="3" t="b">
        <v>0</v>
      </c>
      <c r="P581" s="3" t="s">
        <v>8271</v>
      </c>
      <c r="Q581" s="13">
        <f t="shared" si="36"/>
        <v>1.4583333333333334E-2</v>
      </c>
      <c r="R581" s="7">
        <f t="shared" si="37"/>
        <v>2400</v>
      </c>
      <c r="S581" s="3" t="s">
        <v>8322</v>
      </c>
      <c r="T581" s="3" t="s">
        <v>8323</v>
      </c>
    </row>
    <row r="582" spans="1:20" ht="39.6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21">
        <f t="shared" si="38"/>
        <v>42605.699849537035</v>
      </c>
      <c r="L582" s="21">
        <f t="shared" si="39"/>
        <v>42635.699849537035</v>
      </c>
      <c r="M582" s="3" t="b">
        <v>0</v>
      </c>
      <c r="N582" s="3">
        <v>1</v>
      </c>
      <c r="O582" s="3" t="b">
        <v>0</v>
      </c>
      <c r="P582" s="3" t="s">
        <v>8271</v>
      </c>
      <c r="Q582" s="13">
        <f t="shared" si="36"/>
        <v>3.3333333333333332E-4</v>
      </c>
      <c r="R582" s="7">
        <f t="shared" si="37"/>
        <v>3000</v>
      </c>
      <c r="S582" s="3" t="s">
        <v>8322</v>
      </c>
      <c r="T582" s="3" t="s">
        <v>8323</v>
      </c>
    </row>
    <row r="583" spans="1:20" ht="39.6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21">
        <f t="shared" si="38"/>
        <v>42187.804444444446</v>
      </c>
      <c r="L583" s="21">
        <f t="shared" si="39"/>
        <v>42217.804444444446</v>
      </c>
      <c r="M583" s="3" t="b">
        <v>0</v>
      </c>
      <c r="N583" s="3">
        <v>0</v>
      </c>
      <c r="O583" s="3" t="b">
        <v>0</v>
      </c>
      <c r="P583" s="3" t="s">
        <v>8271</v>
      </c>
      <c r="Q583" s="13">
        <f t="shared" si="36"/>
        <v>0</v>
      </c>
      <c r="R583" s="7">
        <f t="shared" si="37"/>
        <v>0</v>
      </c>
      <c r="S583" s="3" t="s">
        <v>8322</v>
      </c>
      <c r="T583" s="3" t="s">
        <v>8323</v>
      </c>
    </row>
    <row r="584" spans="1:20" ht="52.8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21">
        <f t="shared" si="38"/>
        <v>42055.531469907401</v>
      </c>
      <c r="L584" s="21">
        <f t="shared" si="39"/>
        <v>42078.541666666664</v>
      </c>
      <c r="M584" s="3" t="b">
        <v>0</v>
      </c>
      <c r="N584" s="3">
        <v>0</v>
      </c>
      <c r="O584" s="3" t="b">
        <v>0</v>
      </c>
      <c r="P584" s="3" t="s">
        <v>8271</v>
      </c>
      <c r="Q584" s="13">
        <f t="shared" si="36"/>
        <v>0</v>
      </c>
      <c r="R584" s="7">
        <f t="shared" si="37"/>
        <v>0</v>
      </c>
      <c r="S584" s="3" t="s">
        <v>8322</v>
      </c>
      <c r="T584" s="3" t="s">
        <v>8323</v>
      </c>
    </row>
    <row r="585" spans="1:20" ht="39.6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21">
        <f t="shared" si="38"/>
        <v>42052.730173611104</v>
      </c>
      <c r="L585" s="21">
        <f t="shared" si="39"/>
        <v>42082.688506944447</v>
      </c>
      <c r="M585" s="3" t="b">
        <v>0</v>
      </c>
      <c r="N585" s="3">
        <v>1</v>
      </c>
      <c r="O585" s="3" t="b">
        <v>0</v>
      </c>
      <c r="P585" s="3" t="s">
        <v>8271</v>
      </c>
      <c r="Q585" s="13">
        <f t="shared" si="36"/>
        <v>1.1111111111111112E-4</v>
      </c>
      <c r="R585" s="7">
        <f t="shared" si="37"/>
        <v>9000</v>
      </c>
      <c r="S585" s="3" t="s">
        <v>8322</v>
      </c>
      <c r="T585" s="3" t="s">
        <v>8323</v>
      </c>
    </row>
    <row r="586" spans="1:20" ht="26.4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21">
        <f t="shared" si="38"/>
        <v>42049.508287037032</v>
      </c>
      <c r="L586" s="21">
        <f t="shared" si="39"/>
        <v>42079.466620370367</v>
      </c>
      <c r="M586" s="3" t="b">
        <v>0</v>
      </c>
      <c r="N586" s="3">
        <v>2</v>
      </c>
      <c r="O586" s="3" t="b">
        <v>0</v>
      </c>
      <c r="P586" s="3" t="s">
        <v>8271</v>
      </c>
      <c r="Q586" s="13">
        <f t="shared" si="36"/>
        <v>0.01</v>
      </c>
      <c r="R586" s="7">
        <f t="shared" si="37"/>
        <v>500</v>
      </c>
      <c r="S586" s="3" t="s">
        <v>8322</v>
      </c>
      <c r="T586" s="3" t="s">
        <v>8323</v>
      </c>
    </row>
    <row r="587" spans="1:20" ht="39.6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21">
        <f t="shared" si="38"/>
        <v>42283.182604166665</v>
      </c>
      <c r="L587" s="21">
        <f t="shared" si="39"/>
        <v>42338.791666666664</v>
      </c>
      <c r="M587" s="3" t="b">
        <v>0</v>
      </c>
      <c r="N587" s="3">
        <v>0</v>
      </c>
      <c r="O587" s="3" t="b">
        <v>0</v>
      </c>
      <c r="P587" s="3" t="s">
        <v>8271</v>
      </c>
      <c r="Q587" s="13">
        <f t="shared" si="36"/>
        <v>0</v>
      </c>
      <c r="R587" s="7">
        <f t="shared" si="37"/>
        <v>0</v>
      </c>
      <c r="S587" s="3" t="s">
        <v>8322</v>
      </c>
      <c r="T587" s="3" t="s">
        <v>8323</v>
      </c>
    </row>
    <row r="588" spans="1:20" ht="39.6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21">
        <f t="shared" si="38"/>
        <v>42020.645914351851</v>
      </c>
      <c r="L588" s="21">
        <f t="shared" si="39"/>
        <v>42050.645914351851</v>
      </c>
      <c r="M588" s="3" t="b">
        <v>0</v>
      </c>
      <c r="N588" s="3">
        <v>4</v>
      </c>
      <c r="O588" s="3" t="b">
        <v>0</v>
      </c>
      <c r="P588" s="3" t="s">
        <v>8271</v>
      </c>
      <c r="Q588" s="13">
        <f t="shared" si="36"/>
        <v>5.5999999999999999E-3</v>
      </c>
      <c r="R588" s="7">
        <f t="shared" si="37"/>
        <v>2500</v>
      </c>
      <c r="S588" s="3" t="s">
        <v>8322</v>
      </c>
      <c r="T588" s="3" t="s">
        <v>8323</v>
      </c>
    </row>
    <row r="589" spans="1:20" ht="66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21">
        <f t="shared" si="38"/>
        <v>42080.548993055556</v>
      </c>
      <c r="L589" s="21">
        <f t="shared" si="39"/>
        <v>42110.548993055556</v>
      </c>
      <c r="M589" s="3" t="b">
        <v>0</v>
      </c>
      <c r="N589" s="3">
        <v>7</v>
      </c>
      <c r="O589" s="3" t="b">
        <v>0</v>
      </c>
      <c r="P589" s="3" t="s">
        <v>8271</v>
      </c>
      <c r="Q589" s="13">
        <f t="shared" si="36"/>
        <v>9.0833333333333335E-2</v>
      </c>
      <c r="R589" s="7">
        <f t="shared" si="37"/>
        <v>4285.7142857142853</v>
      </c>
      <c r="S589" s="3" t="s">
        <v>8322</v>
      </c>
      <c r="T589" s="3" t="s">
        <v>8323</v>
      </c>
    </row>
    <row r="590" spans="1:20" ht="39.6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21">
        <f t="shared" si="38"/>
        <v>42631.561180555553</v>
      </c>
      <c r="L590" s="21">
        <f t="shared" si="39"/>
        <v>42691.602847222217</v>
      </c>
      <c r="M590" s="3" t="b">
        <v>0</v>
      </c>
      <c r="N590" s="3">
        <v>2</v>
      </c>
      <c r="O590" s="3" t="b">
        <v>0</v>
      </c>
      <c r="P590" s="3" t="s">
        <v>8271</v>
      </c>
      <c r="Q590" s="13">
        <f t="shared" si="36"/>
        <v>3.3444444444444443E-2</v>
      </c>
      <c r="R590" s="7">
        <f t="shared" si="37"/>
        <v>4500</v>
      </c>
      <c r="S590" s="3" t="s">
        <v>8322</v>
      </c>
      <c r="T590" s="3" t="s">
        <v>8323</v>
      </c>
    </row>
    <row r="591" spans="1:20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21">
        <f t="shared" si="38"/>
        <v>42178.406238425923</v>
      </c>
      <c r="L591" s="21">
        <f t="shared" si="39"/>
        <v>42193.406238425923</v>
      </c>
      <c r="M591" s="3" t="b">
        <v>0</v>
      </c>
      <c r="N591" s="3">
        <v>1</v>
      </c>
      <c r="O591" s="3" t="b">
        <v>0</v>
      </c>
      <c r="P591" s="3" t="s">
        <v>8271</v>
      </c>
      <c r="Q591" s="13">
        <f t="shared" si="36"/>
        <v>1.3333333333333334E-4</v>
      </c>
      <c r="R591" s="7">
        <f t="shared" si="37"/>
        <v>7500</v>
      </c>
      <c r="S591" s="3" t="s">
        <v>8322</v>
      </c>
      <c r="T591" s="3" t="s">
        <v>8323</v>
      </c>
    </row>
    <row r="592" spans="1:20" ht="52.8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21">
        <f t="shared" si="38"/>
        <v>42377.34642361111</v>
      </c>
      <c r="L592" s="21">
        <f t="shared" si="39"/>
        <v>42408.334027777775</v>
      </c>
      <c r="M592" s="3" t="b">
        <v>0</v>
      </c>
      <c r="N592" s="3">
        <v>9</v>
      </c>
      <c r="O592" s="3" t="b">
        <v>0</v>
      </c>
      <c r="P592" s="3" t="s">
        <v>8271</v>
      </c>
      <c r="Q592" s="13">
        <f t="shared" si="36"/>
        <v>4.4600000000000001E-2</v>
      </c>
      <c r="R592" s="7">
        <f t="shared" si="37"/>
        <v>555.55555555555554</v>
      </c>
      <c r="S592" s="3" t="s">
        <v>8322</v>
      </c>
      <c r="T592" s="3" t="s">
        <v>8323</v>
      </c>
    </row>
    <row r="593" spans="1:20" ht="39.6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21">
        <f t="shared" si="38"/>
        <v>42177.334837962961</v>
      </c>
      <c r="L593" s="21">
        <f t="shared" si="39"/>
        <v>42207.334837962961</v>
      </c>
      <c r="M593" s="3" t="b">
        <v>0</v>
      </c>
      <c r="N593" s="3">
        <v>2</v>
      </c>
      <c r="O593" s="3" t="b">
        <v>0</v>
      </c>
      <c r="P593" s="3" t="s">
        <v>8271</v>
      </c>
      <c r="Q593" s="13">
        <f t="shared" si="36"/>
        <v>6.0999999999999997E-4</v>
      </c>
      <c r="R593" s="7">
        <f t="shared" si="37"/>
        <v>50000</v>
      </c>
      <c r="S593" s="3" t="s">
        <v>8322</v>
      </c>
      <c r="T593" s="3" t="s">
        <v>8323</v>
      </c>
    </row>
    <row r="594" spans="1:20" ht="39.6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21">
        <f t="shared" si="38"/>
        <v>41946.023842592593</v>
      </c>
      <c r="L594" s="21">
        <f t="shared" si="39"/>
        <v>41976.023842592585</v>
      </c>
      <c r="M594" s="3" t="b">
        <v>0</v>
      </c>
      <c r="N594" s="3">
        <v>1</v>
      </c>
      <c r="O594" s="3" t="b">
        <v>0</v>
      </c>
      <c r="P594" s="3" t="s">
        <v>8271</v>
      </c>
      <c r="Q594" s="13">
        <f t="shared" si="36"/>
        <v>3.3333333333333333E-2</v>
      </c>
      <c r="R594" s="7">
        <f t="shared" si="37"/>
        <v>7500</v>
      </c>
      <c r="S594" s="3" t="s">
        <v>8322</v>
      </c>
      <c r="T594" s="3" t="s">
        <v>8323</v>
      </c>
    </row>
    <row r="595" spans="1:20" ht="52.8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21">
        <f t="shared" si="38"/>
        <v>42070.469270833331</v>
      </c>
      <c r="L595" s="21">
        <f t="shared" si="39"/>
        <v>42100.427604166667</v>
      </c>
      <c r="M595" s="3" t="b">
        <v>0</v>
      </c>
      <c r="N595" s="3">
        <v>7</v>
      </c>
      <c r="O595" s="3" t="b">
        <v>0</v>
      </c>
      <c r="P595" s="3" t="s">
        <v>8271</v>
      </c>
      <c r="Q595" s="13">
        <f t="shared" si="36"/>
        <v>0.23</v>
      </c>
      <c r="R595" s="7">
        <f t="shared" si="37"/>
        <v>71.428571428571431</v>
      </c>
      <c r="S595" s="3" t="s">
        <v>8322</v>
      </c>
      <c r="T595" s="3" t="s">
        <v>8323</v>
      </c>
    </row>
    <row r="596" spans="1:20" ht="26.4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21">
        <f t="shared" si="38"/>
        <v>42446.571828703702</v>
      </c>
      <c r="L596" s="21">
        <f t="shared" si="39"/>
        <v>42476.571828703702</v>
      </c>
      <c r="M596" s="3" t="b">
        <v>0</v>
      </c>
      <c r="N596" s="3">
        <v>2</v>
      </c>
      <c r="O596" s="3" t="b">
        <v>0</v>
      </c>
      <c r="P596" s="3" t="s">
        <v>8271</v>
      </c>
      <c r="Q596" s="13">
        <f t="shared" si="36"/>
        <v>1.0399999999999999E-3</v>
      </c>
      <c r="R596" s="7">
        <f t="shared" si="37"/>
        <v>12500</v>
      </c>
      <c r="S596" s="3" t="s">
        <v>8322</v>
      </c>
      <c r="T596" s="3" t="s">
        <v>8323</v>
      </c>
    </row>
    <row r="597" spans="1:20" ht="39.6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21">
        <f t="shared" si="38"/>
        <v>42082.861550925925</v>
      </c>
      <c r="L597" s="21">
        <f t="shared" si="39"/>
        <v>42127.861550925925</v>
      </c>
      <c r="M597" s="3" t="b">
        <v>0</v>
      </c>
      <c r="N597" s="3">
        <v>8</v>
      </c>
      <c r="O597" s="3" t="b">
        <v>0</v>
      </c>
      <c r="P597" s="3" t="s">
        <v>8271</v>
      </c>
      <c r="Q597" s="13">
        <f t="shared" si="36"/>
        <v>4.2599999999999999E-3</v>
      </c>
      <c r="R597" s="7">
        <f t="shared" si="37"/>
        <v>12500</v>
      </c>
      <c r="S597" s="3" t="s">
        <v>8322</v>
      </c>
      <c r="T597" s="3" t="s">
        <v>8323</v>
      </c>
    </row>
    <row r="598" spans="1:20" ht="26.4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21">
        <f t="shared" si="38"/>
        <v>42646.688564814809</v>
      </c>
      <c r="L598" s="21">
        <f t="shared" si="39"/>
        <v>42676.688564814809</v>
      </c>
      <c r="M598" s="3" t="b">
        <v>0</v>
      </c>
      <c r="N598" s="3">
        <v>2</v>
      </c>
      <c r="O598" s="3" t="b">
        <v>0</v>
      </c>
      <c r="P598" s="3" t="s">
        <v>8271</v>
      </c>
      <c r="Q598" s="13">
        <f t="shared" si="36"/>
        <v>2.9999999999999997E-4</v>
      </c>
      <c r="R598" s="7">
        <f t="shared" si="37"/>
        <v>10000</v>
      </c>
      <c r="S598" s="3" t="s">
        <v>8322</v>
      </c>
      <c r="T598" s="3" t="s">
        <v>8323</v>
      </c>
    </row>
    <row r="599" spans="1:20" ht="39.6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21">
        <f t="shared" si="38"/>
        <v>42545.496932870366</v>
      </c>
      <c r="L599" s="21">
        <f t="shared" si="39"/>
        <v>42582.458333333336</v>
      </c>
      <c r="M599" s="3" t="b">
        <v>0</v>
      </c>
      <c r="N599" s="3">
        <v>2</v>
      </c>
      <c r="O599" s="3" t="b">
        <v>0</v>
      </c>
      <c r="P599" s="3" t="s">
        <v>8271</v>
      </c>
      <c r="Q599" s="13">
        <f t="shared" si="36"/>
        <v>2.6666666666666666E-3</v>
      </c>
      <c r="R599" s="7">
        <f t="shared" si="37"/>
        <v>3750</v>
      </c>
      <c r="S599" s="3" t="s">
        <v>8322</v>
      </c>
      <c r="T599" s="3" t="s">
        <v>8323</v>
      </c>
    </row>
    <row r="600" spans="1:20" ht="26.4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21">
        <f t="shared" si="38"/>
        <v>41947.793761574074</v>
      </c>
      <c r="L600" s="21">
        <f t="shared" si="39"/>
        <v>41977.793761574074</v>
      </c>
      <c r="M600" s="3" t="b">
        <v>0</v>
      </c>
      <c r="N600" s="3">
        <v>7</v>
      </c>
      <c r="O600" s="3" t="b">
        <v>0</v>
      </c>
      <c r="P600" s="3" t="s">
        <v>8271</v>
      </c>
      <c r="Q600" s="13">
        <f t="shared" si="36"/>
        <v>0.34</v>
      </c>
      <c r="R600" s="7">
        <f t="shared" si="37"/>
        <v>357.14285714285717</v>
      </c>
      <c r="S600" s="3" t="s">
        <v>8322</v>
      </c>
      <c r="T600" s="3" t="s">
        <v>8323</v>
      </c>
    </row>
    <row r="601" spans="1:20" ht="39.6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21">
        <f t="shared" si="38"/>
        <v>42047.604189814818</v>
      </c>
      <c r="L601" s="21">
        <f t="shared" si="39"/>
        <v>42071.427777777775</v>
      </c>
      <c r="M601" s="3" t="b">
        <v>0</v>
      </c>
      <c r="N601" s="3">
        <v>2</v>
      </c>
      <c r="O601" s="3" t="b">
        <v>0</v>
      </c>
      <c r="P601" s="3" t="s">
        <v>8271</v>
      </c>
      <c r="Q601" s="13">
        <f t="shared" si="36"/>
        <v>6.2E-4</v>
      </c>
      <c r="R601" s="7">
        <f t="shared" si="37"/>
        <v>25000</v>
      </c>
      <c r="S601" s="3" t="s">
        <v>8322</v>
      </c>
      <c r="T601" s="3" t="s">
        <v>8323</v>
      </c>
    </row>
    <row r="602" spans="1:20" ht="26.4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21">
        <f t="shared" si="38"/>
        <v>42073.589837962958</v>
      </c>
      <c r="L602" s="21">
        <f t="shared" si="39"/>
        <v>42133.589837962958</v>
      </c>
      <c r="M602" s="3" t="b">
        <v>0</v>
      </c>
      <c r="N602" s="3">
        <v>1</v>
      </c>
      <c r="O602" s="3" t="b">
        <v>0</v>
      </c>
      <c r="P602" s="3" t="s">
        <v>8271</v>
      </c>
      <c r="Q602" s="13">
        <f t="shared" si="36"/>
        <v>0.02</v>
      </c>
      <c r="R602" s="7">
        <f t="shared" si="37"/>
        <v>5000</v>
      </c>
      <c r="S602" s="3" t="s">
        <v>8322</v>
      </c>
      <c r="T602" s="3" t="s">
        <v>8323</v>
      </c>
    </row>
    <row r="603" spans="1:20" ht="39.6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21">
        <f t="shared" si="38"/>
        <v>41969.64975694444</v>
      </c>
      <c r="L603" s="21">
        <f t="shared" si="39"/>
        <v>41999.64975694444</v>
      </c>
      <c r="M603" s="3" t="b">
        <v>0</v>
      </c>
      <c r="N603" s="3">
        <v>6</v>
      </c>
      <c r="O603" s="3" t="b">
        <v>0</v>
      </c>
      <c r="P603" s="3" t="s">
        <v>8271</v>
      </c>
      <c r="Q603" s="13">
        <f t="shared" si="36"/>
        <v>1.4E-2</v>
      </c>
      <c r="R603" s="7">
        <f t="shared" si="37"/>
        <v>1666.6666666666667</v>
      </c>
      <c r="S603" s="3" t="s">
        <v>8322</v>
      </c>
      <c r="T603" s="3" t="s">
        <v>8323</v>
      </c>
    </row>
    <row r="604" spans="1:20" ht="39.6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21">
        <f t="shared" si="38"/>
        <v>42143.585821759254</v>
      </c>
      <c r="L604" s="21">
        <f t="shared" si="39"/>
        <v>42173.585821759254</v>
      </c>
      <c r="M604" s="3" t="b">
        <v>0</v>
      </c>
      <c r="N604" s="3">
        <v>0</v>
      </c>
      <c r="O604" s="3" t="b">
        <v>0</v>
      </c>
      <c r="P604" s="3" t="s">
        <v>8271</v>
      </c>
      <c r="Q604" s="13">
        <f t="shared" si="36"/>
        <v>0</v>
      </c>
      <c r="R604" s="7">
        <f t="shared" si="37"/>
        <v>0</v>
      </c>
      <c r="S604" s="3" t="s">
        <v>8322</v>
      </c>
      <c r="T604" s="3" t="s">
        <v>8323</v>
      </c>
    </row>
    <row r="605" spans="1:20" ht="39.6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21">
        <f t="shared" si="38"/>
        <v>41835.430821759255</v>
      </c>
      <c r="L605" s="21">
        <f t="shared" si="39"/>
        <v>41865.430821759255</v>
      </c>
      <c r="M605" s="3" t="b">
        <v>0</v>
      </c>
      <c r="N605" s="3">
        <v>13</v>
      </c>
      <c r="O605" s="3" t="b">
        <v>0</v>
      </c>
      <c r="P605" s="3" t="s">
        <v>8271</v>
      </c>
      <c r="Q605" s="13">
        <f t="shared" si="36"/>
        <v>3.9334666666666664E-2</v>
      </c>
      <c r="R605" s="7">
        <f t="shared" si="37"/>
        <v>1153.8461538461538</v>
      </c>
      <c r="S605" s="3" t="s">
        <v>8322</v>
      </c>
      <c r="T605" s="3" t="s">
        <v>8323</v>
      </c>
    </row>
    <row r="606" spans="1:20" ht="39.6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21">
        <f t="shared" si="38"/>
        <v>41848.827037037037</v>
      </c>
      <c r="L606" s="21">
        <f t="shared" si="39"/>
        <v>41878.827037037037</v>
      </c>
      <c r="M606" s="3" t="b">
        <v>0</v>
      </c>
      <c r="N606" s="3">
        <v>0</v>
      </c>
      <c r="O606" s="3" t="b">
        <v>0</v>
      </c>
      <c r="P606" s="3" t="s">
        <v>8271</v>
      </c>
      <c r="Q606" s="13">
        <f t="shared" si="36"/>
        <v>0</v>
      </c>
      <c r="R606" s="7">
        <f t="shared" si="37"/>
        <v>0</v>
      </c>
      <c r="S606" s="3" t="s">
        <v>8322</v>
      </c>
      <c r="T606" s="3" t="s">
        <v>8323</v>
      </c>
    </row>
    <row r="607" spans="1:20" ht="26.4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21">
        <f t="shared" si="38"/>
        <v>42194.149398148147</v>
      </c>
      <c r="L607" s="21">
        <f t="shared" si="39"/>
        <v>42239.149398148147</v>
      </c>
      <c r="M607" s="3" t="b">
        <v>0</v>
      </c>
      <c r="N607" s="3">
        <v>8</v>
      </c>
      <c r="O607" s="3" t="b">
        <v>0</v>
      </c>
      <c r="P607" s="3" t="s">
        <v>8271</v>
      </c>
      <c r="Q607" s="13">
        <f t="shared" si="36"/>
        <v>2.6200000000000001E-2</v>
      </c>
      <c r="R607" s="7">
        <f t="shared" si="37"/>
        <v>625</v>
      </c>
      <c r="S607" s="3" t="s">
        <v>8322</v>
      </c>
      <c r="T607" s="3" t="s">
        <v>8323</v>
      </c>
    </row>
    <row r="608" spans="1:20" ht="52.8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21">
        <f t="shared" si="38"/>
        <v>42102.442233796297</v>
      </c>
      <c r="L608" s="21">
        <f t="shared" si="39"/>
        <v>42148.416666666664</v>
      </c>
      <c r="M608" s="3" t="b">
        <v>0</v>
      </c>
      <c r="N608" s="3">
        <v>1</v>
      </c>
      <c r="O608" s="3" t="b">
        <v>0</v>
      </c>
      <c r="P608" s="3" t="s">
        <v>8271</v>
      </c>
      <c r="Q608" s="13">
        <f t="shared" si="36"/>
        <v>2E-3</v>
      </c>
      <c r="R608" s="7">
        <f t="shared" si="37"/>
        <v>5000</v>
      </c>
      <c r="S608" s="3" t="s">
        <v>8322</v>
      </c>
      <c r="T608" s="3" t="s">
        <v>8323</v>
      </c>
    </row>
    <row r="609" spans="1:20" ht="39.6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21">
        <f t="shared" si="38"/>
        <v>42300.617314814815</v>
      </c>
      <c r="L609" s="21">
        <f t="shared" si="39"/>
        <v>42330.65898148148</v>
      </c>
      <c r="M609" s="3" t="b">
        <v>0</v>
      </c>
      <c r="N609" s="3">
        <v>0</v>
      </c>
      <c r="O609" s="3" t="b">
        <v>0</v>
      </c>
      <c r="P609" s="3" t="s">
        <v>8271</v>
      </c>
      <c r="Q609" s="13">
        <f t="shared" si="36"/>
        <v>0</v>
      </c>
      <c r="R609" s="7">
        <f t="shared" si="37"/>
        <v>0</v>
      </c>
      <c r="S609" s="3" t="s">
        <v>8322</v>
      </c>
      <c r="T609" s="3" t="s">
        <v>8323</v>
      </c>
    </row>
    <row r="610" spans="1:20" ht="39.6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21">
        <f t="shared" si="38"/>
        <v>42140.712731481479</v>
      </c>
      <c r="L610" s="21">
        <f t="shared" si="39"/>
        <v>42170.712731481479</v>
      </c>
      <c r="M610" s="3" t="b">
        <v>0</v>
      </c>
      <c r="N610" s="3">
        <v>5</v>
      </c>
      <c r="O610" s="3" t="b">
        <v>0</v>
      </c>
      <c r="P610" s="3" t="s">
        <v>8271</v>
      </c>
      <c r="Q610" s="13">
        <f t="shared" si="36"/>
        <v>9.7400000000000004E-3</v>
      </c>
      <c r="R610" s="7">
        <f t="shared" si="37"/>
        <v>30000</v>
      </c>
      <c r="S610" s="3" t="s">
        <v>8322</v>
      </c>
      <c r="T610" s="3" t="s">
        <v>8323</v>
      </c>
    </row>
    <row r="611" spans="1:20" ht="39.6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21">
        <f t="shared" si="38"/>
        <v>42306.825740740744</v>
      </c>
      <c r="L611" s="21">
        <f t="shared" si="39"/>
        <v>42336.867407407401</v>
      </c>
      <c r="M611" s="3" t="b">
        <v>0</v>
      </c>
      <c r="N611" s="3">
        <v>1</v>
      </c>
      <c r="O611" s="3" t="b">
        <v>0</v>
      </c>
      <c r="P611" s="3" t="s">
        <v>8271</v>
      </c>
      <c r="Q611" s="13">
        <f t="shared" si="36"/>
        <v>6.41025641025641E-3</v>
      </c>
      <c r="R611" s="7">
        <f t="shared" si="37"/>
        <v>780</v>
      </c>
      <c r="S611" s="3" t="s">
        <v>8322</v>
      </c>
      <c r="T611" s="3" t="s">
        <v>8323</v>
      </c>
    </row>
    <row r="612" spans="1:20" ht="39.6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21">
        <f t="shared" si="38"/>
        <v>42086.622523148144</v>
      </c>
      <c r="L612" s="21">
        <f t="shared" si="39"/>
        <v>42116.622523148144</v>
      </c>
      <c r="M612" s="3" t="b">
        <v>0</v>
      </c>
      <c r="N612" s="3">
        <v>0</v>
      </c>
      <c r="O612" s="3" t="b">
        <v>0</v>
      </c>
      <c r="P612" s="3" t="s">
        <v>8271</v>
      </c>
      <c r="Q612" s="13">
        <f t="shared" si="36"/>
        <v>0</v>
      </c>
      <c r="R612" s="7">
        <f t="shared" si="37"/>
        <v>0</v>
      </c>
      <c r="S612" s="3" t="s">
        <v>8322</v>
      </c>
      <c r="T612" s="3" t="s">
        <v>8323</v>
      </c>
    </row>
    <row r="613" spans="1:20" ht="39.6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21">
        <f t="shared" si="38"/>
        <v>42328.352280092593</v>
      </c>
      <c r="L613" s="21">
        <f t="shared" si="39"/>
        <v>42388.352280092593</v>
      </c>
      <c r="M613" s="3" t="b">
        <v>0</v>
      </c>
      <c r="N613" s="3">
        <v>0</v>
      </c>
      <c r="O613" s="3" t="b">
        <v>0</v>
      </c>
      <c r="P613" s="3" t="s">
        <v>8271</v>
      </c>
      <c r="Q613" s="13">
        <f t="shared" si="36"/>
        <v>0</v>
      </c>
      <c r="R613" s="7">
        <f t="shared" si="37"/>
        <v>0</v>
      </c>
      <c r="S613" s="3" t="s">
        <v>8322</v>
      </c>
      <c r="T613" s="3" t="s">
        <v>8323</v>
      </c>
    </row>
    <row r="614" spans="1:20" ht="26.4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21">
        <f t="shared" si="38"/>
        <v>42584.823449074072</v>
      </c>
      <c r="L614" s="21">
        <f t="shared" si="39"/>
        <v>42614.823449074072</v>
      </c>
      <c r="M614" s="3" t="b">
        <v>0</v>
      </c>
      <c r="N614" s="3">
        <v>0</v>
      </c>
      <c r="O614" s="3" t="b">
        <v>0</v>
      </c>
      <c r="P614" s="3" t="s">
        <v>8271</v>
      </c>
      <c r="Q614" s="13">
        <f t="shared" si="36"/>
        <v>0</v>
      </c>
      <c r="R614" s="7">
        <f t="shared" si="37"/>
        <v>0</v>
      </c>
      <c r="S614" s="3" t="s">
        <v>8322</v>
      </c>
      <c r="T614" s="3" t="s">
        <v>8323</v>
      </c>
    </row>
    <row r="615" spans="1:20" ht="39.6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21">
        <f t="shared" si="38"/>
        <v>42247.288425925923</v>
      </c>
      <c r="L615" s="21">
        <f t="shared" si="39"/>
        <v>42277.999305555553</v>
      </c>
      <c r="M615" s="3" t="b">
        <v>0</v>
      </c>
      <c r="N615" s="3">
        <v>121</v>
      </c>
      <c r="O615" s="3" t="b">
        <v>0</v>
      </c>
      <c r="P615" s="3" t="s">
        <v>8271</v>
      </c>
      <c r="Q615" s="13">
        <f t="shared" si="36"/>
        <v>0.21363333333333334</v>
      </c>
      <c r="R615" s="7">
        <f t="shared" si="37"/>
        <v>495.8677685950413</v>
      </c>
      <c r="S615" s="3" t="s">
        <v>8322</v>
      </c>
      <c r="T615" s="3" t="s">
        <v>8323</v>
      </c>
    </row>
    <row r="616" spans="1:20" ht="39.6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21">
        <f t="shared" si="38"/>
        <v>42514.853472222218</v>
      </c>
      <c r="L616" s="21">
        <f t="shared" si="39"/>
        <v>42544.853472222218</v>
      </c>
      <c r="M616" s="3" t="b">
        <v>0</v>
      </c>
      <c r="N616" s="3">
        <v>0</v>
      </c>
      <c r="O616" s="3" t="b">
        <v>0</v>
      </c>
      <c r="P616" s="3" t="s">
        <v>8271</v>
      </c>
      <c r="Q616" s="13">
        <f t="shared" si="36"/>
        <v>0</v>
      </c>
      <c r="R616" s="7">
        <f t="shared" si="37"/>
        <v>0</v>
      </c>
      <c r="S616" s="3" t="s">
        <v>8322</v>
      </c>
      <c r="T616" s="3" t="s">
        <v>8323</v>
      </c>
    </row>
    <row r="617" spans="1:20" ht="39.6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21">
        <f t="shared" si="38"/>
        <v>42241.913877314808</v>
      </c>
      <c r="L617" s="21">
        <f t="shared" si="39"/>
        <v>42271.913877314808</v>
      </c>
      <c r="M617" s="3" t="b">
        <v>0</v>
      </c>
      <c r="N617" s="3">
        <v>0</v>
      </c>
      <c r="O617" s="3" t="b">
        <v>0</v>
      </c>
      <c r="P617" s="3" t="s">
        <v>8271</v>
      </c>
      <c r="Q617" s="13">
        <f t="shared" si="36"/>
        <v>0</v>
      </c>
      <c r="R617" s="7">
        <f t="shared" si="37"/>
        <v>0</v>
      </c>
      <c r="S617" s="3" t="s">
        <v>8322</v>
      </c>
      <c r="T617" s="3" t="s">
        <v>8323</v>
      </c>
    </row>
    <row r="618" spans="1:20" ht="39.6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21">
        <f t="shared" si="38"/>
        <v>42761.167905092589</v>
      </c>
      <c r="L618" s="21">
        <f t="shared" si="39"/>
        <v>42791.167905092589</v>
      </c>
      <c r="M618" s="3" t="b">
        <v>0</v>
      </c>
      <c r="N618" s="3">
        <v>0</v>
      </c>
      <c r="O618" s="3" t="b">
        <v>0</v>
      </c>
      <c r="P618" s="3" t="s">
        <v>8271</v>
      </c>
      <c r="Q618" s="13">
        <f t="shared" si="36"/>
        <v>0</v>
      </c>
      <c r="R618" s="7">
        <f t="shared" si="37"/>
        <v>0</v>
      </c>
      <c r="S618" s="3" t="s">
        <v>8322</v>
      </c>
      <c r="T618" s="3" t="s">
        <v>8323</v>
      </c>
    </row>
    <row r="619" spans="1:20" ht="52.8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21">
        <f t="shared" si="38"/>
        <v>42087.134756944441</v>
      </c>
      <c r="L619" s="21">
        <f t="shared" si="39"/>
        <v>42132.134756944441</v>
      </c>
      <c r="M619" s="3" t="b">
        <v>0</v>
      </c>
      <c r="N619" s="3">
        <v>3</v>
      </c>
      <c r="O619" s="3" t="b">
        <v>0</v>
      </c>
      <c r="P619" s="3" t="s">
        <v>8271</v>
      </c>
      <c r="Q619" s="13">
        <f t="shared" si="36"/>
        <v>0.03</v>
      </c>
      <c r="R619" s="7">
        <f t="shared" si="37"/>
        <v>666.66666666666663</v>
      </c>
      <c r="S619" s="3" t="s">
        <v>8322</v>
      </c>
      <c r="T619" s="3" t="s">
        <v>8323</v>
      </c>
    </row>
    <row r="620" spans="1:20" ht="39.6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21">
        <f t="shared" si="38"/>
        <v>42317.60188657407</v>
      </c>
      <c r="L620" s="21">
        <f t="shared" si="39"/>
        <v>42347.60188657407</v>
      </c>
      <c r="M620" s="3" t="b">
        <v>0</v>
      </c>
      <c r="N620" s="3">
        <v>0</v>
      </c>
      <c r="O620" s="3" t="b">
        <v>0</v>
      </c>
      <c r="P620" s="3" t="s">
        <v>8271</v>
      </c>
      <c r="Q620" s="13">
        <f t="shared" si="36"/>
        <v>0</v>
      </c>
      <c r="R620" s="7">
        <f t="shared" si="37"/>
        <v>0</v>
      </c>
      <c r="S620" s="3" t="s">
        <v>8322</v>
      </c>
      <c r="T620" s="3" t="s">
        <v>8323</v>
      </c>
    </row>
    <row r="621" spans="1:20" ht="26.4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21">
        <f t="shared" si="38"/>
        <v>41908.442013888889</v>
      </c>
      <c r="L621" s="21">
        <f t="shared" si="39"/>
        <v>41968.483680555553</v>
      </c>
      <c r="M621" s="3" t="b">
        <v>0</v>
      </c>
      <c r="N621" s="3">
        <v>1</v>
      </c>
      <c r="O621" s="3" t="b">
        <v>0</v>
      </c>
      <c r="P621" s="3" t="s">
        <v>8271</v>
      </c>
      <c r="Q621" s="13">
        <f t="shared" si="36"/>
        <v>3.9999999999999998E-7</v>
      </c>
      <c r="R621" s="7">
        <f t="shared" si="37"/>
        <v>2500000</v>
      </c>
      <c r="S621" s="3" t="s">
        <v>8322</v>
      </c>
      <c r="T621" s="3" t="s">
        <v>8323</v>
      </c>
    </row>
    <row r="622" spans="1:20" ht="39.6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21">
        <f t="shared" si="38"/>
        <v>41831.508541666662</v>
      </c>
      <c r="L622" s="21">
        <f t="shared" si="39"/>
        <v>41876.508541666662</v>
      </c>
      <c r="M622" s="3" t="b">
        <v>0</v>
      </c>
      <c r="N622" s="3">
        <v>1</v>
      </c>
      <c r="O622" s="3" t="b">
        <v>0</v>
      </c>
      <c r="P622" s="3" t="s">
        <v>8271</v>
      </c>
      <c r="Q622" s="13">
        <f t="shared" si="36"/>
        <v>0.01</v>
      </c>
      <c r="R622" s="7">
        <f t="shared" si="37"/>
        <v>30000</v>
      </c>
      <c r="S622" s="3" t="s">
        <v>8322</v>
      </c>
      <c r="T622" s="3" t="s">
        <v>8323</v>
      </c>
    </row>
    <row r="623" spans="1:20" ht="39.6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21">
        <f t="shared" si="38"/>
        <v>42528.779363425921</v>
      </c>
      <c r="L623" s="21">
        <f t="shared" si="39"/>
        <v>42558.779363425921</v>
      </c>
      <c r="M623" s="3" t="b">
        <v>0</v>
      </c>
      <c r="N623" s="3">
        <v>3</v>
      </c>
      <c r="O623" s="3" t="b">
        <v>0</v>
      </c>
      <c r="P623" s="3" t="s">
        <v>8271</v>
      </c>
      <c r="Q623" s="13">
        <f t="shared" si="36"/>
        <v>1.044E-2</v>
      </c>
      <c r="R623" s="7">
        <f t="shared" si="37"/>
        <v>8333.3333333333339</v>
      </c>
      <c r="S623" s="3" t="s">
        <v>8322</v>
      </c>
      <c r="T623" s="3" t="s">
        <v>8323</v>
      </c>
    </row>
    <row r="624" spans="1:20" ht="39.6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21">
        <f t="shared" si="38"/>
        <v>42532.566412037035</v>
      </c>
      <c r="L624" s="21">
        <f t="shared" si="39"/>
        <v>42552.566412037035</v>
      </c>
      <c r="M624" s="3" t="b">
        <v>0</v>
      </c>
      <c r="N624" s="3">
        <v>9</v>
      </c>
      <c r="O624" s="3" t="b">
        <v>0</v>
      </c>
      <c r="P624" s="3" t="s">
        <v>8271</v>
      </c>
      <c r="Q624" s="13">
        <f t="shared" si="36"/>
        <v>5.6833333333333333E-2</v>
      </c>
      <c r="R624" s="7">
        <f t="shared" si="37"/>
        <v>666.66666666666663</v>
      </c>
      <c r="S624" s="3" t="s">
        <v>8322</v>
      </c>
      <c r="T624" s="3" t="s">
        <v>8323</v>
      </c>
    </row>
    <row r="625" spans="1:20" ht="52.8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21">
        <f t="shared" si="38"/>
        <v>42121.800891203697</v>
      </c>
      <c r="L625" s="21">
        <f t="shared" si="39"/>
        <v>42151.800891203697</v>
      </c>
      <c r="M625" s="3" t="b">
        <v>0</v>
      </c>
      <c r="N625" s="3">
        <v>0</v>
      </c>
      <c r="O625" s="3" t="b">
        <v>0</v>
      </c>
      <c r="P625" s="3" t="s">
        <v>8271</v>
      </c>
      <c r="Q625" s="13">
        <f t="shared" si="36"/>
        <v>0</v>
      </c>
      <c r="R625" s="7">
        <f t="shared" si="37"/>
        <v>0</v>
      </c>
      <c r="S625" s="3" t="s">
        <v>8322</v>
      </c>
      <c r="T625" s="3" t="s">
        <v>8323</v>
      </c>
    </row>
    <row r="626" spans="1:20" ht="39.6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21">
        <f t="shared" si="38"/>
        <v>42108.78056712963</v>
      </c>
      <c r="L626" s="21">
        <f t="shared" si="39"/>
        <v>42138.78056712963</v>
      </c>
      <c r="M626" s="3" t="b">
        <v>0</v>
      </c>
      <c r="N626" s="3">
        <v>0</v>
      </c>
      <c r="O626" s="3" t="b">
        <v>0</v>
      </c>
      <c r="P626" s="3" t="s">
        <v>8271</v>
      </c>
      <c r="Q626" s="13">
        <f t="shared" si="36"/>
        <v>0</v>
      </c>
      <c r="R626" s="7">
        <f t="shared" si="37"/>
        <v>0</v>
      </c>
      <c r="S626" s="3" t="s">
        <v>8322</v>
      </c>
      <c r="T626" s="3" t="s">
        <v>8323</v>
      </c>
    </row>
    <row r="627" spans="1:20" ht="39.6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21">
        <f t="shared" si="38"/>
        <v>42790.687233796292</v>
      </c>
      <c r="L627" s="21">
        <f t="shared" si="39"/>
        <v>42820.645567129628</v>
      </c>
      <c r="M627" s="3" t="b">
        <v>0</v>
      </c>
      <c r="N627" s="3">
        <v>0</v>
      </c>
      <c r="O627" s="3" t="b">
        <v>0</v>
      </c>
      <c r="P627" s="3" t="s">
        <v>8271</v>
      </c>
      <c r="Q627" s="13">
        <f t="shared" si="36"/>
        <v>0</v>
      </c>
      <c r="R627" s="7">
        <f t="shared" si="37"/>
        <v>0</v>
      </c>
      <c r="S627" s="3" t="s">
        <v>8322</v>
      </c>
      <c r="T627" s="3" t="s">
        <v>8323</v>
      </c>
    </row>
    <row r="628" spans="1:20" ht="39.6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21">
        <f t="shared" si="38"/>
        <v>42198.351145833331</v>
      </c>
      <c r="L628" s="21">
        <f t="shared" si="39"/>
        <v>42231.348611111105</v>
      </c>
      <c r="M628" s="3" t="b">
        <v>0</v>
      </c>
      <c r="N628" s="3">
        <v>39</v>
      </c>
      <c r="O628" s="3" t="b">
        <v>0</v>
      </c>
      <c r="P628" s="3" t="s">
        <v>8271</v>
      </c>
      <c r="Q628" s="13">
        <f t="shared" si="36"/>
        <v>0.17380000000000001</v>
      </c>
      <c r="R628" s="7">
        <f t="shared" si="37"/>
        <v>641.02564102564099</v>
      </c>
      <c r="S628" s="3" t="s">
        <v>8322</v>
      </c>
      <c r="T628" s="3" t="s">
        <v>8323</v>
      </c>
    </row>
    <row r="629" spans="1:20" ht="39.6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21">
        <f t="shared" si="38"/>
        <v>42384.098506944443</v>
      </c>
      <c r="L629" s="21">
        <f t="shared" si="39"/>
        <v>42443.749999999993</v>
      </c>
      <c r="M629" s="3" t="b">
        <v>0</v>
      </c>
      <c r="N629" s="3">
        <v>1</v>
      </c>
      <c r="O629" s="3" t="b">
        <v>0</v>
      </c>
      <c r="P629" s="3" t="s">
        <v>8271</v>
      </c>
      <c r="Q629" s="13">
        <f t="shared" si="36"/>
        <v>2.0000000000000001E-4</v>
      </c>
      <c r="R629" s="7">
        <f t="shared" si="37"/>
        <v>450000</v>
      </c>
      <c r="S629" s="3" t="s">
        <v>8322</v>
      </c>
      <c r="T629" s="3" t="s">
        <v>8323</v>
      </c>
    </row>
    <row r="630" spans="1:20" ht="39.6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21">
        <f t="shared" si="38"/>
        <v>41803.484456018516</v>
      </c>
      <c r="L630" s="21">
        <f t="shared" si="39"/>
        <v>41833.484456018516</v>
      </c>
      <c r="M630" s="3" t="b">
        <v>0</v>
      </c>
      <c r="N630" s="3">
        <v>0</v>
      </c>
      <c r="O630" s="3" t="b">
        <v>0</v>
      </c>
      <c r="P630" s="3" t="s">
        <v>8271</v>
      </c>
      <c r="Q630" s="13">
        <f t="shared" si="36"/>
        <v>0</v>
      </c>
      <c r="R630" s="7">
        <f t="shared" si="37"/>
        <v>0</v>
      </c>
      <c r="S630" s="3" t="s">
        <v>8322</v>
      </c>
      <c r="T630" s="3" t="s">
        <v>8323</v>
      </c>
    </row>
    <row r="631" spans="1:20" ht="39.6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21">
        <f t="shared" si="38"/>
        <v>42474.429490740738</v>
      </c>
      <c r="L631" s="21">
        <f t="shared" si="39"/>
        <v>42504.429490740738</v>
      </c>
      <c r="M631" s="3" t="b">
        <v>0</v>
      </c>
      <c r="N631" s="3">
        <v>3</v>
      </c>
      <c r="O631" s="3" t="b">
        <v>0</v>
      </c>
      <c r="P631" s="3" t="s">
        <v>8271</v>
      </c>
      <c r="Q631" s="13">
        <f t="shared" si="36"/>
        <v>1.75E-3</v>
      </c>
      <c r="R631" s="7">
        <f t="shared" si="37"/>
        <v>66666.666666666672</v>
      </c>
      <c r="S631" s="3" t="s">
        <v>8322</v>
      </c>
      <c r="T631" s="3" t="s">
        <v>8323</v>
      </c>
    </row>
    <row r="632" spans="1:20" ht="52.8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21">
        <f t="shared" si="38"/>
        <v>42223.411122685182</v>
      </c>
      <c r="L632" s="21">
        <f t="shared" si="39"/>
        <v>42253.006944444445</v>
      </c>
      <c r="M632" s="3" t="b">
        <v>0</v>
      </c>
      <c r="N632" s="3">
        <v>1</v>
      </c>
      <c r="O632" s="3" t="b">
        <v>0</v>
      </c>
      <c r="P632" s="3" t="s">
        <v>8271</v>
      </c>
      <c r="Q632" s="13">
        <f t="shared" si="36"/>
        <v>8.3340278356529708E-4</v>
      </c>
      <c r="R632" s="7">
        <f t="shared" si="37"/>
        <v>11999</v>
      </c>
      <c r="S632" s="3" t="s">
        <v>8322</v>
      </c>
      <c r="T632" s="3" t="s">
        <v>8323</v>
      </c>
    </row>
    <row r="633" spans="1:20" ht="26.4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21">
        <f t="shared" si="38"/>
        <v>42489.563993055555</v>
      </c>
      <c r="L633" s="21">
        <f t="shared" si="39"/>
        <v>42518.563993055555</v>
      </c>
      <c r="M633" s="3" t="b">
        <v>0</v>
      </c>
      <c r="N633" s="3">
        <v>9</v>
      </c>
      <c r="O633" s="3" t="b">
        <v>0</v>
      </c>
      <c r="P633" s="3" t="s">
        <v>8271</v>
      </c>
      <c r="Q633" s="13">
        <f t="shared" si="36"/>
        <v>1.38E-2</v>
      </c>
      <c r="R633" s="7">
        <f t="shared" si="37"/>
        <v>5555.5555555555557</v>
      </c>
      <c r="S633" s="3" t="s">
        <v>8322</v>
      </c>
      <c r="T633" s="3" t="s">
        <v>8323</v>
      </c>
    </row>
    <row r="634" spans="1:20" ht="26.4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21">
        <f t="shared" si="38"/>
        <v>42303.450983796291</v>
      </c>
      <c r="L634" s="21">
        <f t="shared" si="39"/>
        <v>42333.492650462962</v>
      </c>
      <c r="M634" s="3" t="b">
        <v>0</v>
      </c>
      <c r="N634" s="3">
        <v>0</v>
      </c>
      <c r="O634" s="3" t="b">
        <v>0</v>
      </c>
      <c r="P634" s="3" t="s">
        <v>8271</v>
      </c>
      <c r="Q634" s="13">
        <f t="shared" si="36"/>
        <v>0</v>
      </c>
      <c r="R634" s="7">
        <f t="shared" si="37"/>
        <v>0</v>
      </c>
      <c r="S634" s="3" t="s">
        <v>8322</v>
      </c>
      <c r="T634" s="3" t="s">
        <v>8323</v>
      </c>
    </row>
    <row r="635" spans="1:20" ht="39.6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21">
        <f t="shared" si="38"/>
        <v>42507.090995370367</v>
      </c>
      <c r="L635" s="21">
        <f t="shared" si="39"/>
        <v>42538.749999999993</v>
      </c>
      <c r="M635" s="3" t="b">
        <v>0</v>
      </c>
      <c r="N635" s="3">
        <v>25</v>
      </c>
      <c r="O635" s="3" t="b">
        <v>0</v>
      </c>
      <c r="P635" s="3" t="s">
        <v>8271</v>
      </c>
      <c r="Q635" s="13">
        <f t="shared" si="36"/>
        <v>0.1245</v>
      </c>
      <c r="R635" s="7">
        <f t="shared" si="37"/>
        <v>400</v>
      </c>
      <c r="S635" s="3" t="s">
        <v>8322</v>
      </c>
      <c r="T635" s="3" t="s">
        <v>8323</v>
      </c>
    </row>
    <row r="636" spans="1:20" ht="26.4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21">
        <f t="shared" si="38"/>
        <v>42031.720243055555</v>
      </c>
      <c r="L636" s="21">
        <f t="shared" si="39"/>
        <v>42061.720243055555</v>
      </c>
      <c r="M636" s="3" t="b">
        <v>0</v>
      </c>
      <c r="N636" s="3">
        <v>1</v>
      </c>
      <c r="O636" s="3" t="b">
        <v>0</v>
      </c>
      <c r="P636" s="3" t="s">
        <v>8271</v>
      </c>
      <c r="Q636" s="13">
        <f t="shared" si="36"/>
        <v>2.0000000000000001E-4</v>
      </c>
      <c r="R636" s="7">
        <f t="shared" si="37"/>
        <v>5000</v>
      </c>
      <c r="S636" s="3" t="s">
        <v>8322</v>
      </c>
      <c r="T636" s="3" t="s">
        <v>8323</v>
      </c>
    </row>
    <row r="637" spans="1:20" ht="26.4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21">
        <f t="shared" si="38"/>
        <v>42075.883819444447</v>
      </c>
      <c r="L637" s="21">
        <f t="shared" si="39"/>
        <v>42105.883819444447</v>
      </c>
      <c r="M637" s="3" t="b">
        <v>0</v>
      </c>
      <c r="N637" s="3">
        <v>1</v>
      </c>
      <c r="O637" s="3" t="b">
        <v>0</v>
      </c>
      <c r="P637" s="3" t="s">
        <v>8271</v>
      </c>
      <c r="Q637" s="13">
        <f t="shared" si="36"/>
        <v>8.0000000000000007E-5</v>
      </c>
      <c r="R637" s="7">
        <f t="shared" si="37"/>
        <v>25000</v>
      </c>
      <c r="S637" s="3" t="s">
        <v>8322</v>
      </c>
      <c r="T637" s="3" t="s">
        <v>8323</v>
      </c>
    </row>
    <row r="638" spans="1:20" ht="39.6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21">
        <f t="shared" si="38"/>
        <v>42131.247106481482</v>
      </c>
      <c r="L638" s="21">
        <f t="shared" si="39"/>
        <v>42161.240972222215</v>
      </c>
      <c r="M638" s="3" t="b">
        <v>0</v>
      </c>
      <c r="N638" s="3">
        <v>1</v>
      </c>
      <c r="O638" s="3" t="b">
        <v>0</v>
      </c>
      <c r="P638" s="3" t="s">
        <v>8271</v>
      </c>
      <c r="Q638" s="13">
        <f t="shared" si="36"/>
        <v>2E-3</v>
      </c>
      <c r="R638" s="7">
        <f t="shared" si="37"/>
        <v>2000</v>
      </c>
      <c r="S638" s="3" t="s">
        <v>8322</v>
      </c>
      <c r="T638" s="3" t="s">
        <v>8323</v>
      </c>
    </row>
    <row r="639" spans="1:20" ht="39.6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21">
        <f t="shared" si="38"/>
        <v>42762.75368055555</v>
      </c>
      <c r="L639" s="21">
        <f t="shared" si="39"/>
        <v>42791.75277777778</v>
      </c>
      <c r="M639" s="3" t="b">
        <v>0</v>
      </c>
      <c r="N639" s="3">
        <v>0</v>
      </c>
      <c r="O639" s="3" t="b">
        <v>0</v>
      </c>
      <c r="P639" s="3" t="s">
        <v>8271</v>
      </c>
      <c r="Q639" s="13">
        <f t="shared" si="36"/>
        <v>0</v>
      </c>
      <c r="R639" s="7">
        <f t="shared" si="37"/>
        <v>0</v>
      </c>
      <c r="S639" s="3" t="s">
        <v>8322</v>
      </c>
      <c r="T639" s="3" t="s">
        <v>8323</v>
      </c>
    </row>
    <row r="640" spans="1:20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21">
        <f t="shared" si="38"/>
        <v>42759.384976851848</v>
      </c>
      <c r="L640" s="21">
        <f t="shared" si="39"/>
        <v>42819.343310185184</v>
      </c>
      <c r="M640" s="3" t="b">
        <v>0</v>
      </c>
      <c r="N640" s="3">
        <v>6</v>
      </c>
      <c r="O640" s="3" t="b">
        <v>0</v>
      </c>
      <c r="P640" s="3" t="s">
        <v>8271</v>
      </c>
      <c r="Q640" s="13">
        <f t="shared" si="36"/>
        <v>9.0000000000000006E-5</v>
      </c>
      <c r="R640" s="7">
        <f t="shared" si="37"/>
        <v>33333.333333333336</v>
      </c>
      <c r="S640" s="3" t="s">
        <v>8322</v>
      </c>
      <c r="T640" s="3" t="s">
        <v>8323</v>
      </c>
    </row>
    <row r="641" spans="1:20" ht="26.4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21">
        <f t="shared" si="38"/>
        <v>41865.374942129631</v>
      </c>
      <c r="L641" s="21">
        <f t="shared" si="39"/>
        <v>41925.374942129631</v>
      </c>
      <c r="M641" s="3" t="b">
        <v>0</v>
      </c>
      <c r="N641" s="3">
        <v>1</v>
      </c>
      <c r="O641" s="3" t="b">
        <v>0</v>
      </c>
      <c r="P641" s="3" t="s">
        <v>8271</v>
      </c>
      <c r="Q641" s="13">
        <f t="shared" si="36"/>
        <v>9.9999999999999995E-7</v>
      </c>
      <c r="R641" s="7">
        <f t="shared" si="37"/>
        <v>1000000</v>
      </c>
      <c r="S641" s="3" t="s">
        <v>8322</v>
      </c>
      <c r="T641" s="3" t="s">
        <v>8323</v>
      </c>
    </row>
    <row r="642" spans="1:20" ht="39.6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21">
        <f t="shared" si="38"/>
        <v>42683.211979166663</v>
      </c>
      <c r="L642" s="21">
        <f t="shared" si="39"/>
        <v>42698.749999999993</v>
      </c>
      <c r="M642" s="3" t="b">
        <v>0</v>
      </c>
      <c r="N642" s="3">
        <v>2</v>
      </c>
      <c r="O642" s="3" t="b">
        <v>1</v>
      </c>
      <c r="P642" s="3" t="s">
        <v>8272</v>
      </c>
      <c r="Q642" s="13">
        <f t="shared" ref="Q642:Q705" si="40">+E642/D642</f>
        <v>1.4428571428571428</v>
      </c>
      <c r="R642" s="7">
        <f t="shared" ref="R642:R705" si="41">IFERROR(+D642/N642,0)</f>
        <v>35</v>
      </c>
      <c r="S642" s="3" t="s">
        <v>8322</v>
      </c>
      <c r="T642" s="3" t="s">
        <v>8324</v>
      </c>
    </row>
    <row r="643" spans="1:20" ht="39.6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21">
        <f t="shared" ref="K643:K706" si="42">(J643/86400)+25569+(-5/24)</f>
        <v>42199.361666666664</v>
      </c>
      <c r="L643" s="21">
        <f t="shared" ref="L643:L706" si="43">+I643/(86400)+25569+(-5/24)</f>
        <v>42229.361666666664</v>
      </c>
      <c r="M643" s="3" t="b">
        <v>0</v>
      </c>
      <c r="N643" s="3">
        <v>315</v>
      </c>
      <c r="O643" s="3" t="b">
        <v>1</v>
      </c>
      <c r="P643" s="3" t="s">
        <v>8272</v>
      </c>
      <c r="Q643" s="13">
        <f t="shared" si="40"/>
        <v>1.1916249999999999</v>
      </c>
      <c r="R643" s="7">
        <f t="shared" si="41"/>
        <v>126.98412698412699</v>
      </c>
      <c r="S643" s="3" t="s">
        <v>8322</v>
      </c>
      <c r="T643" s="3" t="s">
        <v>8324</v>
      </c>
    </row>
    <row r="644" spans="1:20" ht="39.6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21">
        <f t="shared" si="42"/>
        <v>42199.442986111106</v>
      </c>
      <c r="L644" s="21">
        <f t="shared" si="43"/>
        <v>42235.442986111106</v>
      </c>
      <c r="M644" s="3" t="b">
        <v>0</v>
      </c>
      <c r="N644" s="3">
        <v>2174</v>
      </c>
      <c r="O644" s="3" t="b">
        <v>1</v>
      </c>
      <c r="P644" s="3" t="s">
        <v>8272</v>
      </c>
      <c r="Q644" s="13">
        <f t="shared" si="40"/>
        <v>14.604850000000001</v>
      </c>
      <c r="R644" s="7">
        <f t="shared" si="41"/>
        <v>9.1996320147194108</v>
      </c>
      <c r="S644" s="3" t="s">
        <v>8322</v>
      </c>
      <c r="T644" s="3" t="s">
        <v>8324</v>
      </c>
    </row>
    <row r="645" spans="1:20" ht="39.6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21">
        <f t="shared" si="42"/>
        <v>42100.43373842592</v>
      </c>
      <c r="L645" s="21">
        <f t="shared" si="43"/>
        <v>42155.43373842592</v>
      </c>
      <c r="M645" s="3" t="b">
        <v>0</v>
      </c>
      <c r="N645" s="3">
        <v>152</v>
      </c>
      <c r="O645" s="3" t="b">
        <v>1</v>
      </c>
      <c r="P645" s="3" t="s">
        <v>8272</v>
      </c>
      <c r="Q645" s="13">
        <f t="shared" si="40"/>
        <v>1.0580799999999999</v>
      </c>
      <c r="R645" s="7">
        <f t="shared" si="41"/>
        <v>164.47368421052633</v>
      </c>
      <c r="S645" s="3" t="s">
        <v>8322</v>
      </c>
      <c r="T645" s="3" t="s">
        <v>8324</v>
      </c>
    </row>
    <row r="646" spans="1:20" ht="39.6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21">
        <f t="shared" si="42"/>
        <v>41898.457627314812</v>
      </c>
      <c r="L646" s="21">
        <f t="shared" si="43"/>
        <v>41940.833333333328</v>
      </c>
      <c r="M646" s="3" t="b">
        <v>0</v>
      </c>
      <c r="N646" s="3">
        <v>1021</v>
      </c>
      <c r="O646" s="3" t="b">
        <v>1</v>
      </c>
      <c r="P646" s="3" t="s">
        <v>8272</v>
      </c>
      <c r="Q646" s="13">
        <f t="shared" si="40"/>
        <v>3.0011791999999997</v>
      </c>
      <c r="R646" s="7">
        <f t="shared" si="41"/>
        <v>24.485798237022529</v>
      </c>
      <c r="S646" s="3" t="s">
        <v>8322</v>
      </c>
      <c r="T646" s="3" t="s">
        <v>8324</v>
      </c>
    </row>
    <row r="647" spans="1:20" ht="26.4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21">
        <f t="shared" si="42"/>
        <v>42563.817986111106</v>
      </c>
      <c r="L647" s="21">
        <f t="shared" si="43"/>
        <v>42593.817986111106</v>
      </c>
      <c r="M647" s="3" t="b">
        <v>0</v>
      </c>
      <c r="N647" s="3">
        <v>237</v>
      </c>
      <c r="O647" s="3" t="b">
        <v>1</v>
      </c>
      <c r="P647" s="3" t="s">
        <v>8272</v>
      </c>
      <c r="Q647" s="13">
        <f t="shared" si="40"/>
        <v>2.7869999999999999</v>
      </c>
      <c r="R647" s="7">
        <f t="shared" si="41"/>
        <v>8.4388185654008439</v>
      </c>
      <c r="S647" s="3" t="s">
        <v>8322</v>
      </c>
      <c r="T647" s="3" t="s">
        <v>8324</v>
      </c>
    </row>
    <row r="648" spans="1:20" ht="39.6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21">
        <f t="shared" si="42"/>
        <v>41832.644293981481</v>
      </c>
      <c r="L648" s="21">
        <f t="shared" si="43"/>
        <v>41862.644293981481</v>
      </c>
      <c r="M648" s="3" t="b">
        <v>0</v>
      </c>
      <c r="N648" s="3">
        <v>27</v>
      </c>
      <c r="O648" s="3" t="b">
        <v>1</v>
      </c>
      <c r="P648" s="3" t="s">
        <v>8272</v>
      </c>
      <c r="Q648" s="13">
        <f t="shared" si="40"/>
        <v>1.3187625000000001</v>
      </c>
      <c r="R648" s="7">
        <f t="shared" si="41"/>
        <v>29.62962962962963</v>
      </c>
      <c r="S648" s="3" t="s">
        <v>8322</v>
      </c>
      <c r="T648" s="3" t="s">
        <v>8324</v>
      </c>
    </row>
    <row r="649" spans="1:20" ht="39.6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21">
        <f t="shared" si="42"/>
        <v>42416.559594907405</v>
      </c>
      <c r="L649" s="21">
        <f t="shared" si="43"/>
        <v>42446.517928240741</v>
      </c>
      <c r="M649" s="3" t="b">
        <v>0</v>
      </c>
      <c r="N649" s="3">
        <v>17</v>
      </c>
      <c r="O649" s="3" t="b">
        <v>1</v>
      </c>
      <c r="P649" s="3" t="s">
        <v>8272</v>
      </c>
      <c r="Q649" s="13">
        <f t="shared" si="40"/>
        <v>1.0705</v>
      </c>
      <c r="R649" s="7">
        <f t="shared" si="41"/>
        <v>117.64705882352941</v>
      </c>
      <c r="S649" s="3" t="s">
        <v>8322</v>
      </c>
      <c r="T649" s="3" t="s">
        <v>8324</v>
      </c>
    </row>
    <row r="650" spans="1:20" ht="26.4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21">
        <f t="shared" si="42"/>
        <v>41891.485046296293</v>
      </c>
      <c r="L650" s="21">
        <f t="shared" si="43"/>
        <v>41926.485046296293</v>
      </c>
      <c r="M650" s="3" t="b">
        <v>0</v>
      </c>
      <c r="N650" s="3">
        <v>27</v>
      </c>
      <c r="O650" s="3" t="b">
        <v>1</v>
      </c>
      <c r="P650" s="3" t="s">
        <v>8272</v>
      </c>
      <c r="Q650" s="13">
        <f t="shared" si="40"/>
        <v>1.2682285714285715</v>
      </c>
      <c r="R650" s="7">
        <f t="shared" si="41"/>
        <v>1296.2962962962963</v>
      </c>
      <c r="S650" s="3" t="s">
        <v>8322</v>
      </c>
      <c r="T650" s="3" t="s">
        <v>8324</v>
      </c>
    </row>
    <row r="651" spans="1:20" ht="39.6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21">
        <f t="shared" si="42"/>
        <v>41877.703854166662</v>
      </c>
      <c r="L651" s="21">
        <f t="shared" si="43"/>
        <v>41898.703854166662</v>
      </c>
      <c r="M651" s="3" t="b">
        <v>0</v>
      </c>
      <c r="N651" s="3">
        <v>82</v>
      </c>
      <c r="O651" s="3" t="b">
        <v>1</v>
      </c>
      <c r="P651" s="3" t="s">
        <v>8272</v>
      </c>
      <c r="Q651" s="13">
        <f t="shared" si="40"/>
        <v>1.3996</v>
      </c>
      <c r="R651" s="7">
        <f t="shared" si="41"/>
        <v>30.487804878048781</v>
      </c>
      <c r="S651" s="3" t="s">
        <v>8322</v>
      </c>
      <c r="T651" s="3" t="s">
        <v>8324</v>
      </c>
    </row>
    <row r="652" spans="1:20" ht="39.6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21">
        <f t="shared" si="42"/>
        <v>41931.828518518516</v>
      </c>
      <c r="L652" s="21">
        <f t="shared" si="43"/>
        <v>41991.870185185187</v>
      </c>
      <c r="M652" s="3" t="b">
        <v>0</v>
      </c>
      <c r="N652" s="3">
        <v>48</v>
      </c>
      <c r="O652" s="3" t="b">
        <v>1</v>
      </c>
      <c r="P652" s="3" t="s">
        <v>8272</v>
      </c>
      <c r="Q652" s="13">
        <f t="shared" si="40"/>
        <v>1.1240000000000001</v>
      </c>
      <c r="R652" s="7">
        <f t="shared" si="41"/>
        <v>31.25</v>
      </c>
      <c r="S652" s="3" t="s">
        <v>8322</v>
      </c>
      <c r="T652" s="3" t="s">
        <v>8324</v>
      </c>
    </row>
    <row r="653" spans="1:20" ht="39.6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21">
        <f t="shared" si="42"/>
        <v>41955.809155092589</v>
      </c>
      <c r="L653" s="21">
        <f t="shared" si="43"/>
        <v>41985.809155092589</v>
      </c>
      <c r="M653" s="3" t="b">
        <v>0</v>
      </c>
      <c r="N653" s="3">
        <v>105</v>
      </c>
      <c r="O653" s="3" t="b">
        <v>1</v>
      </c>
      <c r="P653" s="3" t="s">
        <v>8272</v>
      </c>
      <c r="Q653" s="13">
        <f t="shared" si="40"/>
        <v>1.00528</v>
      </c>
      <c r="R653" s="7">
        <f t="shared" si="41"/>
        <v>238.0952380952381</v>
      </c>
      <c r="S653" s="3" t="s">
        <v>8322</v>
      </c>
      <c r="T653" s="3" t="s">
        <v>8324</v>
      </c>
    </row>
    <row r="654" spans="1:20" ht="52.8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21">
        <f t="shared" si="42"/>
        <v>42675.482060185182</v>
      </c>
      <c r="L654" s="21">
        <f t="shared" si="43"/>
        <v>42705.523726851847</v>
      </c>
      <c r="M654" s="3" t="b">
        <v>0</v>
      </c>
      <c r="N654" s="3">
        <v>28</v>
      </c>
      <c r="O654" s="3" t="b">
        <v>1</v>
      </c>
      <c r="P654" s="3" t="s">
        <v>8272</v>
      </c>
      <c r="Q654" s="13">
        <f t="shared" si="40"/>
        <v>1.0046666666666666</v>
      </c>
      <c r="R654" s="7">
        <f t="shared" si="41"/>
        <v>107.14285714285714</v>
      </c>
      <c r="S654" s="3" t="s">
        <v>8322</v>
      </c>
      <c r="T654" s="3" t="s">
        <v>8324</v>
      </c>
    </row>
    <row r="655" spans="1:20" ht="52.8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21">
        <f t="shared" si="42"/>
        <v>42199.410185185181</v>
      </c>
      <c r="L655" s="21">
        <f t="shared" si="43"/>
        <v>42236.410185185181</v>
      </c>
      <c r="M655" s="3" t="b">
        <v>0</v>
      </c>
      <c r="N655" s="3">
        <v>1107</v>
      </c>
      <c r="O655" s="3" t="b">
        <v>1</v>
      </c>
      <c r="P655" s="3" t="s">
        <v>8272</v>
      </c>
      <c r="Q655" s="13">
        <f t="shared" si="40"/>
        <v>1.4144600000000001</v>
      </c>
      <c r="R655" s="7">
        <f t="shared" si="41"/>
        <v>67.750677506775062</v>
      </c>
      <c r="S655" s="3" t="s">
        <v>8322</v>
      </c>
      <c r="T655" s="3" t="s">
        <v>8324</v>
      </c>
    </row>
    <row r="656" spans="1:20" ht="39.6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21">
        <f t="shared" si="42"/>
        <v>42163.748993055553</v>
      </c>
      <c r="L656" s="21">
        <f t="shared" si="43"/>
        <v>42193.748993055553</v>
      </c>
      <c r="M656" s="3" t="b">
        <v>0</v>
      </c>
      <c r="N656" s="3">
        <v>1013</v>
      </c>
      <c r="O656" s="3" t="b">
        <v>1</v>
      </c>
      <c r="P656" s="3" t="s">
        <v>8272</v>
      </c>
      <c r="Q656" s="13">
        <f t="shared" si="40"/>
        <v>2.6729166666666666</v>
      </c>
      <c r="R656" s="7">
        <f t="shared" si="41"/>
        <v>11.846001974333662</v>
      </c>
      <c r="S656" s="3" t="s">
        <v>8322</v>
      </c>
      <c r="T656" s="3" t="s">
        <v>8324</v>
      </c>
    </row>
    <row r="657" spans="1:20" ht="39.6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21">
        <f t="shared" si="42"/>
        <v>42045.748981481483</v>
      </c>
      <c r="L657" s="21">
        <f t="shared" si="43"/>
        <v>42075.707314814812</v>
      </c>
      <c r="M657" s="3" t="b">
        <v>0</v>
      </c>
      <c r="N657" s="3">
        <v>274</v>
      </c>
      <c r="O657" s="3" t="b">
        <v>1</v>
      </c>
      <c r="P657" s="3" t="s">
        <v>8272</v>
      </c>
      <c r="Q657" s="13">
        <f t="shared" si="40"/>
        <v>1.4688749999999999</v>
      </c>
      <c r="R657" s="7">
        <f t="shared" si="41"/>
        <v>29.197080291970803</v>
      </c>
      <c r="S657" s="3" t="s">
        <v>8322</v>
      </c>
      <c r="T657" s="3" t="s">
        <v>8324</v>
      </c>
    </row>
    <row r="658" spans="1:20" ht="39.6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21">
        <f t="shared" si="42"/>
        <v>42417.596284722218</v>
      </c>
      <c r="L658" s="21">
        <f t="shared" si="43"/>
        <v>42477.554618055554</v>
      </c>
      <c r="M658" s="3" t="b">
        <v>0</v>
      </c>
      <c r="N658" s="3">
        <v>87</v>
      </c>
      <c r="O658" s="3" t="b">
        <v>1</v>
      </c>
      <c r="P658" s="3" t="s">
        <v>8272</v>
      </c>
      <c r="Q658" s="13">
        <f t="shared" si="40"/>
        <v>2.1356000000000002</v>
      </c>
      <c r="R658" s="7">
        <f t="shared" si="41"/>
        <v>57.47126436781609</v>
      </c>
      <c r="S658" s="3" t="s">
        <v>8322</v>
      </c>
      <c r="T658" s="3" t="s">
        <v>8324</v>
      </c>
    </row>
    <row r="659" spans="1:20" ht="39.6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21">
        <f t="shared" si="42"/>
        <v>42331.637407407405</v>
      </c>
      <c r="L659" s="21">
        <f t="shared" si="43"/>
        <v>42361.637407407405</v>
      </c>
      <c r="M659" s="3" t="b">
        <v>0</v>
      </c>
      <c r="N659" s="3">
        <v>99</v>
      </c>
      <c r="O659" s="3" t="b">
        <v>1</v>
      </c>
      <c r="P659" s="3" t="s">
        <v>8272</v>
      </c>
      <c r="Q659" s="13">
        <f t="shared" si="40"/>
        <v>1.2569999999999999</v>
      </c>
      <c r="R659" s="7">
        <f t="shared" si="41"/>
        <v>151.5151515151515</v>
      </c>
      <c r="S659" s="3" t="s">
        <v>8322</v>
      </c>
      <c r="T659" s="3" t="s">
        <v>8324</v>
      </c>
    </row>
    <row r="660" spans="1:20" ht="39.6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21">
        <f t="shared" si="42"/>
        <v>42178.952418981477</v>
      </c>
      <c r="L660" s="21">
        <f t="shared" si="43"/>
        <v>42211.541666666664</v>
      </c>
      <c r="M660" s="3" t="b">
        <v>0</v>
      </c>
      <c r="N660" s="3">
        <v>276</v>
      </c>
      <c r="O660" s="3" t="b">
        <v>1</v>
      </c>
      <c r="P660" s="3" t="s">
        <v>8272</v>
      </c>
      <c r="Q660" s="13">
        <f t="shared" si="40"/>
        <v>1.0446206037108834</v>
      </c>
      <c r="R660" s="7">
        <f t="shared" si="41"/>
        <v>104.66666666666667</v>
      </c>
      <c r="S660" s="3" t="s">
        <v>8322</v>
      </c>
      <c r="T660" s="3" t="s">
        <v>8324</v>
      </c>
    </row>
    <row r="661" spans="1:20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21">
        <f t="shared" si="42"/>
        <v>42209.385358796295</v>
      </c>
      <c r="L661" s="21">
        <f t="shared" si="43"/>
        <v>42239.385358796295</v>
      </c>
      <c r="M661" s="3" t="b">
        <v>0</v>
      </c>
      <c r="N661" s="3">
        <v>21</v>
      </c>
      <c r="O661" s="3" t="b">
        <v>1</v>
      </c>
      <c r="P661" s="3" t="s">
        <v>8272</v>
      </c>
      <c r="Q661" s="13">
        <f t="shared" si="40"/>
        <v>1.0056666666666667</v>
      </c>
      <c r="R661" s="7">
        <f t="shared" si="41"/>
        <v>142.85714285714286</v>
      </c>
      <c r="S661" s="3" t="s">
        <v>8322</v>
      </c>
      <c r="T661" s="3" t="s">
        <v>8324</v>
      </c>
    </row>
    <row r="662" spans="1:20" ht="39.6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21">
        <f t="shared" si="42"/>
        <v>41922.533321759256</v>
      </c>
      <c r="L662" s="21">
        <f t="shared" si="43"/>
        <v>41952.57498842592</v>
      </c>
      <c r="M662" s="3" t="b">
        <v>0</v>
      </c>
      <c r="N662" s="3">
        <v>18</v>
      </c>
      <c r="O662" s="3" t="b">
        <v>0</v>
      </c>
      <c r="P662" s="3" t="s">
        <v>8272</v>
      </c>
      <c r="Q662" s="13">
        <f t="shared" si="40"/>
        <v>3.058E-2</v>
      </c>
      <c r="R662" s="7">
        <f t="shared" si="41"/>
        <v>2777.7777777777778</v>
      </c>
      <c r="S662" s="3" t="s">
        <v>8322</v>
      </c>
      <c r="T662" s="3" t="s">
        <v>8324</v>
      </c>
    </row>
    <row r="663" spans="1:20" ht="39.6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21">
        <f t="shared" si="42"/>
        <v>42636.437025462961</v>
      </c>
      <c r="L663" s="21">
        <f t="shared" si="43"/>
        <v>42666.437025462961</v>
      </c>
      <c r="M663" s="3" t="b">
        <v>0</v>
      </c>
      <c r="N663" s="3">
        <v>9</v>
      </c>
      <c r="O663" s="3" t="b">
        <v>0</v>
      </c>
      <c r="P663" s="3" t="s">
        <v>8272</v>
      </c>
      <c r="Q663" s="13">
        <f t="shared" si="40"/>
        <v>9.4999999999999998E-3</v>
      </c>
      <c r="R663" s="7">
        <f t="shared" si="41"/>
        <v>1111.1111111111111</v>
      </c>
      <c r="S663" s="3" t="s">
        <v>8322</v>
      </c>
      <c r="T663" s="3" t="s">
        <v>8324</v>
      </c>
    </row>
    <row r="664" spans="1:20" ht="39.6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21">
        <f t="shared" si="42"/>
        <v>41990.229710648149</v>
      </c>
      <c r="L664" s="21">
        <f t="shared" si="43"/>
        <v>42020.229710648149</v>
      </c>
      <c r="M664" s="3" t="b">
        <v>0</v>
      </c>
      <c r="N664" s="3">
        <v>4</v>
      </c>
      <c r="O664" s="3" t="b">
        <v>0</v>
      </c>
      <c r="P664" s="3" t="s">
        <v>8272</v>
      </c>
      <c r="Q664" s="13">
        <f t="shared" si="40"/>
        <v>4.0000000000000001E-3</v>
      </c>
      <c r="R664" s="7">
        <f t="shared" si="41"/>
        <v>9750</v>
      </c>
      <c r="S664" s="3" t="s">
        <v>8322</v>
      </c>
      <c r="T664" s="3" t="s">
        <v>8324</v>
      </c>
    </row>
    <row r="665" spans="1:20" ht="39.6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21">
        <f t="shared" si="42"/>
        <v>42173.634907407402</v>
      </c>
      <c r="L665" s="21">
        <f t="shared" si="43"/>
        <v>42203.634907407402</v>
      </c>
      <c r="M665" s="3" t="b">
        <v>0</v>
      </c>
      <c r="N665" s="3">
        <v>7</v>
      </c>
      <c r="O665" s="3" t="b">
        <v>0</v>
      </c>
      <c r="P665" s="3" t="s">
        <v>8272</v>
      </c>
      <c r="Q665" s="13">
        <f t="shared" si="40"/>
        <v>3.5000000000000001E-3</v>
      </c>
      <c r="R665" s="7">
        <f t="shared" si="41"/>
        <v>28571.428571428572</v>
      </c>
      <c r="S665" s="3" t="s">
        <v>8322</v>
      </c>
      <c r="T665" s="3" t="s">
        <v>8324</v>
      </c>
    </row>
    <row r="666" spans="1:20" ht="39.6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21">
        <f t="shared" si="42"/>
        <v>42077.458043981482</v>
      </c>
      <c r="L666" s="21">
        <f t="shared" si="43"/>
        <v>42107.458043981482</v>
      </c>
      <c r="M666" s="3" t="b">
        <v>0</v>
      </c>
      <c r="N666" s="3">
        <v>29</v>
      </c>
      <c r="O666" s="3" t="b">
        <v>0</v>
      </c>
      <c r="P666" s="3" t="s">
        <v>8272</v>
      </c>
      <c r="Q666" s="13">
        <f t="shared" si="40"/>
        <v>7.5333333333333335E-2</v>
      </c>
      <c r="R666" s="7">
        <f t="shared" si="41"/>
        <v>413.79310344827587</v>
      </c>
      <c r="S666" s="3" t="s">
        <v>8322</v>
      </c>
      <c r="T666" s="3" t="s">
        <v>8324</v>
      </c>
    </row>
    <row r="667" spans="1:20" ht="39.6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21">
        <f t="shared" si="42"/>
        <v>42688.503020833326</v>
      </c>
      <c r="L667" s="21">
        <f t="shared" si="43"/>
        <v>42748.503020833326</v>
      </c>
      <c r="M667" s="3" t="b">
        <v>0</v>
      </c>
      <c r="N667" s="3">
        <v>12</v>
      </c>
      <c r="O667" s="3" t="b">
        <v>0</v>
      </c>
      <c r="P667" s="3" t="s">
        <v>8272</v>
      </c>
      <c r="Q667" s="13">
        <f t="shared" si="40"/>
        <v>0.18640000000000001</v>
      </c>
      <c r="R667" s="7">
        <f t="shared" si="41"/>
        <v>833.33333333333337</v>
      </c>
      <c r="S667" s="3" t="s">
        <v>8322</v>
      </c>
      <c r="T667" s="3" t="s">
        <v>8324</v>
      </c>
    </row>
    <row r="668" spans="1:20" ht="39.6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21">
        <f t="shared" si="42"/>
        <v>41838.623819444438</v>
      </c>
      <c r="L668" s="21">
        <f t="shared" si="43"/>
        <v>41868.623819444438</v>
      </c>
      <c r="M668" s="3" t="b">
        <v>0</v>
      </c>
      <c r="N668" s="3">
        <v>4</v>
      </c>
      <c r="O668" s="3" t="b">
        <v>0</v>
      </c>
      <c r="P668" s="3" t="s">
        <v>8272</v>
      </c>
      <c r="Q668" s="13">
        <f t="shared" si="40"/>
        <v>4.0000000000000003E-5</v>
      </c>
      <c r="R668" s="7">
        <f t="shared" si="41"/>
        <v>50000</v>
      </c>
      <c r="S668" s="3" t="s">
        <v>8322</v>
      </c>
      <c r="T668" s="3" t="s">
        <v>8324</v>
      </c>
    </row>
    <row r="669" spans="1:20" ht="39.6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21">
        <f t="shared" si="42"/>
        <v>42632.165081018517</v>
      </c>
      <c r="L669" s="21">
        <f t="shared" si="43"/>
        <v>42672.165081018517</v>
      </c>
      <c r="M669" s="3" t="b">
        <v>0</v>
      </c>
      <c r="N669" s="3">
        <v>28</v>
      </c>
      <c r="O669" s="3" t="b">
        <v>0</v>
      </c>
      <c r="P669" s="3" t="s">
        <v>8272</v>
      </c>
      <c r="Q669" s="13">
        <f t="shared" si="40"/>
        <v>0.1002</v>
      </c>
      <c r="R669" s="7">
        <f t="shared" si="41"/>
        <v>1785.7142857142858</v>
      </c>
      <c r="S669" s="3" t="s">
        <v>8322</v>
      </c>
      <c r="T669" s="3" t="s">
        <v>8324</v>
      </c>
    </row>
    <row r="670" spans="1:20" ht="39.6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21">
        <f t="shared" si="42"/>
        <v>42090.622939814813</v>
      </c>
      <c r="L670" s="21">
        <f t="shared" si="43"/>
        <v>42135.622939814813</v>
      </c>
      <c r="M670" s="3" t="b">
        <v>0</v>
      </c>
      <c r="N670" s="3">
        <v>25</v>
      </c>
      <c r="O670" s="3" t="b">
        <v>0</v>
      </c>
      <c r="P670" s="3" t="s">
        <v>8272</v>
      </c>
      <c r="Q670" s="13">
        <f t="shared" si="40"/>
        <v>4.5600000000000002E-2</v>
      </c>
      <c r="R670" s="7">
        <f t="shared" si="41"/>
        <v>600</v>
      </c>
      <c r="S670" s="3" t="s">
        <v>8322</v>
      </c>
      <c r="T670" s="3" t="s">
        <v>8324</v>
      </c>
    </row>
    <row r="671" spans="1:20" ht="52.8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21">
        <f t="shared" si="42"/>
        <v>42527.417337962957</v>
      </c>
      <c r="L671" s="21">
        <f t="shared" si="43"/>
        <v>42557.417337962957</v>
      </c>
      <c r="M671" s="3" t="b">
        <v>0</v>
      </c>
      <c r="N671" s="3">
        <v>28</v>
      </c>
      <c r="O671" s="3" t="b">
        <v>0</v>
      </c>
      <c r="P671" s="3" t="s">
        <v>8272</v>
      </c>
      <c r="Q671" s="13">
        <f t="shared" si="40"/>
        <v>0.21507499999999999</v>
      </c>
      <c r="R671" s="7">
        <f t="shared" si="41"/>
        <v>7142.8571428571431</v>
      </c>
      <c r="S671" s="3" t="s">
        <v>8322</v>
      </c>
      <c r="T671" s="3" t="s">
        <v>8324</v>
      </c>
    </row>
    <row r="672" spans="1:20" ht="52.8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21">
        <f t="shared" si="42"/>
        <v>42506.501388888886</v>
      </c>
      <c r="L672" s="21">
        <f t="shared" si="43"/>
        <v>42540.131944444445</v>
      </c>
      <c r="M672" s="3" t="b">
        <v>0</v>
      </c>
      <c r="N672" s="3">
        <v>310</v>
      </c>
      <c r="O672" s="3" t="b">
        <v>0</v>
      </c>
      <c r="P672" s="3" t="s">
        <v>8272</v>
      </c>
      <c r="Q672" s="13">
        <f t="shared" si="40"/>
        <v>0.29276666666666668</v>
      </c>
      <c r="R672" s="7">
        <f t="shared" si="41"/>
        <v>290.32258064516128</v>
      </c>
      <c r="S672" s="3" t="s">
        <v>8322</v>
      </c>
      <c r="T672" s="3" t="s">
        <v>8324</v>
      </c>
    </row>
    <row r="673" spans="1:20" ht="52.8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21">
        <f t="shared" si="42"/>
        <v>41984.484398148146</v>
      </c>
      <c r="L673" s="21">
        <f t="shared" si="43"/>
        <v>42017.958333333336</v>
      </c>
      <c r="M673" s="3" t="b">
        <v>0</v>
      </c>
      <c r="N673" s="3">
        <v>15</v>
      </c>
      <c r="O673" s="3" t="b">
        <v>0</v>
      </c>
      <c r="P673" s="3" t="s">
        <v>8272</v>
      </c>
      <c r="Q673" s="13">
        <f t="shared" si="40"/>
        <v>0.39426666666666665</v>
      </c>
      <c r="R673" s="7">
        <f t="shared" si="41"/>
        <v>2000</v>
      </c>
      <c r="S673" s="3" t="s">
        <v>8322</v>
      </c>
      <c r="T673" s="3" t="s">
        <v>8324</v>
      </c>
    </row>
    <row r="674" spans="1:20" ht="39.6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21">
        <f t="shared" si="42"/>
        <v>41974.011157407404</v>
      </c>
      <c r="L674" s="21">
        <f t="shared" si="43"/>
        <v>42004.999305555553</v>
      </c>
      <c r="M674" s="3" t="b">
        <v>0</v>
      </c>
      <c r="N674" s="3">
        <v>215</v>
      </c>
      <c r="O674" s="3" t="b">
        <v>0</v>
      </c>
      <c r="P674" s="3" t="s">
        <v>8272</v>
      </c>
      <c r="Q674" s="13">
        <f t="shared" si="40"/>
        <v>0.21628</v>
      </c>
      <c r="R674" s="7">
        <f t="shared" si="41"/>
        <v>232.55813953488371</v>
      </c>
      <c r="S674" s="3" t="s">
        <v>8322</v>
      </c>
      <c r="T674" s="3" t="s">
        <v>8324</v>
      </c>
    </row>
    <row r="675" spans="1:20" ht="52.8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21">
        <f t="shared" si="42"/>
        <v>41838.6321412037</v>
      </c>
      <c r="L675" s="21">
        <f t="shared" si="43"/>
        <v>41883.6321412037</v>
      </c>
      <c r="M675" s="3" t="b">
        <v>0</v>
      </c>
      <c r="N675" s="3">
        <v>3</v>
      </c>
      <c r="O675" s="3" t="b">
        <v>0</v>
      </c>
      <c r="P675" s="3" t="s">
        <v>8272</v>
      </c>
      <c r="Q675" s="13">
        <f t="shared" si="40"/>
        <v>2.0500000000000002E-3</v>
      </c>
      <c r="R675" s="7">
        <f t="shared" si="41"/>
        <v>33333.333333333336</v>
      </c>
      <c r="S675" s="3" t="s">
        <v>8322</v>
      </c>
      <c r="T675" s="3" t="s">
        <v>8324</v>
      </c>
    </row>
    <row r="676" spans="1:20" ht="26.4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21">
        <f t="shared" si="42"/>
        <v>41802.907719907402</v>
      </c>
      <c r="L676" s="21">
        <f t="shared" si="43"/>
        <v>41862.907719907402</v>
      </c>
      <c r="M676" s="3" t="b">
        <v>0</v>
      </c>
      <c r="N676" s="3">
        <v>2</v>
      </c>
      <c r="O676" s="3" t="b">
        <v>0</v>
      </c>
      <c r="P676" s="3" t="s">
        <v>8272</v>
      </c>
      <c r="Q676" s="13">
        <f t="shared" si="40"/>
        <v>2.9999999999999997E-4</v>
      </c>
      <c r="R676" s="7">
        <f t="shared" si="41"/>
        <v>25000</v>
      </c>
      <c r="S676" s="3" t="s">
        <v>8322</v>
      </c>
      <c r="T676" s="3" t="s">
        <v>8324</v>
      </c>
    </row>
    <row r="677" spans="1:20" ht="39.6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21">
        <f t="shared" si="42"/>
        <v>41975.722268518519</v>
      </c>
      <c r="L677" s="21">
        <f t="shared" si="43"/>
        <v>42005.082638888889</v>
      </c>
      <c r="M677" s="3" t="b">
        <v>0</v>
      </c>
      <c r="N677" s="3">
        <v>26</v>
      </c>
      <c r="O677" s="3" t="b">
        <v>0</v>
      </c>
      <c r="P677" s="3" t="s">
        <v>8272</v>
      </c>
      <c r="Q677" s="13">
        <f t="shared" si="40"/>
        <v>0.14849999999999999</v>
      </c>
      <c r="R677" s="7">
        <f t="shared" si="41"/>
        <v>230.76923076923077</v>
      </c>
      <c r="S677" s="3" t="s">
        <v>8322</v>
      </c>
      <c r="T677" s="3" t="s">
        <v>8324</v>
      </c>
    </row>
    <row r="678" spans="1:20" ht="52.8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21">
        <f t="shared" si="42"/>
        <v>42012.559965277775</v>
      </c>
      <c r="L678" s="21">
        <f t="shared" si="43"/>
        <v>42042.559965277775</v>
      </c>
      <c r="M678" s="3" t="b">
        <v>0</v>
      </c>
      <c r="N678" s="3">
        <v>24</v>
      </c>
      <c r="O678" s="3" t="b">
        <v>0</v>
      </c>
      <c r="P678" s="3" t="s">
        <v>8272</v>
      </c>
      <c r="Q678" s="13">
        <f t="shared" si="40"/>
        <v>1.4710000000000001E-2</v>
      </c>
      <c r="R678" s="7">
        <f t="shared" si="41"/>
        <v>4166.666666666667</v>
      </c>
      <c r="S678" s="3" t="s">
        <v>8322</v>
      </c>
      <c r="T678" s="3" t="s">
        <v>8324</v>
      </c>
    </row>
    <row r="679" spans="1:20" ht="52.8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21">
        <f t="shared" si="42"/>
        <v>42504.195543981477</v>
      </c>
      <c r="L679" s="21">
        <f t="shared" si="43"/>
        <v>42549.195543981477</v>
      </c>
      <c r="M679" s="3" t="b">
        <v>0</v>
      </c>
      <c r="N679" s="3">
        <v>96</v>
      </c>
      <c r="O679" s="3" t="b">
        <v>0</v>
      </c>
      <c r="P679" s="3" t="s">
        <v>8272</v>
      </c>
      <c r="Q679" s="13">
        <f t="shared" si="40"/>
        <v>0.25584000000000001</v>
      </c>
      <c r="R679" s="7">
        <f t="shared" si="41"/>
        <v>520.83333333333337</v>
      </c>
      <c r="S679" s="3" t="s">
        <v>8322</v>
      </c>
      <c r="T679" s="3" t="s">
        <v>8324</v>
      </c>
    </row>
    <row r="680" spans="1:20" ht="39.6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21">
        <f t="shared" si="42"/>
        <v>42481.168263888881</v>
      </c>
      <c r="L680" s="21">
        <f t="shared" si="43"/>
        <v>42511.168263888881</v>
      </c>
      <c r="M680" s="3" t="b">
        <v>0</v>
      </c>
      <c r="N680" s="3">
        <v>17</v>
      </c>
      <c r="O680" s="3" t="b">
        <v>0</v>
      </c>
      <c r="P680" s="3" t="s">
        <v>8272</v>
      </c>
      <c r="Q680" s="13">
        <f t="shared" si="40"/>
        <v>3.8206896551724136E-2</v>
      </c>
      <c r="R680" s="7">
        <f t="shared" si="41"/>
        <v>1705.8823529411766</v>
      </c>
      <c r="S680" s="3" t="s">
        <v>8322</v>
      </c>
      <c r="T680" s="3" t="s">
        <v>8324</v>
      </c>
    </row>
    <row r="681" spans="1:20" ht="39.6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21">
        <f t="shared" si="42"/>
        <v>42556.487372685187</v>
      </c>
      <c r="L681" s="21">
        <f t="shared" si="43"/>
        <v>42616.487372685187</v>
      </c>
      <c r="M681" s="3" t="b">
        <v>0</v>
      </c>
      <c r="N681" s="3">
        <v>94</v>
      </c>
      <c r="O681" s="3" t="b">
        <v>0</v>
      </c>
      <c r="P681" s="3" t="s">
        <v>8272</v>
      </c>
      <c r="Q681" s="13">
        <f t="shared" si="40"/>
        <v>0.15485964912280703</v>
      </c>
      <c r="R681" s="7">
        <f t="shared" si="41"/>
        <v>606.38297872340422</v>
      </c>
      <c r="S681" s="3" t="s">
        <v>8322</v>
      </c>
      <c r="T681" s="3" t="s">
        <v>8324</v>
      </c>
    </row>
    <row r="682" spans="1:20" ht="39.6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21">
        <f t="shared" si="42"/>
        <v>41864.293182870366</v>
      </c>
      <c r="L682" s="21">
        <f t="shared" si="43"/>
        <v>41899.293182870366</v>
      </c>
      <c r="M682" s="3" t="b">
        <v>0</v>
      </c>
      <c r="N682" s="3">
        <v>129</v>
      </c>
      <c r="O682" s="3" t="b">
        <v>0</v>
      </c>
      <c r="P682" s="3" t="s">
        <v>8272</v>
      </c>
      <c r="Q682" s="13">
        <f t="shared" si="40"/>
        <v>0.25912000000000002</v>
      </c>
      <c r="R682" s="7">
        <f t="shared" si="41"/>
        <v>581.39534883720933</v>
      </c>
      <c r="S682" s="3" t="s">
        <v>8322</v>
      </c>
      <c r="T682" s="3" t="s">
        <v>8324</v>
      </c>
    </row>
    <row r="683" spans="1:20" ht="39.6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21">
        <f t="shared" si="42"/>
        <v>42639.597268518519</v>
      </c>
      <c r="L683" s="21">
        <f t="shared" si="43"/>
        <v>42669.597268518519</v>
      </c>
      <c r="M683" s="3" t="b">
        <v>0</v>
      </c>
      <c r="N683" s="3">
        <v>1</v>
      </c>
      <c r="O683" s="3" t="b">
        <v>0</v>
      </c>
      <c r="P683" s="3" t="s">
        <v>8272</v>
      </c>
      <c r="Q683" s="13">
        <f t="shared" si="40"/>
        <v>4.0000000000000002E-4</v>
      </c>
      <c r="R683" s="7">
        <f t="shared" si="41"/>
        <v>2500</v>
      </c>
      <c r="S683" s="3" t="s">
        <v>8322</v>
      </c>
      <c r="T683" s="3" t="s">
        <v>8324</v>
      </c>
    </row>
    <row r="684" spans="1:20" ht="39.6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21">
        <f t="shared" si="42"/>
        <v>42778.556967592587</v>
      </c>
      <c r="L684" s="21">
        <f t="shared" si="43"/>
        <v>42808.515300925923</v>
      </c>
      <c r="M684" s="3" t="b">
        <v>0</v>
      </c>
      <c r="N684" s="3">
        <v>4</v>
      </c>
      <c r="O684" s="3" t="b">
        <v>0</v>
      </c>
      <c r="P684" s="3" t="s">
        <v>8272</v>
      </c>
      <c r="Q684" s="13">
        <f t="shared" si="40"/>
        <v>1.06E-3</v>
      </c>
      <c r="R684" s="7">
        <f t="shared" si="41"/>
        <v>12500</v>
      </c>
      <c r="S684" s="3" t="s">
        <v>8322</v>
      </c>
      <c r="T684" s="3" t="s">
        <v>8324</v>
      </c>
    </row>
    <row r="685" spans="1:20" ht="39.6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21">
        <f t="shared" si="42"/>
        <v>42634.691712962966</v>
      </c>
      <c r="L685" s="21">
        <f t="shared" si="43"/>
        <v>42674.691712962966</v>
      </c>
      <c r="M685" s="3" t="b">
        <v>0</v>
      </c>
      <c r="N685" s="3">
        <v>3</v>
      </c>
      <c r="O685" s="3" t="b">
        <v>0</v>
      </c>
      <c r="P685" s="3" t="s">
        <v>8272</v>
      </c>
      <c r="Q685" s="13">
        <f t="shared" si="40"/>
        <v>8.5142857142857138E-3</v>
      </c>
      <c r="R685" s="7">
        <f t="shared" si="41"/>
        <v>11666.666666666666</v>
      </c>
      <c r="S685" s="3" t="s">
        <v>8322</v>
      </c>
      <c r="T685" s="3" t="s">
        <v>8324</v>
      </c>
    </row>
    <row r="686" spans="1:20" ht="26.4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21">
        <f t="shared" si="42"/>
        <v>41809.26494212963</v>
      </c>
      <c r="L686" s="21">
        <f t="shared" si="43"/>
        <v>41844.916666666664</v>
      </c>
      <c r="M686" s="3" t="b">
        <v>0</v>
      </c>
      <c r="N686" s="3">
        <v>135</v>
      </c>
      <c r="O686" s="3" t="b">
        <v>0</v>
      </c>
      <c r="P686" s="3" t="s">
        <v>8272</v>
      </c>
      <c r="Q686" s="13">
        <f t="shared" si="40"/>
        <v>7.4837500000000001E-2</v>
      </c>
      <c r="R686" s="7">
        <f t="shared" si="41"/>
        <v>2370.3703703703704</v>
      </c>
      <c r="S686" s="3" t="s">
        <v>8322</v>
      </c>
      <c r="T686" s="3" t="s">
        <v>8324</v>
      </c>
    </row>
    <row r="687" spans="1:20" ht="39.6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21">
        <f t="shared" si="42"/>
        <v>41971.658240740733</v>
      </c>
      <c r="L687" s="21">
        <f t="shared" si="43"/>
        <v>42016.658240740733</v>
      </c>
      <c r="M687" s="3" t="b">
        <v>0</v>
      </c>
      <c r="N687" s="3">
        <v>10</v>
      </c>
      <c r="O687" s="3" t="b">
        <v>0</v>
      </c>
      <c r="P687" s="3" t="s">
        <v>8272</v>
      </c>
      <c r="Q687" s="13">
        <f t="shared" si="40"/>
        <v>0.27650000000000002</v>
      </c>
      <c r="R687" s="7">
        <f t="shared" si="41"/>
        <v>200</v>
      </c>
      <c r="S687" s="3" t="s">
        <v>8322</v>
      </c>
      <c r="T687" s="3" t="s">
        <v>8324</v>
      </c>
    </row>
    <row r="688" spans="1:20" ht="52.8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21">
        <f t="shared" si="42"/>
        <v>42189.464930555558</v>
      </c>
      <c r="L688" s="21">
        <f t="shared" si="43"/>
        <v>42219.464930555558</v>
      </c>
      <c r="M688" s="3" t="b">
        <v>0</v>
      </c>
      <c r="N688" s="3">
        <v>0</v>
      </c>
      <c r="O688" s="3" t="b">
        <v>0</v>
      </c>
      <c r="P688" s="3" t="s">
        <v>8272</v>
      </c>
      <c r="Q688" s="13">
        <f t="shared" si="40"/>
        <v>0</v>
      </c>
      <c r="R688" s="7">
        <f t="shared" si="41"/>
        <v>0</v>
      </c>
      <c r="S688" s="3" t="s">
        <v>8322</v>
      </c>
      <c r="T688" s="3" t="s">
        <v>8324</v>
      </c>
    </row>
    <row r="689" spans="1:20" ht="39.6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21">
        <f t="shared" si="42"/>
        <v>42711.542280092595</v>
      </c>
      <c r="L689" s="21">
        <f t="shared" si="43"/>
        <v>42771.542280092595</v>
      </c>
      <c r="M689" s="3" t="b">
        <v>0</v>
      </c>
      <c r="N689" s="3">
        <v>6</v>
      </c>
      <c r="O689" s="3" t="b">
        <v>0</v>
      </c>
      <c r="P689" s="3" t="s">
        <v>8272</v>
      </c>
      <c r="Q689" s="13">
        <f t="shared" si="40"/>
        <v>3.5499999999999997E-2</v>
      </c>
      <c r="R689" s="7">
        <f t="shared" si="41"/>
        <v>16666.666666666668</v>
      </c>
      <c r="S689" s="3" t="s">
        <v>8322</v>
      </c>
      <c r="T689" s="3" t="s">
        <v>8324</v>
      </c>
    </row>
    <row r="690" spans="1:20" ht="52.8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21">
        <f t="shared" si="42"/>
        <v>42261.896446759252</v>
      </c>
      <c r="L690" s="21">
        <f t="shared" si="43"/>
        <v>42291.896446759252</v>
      </c>
      <c r="M690" s="3" t="b">
        <v>0</v>
      </c>
      <c r="N690" s="3">
        <v>36</v>
      </c>
      <c r="O690" s="3" t="b">
        <v>0</v>
      </c>
      <c r="P690" s="3" t="s">
        <v>8272</v>
      </c>
      <c r="Q690" s="13">
        <f t="shared" si="40"/>
        <v>0.72989999999999999</v>
      </c>
      <c r="R690" s="7">
        <f t="shared" si="41"/>
        <v>555.55555555555554</v>
      </c>
      <c r="S690" s="3" t="s">
        <v>8322</v>
      </c>
      <c r="T690" s="3" t="s">
        <v>8324</v>
      </c>
    </row>
    <row r="691" spans="1:20" ht="39.6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21">
        <f t="shared" si="42"/>
        <v>42675.459456018514</v>
      </c>
      <c r="L691" s="21">
        <f t="shared" si="43"/>
        <v>42711.999305555553</v>
      </c>
      <c r="M691" s="3" t="b">
        <v>0</v>
      </c>
      <c r="N691" s="3">
        <v>336</v>
      </c>
      <c r="O691" s="3" t="b">
        <v>0</v>
      </c>
      <c r="P691" s="3" t="s">
        <v>8272</v>
      </c>
      <c r="Q691" s="13">
        <f t="shared" si="40"/>
        <v>0.57648750000000004</v>
      </c>
      <c r="R691" s="7">
        <f t="shared" si="41"/>
        <v>595.23809523809518</v>
      </c>
      <c r="S691" s="3" t="s">
        <v>8322</v>
      </c>
      <c r="T691" s="3" t="s">
        <v>8324</v>
      </c>
    </row>
    <row r="692" spans="1:20" ht="26.4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21">
        <f t="shared" si="42"/>
        <v>42579.426400462959</v>
      </c>
      <c r="L692" s="21">
        <f t="shared" si="43"/>
        <v>42622.041666666664</v>
      </c>
      <c r="M692" s="3" t="b">
        <v>0</v>
      </c>
      <c r="N692" s="3">
        <v>34</v>
      </c>
      <c r="O692" s="3" t="b">
        <v>0</v>
      </c>
      <c r="P692" s="3" t="s">
        <v>8272</v>
      </c>
      <c r="Q692" s="13">
        <f t="shared" si="40"/>
        <v>0.1234</v>
      </c>
      <c r="R692" s="7">
        <f t="shared" si="41"/>
        <v>588.23529411764707</v>
      </c>
      <c r="S692" s="3" t="s">
        <v>8322</v>
      </c>
      <c r="T692" s="3" t="s">
        <v>8324</v>
      </c>
    </row>
    <row r="693" spans="1:20" ht="39.6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21">
        <f t="shared" si="42"/>
        <v>42157.819976851846</v>
      </c>
      <c r="L693" s="21">
        <f t="shared" si="43"/>
        <v>42185.819976851846</v>
      </c>
      <c r="M693" s="3" t="b">
        <v>0</v>
      </c>
      <c r="N693" s="3">
        <v>10</v>
      </c>
      <c r="O693" s="3" t="b">
        <v>0</v>
      </c>
      <c r="P693" s="3" t="s">
        <v>8272</v>
      </c>
      <c r="Q693" s="13">
        <f t="shared" si="40"/>
        <v>5.1999999999999998E-3</v>
      </c>
      <c r="R693" s="7">
        <f t="shared" si="41"/>
        <v>5000</v>
      </c>
      <c r="S693" s="3" t="s">
        <v>8322</v>
      </c>
      <c r="T693" s="3" t="s">
        <v>8324</v>
      </c>
    </row>
    <row r="694" spans="1:20" ht="39.6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21">
        <f t="shared" si="42"/>
        <v>42696.167395833334</v>
      </c>
      <c r="L694" s="21">
        <f t="shared" si="43"/>
        <v>42726.167395833334</v>
      </c>
      <c r="M694" s="3" t="b">
        <v>0</v>
      </c>
      <c r="N694" s="3">
        <v>201</v>
      </c>
      <c r="O694" s="3" t="b">
        <v>0</v>
      </c>
      <c r="P694" s="3" t="s">
        <v>8272</v>
      </c>
      <c r="Q694" s="13">
        <f t="shared" si="40"/>
        <v>6.5299999999999997E-2</v>
      </c>
      <c r="R694" s="7">
        <f t="shared" si="41"/>
        <v>99.50248756218906</v>
      </c>
      <c r="S694" s="3" t="s">
        <v>8322</v>
      </c>
      <c r="T694" s="3" t="s">
        <v>8324</v>
      </c>
    </row>
    <row r="695" spans="1:20" ht="39.6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21">
        <f t="shared" si="42"/>
        <v>42094.599849537037</v>
      </c>
      <c r="L695" s="21">
        <f t="shared" si="43"/>
        <v>42124.599849537037</v>
      </c>
      <c r="M695" s="3" t="b">
        <v>0</v>
      </c>
      <c r="N695" s="3">
        <v>296</v>
      </c>
      <c r="O695" s="3" t="b">
        <v>0</v>
      </c>
      <c r="P695" s="3" t="s">
        <v>8272</v>
      </c>
      <c r="Q695" s="13">
        <f t="shared" si="40"/>
        <v>0.35338000000000003</v>
      </c>
      <c r="R695" s="7">
        <f t="shared" si="41"/>
        <v>337.83783783783781</v>
      </c>
      <c r="S695" s="3" t="s">
        <v>8322</v>
      </c>
      <c r="T695" s="3" t="s">
        <v>8324</v>
      </c>
    </row>
    <row r="696" spans="1:20" ht="39.6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21">
        <f t="shared" si="42"/>
        <v>42737.455543981479</v>
      </c>
      <c r="L696" s="21">
        <f t="shared" si="43"/>
        <v>42767.455543981479</v>
      </c>
      <c r="M696" s="3" t="b">
        <v>0</v>
      </c>
      <c r="N696" s="3">
        <v>7</v>
      </c>
      <c r="O696" s="3" t="b">
        <v>0</v>
      </c>
      <c r="P696" s="3" t="s">
        <v>8272</v>
      </c>
      <c r="Q696" s="13">
        <f t="shared" si="40"/>
        <v>3.933333333333333E-3</v>
      </c>
      <c r="R696" s="7">
        <f t="shared" si="41"/>
        <v>21428.571428571428</v>
      </c>
      <c r="S696" s="3" t="s">
        <v>8322</v>
      </c>
      <c r="T696" s="3" t="s">
        <v>8324</v>
      </c>
    </row>
    <row r="697" spans="1:20" ht="39.6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21">
        <f t="shared" si="42"/>
        <v>41913.312731481477</v>
      </c>
      <c r="L697" s="21">
        <f t="shared" si="43"/>
        <v>41943.312731481477</v>
      </c>
      <c r="M697" s="3" t="b">
        <v>0</v>
      </c>
      <c r="N697" s="3">
        <v>7</v>
      </c>
      <c r="O697" s="3" t="b">
        <v>0</v>
      </c>
      <c r="P697" s="3" t="s">
        <v>8272</v>
      </c>
      <c r="Q697" s="13">
        <f t="shared" si="40"/>
        <v>1.06E-2</v>
      </c>
      <c r="R697" s="7">
        <f t="shared" si="41"/>
        <v>8571.4285714285706</v>
      </c>
      <c r="S697" s="3" t="s">
        <v>8322</v>
      </c>
      <c r="T697" s="3" t="s">
        <v>8324</v>
      </c>
    </row>
    <row r="698" spans="1:20" ht="26.4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21">
        <f t="shared" si="42"/>
        <v>41815.718773148146</v>
      </c>
      <c r="L698" s="21">
        <f t="shared" si="43"/>
        <v>41845.718773148146</v>
      </c>
      <c r="M698" s="3" t="b">
        <v>0</v>
      </c>
      <c r="N698" s="3">
        <v>1</v>
      </c>
      <c r="O698" s="3" t="b">
        <v>0</v>
      </c>
      <c r="P698" s="3" t="s">
        <v>8272</v>
      </c>
      <c r="Q698" s="13">
        <f t="shared" si="40"/>
        <v>5.7142857142857145E-6</v>
      </c>
      <c r="R698" s="7">
        <f t="shared" si="41"/>
        <v>175000</v>
      </c>
      <c r="S698" s="3" t="s">
        <v>8322</v>
      </c>
      <c r="T698" s="3" t="s">
        <v>8324</v>
      </c>
    </row>
    <row r="699" spans="1:20" ht="39.6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21">
        <f t="shared" si="42"/>
        <v>42388.314687500002</v>
      </c>
      <c r="L699" s="21">
        <f t="shared" si="43"/>
        <v>42403.314687500002</v>
      </c>
      <c r="M699" s="3" t="b">
        <v>0</v>
      </c>
      <c r="N699" s="3">
        <v>114</v>
      </c>
      <c r="O699" s="3" t="b">
        <v>0</v>
      </c>
      <c r="P699" s="3" t="s">
        <v>8272</v>
      </c>
      <c r="Q699" s="13">
        <f t="shared" si="40"/>
        <v>0.46379999999999999</v>
      </c>
      <c r="R699" s="7">
        <f t="shared" si="41"/>
        <v>43.859649122807021</v>
      </c>
      <c r="S699" s="3" t="s">
        <v>8322</v>
      </c>
      <c r="T699" s="3" t="s">
        <v>8324</v>
      </c>
    </row>
    <row r="700" spans="1:20" ht="39.6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21">
        <f t="shared" si="42"/>
        <v>41866.722743055558</v>
      </c>
      <c r="L700" s="21">
        <f t="shared" si="43"/>
        <v>41899.875</v>
      </c>
      <c r="M700" s="3" t="b">
        <v>0</v>
      </c>
      <c r="N700" s="3">
        <v>29</v>
      </c>
      <c r="O700" s="3" t="b">
        <v>0</v>
      </c>
      <c r="P700" s="3" t="s">
        <v>8272</v>
      </c>
      <c r="Q700" s="13">
        <f t="shared" si="40"/>
        <v>0.15390000000000001</v>
      </c>
      <c r="R700" s="7">
        <f t="shared" si="41"/>
        <v>3448.2758620689656</v>
      </c>
      <c r="S700" s="3" t="s">
        <v>8322</v>
      </c>
      <c r="T700" s="3" t="s">
        <v>8324</v>
      </c>
    </row>
    <row r="701" spans="1:20" ht="39.6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21">
        <f t="shared" si="42"/>
        <v>41563.277175925927</v>
      </c>
      <c r="L701" s="21">
        <f t="shared" si="43"/>
        <v>41600.458333333328</v>
      </c>
      <c r="M701" s="3" t="b">
        <v>0</v>
      </c>
      <c r="N701" s="3">
        <v>890</v>
      </c>
      <c r="O701" s="3" t="b">
        <v>0</v>
      </c>
      <c r="P701" s="3" t="s">
        <v>8272</v>
      </c>
      <c r="Q701" s="13">
        <f t="shared" si="40"/>
        <v>0.824221076923077</v>
      </c>
      <c r="R701" s="7">
        <f t="shared" si="41"/>
        <v>146.06741573033707</v>
      </c>
      <c r="S701" s="3" t="s">
        <v>8322</v>
      </c>
      <c r="T701" s="3" t="s">
        <v>8324</v>
      </c>
    </row>
    <row r="702" spans="1:20" ht="39.6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21">
        <f t="shared" si="42"/>
        <v>42715.480104166665</v>
      </c>
      <c r="L702" s="21">
        <f t="shared" si="43"/>
        <v>42745.480104166665</v>
      </c>
      <c r="M702" s="3" t="b">
        <v>0</v>
      </c>
      <c r="N702" s="3">
        <v>31</v>
      </c>
      <c r="O702" s="3" t="b">
        <v>0</v>
      </c>
      <c r="P702" s="3" t="s">
        <v>8272</v>
      </c>
      <c r="Q702" s="13">
        <f t="shared" si="40"/>
        <v>2.6866666666666667E-2</v>
      </c>
      <c r="R702" s="7">
        <f t="shared" si="41"/>
        <v>483.87096774193549</v>
      </c>
      <c r="S702" s="3" t="s">
        <v>8322</v>
      </c>
      <c r="T702" s="3" t="s">
        <v>8324</v>
      </c>
    </row>
    <row r="703" spans="1:20" ht="39.6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21">
        <f t="shared" si="42"/>
        <v>41813.454629629625</v>
      </c>
      <c r="L703" s="21">
        <f t="shared" si="43"/>
        <v>41843.454629629625</v>
      </c>
      <c r="M703" s="3" t="b">
        <v>0</v>
      </c>
      <c r="N703" s="3">
        <v>21</v>
      </c>
      <c r="O703" s="3" t="b">
        <v>0</v>
      </c>
      <c r="P703" s="3" t="s">
        <v>8272</v>
      </c>
      <c r="Q703" s="13">
        <f t="shared" si="40"/>
        <v>0.26600000000000001</v>
      </c>
      <c r="R703" s="7">
        <f t="shared" si="41"/>
        <v>1095.2380952380952</v>
      </c>
      <c r="S703" s="3" t="s">
        <v>8322</v>
      </c>
      <c r="T703" s="3" t="s">
        <v>8324</v>
      </c>
    </row>
    <row r="704" spans="1:20" ht="39.6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21">
        <f t="shared" si="42"/>
        <v>42668.518368055556</v>
      </c>
      <c r="L704" s="21">
        <f t="shared" si="43"/>
        <v>42698.560034722221</v>
      </c>
      <c r="M704" s="3" t="b">
        <v>0</v>
      </c>
      <c r="N704" s="3">
        <v>37</v>
      </c>
      <c r="O704" s="3" t="b">
        <v>0</v>
      </c>
      <c r="P704" s="3" t="s">
        <v>8272</v>
      </c>
      <c r="Q704" s="13">
        <f t="shared" si="40"/>
        <v>0.30813400000000002</v>
      </c>
      <c r="R704" s="7">
        <f t="shared" si="41"/>
        <v>405.40540540540542</v>
      </c>
      <c r="S704" s="3" t="s">
        <v>8322</v>
      </c>
      <c r="T704" s="3" t="s">
        <v>8324</v>
      </c>
    </row>
    <row r="705" spans="1:20" ht="39.6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21">
        <f t="shared" si="42"/>
        <v>42711.742465277777</v>
      </c>
      <c r="L705" s="21">
        <f t="shared" si="43"/>
        <v>42766.772222222215</v>
      </c>
      <c r="M705" s="3" t="b">
        <v>0</v>
      </c>
      <c r="N705" s="3">
        <v>7</v>
      </c>
      <c r="O705" s="3" t="b">
        <v>0</v>
      </c>
      <c r="P705" s="3" t="s">
        <v>8272</v>
      </c>
      <c r="Q705" s="13">
        <f t="shared" si="40"/>
        <v>5.5800000000000002E-2</v>
      </c>
      <c r="R705" s="7">
        <f t="shared" si="41"/>
        <v>2142.8571428571427</v>
      </c>
      <c r="S705" s="3" t="s">
        <v>8322</v>
      </c>
      <c r="T705" s="3" t="s">
        <v>8324</v>
      </c>
    </row>
    <row r="706" spans="1:20" ht="39.6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21">
        <f t="shared" si="42"/>
        <v>42725.984583333331</v>
      </c>
      <c r="L706" s="21">
        <f t="shared" si="43"/>
        <v>42785.984583333331</v>
      </c>
      <c r="M706" s="3" t="b">
        <v>0</v>
      </c>
      <c r="N706" s="3">
        <v>4</v>
      </c>
      <c r="O706" s="3" t="b">
        <v>0</v>
      </c>
      <c r="P706" s="3" t="s">
        <v>8272</v>
      </c>
      <c r="Q706" s="13">
        <f t="shared" ref="Q706:Q769" si="44">+E706/D706</f>
        <v>8.7454545454545458E-3</v>
      </c>
      <c r="R706" s="7">
        <f t="shared" ref="R706:R769" si="45">IFERROR(+D706/N706,0)</f>
        <v>13750</v>
      </c>
      <c r="S706" s="3" t="s">
        <v>8322</v>
      </c>
      <c r="T706" s="3" t="s">
        <v>8324</v>
      </c>
    </row>
    <row r="707" spans="1:20" ht="26.4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21">
        <f t="shared" ref="K707:K770" si="46">(J707/86400)+25569+(-5/24)</f>
        <v>42726.283310185179</v>
      </c>
      <c r="L707" s="21">
        <f t="shared" ref="L707:L770" si="47">+I707/(86400)+25569+(-5/24)</f>
        <v>42756.283310185179</v>
      </c>
      <c r="M707" s="3" t="b">
        <v>0</v>
      </c>
      <c r="N707" s="3">
        <v>5</v>
      </c>
      <c r="O707" s="3" t="b">
        <v>0</v>
      </c>
      <c r="P707" s="3" t="s">
        <v>8272</v>
      </c>
      <c r="Q707" s="13">
        <f t="shared" si="44"/>
        <v>9.7699999999999992E-3</v>
      </c>
      <c r="R707" s="7">
        <f t="shared" si="45"/>
        <v>20000</v>
      </c>
      <c r="S707" s="3" t="s">
        <v>8322</v>
      </c>
      <c r="T707" s="3" t="s">
        <v>8324</v>
      </c>
    </row>
    <row r="708" spans="1:20" ht="39.6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21">
        <f t="shared" si="46"/>
        <v>42676.786840277775</v>
      </c>
      <c r="L708" s="21">
        <f t="shared" si="47"/>
        <v>42718.568749999999</v>
      </c>
      <c r="M708" s="3" t="b">
        <v>0</v>
      </c>
      <c r="N708" s="3">
        <v>0</v>
      </c>
      <c r="O708" s="3" t="b">
        <v>0</v>
      </c>
      <c r="P708" s="3" t="s">
        <v>8272</v>
      </c>
      <c r="Q708" s="13">
        <f t="shared" si="44"/>
        <v>0</v>
      </c>
      <c r="R708" s="7">
        <f t="shared" si="45"/>
        <v>0</v>
      </c>
      <c r="S708" s="3" t="s">
        <v>8322</v>
      </c>
      <c r="T708" s="3" t="s">
        <v>8324</v>
      </c>
    </row>
    <row r="709" spans="1:20" ht="39.6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21">
        <f t="shared" si="46"/>
        <v>42696.45517361111</v>
      </c>
      <c r="L709" s="21">
        <f t="shared" si="47"/>
        <v>42736.45517361111</v>
      </c>
      <c r="M709" s="3" t="b">
        <v>0</v>
      </c>
      <c r="N709" s="3">
        <v>456</v>
      </c>
      <c r="O709" s="3" t="b">
        <v>0</v>
      </c>
      <c r="P709" s="3" t="s">
        <v>8272</v>
      </c>
      <c r="Q709" s="13">
        <f t="shared" si="44"/>
        <v>0.78927352941176465</v>
      </c>
      <c r="R709" s="7">
        <f t="shared" si="45"/>
        <v>149.12280701754386</v>
      </c>
      <c r="S709" s="3" t="s">
        <v>8322</v>
      </c>
      <c r="T709" s="3" t="s">
        <v>8324</v>
      </c>
    </row>
    <row r="710" spans="1:20" ht="39.6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21">
        <f t="shared" si="46"/>
        <v>41835.372685185182</v>
      </c>
      <c r="L710" s="21">
        <f t="shared" si="47"/>
        <v>41895.372685185182</v>
      </c>
      <c r="M710" s="3" t="b">
        <v>0</v>
      </c>
      <c r="N710" s="3">
        <v>369</v>
      </c>
      <c r="O710" s="3" t="b">
        <v>0</v>
      </c>
      <c r="P710" s="3" t="s">
        <v>8272</v>
      </c>
      <c r="Q710" s="13">
        <f t="shared" si="44"/>
        <v>0.22092500000000001</v>
      </c>
      <c r="R710" s="7">
        <f t="shared" si="45"/>
        <v>108.40108401084011</v>
      </c>
      <c r="S710" s="3" t="s">
        <v>8322</v>
      </c>
      <c r="T710" s="3" t="s">
        <v>8324</v>
      </c>
    </row>
    <row r="711" spans="1:20" ht="26.4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21">
        <f t="shared" si="46"/>
        <v>41947.832858796297</v>
      </c>
      <c r="L711" s="21">
        <f t="shared" si="47"/>
        <v>41977.832858796297</v>
      </c>
      <c r="M711" s="3" t="b">
        <v>0</v>
      </c>
      <c r="N711" s="3">
        <v>2</v>
      </c>
      <c r="O711" s="3" t="b">
        <v>0</v>
      </c>
      <c r="P711" s="3" t="s">
        <v>8272</v>
      </c>
      <c r="Q711" s="13">
        <f t="shared" si="44"/>
        <v>4.0666666666666663E-3</v>
      </c>
      <c r="R711" s="7">
        <f t="shared" si="45"/>
        <v>7500</v>
      </c>
      <c r="S711" s="3" t="s">
        <v>8322</v>
      </c>
      <c r="T711" s="3" t="s">
        <v>8324</v>
      </c>
    </row>
    <row r="712" spans="1:20" ht="26.4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21">
        <f t="shared" si="46"/>
        <v>41837.776643518519</v>
      </c>
      <c r="L712" s="21">
        <f t="shared" si="47"/>
        <v>41870.822222222218</v>
      </c>
      <c r="M712" s="3" t="b">
        <v>0</v>
      </c>
      <c r="N712" s="3">
        <v>0</v>
      </c>
      <c r="O712" s="3" t="b">
        <v>0</v>
      </c>
      <c r="P712" s="3" t="s">
        <v>8272</v>
      </c>
      <c r="Q712" s="13">
        <f t="shared" si="44"/>
        <v>0</v>
      </c>
      <c r="R712" s="7">
        <f t="shared" si="45"/>
        <v>0</v>
      </c>
      <c r="S712" s="3" t="s">
        <v>8322</v>
      </c>
      <c r="T712" s="3" t="s">
        <v>8324</v>
      </c>
    </row>
    <row r="713" spans="1:20" ht="39.6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21">
        <f t="shared" si="46"/>
        <v>42678.250787037039</v>
      </c>
      <c r="L713" s="21">
        <f t="shared" si="47"/>
        <v>42718.292453703696</v>
      </c>
      <c r="M713" s="3" t="b">
        <v>0</v>
      </c>
      <c r="N713" s="3">
        <v>338</v>
      </c>
      <c r="O713" s="3" t="b">
        <v>0</v>
      </c>
      <c r="P713" s="3" t="s">
        <v>8272</v>
      </c>
      <c r="Q713" s="13">
        <f t="shared" si="44"/>
        <v>0.33790999999999999</v>
      </c>
      <c r="R713" s="7">
        <f t="shared" si="45"/>
        <v>295.85798816568047</v>
      </c>
      <c r="S713" s="3" t="s">
        <v>8322</v>
      </c>
      <c r="T713" s="3" t="s">
        <v>8324</v>
      </c>
    </row>
    <row r="714" spans="1:20" ht="39.6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21">
        <f t="shared" si="46"/>
        <v>42384.472592592589</v>
      </c>
      <c r="L714" s="21">
        <f t="shared" si="47"/>
        <v>42414.472592592589</v>
      </c>
      <c r="M714" s="3" t="b">
        <v>0</v>
      </c>
      <c r="N714" s="3">
        <v>4</v>
      </c>
      <c r="O714" s="3" t="b">
        <v>0</v>
      </c>
      <c r="P714" s="3" t="s">
        <v>8272</v>
      </c>
      <c r="Q714" s="13">
        <f t="shared" si="44"/>
        <v>2.1649484536082476E-3</v>
      </c>
      <c r="R714" s="7">
        <f t="shared" si="45"/>
        <v>12125</v>
      </c>
      <c r="S714" s="3" t="s">
        <v>8322</v>
      </c>
      <c r="T714" s="3" t="s">
        <v>8324</v>
      </c>
    </row>
    <row r="715" spans="1:20" ht="39.6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21">
        <f t="shared" si="46"/>
        <v>42496.320972222216</v>
      </c>
      <c r="L715" s="21">
        <f t="shared" si="47"/>
        <v>42526.320972222216</v>
      </c>
      <c r="M715" s="3" t="b">
        <v>0</v>
      </c>
      <c r="N715" s="3">
        <v>1</v>
      </c>
      <c r="O715" s="3" t="b">
        <v>0</v>
      </c>
      <c r="P715" s="3" t="s">
        <v>8272</v>
      </c>
      <c r="Q715" s="13">
        <f t="shared" si="44"/>
        <v>7.9600000000000001E-3</v>
      </c>
      <c r="R715" s="7">
        <f t="shared" si="45"/>
        <v>25000</v>
      </c>
      <c r="S715" s="3" t="s">
        <v>8322</v>
      </c>
      <c r="T715" s="3" t="s">
        <v>8324</v>
      </c>
    </row>
    <row r="716" spans="1:20" ht="39.6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21">
        <f t="shared" si="46"/>
        <v>42734.579652777778</v>
      </c>
      <c r="L716" s="21">
        <f t="shared" si="47"/>
        <v>42794.579652777778</v>
      </c>
      <c r="M716" s="3" t="b">
        <v>0</v>
      </c>
      <c r="N716" s="3">
        <v>28</v>
      </c>
      <c r="O716" s="3" t="b">
        <v>0</v>
      </c>
      <c r="P716" s="3" t="s">
        <v>8272</v>
      </c>
      <c r="Q716" s="13">
        <f t="shared" si="44"/>
        <v>0.14993333333333334</v>
      </c>
      <c r="R716" s="7">
        <f t="shared" si="45"/>
        <v>535.71428571428567</v>
      </c>
      <c r="S716" s="3" t="s">
        <v>8322</v>
      </c>
      <c r="T716" s="3" t="s">
        <v>8324</v>
      </c>
    </row>
    <row r="717" spans="1:20" ht="52.8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21">
        <f t="shared" si="46"/>
        <v>42272.8824074074</v>
      </c>
      <c r="L717" s="21">
        <f t="shared" si="47"/>
        <v>42312.924074074072</v>
      </c>
      <c r="M717" s="3" t="b">
        <v>0</v>
      </c>
      <c r="N717" s="3">
        <v>12</v>
      </c>
      <c r="O717" s="3" t="b">
        <v>0</v>
      </c>
      <c r="P717" s="3" t="s">
        <v>8272</v>
      </c>
      <c r="Q717" s="13">
        <f t="shared" si="44"/>
        <v>5.0509090909090906E-2</v>
      </c>
      <c r="R717" s="7">
        <f t="shared" si="45"/>
        <v>2291.6666666666665</v>
      </c>
      <c r="S717" s="3" t="s">
        <v>8322</v>
      </c>
      <c r="T717" s="3" t="s">
        <v>8324</v>
      </c>
    </row>
    <row r="718" spans="1:20" ht="39.6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21">
        <f t="shared" si="46"/>
        <v>41940.450312499997</v>
      </c>
      <c r="L718" s="21">
        <f t="shared" si="47"/>
        <v>41973.791666666664</v>
      </c>
      <c r="M718" s="3" t="b">
        <v>0</v>
      </c>
      <c r="N718" s="3">
        <v>16</v>
      </c>
      <c r="O718" s="3" t="b">
        <v>0</v>
      </c>
      <c r="P718" s="3" t="s">
        <v>8272</v>
      </c>
      <c r="Q718" s="13">
        <f t="shared" si="44"/>
        <v>0.10214285714285715</v>
      </c>
      <c r="R718" s="7">
        <f t="shared" si="45"/>
        <v>437.5</v>
      </c>
      <c r="S718" s="3" t="s">
        <v>8322</v>
      </c>
      <c r="T718" s="3" t="s">
        <v>8324</v>
      </c>
    </row>
    <row r="719" spans="1:20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21">
        <f t="shared" si="46"/>
        <v>41857.645856481475</v>
      </c>
      <c r="L719" s="21">
        <f t="shared" si="47"/>
        <v>41887.645856481475</v>
      </c>
      <c r="M719" s="3" t="b">
        <v>0</v>
      </c>
      <c r="N719" s="3">
        <v>4</v>
      </c>
      <c r="O719" s="3" t="b">
        <v>0</v>
      </c>
      <c r="P719" s="3" t="s">
        <v>8272</v>
      </c>
      <c r="Q719" s="13">
        <f t="shared" si="44"/>
        <v>3.0500000000000002E-3</v>
      </c>
      <c r="R719" s="7">
        <f t="shared" si="45"/>
        <v>25000</v>
      </c>
      <c r="S719" s="3" t="s">
        <v>8322</v>
      </c>
      <c r="T719" s="3" t="s">
        <v>8324</v>
      </c>
    </row>
    <row r="720" spans="1:20" ht="39.6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21">
        <f t="shared" si="46"/>
        <v>42752.637118055551</v>
      </c>
      <c r="L720" s="21">
        <f t="shared" si="47"/>
        <v>42784.040972222218</v>
      </c>
      <c r="M720" s="3" t="b">
        <v>0</v>
      </c>
      <c r="N720" s="3">
        <v>4</v>
      </c>
      <c r="O720" s="3" t="b">
        <v>0</v>
      </c>
      <c r="P720" s="3" t="s">
        <v>8272</v>
      </c>
      <c r="Q720" s="13">
        <f t="shared" si="44"/>
        <v>7.4999999999999997E-3</v>
      </c>
      <c r="R720" s="7">
        <f t="shared" si="45"/>
        <v>3000</v>
      </c>
      <c r="S720" s="3" t="s">
        <v>8322</v>
      </c>
      <c r="T720" s="3" t="s">
        <v>8324</v>
      </c>
    </row>
    <row r="721" spans="1:20" ht="39.6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21">
        <f t="shared" si="46"/>
        <v>42408.83189814815</v>
      </c>
      <c r="L721" s="21">
        <f t="shared" si="47"/>
        <v>42422.83189814815</v>
      </c>
      <c r="M721" s="3" t="b">
        <v>0</v>
      </c>
      <c r="N721" s="3">
        <v>10</v>
      </c>
      <c r="O721" s="3" t="b">
        <v>0</v>
      </c>
      <c r="P721" s="3" t="s">
        <v>8272</v>
      </c>
      <c r="Q721" s="13">
        <f t="shared" si="44"/>
        <v>1.2933333333333333E-2</v>
      </c>
      <c r="R721" s="7">
        <f t="shared" si="45"/>
        <v>1500</v>
      </c>
      <c r="S721" s="3" t="s">
        <v>8322</v>
      </c>
      <c r="T721" s="3" t="s">
        <v>8324</v>
      </c>
    </row>
    <row r="722" spans="1:20" ht="39.6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21">
        <f t="shared" si="46"/>
        <v>40909.440868055557</v>
      </c>
      <c r="L722" s="21">
        <f t="shared" si="47"/>
        <v>40937.440868055557</v>
      </c>
      <c r="M722" s="3" t="b">
        <v>0</v>
      </c>
      <c r="N722" s="3">
        <v>41</v>
      </c>
      <c r="O722" s="3" t="b">
        <v>1</v>
      </c>
      <c r="P722" s="3" t="s">
        <v>8273</v>
      </c>
      <c r="Q722" s="13">
        <f t="shared" si="44"/>
        <v>1.4394736842105262</v>
      </c>
      <c r="R722" s="7">
        <f t="shared" si="45"/>
        <v>46.341463414634148</v>
      </c>
      <c r="S722" s="3" t="s">
        <v>8325</v>
      </c>
      <c r="T722" s="3" t="s">
        <v>8326</v>
      </c>
    </row>
    <row r="723" spans="1:20" ht="52.8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21">
        <f t="shared" si="46"/>
        <v>41807.363506944443</v>
      </c>
      <c r="L723" s="21">
        <f t="shared" si="47"/>
        <v>41852.363506944443</v>
      </c>
      <c r="M723" s="3" t="b">
        <v>0</v>
      </c>
      <c r="N723" s="3">
        <v>119</v>
      </c>
      <c r="O723" s="3" t="b">
        <v>1</v>
      </c>
      <c r="P723" s="3" t="s">
        <v>8273</v>
      </c>
      <c r="Q723" s="13">
        <f t="shared" si="44"/>
        <v>1.2210975609756098</v>
      </c>
      <c r="R723" s="7">
        <f t="shared" si="45"/>
        <v>68.907563025210081</v>
      </c>
      <c r="S723" s="3" t="s">
        <v>8325</v>
      </c>
      <c r="T723" s="3" t="s">
        <v>8326</v>
      </c>
    </row>
    <row r="724" spans="1:20" ht="39.6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21">
        <f t="shared" si="46"/>
        <v>40977.596967592588</v>
      </c>
      <c r="L724" s="21">
        <f t="shared" si="47"/>
        <v>41007.555300925924</v>
      </c>
      <c r="M724" s="3" t="b">
        <v>0</v>
      </c>
      <c r="N724" s="3">
        <v>153</v>
      </c>
      <c r="O724" s="3" t="b">
        <v>1</v>
      </c>
      <c r="P724" s="3" t="s">
        <v>8273</v>
      </c>
      <c r="Q724" s="13">
        <f t="shared" si="44"/>
        <v>1.3202400000000001</v>
      </c>
      <c r="R724" s="7">
        <f t="shared" si="45"/>
        <v>163.3986928104575</v>
      </c>
      <c r="S724" s="3" t="s">
        <v>8325</v>
      </c>
      <c r="T724" s="3" t="s">
        <v>8326</v>
      </c>
    </row>
    <row r="725" spans="1:20" ht="26.4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21">
        <f t="shared" si="46"/>
        <v>42184.608206018514</v>
      </c>
      <c r="L725" s="21">
        <f t="shared" si="47"/>
        <v>42214.957638888889</v>
      </c>
      <c r="M725" s="3" t="b">
        <v>0</v>
      </c>
      <c r="N725" s="3">
        <v>100</v>
      </c>
      <c r="O725" s="3" t="b">
        <v>1</v>
      </c>
      <c r="P725" s="3" t="s">
        <v>8273</v>
      </c>
      <c r="Q725" s="13">
        <f t="shared" si="44"/>
        <v>1.0938000000000001</v>
      </c>
      <c r="R725" s="7">
        <f t="shared" si="45"/>
        <v>50</v>
      </c>
      <c r="S725" s="3" t="s">
        <v>8325</v>
      </c>
      <c r="T725" s="3" t="s">
        <v>8326</v>
      </c>
    </row>
    <row r="726" spans="1:20" ht="39.6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21">
        <f t="shared" si="46"/>
        <v>40694.430127314808</v>
      </c>
      <c r="L726" s="21">
        <f t="shared" si="47"/>
        <v>40724.430127314808</v>
      </c>
      <c r="M726" s="3" t="b">
        <v>0</v>
      </c>
      <c r="N726" s="3">
        <v>143</v>
      </c>
      <c r="O726" s="3" t="b">
        <v>1</v>
      </c>
      <c r="P726" s="3" t="s">
        <v>8273</v>
      </c>
      <c r="Q726" s="13">
        <f t="shared" si="44"/>
        <v>1.0547157142857144</v>
      </c>
      <c r="R726" s="7">
        <f t="shared" si="45"/>
        <v>48.951048951048953</v>
      </c>
      <c r="S726" s="3" t="s">
        <v>8325</v>
      </c>
      <c r="T726" s="3" t="s">
        <v>8326</v>
      </c>
    </row>
    <row r="727" spans="1:20" ht="39.6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21">
        <f t="shared" si="46"/>
        <v>42321.417962962958</v>
      </c>
      <c r="L727" s="21">
        <f t="shared" si="47"/>
        <v>42351.417962962958</v>
      </c>
      <c r="M727" s="3" t="b">
        <v>0</v>
      </c>
      <c r="N727" s="3">
        <v>140</v>
      </c>
      <c r="O727" s="3" t="b">
        <v>1</v>
      </c>
      <c r="P727" s="3" t="s">
        <v>8273</v>
      </c>
      <c r="Q727" s="13">
        <f t="shared" si="44"/>
        <v>1.0035000000000001</v>
      </c>
      <c r="R727" s="7">
        <f t="shared" si="45"/>
        <v>142.85714285714286</v>
      </c>
      <c r="S727" s="3" t="s">
        <v>8325</v>
      </c>
      <c r="T727" s="3" t="s">
        <v>8326</v>
      </c>
    </row>
    <row r="728" spans="1:20" ht="39.6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21">
        <f t="shared" si="46"/>
        <v>41345.834340277775</v>
      </c>
      <c r="L728" s="21">
        <f t="shared" si="47"/>
        <v>41375.834340277775</v>
      </c>
      <c r="M728" s="3" t="b">
        <v>0</v>
      </c>
      <c r="N728" s="3">
        <v>35</v>
      </c>
      <c r="O728" s="3" t="b">
        <v>1</v>
      </c>
      <c r="P728" s="3" t="s">
        <v>8273</v>
      </c>
      <c r="Q728" s="13">
        <f t="shared" si="44"/>
        <v>1.014</v>
      </c>
      <c r="R728" s="7">
        <f t="shared" si="45"/>
        <v>71.428571428571431</v>
      </c>
      <c r="S728" s="3" t="s">
        <v>8325</v>
      </c>
      <c r="T728" s="3" t="s">
        <v>8326</v>
      </c>
    </row>
    <row r="729" spans="1:20" ht="39.6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21">
        <f t="shared" si="46"/>
        <v>41246.811909722222</v>
      </c>
      <c r="L729" s="21">
        <f t="shared" si="47"/>
        <v>41288.680555555555</v>
      </c>
      <c r="M729" s="3" t="b">
        <v>0</v>
      </c>
      <c r="N729" s="3">
        <v>149</v>
      </c>
      <c r="O729" s="3" t="b">
        <v>1</v>
      </c>
      <c r="P729" s="3" t="s">
        <v>8273</v>
      </c>
      <c r="Q729" s="13">
        <f t="shared" si="44"/>
        <v>1.5551428571428572</v>
      </c>
      <c r="R729" s="7">
        <f t="shared" si="45"/>
        <v>23.48993288590604</v>
      </c>
      <c r="S729" s="3" t="s">
        <v>8325</v>
      </c>
      <c r="T729" s="3" t="s">
        <v>8326</v>
      </c>
    </row>
    <row r="730" spans="1:20" ht="39.6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21">
        <f t="shared" si="46"/>
        <v>40731.629131944443</v>
      </c>
      <c r="L730" s="21">
        <f t="shared" si="47"/>
        <v>40776.629131944443</v>
      </c>
      <c r="M730" s="3" t="b">
        <v>0</v>
      </c>
      <c r="N730" s="3">
        <v>130</v>
      </c>
      <c r="O730" s="3" t="b">
        <v>1</v>
      </c>
      <c r="P730" s="3" t="s">
        <v>8273</v>
      </c>
      <c r="Q730" s="13">
        <f t="shared" si="44"/>
        <v>1.05566</v>
      </c>
      <c r="R730" s="7">
        <f t="shared" si="45"/>
        <v>57.692307692307693</v>
      </c>
      <c r="S730" s="3" t="s">
        <v>8325</v>
      </c>
      <c r="T730" s="3" t="s">
        <v>8326</v>
      </c>
    </row>
    <row r="731" spans="1:20" ht="39.6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21">
        <f t="shared" si="46"/>
        <v>41110.97755787037</v>
      </c>
      <c r="L731" s="21">
        <f t="shared" si="47"/>
        <v>41170.97755787037</v>
      </c>
      <c r="M731" s="3" t="b">
        <v>0</v>
      </c>
      <c r="N731" s="3">
        <v>120</v>
      </c>
      <c r="O731" s="3" t="b">
        <v>1</v>
      </c>
      <c r="P731" s="3" t="s">
        <v>8273</v>
      </c>
      <c r="Q731" s="13">
        <f t="shared" si="44"/>
        <v>1.3065</v>
      </c>
      <c r="R731" s="7">
        <f t="shared" si="45"/>
        <v>33.333333333333336</v>
      </c>
      <c r="S731" s="3" t="s">
        <v>8325</v>
      </c>
      <c r="T731" s="3" t="s">
        <v>8326</v>
      </c>
    </row>
    <row r="732" spans="1:20" ht="26.4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21">
        <f t="shared" si="46"/>
        <v>40854.536932870367</v>
      </c>
      <c r="L732" s="21">
        <f t="shared" si="47"/>
        <v>40884.536932870367</v>
      </c>
      <c r="M732" s="3" t="b">
        <v>0</v>
      </c>
      <c r="N732" s="3">
        <v>265</v>
      </c>
      <c r="O732" s="3" t="b">
        <v>1</v>
      </c>
      <c r="P732" s="3" t="s">
        <v>8273</v>
      </c>
      <c r="Q732" s="13">
        <f t="shared" si="44"/>
        <v>1.3219000000000001</v>
      </c>
      <c r="R732" s="7">
        <f t="shared" si="45"/>
        <v>75.471698113207552</v>
      </c>
      <c r="S732" s="3" t="s">
        <v>8325</v>
      </c>
      <c r="T732" s="3" t="s">
        <v>8326</v>
      </c>
    </row>
    <row r="733" spans="1:20" ht="39.6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21">
        <f t="shared" si="46"/>
        <v>40879.587349537032</v>
      </c>
      <c r="L733" s="21">
        <f t="shared" si="47"/>
        <v>40930.041666666664</v>
      </c>
      <c r="M733" s="3" t="b">
        <v>0</v>
      </c>
      <c r="N733" s="3">
        <v>71</v>
      </c>
      <c r="O733" s="3" t="b">
        <v>1</v>
      </c>
      <c r="P733" s="3" t="s">
        <v>8273</v>
      </c>
      <c r="Q733" s="13">
        <f t="shared" si="44"/>
        <v>1.26</v>
      </c>
      <c r="R733" s="7">
        <f t="shared" si="45"/>
        <v>70.422535211267601</v>
      </c>
      <c r="S733" s="3" t="s">
        <v>8325</v>
      </c>
      <c r="T733" s="3" t="s">
        <v>8326</v>
      </c>
    </row>
    <row r="734" spans="1:20" ht="39.6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21">
        <f t="shared" si="46"/>
        <v>41486.21598379629</v>
      </c>
      <c r="L734" s="21">
        <f t="shared" si="47"/>
        <v>41546.21598379629</v>
      </c>
      <c r="M734" s="3" t="b">
        <v>0</v>
      </c>
      <c r="N734" s="3">
        <v>13</v>
      </c>
      <c r="O734" s="3" t="b">
        <v>1</v>
      </c>
      <c r="P734" s="3" t="s">
        <v>8273</v>
      </c>
      <c r="Q734" s="13">
        <f t="shared" si="44"/>
        <v>1.6</v>
      </c>
      <c r="R734" s="7">
        <f t="shared" si="45"/>
        <v>3.0769230769230771</v>
      </c>
      <c r="S734" s="3" t="s">
        <v>8325</v>
      </c>
      <c r="T734" s="3" t="s">
        <v>8326</v>
      </c>
    </row>
    <row r="735" spans="1:20" ht="52.8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21">
        <f t="shared" si="46"/>
        <v>41598.211712962962</v>
      </c>
      <c r="L735" s="21">
        <f t="shared" si="47"/>
        <v>41628.211712962962</v>
      </c>
      <c r="M735" s="3" t="b">
        <v>0</v>
      </c>
      <c r="N735" s="3">
        <v>169</v>
      </c>
      <c r="O735" s="3" t="b">
        <v>1</v>
      </c>
      <c r="P735" s="3" t="s">
        <v>8273</v>
      </c>
      <c r="Q735" s="13">
        <f t="shared" si="44"/>
        <v>1.2048000000000001</v>
      </c>
      <c r="R735" s="7">
        <f t="shared" si="45"/>
        <v>14.792899408284024</v>
      </c>
      <c r="S735" s="3" t="s">
        <v>8325</v>
      </c>
      <c r="T735" s="3" t="s">
        <v>8326</v>
      </c>
    </row>
    <row r="736" spans="1:20" ht="39.6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21">
        <f t="shared" si="46"/>
        <v>42101.956249999996</v>
      </c>
      <c r="L736" s="21">
        <f t="shared" si="47"/>
        <v>42132.999999999993</v>
      </c>
      <c r="M736" s="3" t="b">
        <v>0</v>
      </c>
      <c r="N736" s="3">
        <v>57</v>
      </c>
      <c r="O736" s="3" t="b">
        <v>1</v>
      </c>
      <c r="P736" s="3" t="s">
        <v>8273</v>
      </c>
      <c r="Q736" s="13">
        <f t="shared" si="44"/>
        <v>1.2552941176470589</v>
      </c>
      <c r="R736" s="7">
        <f t="shared" si="45"/>
        <v>149.12280701754386</v>
      </c>
      <c r="S736" s="3" t="s">
        <v>8325</v>
      </c>
      <c r="T736" s="3" t="s">
        <v>8326</v>
      </c>
    </row>
    <row r="737" spans="1:20" ht="39.6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21">
        <f t="shared" si="46"/>
        <v>41945.821134259255</v>
      </c>
      <c r="L737" s="21">
        <f t="shared" si="47"/>
        <v>41976.818749999999</v>
      </c>
      <c r="M737" s="3" t="b">
        <v>0</v>
      </c>
      <c r="N737" s="3">
        <v>229</v>
      </c>
      <c r="O737" s="3" t="b">
        <v>1</v>
      </c>
      <c r="P737" s="3" t="s">
        <v>8273</v>
      </c>
      <c r="Q737" s="13">
        <f t="shared" si="44"/>
        <v>1.1440638297872341</v>
      </c>
      <c r="R737" s="7">
        <f t="shared" si="45"/>
        <v>205.24017467248908</v>
      </c>
      <c r="S737" s="3" t="s">
        <v>8325</v>
      </c>
      <c r="T737" s="3" t="s">
        <v>8326</v>
      </c>
    </row>
    <row r="738" spans="1:20" ht="39.6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21">
        <f t="shared" si="46"/>
        <v>41579.525925925926</v>
      </c>
      <c r="L738" s="21">
        <f t="shared" si="47"/>
        <v>41598.999305555553</v>
      </c>
      <c r="M738" s="3" t="b">
        <v>0</v>
      </c>
      <c r="N738" s="3">
        <v>108</v>
      </c>
      <c r="O738" s="3" t="b">
        <v>1</v>
      </c>
      <c r="P738" s="3" t="s">
        <v>8273</v>
      </c>
      <c r="Q738" s="13">
        <f t="shared" si="44"/>
        <v>3.151388888888889</v>
      </c>
      <c r="R738" s="7">
        <f t="shared" si="45"/>
        <v>33.333333333333336</v>
      </c>
      <c r="S738" s="3" t="s">
        <v>8325</v>
      </c>
      <c r="T738" s="3" t="s">
        <v>8326</v>
      </c>
    </row>
    <row r="739" spans="1:20" ht="39.6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21">
        <f t="shared" si="46"/>
        <v>41667.066979166666</v>
      </c>
      <c r="L739" s="21">
        <f t="shared" si="47"/>
        <v>41684.625</v>
      </c>
      <c r="M739" s="3" t="b">
        <v>0</v>
      </c>
      <c r="N739" s="3">
        <v>108</v>
      </c>
      <c r="O739" s="3" t="b">
        <v>1</v>
      </c>
      <c r="P739" s="3" t="s">
        <v>8273</v>
      </c>
      <c r="Q739" s="13">
        <f t="shared" si="44"/>
        <v>1.224</v>
      </c>
      <c r="R739" s="7">
        <f t="shared" si="45"/>
        <v>46.296296296296298</v>
      </c>
      <c r="S739" s="3" t="s">
        <v>8325</v>
      </c>
      <c r="T739" s="3" t="s">
        <v>8326</v>
      </c>
    </row>
    <row r="740" spans="1:20" ht="26.4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21">
        <f t="shared" si="46"/>
        <v>41943.39576388889</v>
      </c>
      <c r="L740" s="21">
        <f t="shared" si="47"/>
        <v>41973.999305555553</v>
      </c>
      <c r="M740" s="3" t="b">
        <v>0</v>
      </c>
      <c r="N740" s="3">
        <v>41</v>
      </c>
      <c r="O740" s="3" t="b">
        <v>1</v>
      </c>
      <c r="P740" s="3" t="s">
        <v>8273</v>
      </c>
      <c r="Q740" s="13">
        <f t="shared" si="44"/>
        <v>1.0673333333333332</v>
      </c>
      <c r="R740" s="7">
        <f t="shared" si="45"/>
        <v>36.585365853658537</v>
      </c>
      <c r="S740" s="3" t="s">
        <v>8325</v>
      </c>
      <c r="T740" s="3" t="s">
        <v>8326</v>
      </c>
    </row>
    <row r="741" spans="1:20" ht="39.6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21">
        <f t="shared" si="46"/>
        <v>41829.294317129628</v>
      </c>
      <c r="L741" s="21">
        <f t="shared" si="47"/>
        <v>41862.294317129628</v>
      </c>
      <c r="M741" s="3" t="b">
        <v>0</v>
      </c>
      <c r="N741" s="3">
        <v>139</v>
      </c>
      <c r="O741" s="3" t="b">
        <v>1</v>
      </c>
      <c r="P741" s="3" t="s">
        <v>8273</v>
      </c>
      <c r="Q741" s="13">
        <f t="shared" si="44"/>
        <v>1.5833333333333333</v>
      </c>
      <c r="R741" s="7">
        <f t="shared" si="45"/>
        <v>43.165467625899282</v>
      </c>
      <c r="S741" s="3" t="s">
        <v>8325</v>
      </c>
      <c r="T741" s="3" t="s">
        <v>8326</v>
      </c>
    </row>
    <row r="742" spans="1:20" ht="52.8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21">
        <f t="shared" si="46"/>
        <v>42161.93844907407</v>
      </c>
      <c r="L742" s="21">
        <f t="shared" si="47"/>
        <v>42175.93844907407</v>
      </c>
      <c r="M742" s="3" t="b">
        <v>0</v>
      </c>
      <c r="N742" s="3">
        <v>19</v>
      </c>
      <c r="O742" s="3" t="b">
        <v>1</v>
      </c>
      <c r="P742" s="3" t="s">
        <v>8273</v>
      </c>
      <c r="Q742" s="13">
        <f t="shared" si="44"/>
        <v>1.0740000000000001</v>
      </c>
      <c r="R742" s="7">
        <f t="shared" si="45"/>
        <v>157.89473684210526</v>
      </c>
      <c r="S742" s="3" t="s">
        <v>8325</v>
      </c>
      <c r="T742" s="3" t="s">
        <v>8326</v>
      </c>
    </row>
    <row r="743" spans="1:20" ht="26.4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21">
        <f t="shared" si="46"/>
        <v>41401.439884259256</v>
      </c>
      <c r="L743" s="21">
        <f t="shared" si="47"/>
        <v>41436.439884259256</v>
      </c>
      <c r="M743" s="3" t="b">
        <v>0</v>
      </c>
      <c r="N743" s="3">
        <v>94</v>
      </c>
      <c r="O743" s="3" t="b">
        <v>1</v>
      </c>
      <c r="P743" s="3" t="s">
        <v>8273</v>
      </c>
      <c r="Q743" s="13">
        <f t="shared" si="44"/>
        <v>1.0226</v>
      </c>
      <c r="R743" s="7">
        <f t="shared" si="45"/>
        <v>138.29787234042553</v>
      </c>
      <c r="S743" s="3" t="s">
        <v>8325</v>
      </c>
      <c r="T743" s="3" t="s">
        <v>8326</v>
      </c>
    </row>
    <row r="744" spans="1:20" ht="52.8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21">
        <f t="shared" si="46"/>
        <v>41689.709629629629</v>
      </c>
      <c r="L744" s="21">
        <f t="shared" si="47"/>
        <v>41719.667962962958</v>
      </c>
      <c r="M744" s="3" t="b">
        <v>0</v>
      </c>
      <c r="N744" s="3">
        <v>23</v>
      </c>
      <c r="O744" s="3" t="b">
        <v>1</v>
      </c>
      <c r="P744" s="3" t="s">
        <v>8273</v>
      </c>
      <c r="Q744" s="13">
        <f t="shared" si="44"/>
        <v>1.1071428571428572</v>
      </c>
      <c r="R744" s="7">
        <f t="shared" si="45"/>
        <v>60.869565217391305</v>
      </c>
      <c r="S744" s="3" t="s">
        <v>8325</v>
      </c>
      <c r="T744" s="3" t="s">
        <v>8326</v>
      </c>
    </row>
    <row r="745" spans="1:20" ht="39.6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21">
        <f t="shared" si="46"/>
        <v>40990.500983796293</v>
      </c>
      <c r="L745" s="21">
        <f t="shared" si="47"/>
        <v>41015.666666666664</v>
      </c>
      <c r="M745" s="3" t="b">
        <v>0</v>
      </c>
      <c r="N745" s="3">
        <v>15</v>
      </c>
      <c r="O745" s="3" t="b">
        <v>1</v>
      </c>
      <c r="P745" s="3" t="s">
        <v>8273</v>
      </c>
      <c r="Q745" s="13">
        <f t="shared" si="44"/>
        <v>1.48</v>
      </c>
      <c r="R745" s="7">
        <f t="shared" si="45"/>
        <v>36.666666666666664</v>
      </c>
      <c r="S745" s="3" t="s">
        <v>8325</v>
      </c>
      <c r="T745" s="3" t="s">
        <v>8326</v>
      </c>
    </row>
    <row r="746" spans="1:20" ht="39.6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21">
        <f t="shared" si="46"/>
        <v>41226.748877314814</v>
      </c>
      <c r="L746" s="21">
        <f t="shared" si="47"/>
        <v>41256.748877314814</v>
      </c>
      <c r="M746" s="3" t="b">
        <v>0</v>
      </c>
      <c r="N746" s="3">
        <v>62</v>
      </c>
      <c r="O746" s="3" t="b">
        <v>1</v>
      </c>
      <c r="P746" s="3" t="s">
        <v>8273</v>
      </c>
      <c r="Q746" s="13">
        <f t="shared" si="44"/>
        <v>1.0232000000000001</v>
      </c>
      <c r="R746" s="7">
        <f t="shared" si="45"/>
        <v>80.645161290322577</v>
      </c>
      <c r="S746" s="3" t="s">
        <v>8325</v>
      </c>
      <c r="T746" s="3" t="s">
        <v>8326</v>
      </c>
    </row>
    <row r="747" spans="1:20" ht="39.6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21">
        <f t="shared" si="46"/>
        <v>41367.363946759258</v>
      </c>
      <c r="L747" s="21">
        <f t="shared" si="47"/>
        <v>41397.363946759258</v>
      </c>
      <c r="M747" s="3" t="b">
        <v>0</v>
      </c>
      <c r="N747" s="3">
        <v>74</v>
      </c>
      <c r="O747" s="3" t="b">
        <v>1</v>
      </c>
      <c r="P747" s="3" t="s">
        <v>8273</v>
      </c>
      <c r="Q747" s="13">
        <f t="shared" si="44"/>
        <v>1.7909909909909909</v>
      </c>
      <c r="R747" s="7">
        <f t="shared" si="45"/>
        <v>30</v>
      </c>
      <c r="S747" s="3" t="s">
        <v>8325</v>
      </c>
      <c r="T747" s="3" t="s">
        <v>8326</v>
      </c>
    </row>
    <row r="748" spans="1:20" ht="26.4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21">
        <f t="shared" si="46"/>
        <v>41156.834594907406</v>
      </c>
      <c r="L748" s="21">
        <f t="shared" si="47"/>
        <v>41174.957638888889</v>
      </c>
      <c r="M748" s="3" t="b">
        <v>0</v>
      </c>
      <c r="N748" s="3">
        <v>97</v>
      </c>
      <c r="O748" s="3" t="b">
        <v>1</v>
      </c>
      <c r="P748" s="3" t="s">
        <v>8273</v>
      </c>
      <c r="Q748" s="13">
        <f t="shared" si="44"/>
        <v>1.1108135252761968</v>
      </c>
      <c r="R748" s="7">
        <f t="shared" si="45"/>
        <v>30.793814432989691</v>
      </c>
      <c r="S748" s="3" t="s">
        <v>8325</v>
      </c>
      <c r="T748" s="3" t="s">
        <v>8326</v>
      </c>
    </row>
    <row r="749" spans="1:20" ht="39.6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21">
        <f t="shared" si="46"/>
        <v>41988.340497685182</v>
      </c>
      <c r="L749" s="21">
        <f t="shared" si="47"/>
        <v>42019.245833333327</v>
      </c>
      <c r="M749" s="3" t="b">
        <v>0</v>
      </c>
      <c r="N749" s="3">
        <v>55</v>
      </c>
      <c r="O749" s="3" t="b">
        <v>1</v>
      </c>
      <c r="P749" s="3" t="s">
        <v>8273</v>
      </c>
      <c r="Q749" s="13">
        <f t="shared" si="44"/>
        <v>1.0004285714285714</v>
      </c>
      <c r="R749" s="7">
        <f t="shared" si="45"/>
        <v>127.27272727272727</v>
      </c>
      <c r="S749" s="3" t="s">
        <v>8325</v>
      </c>
      <c r="T749" s="3" t="s">
        <v>8326</v>
      </c>
    </row>
    <row r="750" spans="1:20" ht="39.6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21">
        <f t="shared" si="46"/>
        <v>41831.638495370367</v>
      </c>
      <c r="L750" s="21">
        <f t="shared" si="47"/>
        <v>41861.638495370367</v>
      </c>
      <c r="M750" s="3" t="b">
        <v>0</v>
      </c>
      <c r="N750" s="3">
        <v>44</v>
      </c>
      <c r="O750" s="3" t="b">
        <v>1</v>
      </c>
      <c r="P750" s="3" t="s">
        <v>8273</v>
      </c>
      <c r="Q750" s="13">
        <f t="shared" si="44"/>
        <v>1.0024999999999999</v>
      </c>
      <c r="R750" s="7">
        <f t="shared" si="45"/>
        <v>45.454545454545453</v>
      </c>
      <c r="S750" s="3" t="s">
        <v>8325</v>
      </c>
      <c r="T750" s="3" t="s">
        <v>8326</v>
      </c>
    </row>
    <row r="751" spans="1:20" ht="39.6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21">
        <f t="shared" si="46"/>
        <v>42733.732986111114</v>
      </c>
      <c r="L751" s="21">
        <f t="shared" si="47"/>
        <v>42763.732986111114</v>
      </c>
      <c r="M751" s="3" t="b">
        <v>0</v>
      </c>
      <c r="N751" s="3">
        <v>110</v>
      </c>
      <c r="O751" s="3" t="b">
        <v>1</v>
      </c>
      <c r="P751" s="3" t="s">
        <v>8273</v>
      </c>
      <c r="Q751" s="13">
        <f t="shared" si="44"/>
        <v>1.0556000000000001</v>
      </c>
      <c r="R751" s="7">
        <f t="shared" si="45"/>
        <v>90.909090909090907</v>
      </c>
      <c r="S751" s="3" t="s">
        <v>8325</v>
      </c>
      <c r="T751" s="3" t="s">
        <v>8326</v>
      </c>
    </row>
    <row r="752" spans="1:20" ht="39.6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21">
        <f t="shared" si="46"/>
        <v>41299.669814814813</v>
      </c>
      <c r="L752" s="21">
        <f t="shared" si="47"/>
        <v>41329.669814814813</v>
      </c>
      <c r="M752" s="3" t="b">
        <v>0</v>
      </c>
      <c r="N752" s="3">
        <v>59</v>
      </c>
      <c r="O752" s="3" t="b">
        <v>1</v>
      </c>
      <c r="P752" s="3" t="s">
        <v>8273</v>
      </c>
      <c r="Q752" s="13">
        <f t="shared" si="44"/>
        <v>1.0258775877587758</v>
      </c>
      <c r="R752" s="7">
        <f t="shared" si="45"/>
        <v>75.322033898305079</v>
      </c>
      <c r="S752" s="3" t="s">
        <v>8325</v>
      </c>
      <c r="T752" s="3" t="s">
        <v>8326</v>
      </c>
    </row>
    <row r="753" spans="1:20" ht="39.6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21">
        <f t="shared" si="46"/>
        <v>40713.422164351847</v>
      </c>
      <c r="L753" s="21">
        <f t="shared" si="47"/>
        <v>40759.422164351847</v>
      </c>
      <c r="M753" s="3" t="b">
        <v>0</v>
      </c>
      <c r="N753" s="3">
        <v>62</v>
      </c>
      <c r="O753" s="3" t="b">
        <v>1</v>
      </c>
      <c r="P753" s="3" t="s">
        <v>8273</v>
      </c>
      <c r="Q753" s="13">
        <f t="shared" si="44"/>
        <v>1.1850000000000001</v>
      </c>
      <c r="R753" s="7">
        <f t="shared" si="45"/>
        <v>48.387096774193552</v>
      </c>
      <c r="S753" s="3" t="s">
        <v>8325</v>
      </c>
      <c r="T753" s="3" t="s">
        <v>8326</v>
      </c>
    </row>
    <row r="754" spans="1:20" ht="52.8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21">
        <f t="shared" si="46"/>
        <v>42639.213159722225</v>
      </c>
      <c r="L754" s="21">
        <f t="shared" si="47"/>
        <v>42659.249999999993</v>
      </c>
      <c r="M754" s="3" t="b">
        <v>0</v>
      </c>
      <c r="N754" s="3">
        <v>105</v>
      </c>
      <c r="O754" s="3" t="b">
        <v>1</v>
      </c>
      <c r="P754" s="3" t="s">
        <v>8273</v>
      </c>
      <c r="Q754" s="13">
        <f t="shared" si="44"/>
        <v>1.117</v>
      </c>
      <c r="R754" s="7">
        <f t="shared" si="45"/>
        <v>47.61904761904762</v>
      </c>
      <c r="S754" s="3" t="s">
        <v>8325</v>
      </c>
      <c r="T754" s="3" t="s">
        <v>8326</v>
      </c>
    </row>
    <row r="755" spans="1:20" ht="39.6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21">
        <f t="shared" si="46"/>
        <v>42019.381840277776</v>
      </c>
      <c r="L755" s="21">
        <f t="shared" si="47"/>
        <v>42049.381840277776</v>
      </c>
      <c r="M755" s="3" t="b">
        <v>0</v>
      </c>
      <c r="N755" s="3">
        <v>26</v>
      </c>
      <c r="O755" s="3" t="b">
        <v>1</v>
      </c>
      <c r="P755" s="3" t="s">
        <v>8273</v>
      </c>
      <c r="Q755" s="13">
        <f t="shared" si="44"/>
        <v>1.28</v>
      </c>
      <c r="R755" s="7">
        <f t="shared" si="45"/>
        <v>384.61538461538464</v>
      </c>
      <c r="S755" s="3" t="s">
        <v>8325</v>
      </c>
      <c r="T755" s="3" t="s">
        <v>8326</v>
      </c>
    </row>
    <row r="756" spans="1:20" ht="39.6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21">
        <f t="shared" si="46"/>
        <v>41249.54075231481</v>
      </c>
      <c r="L756" s="21">
        <f t="shared" si="47"/>
        <v>41279.54075231481</v>
      </c>
      <c r="M756" s="3" t="b">
        <v>0</v>
      </c>
      <c r="N756" s="3">
        <v>49</v>
      </c>
      <c r="O756" s="3" t="b">
        <v>1</v>
      </c>
      <c r="P756" s="3" t="s">
        <v>8273</v>
      </c>
      <c r="Q756" s="13">
        <f t="shared" si="44"/>
        <v>1.0375000000000001</v>
      </c>
      <c r="R756" s="7">
        <f t="shared" si="45"/>
        <v>40.816326530612244</v>
      </c>
      <c r="S756" s="3" t="s">
        <v>8325</v>
      </c>
      <c r="T756" s="3" t="s">
        <v>8326</v>
      </c>
    </row>
    <row r="757" spans="1:20" ht="39.6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21">
        <f t="shared" si="46"/>
        <v>41383.396724537037</v>
      </c>
      <c r="L757" s="21">
        <f t="shared" si="47"/>
        <v>41413.820138888885</v>
      </c>
      <c r="M757" s="3" t="b">
        <v>0</v>
      </c>
      <c r="N757" s="3">
        <v>68</v>
      </c>
      <c r="O757" s="3" t="b">
        <v>1</v>
      </c>
      <c r="P757" s="3" t="s">
        <v>8273</v>
      </c>
      <c r="Q757" s="13">
        <f t="shared" si="44"/>
        <v>1.0190760000000001</v>
      </c>
      <c r="R757" s="7">
        <f t="shared" si="45"/>
        <v>36.764705882352942</v>
      </c>
      <c r="S757" s="3" t="s">
        <v>8325</v>
      </c>
      <c r="T757" s="3" t="s">
        <v>8326</v>
      </c>
    </row>
    <row r="758" spans="1:20" ht="39.6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21">
        <f t="shared" si="46"/>
        <v>40590.558553240735</v>
      </c>
      <c r="L758" s="21">
        <f t="shared" si="47"/>
        <v>40651.516886574071</v>
      </c>
      <c r="M758" s="3" t="b">
        <v>0</v>
      </c>
      <c r="N758" s="3">
        <v>22</v>
      </c>
      <c r="O758" s="3" t="b">
        <v>1</v>
      </c>
      <c r="P758" s="3" t="s">
        <v>8273</v>
      </c>
      <c r="Q758" s="13">
        <f t="shared" si="44"/>
        <v>1.177142857142857</v>
      </c>
      <c r="R758" s="7">
        <f t="shared" si="45"/>
        <v>31.818181818181817</v>
      </c>
      <c r="S758" s="3" t="s">
        <v>8325</v>
      </c>
      <c r="T758" s="3" t="s">
        <v>8326</v>
      </c>
    </row>
    <row r="759" spans="1:20" ht="39.6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21">
        <f t="shared" si="46"/>
        <v>41234.846226851849</v>
      </c>
      <c r="L759" s="21">
        <f t="shared" si="47"/>
        <v>41248.846226851849</v>
      </c>
      <c r="M759" s="3" t="b">
        <v>0</v>
      </c>
      <c r="N759" s="3">
        <v>18</v>
      </c>
      <c r="O759" s="3" t="b">
        <v>1</v>
      </c>
      <c r="P759" s="3" t="s">
        <v>8273</v>
      </c>
      <c r="Q759" s="13">
        <f t="shared" si="44"/>
        <v>2.38</v>
      </c>
      <c r="R759" s="7">
        <f t="shared" si="45"/>
        <v>13.888888888888889</v>
      </c>
      <c r="S759" s="3" t="s">
        <v>8325</v>
      </c>
      <c r="T759" s="3" t="s">
        <v>8326</v>
      </c>
    </row>
    <row r="760" spans="1:20" ht="26.4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21">
        <f t="shared" si="46"/>
        <v>40429.628101851849</v>
      </c>
      <c r="L760" s="21">
        <f t="shared" si="47"/>
        <v>40459.628101851849</v>
      </c>
      <c r="M760" s="3" t="b">
        <v>0</v>
      </c>
      <c r="N760" s="3">
        <v>19</v>
      </c>
      <c r="O760" s="3" t="b">
        <v>1</v>
      </c>
      <c r="P760" s="3" t="s">
        <v>8273</v>
      </c>
      <c r="Q760" s="13">
        <f t="shared" si="44"/>
        <v>1.02</v>
      </c>
      <c r="R760" s="7">
        <f t="shared" si="45"/>
        <v>131.57894736842104</v>
      </c>
      <c r="S760" s="3" t="s">
        <v>8325</v>
      </c>
      <c r="T760" s="3" t="s">
        <v>8326</v>
      </c>
    </row>
    <row r="761" spans="1:20" ht="39.6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21">
        <f t="shared" si="46"/>
        <v>41789.121979166666</v>
      </c>
      <c r="L761" s="21">
        <f t="shared" si="47"/>
        <v>41829.121979166666</v>
      </c>
      <c r="M761" s="3" t="b">
        <v>0</v>
      </c>
      <c r="N761" s="3">
        <v>99</v>
      </c>
      <c r="O761" s="3" t="b">
        <v>1</v>
      </c>
      <c r="P761" s="3" t="s">
        <v>8273</v>
      </c>
      <c r="Q761" s="13">
        <f t="shared" si="44"/>
        <v>1.0192000000000001</v>
      </c>
      <c r="R761" s="7">
        <f t="shared" si="45"/>
        <v>50.505050505050505</v>
      </c>
      <c r="S761" s="3" t="s">
        <v>8325</v>
      </c>
      <c r="T761" s="3" t="s">
        <v>8326</v>
      </c>
    </row>
    <row r="762" spans="1:20" ht="39.6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21">
        <f t="shared" si="46"/>
        <v>42670.555706018517</v>
      </c>
      <c r="L762" s="21">
        <f t="shared" si="47"/>
        <v>42700.597372685188</v>
      </c>
      <c r="M762" s="3" t="b">
        <v>0</v>
      </c>
      <c r="N762" s="3">
        <v>0</v>
      </c>
      <c r="O762" s="3" t="b">
        <v>0</v>
      </c>
      <c r="P762" s="3" t="s">
        <v>8274</v>
      </c>
      <c r="Q762" s="13">
        <f t="shared" si="44"/>
        <v>0</v>
      </c>
      <c r="R762" s="7">
        <f t="shared" si="45"/>
        <v>0</v>
      </c>
      <c r="S762" s="3" t="s">
        <v>8325</v>
      </c>
      <c r="T762" s="3" t="s">
        <v>8327</v>
      </c>
    </row>
    <row r="763" spans="1:20" ht="39.6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21">
        <f t="shared" si="46"/>
        <v>41642.543124999997</v>
      </c>
      <c r="L763" s="21">
        <f t="shared" si="47"/>
        <v>41672.543124999997</v>
      </c>
      <c r="M763" s="3" t="b">
        <v>0</v>
      </c>
      <c r="N763" s="3">
        <v>6</v>
      </c>
      <c r="O763" s="3" t="b">
        <v>0</v>
      </c>
      <c r="P763" s="3" t="s">
        <v>8274</v>
      </c>
      <c r="Q763" s="13">
        <f t="shared" si="44"/>
        <v>4.7E-2</v>
      </c>
      <c r="R763" s="7">
        <f t="shared" si="45"/>
        <v>833.33333333333337</v>
      </c>
      <c r="S763" s="3" t="s">
        <v>8325</v>
      </c>
      <c r="T763" s="3" t="s">
        <v>8327</v>
      </c>
    </row>
    <row r="764" spans="1:20" ht="39.6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21">
        <f t="shared" si="46"/>
        <v>42690.65011574074</v>
      </c>
      <c r="L764" s="21">
        <f t="shared" si="47"/>
        <v>42708.041666666664</v>
      </c>
      <c r="M764" s="3" t="b">
        <v>0</v>
      </c>
      <c r="N764" s="3">
        <v>0</v>
      </c>
      <c r="O764" s="3" t="b">
        <v>0</v>
      </c>
      <c r="P764" s="3" t="s">
        <v>8274</v>
      </c>
      <c r="Q764" s="13">
        <f t="shared" si="44"/>
        <v>0</v>
      </c>
      <c r="R764" s="7">
        <f t="shared" si="45"/>
        <v>0</v>
      </c>
      <c r="S764" s="3" t="s">
        <v>8325</v>
      </c>
      <c r="T764" s="3" t="s">
        <v>8327</v>
      </c>
    </row>
    <row r="765" spans="1:20" ht="39.6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21">
        <f t="shared" si="46"/>
        <v>41471.238518518519</v>
      </c>
      <c r="L765" s="21">
        <f t="shared" si="47"/>
        <v>41501.238518518519</v>
      </c>
      <c r="M765" s="3" t="b">
        <v>0</v>
      </c>
      <c r="N765" s="3">
        <v>1</v>
      </c>
      <c r="O765" s="3" t="b">
        <v>0</v>
      </c>
      <c r="P765" s="3" t="s">
        <v>8274</v>
      </c>
      <c r="Q765" s="13">
        <f t="shared" si="44"/>
        <v>1.1655011655011655E-3</v>
      </c>
      <c r="R765" s="7">
        <f t="shared" si="45"/>
        <v>4290</v>
      </c>
      <c r="S765" s="3" t="s">
        <v>8325</v>
      </c>
      <c r="T765" s="3" t="s">
        <v>8327</v>
      </c>
    </row>
    <row r="766" spans="1:20" ht="39.6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21">
        <f t="shared" si="46"/>
        <v>42226.964826388888</v>
      </c>
      <c r="L766" s="21">
        <f t="shared" si="47"/>
        <v>42256.964826388888</v>
      </c>
      <c r="M766" s="3" t="b">
        <v>0</v>
      </c>
      <c r="N766" s="3">
        <v>0</v>
      </c>
      <c r="O766" s="3" t="b">
        <v>0</v>
      </c>
      <c r="P766" s="3" t="s">
        <v>8274</v>
      </c>
      <c r="Q766" s="13">
        <f t="shared" si="44"/>
        <v>0</v>
      </c>
      <c r="R766" s="7">
        <f t="shared" si="45"/>
        <v>0</v>
      </c>
      <c r="S766" s="3" t="s">
        <v>8325</v>
      </c>
      <c r="T766" s="3" t="s">
        <v>8327</v>
      </c>
    </row>
    <row r="767" spans="1:20" ht="39.6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21">
        <f t="shared" si="46"/>
        <v>41901.334305555552</v>
      </c>
      <c r="L767" s="21">
        <f t="shared" si="47"/>
        <v>41931.334305555552</v>
      </c>
      <c r="M767" s="3" t="b">
        <v>0</v>
      </c>
      <c r="N767" s="3">
        <v>44</v>
      </c>
      <c r="O767" s="3" t="b">
        <v>0</v>
      </c>
      <c r="P767" s="3" t="s">
        <v>8274</v>
      </c>
      <c r="Q767" s="13">
        <f t="shared" si="44"/>
        <v>0.36014285714285715</v>
      </c>
      <c r="R767" s="7">
        <f t="shared" si="45"/>
        <v>159.09090909090909</v>
      </c>
      <c r="S767" s="3" t="s">
        <v>8325</v>
      </c>
      <c r="T767" s="3" t="s">
        <v>8327</v>
      </c>
    </row>
    <row r="768" spans="1:20" ht="39.6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21">
        <f t="shared" si="46"/>
        <v>42021.57503472222</v>
      </c>
      <c r="L768" s="21">
        <f t="shared" si="47"/>
        <v>42051.57503472222</v>
      </c>
      <c r="M768" s="3" t="b">
        <v>0</v>
      </c>
      <c r="N768" s="3">
        <v>0</v>
      </c>
      <c r="O768" s="3" t="b">
        <v>0</v>
      </c>
      <c r="P768" s="3" t="s">
        <v>8274</v>
      </c>
      <c r="Q768" s="13">
        <f t="shared" si="44"/>
        <v>0</v>
      </c>
      <c r="R768" s="7">
        <f t="shared" si="45"/>
        <v>0</v>
      </c>
      <c r="S768" s="3" t="s">
        <v>8325</v>
      </c>
      <c r="T768" s="3" t="s">
        <v>8327</v>
      </c>
    </row>
    <row r="769" spans="1:20" ht="66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21">
        <f t="shared" si="46"/>
        <v>42114.935300925928</v>
      </c>
      <c r="L769" s="21">
        <f t="shared" si="47"/>
        <v>42144.935300925928</v>
      </c>
      <c r="M769" s="3" t="b">
        <v>0</v>
      </c>
      <c r="N769" s="3">
        <v>3</v>
      </c>
      <c r="O769" s="3" t="b">
        <v>0</v>
      </c>
      <c r="P769" s="3" t="s">
        <v>8274</v>
      </c>
      <c r="Q769" s="13">
        <f t="shared" si="44"/>
        <v>3.5400000000000001E-2</v>
      </c>
      <c r="R769" s="7">
        <f t="shared" si="45"/>
        <v>1666.6666666666667</v>
      </c>
      <c r="S769" s="3" t="s">
        <v>8325</v>
      </c>
      <c r="T769" s="3" t="s">
        <v>8327</v>
      </c>
    </row>
    <row r="770" spans="1:20" ht="39.6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21">
        <f t="shared" si="46"/>
        <v>41593.998726851853</v>
      </c>
      <c r="L770" s="21">
        <f t="shared" si="47"/>
        <v>41623.998726851853</v>
      </c>
      <c r="M770" s="3" t="b">
        <v>0</v>
      </c>
      <c r="N770" s="3">
        <v>0</v>
      </c>
      <c r="O770" s="3" t="b">
        <v>0</v>
      </c>
      <c r="P770" s="3" t="s">
        <v>8274</v>
      </c>
      <c r="Q770" s="13">
        <f t="shared" ref="Q770:Q833" si="48">+E770/D770</f>
        <v>0</v>
      </c>
      <c r="R770" s="7">
        <f t="shared" ref="R770:R833" si="49">IFERROR(+D770/N770,0)</f>
        <v>0</v>
      </c>
      <c r="S770" s="3" t="s">
        <v>8325</v>
      </c>
      <c r="T770" s="3" t="s">
        <v>8327</v>
      </c>
    </row>
    <row r="771" spans="1:20" ht="52.8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21">
        <f t="shared" ref="K771:K834" si="50">(J771/86400)+25569+(-5/24)</f>
        <v>41604.788124999999</v>
      </c>
      <c r="L771" s="21">
        <f t="shared" ref="L771:L834" si="51">+I771/(86400)+25569+(-5/24)</f>
        <v>41634.788124999999</v>
      </c>
      <c r="M771" s="3" t="b">
        <v>0</v>
      </c>
      <c r="N771" s="3">
        <v>52</v>
      </c>
      <c r="O771" s="3" t="b">
        <v>0</v>
      </c>
      <c r="P771" s="3" t="s">
        <v>8274</v>
      </c>
      <c r="Q771" s="13">
        <f t="shared" si="48"/>
        <v>0.41399999999999998</v>
      </c>
      <c r="R771" s="7">
        <f t="shared" si="49"/>
        <v>76.92307692307692</v>
      </c>
      <c r="S771" s="3" t="s">
        <v>8325</v>
      </c>
      <c r="T771" s="3" t="s">
        <v>8327</v>
      </c>
    </row>
    <row r="772" spans="1:20" ht="39.6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21">
        <f t="shared" si="50"/>
        <v>41289.791307870364</v>
      </c>
      <c r="L772" s="21">
        <f t="shared" si="51"/>
        <v>41329.791307870364</v>
      </c>
      <c r="M772" s="3" t="b">
        <v>0</v>
      </c>
      <c r="N772" s="3">
        <v>0</v>
      </c>
      <c r="O772" s="3" t="b">
        <v>0</v>
      </c>
      <c r="P772" s="3" t="s">
        <v>8274</v>
      </c>
      <c r="Q772" s="13">
        <f t="shared" si="48"/>
        <v>0</v>
      </c>
      <c r="R772" s="7">
        <f t="shared" si="49"/>
        <v>0</v>
      </c>
      <c r="S772" s="3" t="s">
        <v>8325</v>
      </c>
      <c r="T772" s="3" t="s">
        <v>8327</v>
      </c>
    </row>
    <row r="773" spans="1:20" ht="39.6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21">
        <f t="shared" si="50"/>
        <v>42349.615763888891</v>
      </c>
      <c r="L773" s="21">
        <f t="shared" si="51"/>
        <v>42399.615763888891</v>
      </c>
      <c r="M773" s="3" t="b">
        <v>0</v>
      </c>
      <c r="N773" s="3">
        <v>1</v>
      </c>
      <c r="O773" s="3" t="b">
        <v>0</v>
      </c>
      <c r="P773" s="3" t="s">
        <v>8274</v>
      </c>
      <c r="Q773" s="13">
        <f t="shared" si="48"/>
        <v>2.631578947368421E-4</v>
      </c>
      <c r="R773" s="7">
        <f t="shared" si="49"/>
        <v>38000</v>
      </c>
      <c r="S773" s="3" t="s">
        <v>8325</v>
      </c>
      <c r="T773" s="3" t="s">
        <v>8327</v>
      </c>
    </row>
    <row r="774" spans="1:20" ht="52.8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21">
        <f t="shared" si="50"/>
        <v>40067.848599537036</v>
      </c>
      <c r="L774" s="21">
        <f t="shared" si="51"/>
        <v>40117.957638888889</v>
      </c>
      <c r="M774" s="3" t="b">
        <v>0</v>
      </c>
      <c r="N774" s="3">
        <v>1</v>
      </c>
      <c r="O774" s="3" t="b">
        <v>0</v>
      </c>
      <c r="P774" s="3" t="s">
        <v>8274</v>
      </c>
      <c r="Q774" s="13">
        <f t="shared" si="48"/>
        <v>3.3333333333333333E-2</v>
      </c>
      <c r="R774" s="7">
        <f t="shared" si="49"/>
        <v>1500</v>
      </c>
      <c r="S774" s="3" t="s">
        <v>8325</v>
      </c>
      <c r="T774" s="3" t="s">
        <v>8327</v>
      </c>
    </row>
    <row r="775" spans="1:20" ht="39.6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21">
        <f t="shared" si="50"/>
        <v>42100.527604166666</v>
      </c>
      <c r="L775" s="21">
        <f t="shared" si="51"/>
        <v>42134.750694444439</v>
      </c>
      <c r="M775" s="3" t="b">
        <v>0</v>
      </c>
      <c r="N775" s="3">
        <v>2</v>
      </c>
      <c r="O775" s="3" t="b">
        <v>0</v>
      </c>
      <c r="P775" s="3" t="s">
        <v>8274</v>
      </c>
      <c r="Q775" s="13">
        <f t="shared" si="48"/>
        <v>8.5129023676509714E-3</v>
      </c>
      <c r="R775" s="7">
        <f t="shared" si="49"/>
        <v>1879.5</v>
      </c>
      <c r="S775" s="3" t="s">
        <v>8325</v>
      </c>
      <c r="T775" s="3" t="s">
        <v>8327</v>
      </c>
    </row>
    <row r="776" spans="1:20" ht="39.6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21">
        <f t="shared" si="50"/>
        <v>41663.571967592587</v>
      </c>
      <c r="L776" s="21">
        <f t="shared" si="51"/>
        <v>41693.571967592587</v>
      </c>
      <c r="M776" s="3" t="b">
        <v>0</v>
      </c>
      <c r="N776" s="3">
        <v>9</v>
      </c>
      <c r="O776" s="3" t="b">
        <v>0</v>
      </c>
      <c r="P776" s="3" t="s">
        <v>8274</v>
      </c>
      <c r="Q776" s="13">
        <f t="shared" si="48"/>
        <v>0.70199999999999996</v>
      </c>
      <c r="R776" s="7">
        <f t="shared" si="49"/>
        <v>55.555555555555557</v>
      </c>
      <c r="S776" s="3" t="s">
        <v>8325</v>
      </c>
      <c r="T776" s="3" t="s">
        <v>8327</v>
      </c>
    </row>
    <row r="777" spans="1:20" ht="39.6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21">
        <f t="shared" si="50"/>
        <v>40862.851793981477</v>
      </c>
      <c r="L777" s="21">
        <f t="shared" si="51"/>
        <v>40892.851793981477</v>
      </c>
      <c r="M777" s="3" t="b">
        <v>0</v>
      </c>
      <c r="N777" s="3">
        <v>5</v>
      </c>
      <c r="O777" s="3" t="b">
        <v>0</v>
      </c>
      <c r="P777" s="3" t="s">
        <v>8274</v>
      </c>
      <c r="Q777" s="13">
        <f t="shared" si="48"/>
        <v>1.7000000000000001E-2</v>
      </c>
      <c r="R777" s="7">
        <f t="shared" si="49"/>
        <v>2000</v>
      </c>
      <c r="S777" s="3" t="s">
        <v>8325</v>
      </c>
      <c r="T777" s="3" t="s">
        <v>8327</v>
      </c>
    </row>
    <row r="778" spans="1:20" ht="52.8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21">
        <f t="shared" si="50"/>
        <v>42250.477372685178</v>
      </c>
      <c r="L778" s="21">
        <f t="shared" si="51"/>
        <v>42287.999999999993</v>
      </c>
      <c r="M778" s="3" t="b">
        <v>0</v>
      </c>
      <c r="N778" s="3">
        <v>57</v>
      </c>
      <c r="O778" s="3" t="b">
        <v>0</v>
      </c>
      <c r="P778" s="3" t="s">
        <v>8274</v>
      </c>
      <c r="Q778" s="13">
        <f t="shared" si="48"/>
        <v>0.51400000000000001</v>
      </c>
      <c r="R778" s="7">
        <f t="shared" si="49"/>
        <v>122.80701754385964</v>
      </c>
      <c r="S778" s="3" t="s">
        <v>8325</v>
      </c>
      <c r="T778" s="3" t="s">
        <v>8327</v>
      </c>
    </row>
    <row r="779" spans="1:20" ht="39.6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21">
        <f t="shared" si="50"/>
        <v>41456.772881944438</v>
      </c>
      <c r="L779" s="21">
        <f t="shared" si="51"/>
        <v>41486.772881944438</v>
      </c>
      <c r="M779" s="3" t="b">
        <v>0</v>
      </c>
      <c r="N779" s="3">
        <v>3</v>
      </c>
      <c r="O779" s="3" t="b">
        <v>0</v>
      </c>
      <c r="P779" s="3" t="s">
        <v>8274</v>
      </c>
      <c r="Q779" s="13">
        <f t="shared" si="48"/>
        <v>7.0000000000000001E-3</v>
      </c>
      <c r="R779" s="7">
        <f t="shared" si="49"/>
        <v>1000</v>
      </c>
      <c r="S779" s="3" t="s">
        <v>8325</v>
      </c>
      <c r="T779" s="3" t="s">
        <v>8327</v>
      </c>
    </row>
    <row r="780" spans="1:20" ht="39.6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21">
        <f t="shared" si="50"/>
        <v>41729.493981481479</v>
      </c>
      <c r="L780" s="21">
        <f t="shared" si="51"/>
        <v>41759.493981481479</v>
      </c>
      <c r="M780" s="3" t="b">
        <v>0</v>
      </c>
      <c r="N780" s="3">
        <v>1</v>
      </c>
      <c r="O780" s="3" t="b">
        <v>0</v>
      </c>
      <c r="P780" s="3" t="s">
        <v>8274</v>
      </c>
      <c r="Q780" s="13">
        <f t="shared" si="48"/>
        <v>4.0000000000000001E-3</v>
      </c>
      <c r="R780" s="7">
        <f t="shared" si="49"/>
        <v>500</v>
      </c>
      <c r="S780" s="3" t="s">
        <v>8325</v>
      </c>
      <c r="T780" s="3" t="s">
        <v>8327</v>
      </c>
    </row>
    <row r="781" spans="1:20" ht="52.8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21">
        <f t="shared" si="50"/>
        <v>40436.475752314815</v>
      </c>
      <c r="L781" s="21">
        <f t="shared" si="51"/>
        <v>40465.958333333328</v>
      </c>
      <c r="M781" s="3" t="b">
        <v>0</v>
      </c>
      <c r="N781" s="3">
        <v>6</v>
      </c>
      <c r="O781" s="3" t="b">
        <v>0</v>
      </c>
      <c r="P781" s="3" t="s">
        <v>8274</v>
      </c>
      <c r="Q781" s="13">
        <f t="shared" si="48"/>
        <v>2.6666666666666668E-2</v>
      </c>
      <c r="R781" s="7">
        <f t="shared" si="49"/>
        <v>2500</v>
      </c>
      <c r="S781" s="3" t="s">
        <v>8325</v>
      </c>
      <c r="T781" s="3" t="s">
        <v>8327</v>
      </c>
    </row>
    <row r="782" spans="1:20" ht="39.6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21">
        <f t="shared" si="50"/>
        <v>40636.465567129628</v>
      </c>
      <c r="L782" s="21">
        <f t="shared" si="51"/>
        <v>40666.465567129628</v>
      </c>
      <c r="M782" s="3" t="b">
        <v>0</v>
      </c>
      <c r="N782" s="3">
        <v>27</v>
      </c>
      <c r="O782" s="3" t="b">
        <v>1</v>
      </c>
      <c r="P782" s="3" t="s">
        <v>8275</v>
      </c>
      <c r="Q782" s="13">
        <f t="shared" si="48"/>
        <v>1.04</v>
      </c>
      <c r="R782" s="7">
        <f t="shared" si="49"/>
        <v>37.037037037037038</v>
      </c>
      <c r="S782" s="3" t="s">
        <v>8328</v>
      </c>
      <c r="T782" s="3" t="s">
        <v>8329</v>
      </c>
    </row>
    <row r="783" spans="1:20" ht="39.6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21">
        <f t="shared" si="50"/>
        <v>41402.792523148142</v>
      </c>
      <c r="L783" s="21">
        <f t="shared" si="51"/>
        <v>41432.792523148142</v>
      </c>
      <c r="M783" s="3" t="b">
        <v>0</v>
      </c>
      <c r="N783" s="3">
        <v>25</v>
      </c>
      <c r="O783" s="3" t="b">
        <v>1</v>
      </c>
      <c r="P783" s="3" t="s">
        <v>8275</v>
      </c>
      <c r="Q783" s="13">
        <f t="shared" si="48"/>
        <v>1.3315375</v>
      </c>
      <c r="R783" s="7">
        <f t="shared" si="49"/>
        <v>32</v>
      </c>
      <c r="S783" s="3" t="s">
        <v>8328</v>
      </c>
      <c r="T783" s="3" t="s">
        <v>8329</v>
      </c>
    </row>
    <row r="784" spans="1:20" ht="39.6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21">
        <f t="shared" si="50"/>
        <v>41116.549791666665</v>
      </c>
      <c r="L784" s="21">
        <f t="shared" si="51"/>
        <v>41146.549791666665</v>
      </c>
      <c r="M784" s="3" t="b">
        <v>0</v>
      </c>
      <c r="N784" s="3">
        <v>14</v>
      </c>
      <c r="O784" s="3" t="b">
        <v>1</v>
      </c>
      <c r="P784" s="3" t="s">
        <v>8275</v>
      </c>
      <c r="Q784" s="13">
        <f t="shared" si="48"/>
        <v>1</v>
      </c>
      <c r="R784" s="7">
        <f t="shared" si="49"/>
        <v>50</v>
      </c>
      <c r="S784" s="3" t="s">
        <v>8328</v>
      </c>
      <c r="T784" s="3" t="s">
        <v>8329</v>
      </c>
    </row>
    <row r="785" spans="1:20" ht="39.6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21">
        <f t="shared" si="50"/>
        <v>40987.565381944441</v>
      </c>
      <c r="L785" s="21">
        <f t="shared" si="51"/>
        <v>41026.708333333328</v>
      </c>
      <c r="M785" s="3" t="b">
        <v>0</v>
      </c>
      <c r="N785" s="3">
        <v>35</v>
      </c>
      <c r="O785" s="3" t="b">
        <v>1</v>
      </c>
      <c r="P785" s="3" t="s">
        <v>8275</v>
      </c>
      <c r="Q785" s="13">
        <f t="shared" si="48"/>
        <v>1.4813333333333334</v>
      </c>
      <c r="R785" s="7">
        <f t="shared" si="49"/>
        <v>42.857142857142854</v>
      </c>
      <c r="S785" s="3" t="s">
        <v>8328</v>
      </c>
      <c r="T785" s="3" t="s">
        <v>8329</v>
      </c>
    </row>
    <row r="786" spans="1:20" ht="39.6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21">
        <f t="shared" si="50"/>
        <v>41674.941192129627</v>
      </c>
      <c r="L786" s="21">
        <f t="shared" si="51"/>
        <v>41714.899525462963</v>
      </c>
      <c r="M786" s="3" t="b">
        <v>0</v>
      </c>
      <c r="N786" s="3">
        <v>10</v>
      </c>
      <c r="O786" s="3" t="b">
        <v>1</v>
      </c>
      <c r="P786" s="3" t="s">
        <v>8275</v>
      </c>
      <c r="Q786" s="13">
        <f t="shared" si="48"/>
        <v>1.0249999999999999</v>
      </c>
      <c r="R786" s="7">
        <f t="shared" si="49"/>
        <v>100</v>
      </c>
      <c r="S786" s="3" t="s">
        <v>8328</v>
      </c>
      <c r="T786" s="3" t="s">
        <v>8329</v>
      </c>
    </row>
    <row r="787" spans="1:20" ht="39.6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21">
        <f t="shared" si="50"/>
        <v>41303.38559027778</v>
      </c>
      <c r="L787" s="21">
        <f t="shared" si="51"/>
        <v>41333.38559027778</v>
      </c>
      <c r="M787" s="3" t="b">
        <v>0</v>
      </c>
      <c r="N787" s="3">
        <v>29</v>
      </c>
      <c r="O787" s="3" t="b">
        <v>1</v>
      </c>
      <c r="P787" s="3" t="s">
        <v>8275</v>
      </c>
      <c r="Q787" s="13">
        <f t="shared" si="48"/>
        <v>1.8062799999999999</v>
      </c>
      <c r="R787" s="7">
        <f t="shared" si="49"/>
        <v>17.241379310344829</v>
      </c>
      <c r="S787" s="3" t="s">
        <v>8328</v>
      </c>
      <c r="T787" s="3" t="s">
        <v>8329</v>
      </c>
    </row>
    <row r="788" spans="1:20" ht="39.6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21">
        <f t="shared" si="50"/>
        <v>40982.847615740735</v>
      </c>
      <c r="L788" s="21">
        <f t="shared" si="51"/>
        <v>41040.449305555558</v>
      </c>
      <c r="M788" s="3" t="b">
        <v>0</v>
      </c>
      <c r="N788" s="3">
        <v>44</v>
      </c>
      <c r="O788" s="3" t="b">
        <v>1</v>
      </c>
      <c r="P788" s="3" t="s">
        <v>8275</v>
      </c>
      <c r="Q788" s="13">
        <f t="shared" si="48"/>
        <v>1.4279999999999999</v>
      </c>
      <c r="R788" s="7">
        <f t="shared" si="49"/>
        <v>113.63636363636364</v>
      </c>
      <c r="S788" s="3" t="s">
        <v>8328</v>
      </c>
      <c r="T788" s="3" t="s">
        <v>8329</v>
      </c>
    </row>
    <row r="789" spans="1:20" ht="39.6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21">
        <f t="shared" si="50"/>
        <v>41549.419282407405</v>
      </c>
      <c r="L789" s="21">
        <f t="shared" si="51"/>
        <v>41579.419282407405</v>
      </c>
      <c r="M789" s="3" t="b">
        <v>0</v>
      </c>
      <c r="N789" s="3">
        <v>17</v>
      </c>
      <c r="O789" s="3" t="b">
        <v>1</v>
      </c>
      <c r="P789" s="3" t="s">
        <v>8275</v>
      </c>
      <c r="Q789" s="13">
        <f t="shared" si="48"/>
        <v>1.1416666666666666</v>
      </c>
      <c r="R789" s="7">
        <f t="shared" si="49"/>
        <v>70.588235294117652</v>
      </c>
      <c r="S789" s="3" t="s">
        <v>8328</v>
      </c>
      <c r="T789" s="3" t="s">
        <v>8329</v>
      </c>
    </row>
    <row r="790" spans="1:20" ht="39.6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21">
        <f t="shared" si="50"/>
        <v>41058.798472222217</v>
      </c>
      <c r="L790" s="21">
        <f t="shared" si="51"/>
        <v>41096.957638888889</v>
      </c>
      <c r="M790" s="3" t="b">
        <v>0</v>
      </c>
      <c r="N790" s="3">
        <v>34</v>
      </c>
      <c r="O790" s="3" t="b">
        <v>1</v>
      </c>
      <c r="P790" s="3" t="s">
        <v>8275</v>
      </c>
      <c r="Q790" s="13">
        <f t="shared" si="48"/>
        <v>2.03505</v>
      </c>
      <c r="R790" s="7">
        <f t="shared" si="49"/>
        <v>29.411764705882351</v>
      </c>
      <c r="S790" s="3" t="s">
        <v>8328</v>
      </c>
      <c r="T790" s="3" t="s">
        <v>8329</v>
      </c>
    </row>
    <row r="791" spans="1:20" ht="39.6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21">
        <f t="shared" si="50"/>
        <v>41276.977777777771</v>
      </c>
      <c r="L791" s="21">
        <f t="shared" si="51"/>
        <v>41295.124305555553</v>
      </c>
      <c r="M791" s="3" t="b">
        <v>0</v>
      </c>
      <c r="N791" s="3">
        <v>14</v>
      </c>
      <c r="O791" s="3" t="b">
        <v>1</v>
      </c>
      <c r="P791" s="3" t="s">
        <v>8275</v>
      </c>
      <c r="Q791" s="13">
        <f t="shared" si="48"/>
        <v>1.0941176470588236</v>
      </c>
      <c r="R791" s="7">
        <f t="shared" si="49"/>
        <v>121.42857142857143</v>
      </c>
      <c r="S791" s="3" t="s">
        <v>8328</v>
      </c>
      <c r="T791" s="3" t="s">
        <v>8329</v>
      </c>
    </row>
    <row r="792" spans="1:20" ht="39.6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21">
        <f t="shared" si="50"/>
        <v>41275.839571759258</v>
      </c>
      <c r="L792" s="21">
        <f t="shared" si="51"/>
        <v>41305.839571759258</v>
      </c>
      <c r="M792" s="3" t="b">
        <v>0</v>
      </c>
      <c r="N792" s="3">
        <v>156</v>
      </c>
      <c r="O792" s="3" t="b">
        <v>1</v>
      </c>
      <c r="P792" s="3" t="s">
        <v>8275</v>
      </c>
      <c r="Q792" s="13">
        <f t="shared" si="48"/>
        <v>1.443746</v>
      </c>
      <c r="R792" s="7">
        <f t="shared" si="49"/>
        <v>64.102564102564102</v>
      </c>
      <c r="S792" s="3" t="s">
        <v>8328</v>
      </c>
      <c r="T792" s="3" t="s">
        <v>8329</v>
      </c>
    </row>
    <row r="793" spans="1:20" ht="39.6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21">
        <f t="shared" si="50"/>
        <v>41557.572291666664</v>
      </c>
      <c r="L793" s="21">
        <f t="shared" si="51"/>
        <v>41591.040972222218</v>
      </c>
      <c r="M793" s="3" t="b">
        <v>0</v>
      </c>
      <c r="N793" s="3">
        <v>128</v>
      </c>
      <c r="O793" s="3" t="b">
        <v>1</v>
      </c>
      <c r="P793" s="3" t="s">
        <v>8275</v>
      </c>
      <c r="Q793" s="13">
        <f t="shared" si="48"/>
        <v>1.0386666666666666</v>
      </c>
      <c r="R793" s="7">
        <f t="shared" si="49"/>
        <v>58.59375</v>
      </c>
      <c r="S793" s="3" t="s">
        <v>8328</v>
      </c>
      <c r="T793" s="3" t="s">
        <v>8329</v>
      </c>
    </row>
    <row r="794" spans="1:20" ht="26.4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21">
        <f t="shared" si="50"/>
        <v>41555.665312499994</v>
      </c>
      <c r="L794" s="21">
        <f t="shared" si="51"/>
        <v>41585.706979166665</v>
      </c>
      <c r="M794" s="3" t="b">
        <v>0</v>
      </c>
      <c r="N794" s="3">
        <v>60</v>
      </c>
      <c r="O794" s="3" t="b">
        <v>1</v>
      </c>
      <c r="P794" s="3" t="s">
        <v>8275</v>
      </c>
      <c r="Q794" s="13">
        <f t="shared" si="48"/>
        <v>1.0044440000000001</v>
      </c>
      <c r="R794" s="7">
        <f t="shared" si="49"/>
        <v>41.666666666666664</v>
      </c>
      <c r="S794" s="3" t="s">
        <v>8328</v>
      </c>
      <c r="T794" s="3" t="s">
        <v>8329</v>
      </c>
    </row>
    <row r="795" spans="1:20" ht="39.6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21">
        <f t="shared" si="50"/>
        <v>41442.532916666663</v>
      </c>
      <c r="L795" s="21">
        <f t="shared" si="51"/>
        <v>41457.999305555553</v>
      </c>
      <c r="M795" s="3" t="b">
        <v>0</v>
      </c>
      <c r="N795" s="3">
        <v>32</v>
      </c>
      <c r="O795" s="3" t="b">
        <v>1</v>
      </c>
      <c r="P795" s="3" t="s">
        <v>8275</v>
      </c>
      <c r="Q795" s="13">
        <f t="shared" si="48"/>
        <v>1.0277927272727272</v>
      </c>
      <c r="R795" s="7">
        <f t="shared" si="49"/>
        <v>85.9375</v>
      </c>
      <c r="S795" s="3" t="s">
        <v>8328</v>
      </c>
      <c r="T795" s="3" t="s">
        <v>8329</v>
      </c>
    </row>
    <row r="796" spans="1:20" ht="39.6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21">
        <f t="shared" si="50"/>
        <v>40735.906678240739</v>
      </c>
      <c r="L796" s="21">
        <f t="shared" si="51"/>
        <v>40791.504166666666</v>
      </c>
      <c r="M796" s="3" t="b">
        <v>0</v>
      </c>
      <c r="N796" s="3">
        <v>53</v>
      </c>
      <c r="O796" s="3" t="b">
        <v>1</v>
      </c>
      <c r="P796" s="3" t="s">
        <v>8275</v>
      </c>
      <c r="Q796" s="13">
        <f t="shared" si="48"/>
        <v>1.0531250000000001</v>
      </c>
      <c r="R796" s="7">
        <f t="shared" si="49"/>
        <v>150.9433962264151</v>
      </c>
      <c r="S796" s="3" t="s">
        <v>8328</v>
      </c>
      <c r="T796" s="3" t="s">
        <v>8329</v>
      </c>
    </row>
    <row r="797" spans="1:20" ht="39.6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21">
        <f t="shared" si="50"/>
        <v>40963.404699074068</v>
      </c>
      <c r="L797" s="21">
        <f t="shared" si="51"/>
        <v>41005.999305555553</v>
      </c>
      <c r="M797" s="3" t="b">
        <v>0</v>
      </c>
      <c r="N797" s="3">
        <v>184</v>
      </c>
      <c r="O797" s="3" t="b">
        <v>1</v>
      </c>
      <c r="P797" s="3" t="s">
        <v>8275</v>
      </c>
      <c r="Q797" s="13">
        <f t="shared" si="48"/>
        <v>1.1178571428571429</v>
      </c>
      <c r="R797" s="7">
        <f t="shared" si="49"/>
        <v>76.086956521739125</v>
      </c>
      <c r="S797" s="3" t="s">
        <v>8328</v>
      </c>
      <c r="T797" s="3" t="s">
        <v>8329</v>
      </c>
    </row>
    <row r="798" spans="1:20" ht="52.8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21">
        <f t="shared" si="50"/>
        <v>41502.674594907403</v>
      </c>
      <c r="L798" s="21">
        <f t="shared" si="51"/>
        <v>41532.673611111109</v>
      </c>
      <c r="M798" s="3" t="b">
        <v>0</v>
      </c>
      <c r="N798" s="3">
        <v>90</v>
      </c>
      <c r="O798" s="3" t="b">
        <v>1</v>
      </c>
      <c r="P798" s="3" t="s">
        <v>8275</v>
      </c>
      <c r="Q798" s="13">
        <f t="shared" si="48"/>
        <v>1.0135000000000001</v>
      </c>
      <c r="R798" s="7">
        <f t="shared" si="49"/>
        <v>111.11111111111111</v>
      </c>
      <c r="S798" s="3" t="s">
        <v>8328</v>
      </c>
      <c r="T798" s="3" t="s">
        <v>8329</v>
      </c>
    </row>
    <row r="799" spans="1:20" ht="39.6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21">
        <f t="shared" si="50"/>
        <v>40996.785740740735</v>
      </c>
      <c r="L799" s="21">
        <f t="shared" si="51"/>
        <v>41027.958333333328</v>
      </c>
      <c r="M799" s="3" t="b">
        <v>0</v>
      </c>
      <c r="N799" s="3">
        <v>71</v>
      </c>
      <c r="O799" s="3" t="b">
        <v>1</v>
      </c>
      <c r="P799" s="3" t="s">
        <v>8275</v>
      </c>
      <c r="Q799" s="13">
        <f t="shared" si="48"/>
        <v>1.0753333333333333</v>
      </c>
      <c r="R799" s="7">
        <f t="shared" si="49"/>
        <v>42.25352112676056</v>
      </c>
      <c r="S799" s="3" t="s">
        <v>8328</v>
      </c>
      <c r="T799" s="3" t="s">
        <v>8329</v>
      </c>
    </row>
    <row r="800" spans="1:20" ht="39.6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21">
        <f t="shared" si="50"/>
        <v>41882.381793981483</v>
      </c>
      <c r="L800" s="21">
        <f t="shared" si="51"/>
        <v>41912.381793981483</v>
      </c>
      <c r="M800" s="3" t="b">
        <v>0</v>
      </c>
      <c r="N800" s="3">
        <v>87</v>
      </c>
      <c r="O800" s="3" t="b">
        <v>1</v>
      </c>
      <c r="P800" s="3" t="s">
        <v>8275</v>
      </c>
      <c r="Q800" s="13">
        <f t="shared" si="48"/>
        <v>1.1488571428571428</v>
      </c>
      <c r="R800" s="7">
        <f t="shared" si="49"/>
        <v>40.229885057471265</v>
      </c>
      <c r="S800" s="3" t="s">
        <v>8328</v>
      </c>
      <c r="T800" s="3" t="s">
        <v>8329</v>
      </c>
    </row>
    <row r="801" spans="1:20" ht="39.6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21">
        <f t="shared" si="50"/>
        <v>40996.458865740737</v>
      </c>
      <c r="L801" s="21">
        <f t="shared" si="51"/>
        <v>41026.458865740737</v>
      </c>
      <c r="M801" s="3" t="b">
        <v>0</v>
      </c>
      <c r="N801" s="3">
        <v>28</v>
      </c>
      <c r="O801" s="3" t="b">
        <v>1</v>
      </c>
      <c r="P801" s="3" t="s">
        <v>8275</v>
      </c>
      <c r="Q801" s="13">
        <f t="shared" si="48"/>
        <v>1.0002</v>
      </c>
      <c r="R801" s="7">
        <f t="shared" si="49"/>
        <v>178.57142857142858</v>
      </c>
      <c r="S801" s="3" t="s">
        <v>8328</v>
      </c>
      <c r="T801" s="3" t="s">
        <v>8329</v>
      </c>
    </row>
    <row r="802" spans="1:20" ht="39.6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21">
        <f t="shared" si="50"/>
        <v>41863.225162037037</v>
      </c>
      <c r="L802" s="21">
        <f t="shared" si="51"/>
        <v>41893.225162037037</v>
      </c>
      <c r="M802" s="3" t="b">
        <v>0</v>
      </c>
      <c r="N802" s="3">
        <v>56</v>
      </c>
      <c r="O802" s="3" t="b">
        <v>1</v>
      </c>
      <c r="P802" s="3" t="s">
        <v>8275</v>
      </c>
      <c r="Q802" s="13">
        <f t="shared" si="48"/>
        <v>1.5213333333333334</v>
      </c>
      <c r="R802" s="7">
        <f t="shared" si="49"/>
        <v>26.785714285714285</v>
      </c>
      <c r="S802" s="3" t="s">
        <v>8328</v>
      </c>
      <c r="T802" s="3" t="s">
        <v>8329</v>
      </c>
    </row>
    <row r="803" spans="1:20" ht="39.6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21">
        <f t="shared" si="50"/>
        <v>40695.587037037032</v>
      </c>
      <c r="L803" s="21">
        <f t="shared" si="51"/>
        <v>40725.587037037032</v>
      </c>
      <c r="M803" s="3" t="b">
        <v>0</v>
      </c>
      <c r="N803" s="3">
        <v>51</v>
      </c>
      <c r="O803" s="3" t="b">
        <v>1</v>
      </c>
      <c r="P803" s="3" t="s">
        <v>8275</v>
      </c>
      <c r="Q803" s="13">
        <f t="shared" si="48"/>
        <v>1.1152149999999998</v>
      </c>
      <c r="R803" s="7">
        <f t="shared" si="49"/>
        <v>39.215686274509807</v>
      </c>
      <c r="S803" s="3" t="s">
        <v>8328</v>
      </c>
      <c r="T803" s="3" t="s">
        <v>8329</v>
      </c>
    </row>
    <row r="804" spans="1:20" ht="52.8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21">
        <f t="shared" si="50"/>
        <v>41122.813935185179</v>
      </c>
      <c r="L804" s="21">
        <f t="shared" si="51"/>
        <v>41168.961805555555</v>
      </c>
      <c r="M804" s="3" t="b">
        <v>0</v>
      </c>
      <c r="N804" s="3">
        <v>75</v>
      </c>
      <c r="O804" s="3" t="b">
        <v>1</v>
      </c>
      <c r="P804" s="3" t="s">
        <v>8275</v>
      </c>
      <c r="Q804" s="13">
        <f t="shared" si="48"/>
        <v>1.0133333333333334</v>
      </c>
      <c r="R804" s="7">
        <f t="shared" si="49"/>
        <v>80</v>
      </c>
      <c r="S804" s="3" t="s">
        <v>8328</v>
      </c>
      <c r="T804" s="3" t="s">
        <v>8329</v>
      </c>
    </row>
    <row r="805" spans="1:20" ht="39.6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21">
        <f t="shared" si="50"/>
        <v>40665.741643518515</v>
      </c>
      <c r="L805" s="21">
        <f t="shared" si="51"/>
        <v>40691.833333333328</v>
      </c>
      <c r="M805" s="3" t="b">
        <v>0</v>
      </c>
      <c r="N805" s="3">
        <v>38</v>
      </c>
      <c r="O805" s="3" t="b">
        <v>1</v>
      </c>
      <c r="P805" s="3" t="s">
        <v>8275</v>
      </c>
      <c r="Q805" s="13">
        <f t="shared" si="48"/>
        <v>1.232608695652174</v>
      </c>
      <c r="R805" s="7">
        <f t="shared" si="49"/>
        <v>60.526315789473685</v>
      </c>
      <c r="S805" s="3" t="s">
        <v>8328</v>
      </c>
      <c r="T805" s="3" t="s">
        <v>8329</v>
      </c>
    </row>
    <row r="806" spans="1:20" ht="39.6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21">
        <f t="shared" si="50"/>
        <v>40729.897291666661</v>
      </c>
      <c r="L806" s="21">
        <f t="shared" si="51"/>
        <v>40746.957638888889</v>
      </c>
      <c r="M806" s="3" t="b">
        <v>0</v>
      </c>
      <c r="N806" s="3">
        <v>18</v>
      </c>
      <c r="O806" s="3" t="b">
        <v>1</v>
      </c>
      <c r="P806" s="3" t="s">
        <v>8275</v>
      </c>
      <c r="Q806" s="13">
        <f t="shared" si="48"/>
        <v>1</v>
      </c>
      <c r="R806" s="7">
        <f t="shared" si="49"/>
        <v>305.55555555555554</v>
      </c>
      <c r="S806" s="3" t="s">
        <v>8328</v>
      </c>
      <c r="T806" s="3" t="s">
        <v>8329</v>
      </c>
    </row>
    <row r="807" spans="1:20" ht="39.6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21">
        <f t="shared" si="50"/>
        <v>40690.614722222221</v>
      </c>
      <c r="L807" s="21">
        <f t="shared" si="51"/>
        <v>40740.75</v>
      </c>
      <c r="M807" s="3" t="b">
        <v>0</v>
      </c>
      <c r="N807" s="3">
        <v>54</v>
      </c>
      <c r="O807" s="3" t="b">
        <v>1</v>
      </c>
      <c r="P807" s="3" t="s">
        <v>8275</v>
      </c>
      <c r="Q807" s="13">
        <f t="shared" si="48"/>
        <v>1.05</v>
      </c>
      <c r="R807" s="7">
        <f t="shared" si="49"/>
        <v>55.555555555555557</v>
      </c>
      <c r="S807" s="3" t="s">
        <v>8328</v>
      </c>
      <c r="T807" s="3" t="s">
        <v>8329</v>
      </c>
    </row>
    <row r="808" spans="1:20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21">
        <f t="shared" si="50"/>
        <v>40763.483090277776</v>
      </c>
      <c r="L808" s="21">
        <f t="shared" si="51"/>
        <v>40793.483090277776</v>
      </c>
      <c r="M808" s="3" t="b">
        <v>0</v>
      </c>
      <c r="N808" s="3">
        <v>71</v>
      </c>
      <c r="O808" s="3" t="b">
        <v>1</v>
      </c>
      <c r="P808" s="3" t="s">
        <v>8275</v>
      </c>
      <c r="Q808" s="13">
        <f t="shared" si="48"/>
        <v>1.0443750000000001</v>
      </c>
      <c r="R808" s="7">
        <f t="shared" si="49"/>
        <v>112.67605633802818</v>
      </c>
      <c r="S808" s="3" t="s">
        <v>8328</v>
      </c>
      <c r="T808" s="3" t="s">
        <v>8329</v>
      </c>
    </row>
    <row r="809" spans="1:20" ht="26.4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21">
        <f t="shared" si="50"/>
        <v>42759.420266203706</v>
      </c>
      <c r="L809" s="21">
        <f t="shared" si="51"/>
        <v>42794.874999999993</v>
      </c>
      <c r="M809" s="3" t="b">
        <v>0</v>
      </c>
      <c r="N809" s="3">
        <v>57</v>
      </c>
      <c r="O809" s="3" t="b">
        <v>1</v>
      </c>
      <c r="P809" s="3" t="s">
        <v>8275</v>
      </c>
      <c r="Q809" s="13">
        <f t="shared" si="48"/>
        <v>1.05125</v>
      </c>
      <c r="R809" s="7">
        <f t="shared" si="49"/>
        <v>70.175438596491233</v>
      </c>
      <c r="S809" s="3" t="s">
        <v>8328</v>
      </c>
      <c r="T809" s="3" t="s">
        <v>8329</v>
      </c>
    </row>
    <row r="810" spans="1:20" ht="39.6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21">
        <f t="shared" si="50"/>
        <v>41961.892199074071</v>
      </c>
      <c r="L810" s="21">
        <f t="shared" si="51"/>
        <v>41994.999305555553</v>
      </c>
      <c r="M810" s="3" t="b">
        <v>0</v>
      </c>
      <c r="N810" s="3">
        <v>43</v>
      </c>
      <c r="O810" s="3" t="b">
        <v>1</v>
      </c>
      <c r="P810" s="3" t="s">
        <v>8275</v>
      </c>
      <c r="Q810" s="13">
        <f t="shared" si="48"/>
        <v>1</v>
      </c>
      <c r="R810" s="7">
        <f t="shared" si="49"/>
        <v>104.65116279069767</v>
      </c>
      <c r="S810" s="3" t="s">
        <v>8328</v>
      </c>
      <c r="T810" s="3" t="s">
        <v>8329</v>
      </c>
    </row>
    <row r="811" spans="1:20" ht="39.6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21">
        <f t="shared" si="50"/>
        <v>41628.625347222223</v>
      </c>
      <c r="L811" s="21">
        <f t="shared" si="51"/>
        <v>41658.625347222223</v>
      </c>
      <c r="M811" s="3" t="b">
        <v>0</v>
      </c>
      <c r="N811" s="3">
        <v>52</v>
      </c>
      <c r="O811" s="3" t="b">
        <v>1</v>
      </c>
      <c r="P811" s="3" t="s">
        <v>8275</v>
      </c>
      <c r="Q811" s="13">
        <f t="shared" si="48"/>
        <v>1.03775</v>
      </c>
      <c r="R811" s="7">
        <f t="shared" si="49"/>
        <v>76.92307692307692</v>
      </c>
      <c r="S811" s="3" t="s">
        <v>8328</v>
      </c>
      <c r="T811" s="3" t="s">
        <v>8329</v>
      </c>
    </row>
    <row r="812" spans="1:20" ht="39.6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21">
        <f t="shared" si="50"/>
        <v>41122.847939814812</v>
      </c>
      <c r="L812" s="21">
        <f t="shared" si="51"/>
        <v>41152.847939814812</v>
      </c>
      <c r="M812" s="3" t="b">
        <v>0</v>
      </c>
      <c r="N812" s="3">
        <v>27</v>
      </c>
      <c r="O812" s="3" t="b">
        <v>1</v>
      </c>
      <c r="P812" s="3" t="s">
        <v>8275</v>
      </c>
      <c r="Q812" s="13">
        <f t="shared" si="48"/>
        <v>1.05</v>
      </c>
      <c r="R812" s="7">
        <f t="shared" si="49"/>
        <v>55.555555555555557</v>
      </c>
      <c r="S812" s="3" t="s">
        <v>8328</v>
      </c>
      <c r="T812" s="3" t="s">
        <v>8329</v>
      </c>
    </row>
    <row r="813" spans="1:20" ht="26.4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21">
        <f t="shared" si="50"/>
        <v>41443.435208333329</v>
      </c>
      <c r="L813" s="21">
        <f t="shared" si="51"/>
        <v>41465.494444444441</v>
      </c>
      <c r="M813" s="3" t="b">
        <v>0</v>
      </c>
      <c r="N813" s="3">
        <v>12</v>
      </c>
      <c r="O813" s="3" t="b">
        <v>1</v>
      </c>
      <c r="P813" s="3" t="s">
        <v>8275</v>
      </c>
      <c r="Q813" s="13">
        <f t="shared" si="48"/>
        <v>1.04</v>
      </c>
      <c r="R813" s="7">
        <f t="shared" si="49"/>
        <v>83.333333333333329</v>
      </c>
      <c r="S813" s="3" t="s">
        <v>8328</v>
      </c>
      <c r="T813" s="3" t="s">
        <v>8329</v>
      </c>
    </row>
    <row r="814" spans="1:20" ht="39.6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21">
        <f t="shared" si="50"/>
        <v>41281.809629629628</v>
      </c>
      <c r="L814" s="21">
        <f t="shared" si="51"/>
        <v>41334.373611111107</v>
      </c>
      <c r="M814" s="3" t="b">
        <v>0</v>
      </c>
      <c r="N814" s="3">
        <v>33</v>
      </c>
      <c r="O814" s="3" t="b">
        <v>1</v>
      </c>
      <c r="P814" s="3" t="s">
        <v>8275</v>
      </c>
      <c r="Q814" s="13">
        <f t="shared" si="48"/>
        <v>1.5183333333333333</v>
      </c>
      <c r="R814" s="7">
        <f t="shared" si="49"/>
        <v>18.181818181818183</v>
      </c>
      <c r="S814" s="3" t="s">
        <v>8328</v>
      </c>
      <c r="T814" s="3" t="s">
        <v>8329</v>
      </c>
    </row>
    <row r="815" spans="1:20" ht="26.4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21">
        <f t="shared" si="50"/>
        <v>41080.751909722218</v>
      </c>
      <c r="L815" s="21">
        <f t="shared" si="51"/>
        <v>41110.751909722218</v>
      </c>
      <c r="M815" s="3" t="b">
        <v>0</v>
      </c>
      <c r="N815" s="3">
        <v>96</v>
      </c>
      <c r="O815" s="3" t="b">
        <v>1</v>
      </c>
      <c r="P815" s="3" t="s">
        <v>8275</v>
      </c>
      <c r="Q815" s="13">
        <f t="shared" si="48"/>
        <v>1.59996</v>
      </c>
      <c r="R815" s="7">
        <f t="shared" si="49"/>
        <v>15.625</v>
      </c>
      <c r="S815" s="3" t="s">
        <v>8328</v>
      </c>
      <c r="T815" s="3" t="s">
        <v>8329</v>
      </c>
    </row>
    <row r="816" spans="1:20" ht="39.6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21">
        <f t="shared" si="50"/>
        <v>40679.534733796296</v>
      </c>
      <c r="L816" s="21">
        <f t="shared" si="51"/>
        <v>40694.544444444444</v>
      </c>
      <c r="M816" s="3" t="b">
        <v>0</v>
      </c>
      <c r="N816" s="3">
        <v>28</v>
      </c>
      <c r="O816" s="3" t="b">
        <v>1</v>
      </c>
      <c r="P816" s="3" t="s">
        <v>8275</v>
      </c>
      <c r="Q816" s="13">
        <f t="shared" si="48"/>
        <v>1.2729999999999999</v>
      </c>
      <c r="R816" s="7">
        <f t="shared" si="49"/>
        <v>35.714285714285715</v>
      </c>
      <c r="S816" s="3" t="s">
        <v>8328</v>
      </c>
      <c r="T816" s="3" t="s">
        <v>8329</v>
      </c>
    </row>
    <row r="817" spans="1:20" ht="26.4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21">
        <f t="shared" si="50"/>
        <v>41914.70952546296</v>
      </c>
      <c r="L817" s="21">
        <f t="shared" si="51"/>
        <v>41944.70952546296</v>
      </c>
      <c r="M817" s="3" t="b">
        <v>0</v>
      </c>
      <c r="N817" s="3">
        <v>43</v>
      </c>
      <c r="O817" s="3" t="b">
        <v>1</v>
      </c>
      <c r="P817" s="3" t="s">
        <v>8275</v>
      </c>
      <c r="Q817" s="13">
        <f t="shared" si="48"/>
        <v>1.07</v>
      </c>
      <c r="R817" s="7">
        <f t="shared" si="49"/>
        <v>93.023255813953483</v>
      </c>
      <c r="S817" s="3" t="s">
        <v>8328</v>
      </c>
      <c r="T817" s="3" t="s">
        <v>8329</v>
      </c>
    </row>
    <row r="818" spans="1:20" ht="26.4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21">
        <f t="shared" si="50"/>
        <v>41341.662534722222</v>
      </c>
      <c r="L818" s="21">
        <f t="shared" si="51"/>
        <v>41373.0625</v>
      </c>
      <c r="M818" s="3" t="b">
        <v>0</v>
      </c>
      <c r="N818" s="3">
        <v>205</v>
      </c>
      <c r="O818" s="3" t="b">
        <v>1</v>
      </c>
      <c r="P818" s="3" t="s">
        <v>8275</v>
      </c>
      <c r="Q818" s="13">
        <f t="shared" si="48"/>
        <v>1.1512214285714286</v>
      </c>
      <c r="R818" s="7">
        <f t="shared" si="49"/>
        <v>34.146341463414636</v>
      </c>
      <c r="S818" s="3" t="s">
        <v>8328</v>
      </c>
      <c r="T818" s="3" t="s">
        <v>8329</v>
      </c>
    </row>
    <row r="819" spans="1:20" ht="39.6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21">
        <f t="shared" si="50"/>
        <v>40925.391331018516</v>
      </c>
      <c r="L819" s="21">
        <f t="shared" si="51"/>
        <v>40978.999305555553</v>
      </c>
      <c r="M819" s="3" t="b">
        <v>0</v>
      </c>
      <c r="N819" s="3">
        <v>23</v>
      </c>
      <c r="O819" s="3" t="b">
        <v>1</v>
      </c>
      <c r="P819" s="3" t="s">
        <v>8275</v>
      </c>
      <c r="Q819" s="13">
        <f t="shared" si="48"/>
        <v>1.3711066666666665</v>
      </c>
      <c r="R819" s="7">
        <f t="shared" si="49"/>
        <v>65.217391304347828</v>
      </c>
      <c r="S819" s="3" t="s">
        <v>8328</v>
      </c>
      <c r="T819" s="3" t="s">
        <v>8329</v>
      </c>
    </row>
    <row r="820" spans="1:20" ht="39.6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21">
        <f t="shared" si="50"/>
        <v>41120.67454861111</v>
      </c>
      <c r="L820" s="21">
        <f t="shared" si="51"/>
        <v>41128.500694444439</v>
      </c>
      <c r="M820" s="3" t="b">
        <v>0</v>
      </c>
      <c r="N820" s="3">
        <v>19</v>
      </c>
      <c r="O820" s="3" t="b">
        <v>1</v>
      </c>
      <c r="P820" s="3" t="s">
        <v>8275</v>
      </c>
      <c r="Q820" s="13">
        <f t="shared" si="48"/>
        <v>1.5571428571428572</v>
      </c>
      <c r="R820" s="7">
        <f t="shared" si="49"/>
        <v>18.421052631578949</v>
      </c>
      <c r="S820" s="3" t="s">
        <v>8328</v>
      </c>
      <c r="T820" s="3" t="s">
        <v>8329</v>
      </c>
    </row>
    <row r="821" spans="1:20" ht="26.4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21">
        <f t="shared" si="50"/>
        <v>41619.789976851847</v>
      </c>
      <c r="L821" s="21">
        <f t="shared" si="51"/>
        <v>41628.988888888889</v>
      </c>
      <c r="M821" s="3" t="b">
        <v>0</v>
      </c>
      <c r="N821" s="3">
        <v>14</v>
      </c>
      <c r="O821" s="3" t="b">
        <v>1</v>
      </c>
      <c r="P821" s="3" t="s">
        <v>8275</v>
      </c>
      <c r="Q821" s="13">
        <f t="shared" si="48"/>
        <v>1.0874999999999999</v>
      </c>
      <c r="R821" s="7">
        <f t="shared" si="49"/>
        <v>28.571428571428573</v>
      </c>
      <c r="S821" s="3" t="s">
        <v>8328</v>
      </c>
      <c r="T821" s="3" t="s">
        <v>8329</v>
      </c>
    </row>
    <row r="822" spans="1:20" ht="39.6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21">
        <f t="shared" si="50"/>
        <v>41768.633587962962</v>
      </c>
      <c r="L822" s="21">
        <f t="shared" si="51"/>
        <v>41799</v>
      </c>
      <c r="M822" s="3" t="b">
        <v>0</v>
      </c>
      <c r="N822" s="3">
        <v>38</v>
      </c>
      <c r="O822" s="3" t="b">
        <v>1</v>
      </c>
      <c r="P822" s="3" t="s">
        <v>8275</v>
      </c>
      <c r="Q822" s="13">
        <f t="shared" si="48"/>
        <v>1.3405</v>
      </c>
      <c r="R822" s="7">
        <f t="shared" si="49"/>
        <v>52.631578947368418</v>
      </c>
      <c r="S822" s="3" t="s">
        <v>8328</v>
      </c>
      <c r="T822" s="3" t="s">
        <v>8329</v>
      </c>
    </row>
    <row r="823" spans="1:20" ht="39.6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21">
        <f t="shared" si="50"/>
        <v>42093.71371527778</v>
      </c>
      <c r="L823" s="21">
        <f t="shared" si="51"/>
        <v>42127.959027777775</v>
      </c>
      <c r="M823" s="3" t="b">
        <v>0</v>
      </c>
      <c r="N823" s="3">
        <v>78</v>
      </c>
      <c r="O823" s="3" t="b">
        <v>1</v>
      </c>
      <c r="P823" s="3" t="s">
        <v>8275</v>
      </c>
      <c r="Q823" s="13">
        <f t="shared" si="48"/>
        <v>1</v>
      </c>
      <c r="R823" s="7">
        <f t="shared" si="49"/>
        <v>224.12820512820514</v>
      </c>
      <c r="S823" s="3" t="s">
        <v>8328</v>
      </c>
      <c r="T823" s="3" t="s">
        <v>8329</v>
      </c>
    </row>
    <row r="824" spans="1:20" ht="39.6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21">
        <f t="shared" si="50"/>
        <v>41157.739004629628</v>
      </c>
      <c r="L824" s="21">
        <f t="shared" si="51"/>
        <v>41187.739004629628</v>
      </c>
      <c r="M824" s="3" t="b">
        <v>0</v>
      </c>
      <c r="N824" s="3">
        <v>69</v>
      </c>
      <c r="O824" s="3" t="b">
        <v>1</v>
      </c>
      <c r="P824" s="3" t="s">
        <v>8275</v>
      </c>
      <c r="Q824" s="13">
        <f t="shared" si="48"/>
        <v>1.1916666666666667</v>
      </c>
      <c r="R824" s="7">
        <f t="shared" si="49"/>
        <v>43.478260869565219</v>
      </c>
      <c r="S824" s="3" t="s">
        <v>8328</v>
      </c>
      <c r="T824" s="3" t="s">
        <v>8329</v>
      </c>
    </row>
    <row r="825" spans="1:20" ht="39.6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21">
        <f t="shared" si="50"/>
        <v>42055.764490740738</v>
      </c>
      <c r="L825" s="21">
        <f t="shared" si="51"/>
        <v>42085.722824074073</v>
      </c>
      <c r="M825" s="3" t="b">
        <v>0</v>
      </c>
      <c r="N825" s="3">
        <v>33</v>
      </c>
      <c r="O825" s="3" t="b">
        <v>1</v>
      </c>
      <c r="P825" s="3" t="s">
        <v>8275</v>
      </c>
      <c r="Q825" s="13">
        <f t="shared" si="48"/>
        <v>1.7949999999999999</v>
      </c>
      <c r="R825" s="7">
        <f t="shared" si="49"/>
        <v>24.242424242424242</v>
      </c>
      <c r="S825" s="3" t="s">
        <v>8328</v>
      </c>
      <c r="T825" s="3" t="s">
        <v>8329</v>
      </c>
    </row>
    <row r="826" spans="1:20" ht="52.8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21">
        <f t="shared" si="50"/>
        <v>40250.033773148149</v>
      </c>
      <c r="L826" s="21">
        <f t="shared" si="51"/>
        <v>40286.082638888889</v>
      </c>
      <c r="M826" s="3" t="b">
        <v>0</v>
      </c>
      <c r="N826" s="3">
        <v>54</v>
      </c>
      <c r="O826" s="3" t="b">
        <v>1</v>
      </c>
      <c r="P826" s="3" t="s">
        <v>8275</v>
      </c>
      <c r="Q826" s="13">
        <f t="shared" si="48"/>
        <v>1.3438124999999999</v>
      </c>
      <c r="R826" s="7">
        <f t="shared" si="49"/>
        <v>29.62962962962963</v>
      </c>
      <c r="S826" s="3" t="s">
        <v>8328</v>
      </c>
      <c r="T826" s="3" t="s">
        <v>8329</v>
      </c>
    </row>
    <row r="827" spans="1:20" ht="26.4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21">
        <f t="shared" si="50"/>
        <v>41186.098194444443</v>
      </c>
      <c r="L827" s="21">
        <f t="shared" si="51"/>
        <v>41211.098194444443</v>
      </c>
      <c r="M827" s="3" t="b">
        <v>0</v>
      </c>
      <c r="N827" s="3">
        <v>99</v>
      </c>
      <c r="O827" s="3" t="b">
        <v>1</v>
      </c>
      <c r="P827" s="3" t="s">
        <v>8275</v>
      </c>
      <c r="Q827" s="13">
        <f t="shared" si="48"/>
        <v>1.0043200000000001</v>
      </c>
      <c r="R827" s="7">
        <f t="shared" si="49"/>
        <v>126.26262626262626</v>
      </c>
      <c r="S827" s="3" t="s">
        <v>8328</v>
      </c>
      <c r="T827" s="3" t="s">
        <v>8329</v>
      </c>
    </row>
    <row r="828" spans="1:20" ht="39.6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21">
        <f t="shared" si="50"/>
        <v>40972.830208333333</v>
      </c>
      <c r="L828" s="21">
        <f t="shared" si="51"/>
        <v>40993.788541666661</v>
      </c>
      <c r="M828" s="3" t="b">
        <v>0</v>
      </c>
      <c r="N828" s="3">
        <v>49</v>
      </c>
      <c r="O828" s="3" t="b">
        <v>1</v>
      </c>
      <c r="P828" s="3" t="s">
        <v>8275</v>
      </c>
      <c r="Q828" s="13">
        <f t="shared" si="48"/>
        <v>1.0145454545454546</v>
      </c>
      <c r="R828" s="7">
        <f t="shared" si="49"/>
        <v>112.24489795918367</v>
      </c>
      <c r="S828" s="3" t="s">
        <v>8328</v>
      </c>
      <c r="T828" s="3" t="s">
        <v>8329</v>
      </c>
    </row>
    <row r="829" spans="1:20" ht="52.8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21">
        <f t="shared" si="50"/>
        <v>40927.265127314815</v>
      </c>
      <c r="L829" s="21">
        <f t="shared" si="51"/>
        <v>40953.617361111108</v>
      </c>
      <c r="M829" s="3" t="b">
        <v>0</v>
      </c>
      <c r="N829" s="3">
        <v>11</v>
      </c>
      <c r="O829" s="3" t="b">
        <v>1</v>
      </c>
      <c r="P829" s="3" t="s">
        <v>8275</v>
      </c>
      <c r="Q829" s="13">
        <f t="shared" si="48"/>
        <v>1.0333333333333334</v>
      </c>
      <c r="R829" s="7">
        <f t="shared" si="49"/>
        <v>27.272727272727273</v>
      </c>
      <c r="S829" s="3" t="s">
        <v>8328</v>
      </c>
      <c r="T829" s="3" t="s">
        <v>8329</v>
      </c>
    </row>
    <row r="830" spans="1:20" ht="52.8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21">
        <f t="shared" si="50"/>
        <v>41072.842384259253</v>
      </c>
      <c r="L830" s="21">
        <f t="shared" si="51"/>
        <v>41085.474999999999</v>
      </c>
      <c r="M830" s="3" t="b">
        <v>0</v>
      </c>
      <c r="N830" s="3">
        <v>38</v>
      </c>
      <c r="O830" s="3" t="b">
        <v>1</v>
      </c>
      <c r="P830" s="3" t="s">
        <v>8275</v>
      </c>
      <c r="Q830" s="13">
        <f t="shared" si="48"/>
        <v>1.07</v>
      </c>
      <c r="R830" s="7">
        <f t="shared" si="49"/>
        <v>34.210526315789473</v>
      </c>
      <c r="S830" s="3" t="s">
        <v>8328</v>
      </c>
      <c r="T830" s="3" t="s">
        <v>8329</v>
      </c>
    </row>
    <row r="831" spans="1:20" ht="52.8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21">
        <f t="shared" si="50"/>
        <v>42504.593055555553</v>
      </c>
      <c r="L831" s="21">
        <f t="shared" si="51"/>
        <v>42564.593055555553</v>
      </c>
      <c r="M831" s="3" t="b">
        <v>0</v>
      </c>
      <c r="N831" s="3">
        <v>16</v>
      </c>
      <c r="O831" s="3" t="b">
        <v>1</v>
      </c>
      <c r="P831" s="3" t="s">
        <v>8275</v>
      </c>
      <c r="Q831" s="13">
        <f t="shared" si="48"/>
        <v>1.04</v>
      </c>
      <c r="R831" s="7">
        <f t="shared" si="49"/>
        <v>31.25</v>
      </c>
      <c r="S831" s="3" t="s">
        <v>8328</v>
      </c>
      <c r="T831" s="3" t="s">
        <v>8329</v>
      </c>
    </row>
    <row r="832" spans="1:20" ht="39.6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21">
        <f t="shared" si="50"/>
        <v>41325.317418981482</v>
      </c>
      <c r="L832" s="21">
        <f t="shared" si="51"/>
        <v>41355.27575231481</v>
      </c>
      <c r="M832" s="3" t="b">
        <v>0</v>
      </c>
      <c r="N832" s="3">
        <v>32</v>
      </c>
      <c r="O832" s="3" t="b">
        <v>1</v>
      </c>
      <c r="P832" s="3" t="s">
        <v>8275</v>
      </c>
      <c r="Q832" s="13">
        <f t="shared" si="48"/>
        <v>1.0783333333333334</v>
      </c>
      <c r="R832" s="7">
        <f t="shared" si="49"/>
        <v>56.25</v>
      </c>
      <c r="S832" s="3" t="s">
        <v>8328</v>
      </c>
      <c r="T832" s="3" t="s">
        <v>8329</v>
      </c>
    </row>
    <row r="833" spans="1:20" ht="26.4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21">
        <f t="shared" si="50"/>
        <v>40996.438587962963</v>
      </c>
      <c r="L833" s="21">
        <f t="shared" si="51"/>
        <v>41026.438587962963</v>
      </c>
      <c r="M833" s="3" t="b">
        <v>0</v>
      </c>
      <c r="N833" s="3">
        <v>20</v>
      </c>
      <c r="O833" s="3" t="b">
        <v>1</v>
      </c>
      <c r="P833" s="3" t="s">
        <v>8275</v>
      </c>
      <c r="Q833" s="13">
        <f t="shared" si="48"/>
        <v>2.3333333333333335</v>
      </c>
      <c r="R833" s="7">
        <f t="shared" si="49"/>
        <v>75</v>
      </c>
      <c r="S833" s="3" t="s">
        <v>8328</v>
      </c>
      <c r="T833" s="3" t="s">
        <v>8329</v>
      </c>
    </row>
    <row r="834" spans="1:20" ht="39.6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21">
        <f t="shared" si="50"/>
        <v>40869.466840277775</v>
      </c>
      <c r="L834" s="21">
        <f t="shared" si="51"/>
        <v>40929.134027777771</v>
      </c>
      <c r="M834" s="3" t="b">
        <v>0</v>
      </c>
      <c r="N834" s="3">
        <v>154</v>
      </c>
      <c r="O834" s="3" t="b">
        <v>1</v>
      </c>
      <c r="P834" s="3" t="s">
        <v>8275</v>
      </c>
      <c r="Q834" s="13">
        <f t="shared" ref="Q834:Q897" si="52">+E834/D834</f>
        <v>1.0060706666666666</v>
      </c>
      <c r="R834" s="7">
        <f t="shared" ref="R834:R897" si="53">IFERROR(+D834/N834,0)</f>
        <v>97.402597402597408</v>
      </c>
      <c r="S834" s="3" t="s">
        <v>8328</v>
      </c>
      <c r="T834" s="3" t="s">
        <v>8329</v>
      </c>
    </row>
    <row r="835" spans="1:20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21">
        <f t="shared" ref="K835:K898" si="54">(J835/86400)+25569+(-5/24)</f>
        <v>41718.669849537036</v>
      </c>
      <c r="L835" s="21">
        <f t="shared" ref="L835:L898" si="55">+I835/(86400)+25569+(-5/24)</f>
        <v>41748.669849537036</v>
      </c>
      <c r="M835" s="3" t="b">
        <v>0</v>
      </c>
      <c r="N835" s="3">
        <v>41</v>
      </c>
      <c r="O835" s="3" t="b">
        <v>1</v>
      </c>
      <c r="P835" s="3" t="s">
        <v>8275</v>
      </c>
      <c r="Q835" s="13">
        <f t="shared" si="52"/>
        <v>1.0166666666666666</v>
      </c>
      <c r="R835" s="7">
        <f t="shared" si="53"/>
        <v>146.34146341463415</v>
      </c>
      <c r="S835" s="3" t="s">
        <v>8328</v>
      </c>
      <c r="T835" s="3" t="s">
        <v>8329</v>
      </c>
    </row>
    <row r="836" spans="1:20" ht="52.8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21">
        <f t="shared" si="54"/>
        <v>41422.614490740736</v>
      </c>
      <c r="L836" s="21">
        <f t="shared" si="55"/>
        <v>41455.957638888889</v>
      </c>
      <c r="M836" s="3" t="b">
        <v>0</v>
      </c>
      <c r="N836" s="3">
        <v>75</v>
      </c>
      <c r="O836" s="3" t="b">
        <v>1</v>
      </c>
      <c r="P836" s="3" t="s">
        <v>8275</v>
      </c>
      <c r="Q836" s="13">
        <f t="shared" si="52"/>
        <v>1.3101818181818181</v>
      </c>
      <c r="R836" s="7">
        <f t="shared" si="53"/>
        <v>73.333333333333329</v>
      </c>
      <c r="S836" s="3" t="s">
        <v>8328</v>
      </c>
      <c r="T836" s="3" t="s">
        <v>8329</v>
      </c>
    </row>
    <row r="837" spans="1:20" ht="39.6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21">
        <f t="shared" si="54"/>
        <v>41005.249513888884</v>
      </c>
      <c r="L837" s="21">
        <f t="shared" si="55"/>
        <v>41047.916666666664</v>
      </c>
      <c r="M837" s="3" t="b">
        <v>0</v>
      </c>
      <c r="N837" s="3">
        <v>40</v>
      </c>
      <c r="O837" s="3" t="b">
        <v>1</v>
      </c>
      <c r="P837" s="3" t="s">
        <v>8275</v>
      </c>
      <c r="Q837" s="13">
        <f t="shared" si="52"/>
        <v>1.1725000000000001</v>
      </c>
      <c r="R837" s="7">
        <f t="shared" si="53"/>
        <v>50</v>
      </c>
      <c r="S837" s="3" t="s">
        <v>8328</v>
      </c>
      <c r="T837" s="3" t="s">
        <v>8329</v>
      </c>
    </row>
    <row r="838" spans="1:20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21">
        <f t="shared" si="54"/>
        <v>41523.848587962959</v>
      </c>
      <c r="L838" s="21">
        <f t="shared" si="55"/>
        <v>41553.848587962959</v>
      </c>
      <c r="M838" s="3" t="b">
        <v>0</v>
      </c>
      <c r="N838" s="3">
        <v>46</v>
      </c>
      <c r="O838" s="3" t="b">
        <v>1</v>
      </c>
      <c r="P838" s="3" t="s">
        <v>8275</v>
      </c>
      <c r="Q838" s="13">
        <f t="shared" si="52"/>
        <v>1.009304</v>
      </c>
      <c r="R838" s="7">
        <f t="shared" si="53"/>
        <v>108.69565217391305</v>
      </c>
      <c r="S838" s="3" t="s">
        <v>8328</v>
      </c>
      <c r="T838" s="3" t="s">
        <v>8329</v>
      </c>
    </row>
    <row r="839" spans="1:20" ht="39.6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21">
        <f t="shared" si="54"/>
        <v>41730.79006944444</v>
      </c>
      <c r="L839" s="21">
        <f t="shared" si="55"/>
        <v>41760.79006944444</v>
      </c>
      <c r="M839" s="3" t="b">
        <v>0</v>
      </c>
      <c r="N839" s="3">
        <v>62</v>
      </c>
      <c r="O839" s="3" t="b">
        <v>1</v>
      </c>
      <c r="P839" s="3" t="s">
        <v>8275</v>
      </c>
      <c r="Q839" s="13">
        <f t="shared" si="52"/>
        <v>1.218</v>
      </c>
      <c r="R839" s="7">
        <f t="shared" si="53"/>
        <v>40.322580645161288</v>
      </c>
      <c r="S839" s="3" t="s">
        <v>8328</v>
      </c>
      <c r="T839" s="3" t="s">
        <v>8329</v>
      </c>
    </row>
    <row r="840" spans="1:20" ht="39.6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21">
        <f t="shared" si="54"/>
        <v>40895.689641203702</v>
      </c>
      <c r="L840" s="21">
        <f t="shared" si="55"/>
        <v>40925.689641203702</v>
      </c>
      <c r="M840" s="3" t="b">
        <v>0</v>
      </c>
      <c r="N840" s="3">
        <v>61</v>
      </c>
      <c r="O840" s="3" t="b">
        <v>1</v>
      </c>
      <c r="P840" s="3" t="s">
        <v>8275</v>
      </c>
      <c r="Q840" s="13">
        <f t="shared" si="52"/>
        <v>1.454</v>
      </c>
      <c r="R840" s="7">
        <f t="shared" si="53"/>
        <v>32.786885245901637</v>
      </c>
      <c r="S840" s="3" t="s">
        <v>8328</v>
      </c>
      <c r="T840" s="3" t="s">
        <v>8329</v>
      </c>
    </row>
    <row r="841" spans="1:20" ht="39.6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21">
        <f t="shared" si="54"/>
        <v>41144.555046296293</v>
      </c>
      <c r="L841" s="21">
        <f t="shared" si="55"/>
        <v>41174.555046296293</v>
      </c>
      <c r="M841" s="3" t="b">
        <v>0</v>
      </c>
      <c r="N841" s="3">
        <v>96</v>
      </c>
      <c r="O841" s="3" t="b">
        <v>1</v>
      </c>
      <c r="P841" s="3" t="s">
        <v>8275</v>
      </c>
      <c r="Q841" s="13">
        <f t="shared" si="52"/>
        <v>1.166166</v>
      </c>
      <c r="R841" s="7">
        <f t="shared" si="53"/>
        <v>52.083333333333336</v>
      </c>
      <c r="S841" s="3" t="s">
        <v>8328</v>
      </c>
      <c r="T841" s="3" t="s">
        <v>8329</v>
      </c>
    </row>
    <row r="842" spans="1:20" ht="39.6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21">
        <f t="shared" si="54"/>
        <v>42607.018368055556</v>
      </c>
      <c r="L842" s="21">
        <f t="shared" si="55"/>
        <v>42637.018368055556</v>
      </c>
      <c r="M842" s="3" t="b">
        <v>0</v>
      </c>
      <c r="N842" s="3">
        <v>190</v>
      </c>
      <c r="O842" s="3" t="b">
        <v>1</v>
      </c>
      <c r="P842" s="3" t="s">
        <v>8276</v>
      </c>
      <c r="Q842" s="13">
        <f t="shared" si="52"/>
        <v>1.2041660000000001</v>
      </c>
      <c r="R842" s="7">
        <f t="shared" si="53"/>
        <v>52.631578947368418</v>
      </c>
      <c r="S842" s="3" t="s">
        <v>8328</v>
      </c>
      <c r="T842" s="3" t="s">
        <v>8330</v>
      </c>
    </row>
    <row r="843" spans="1:20" ht="39.6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21">
        <f t="shared" si="54"/>
        <v>41923.630358796298</v>
      </c>
      <c r="L843" s="21">
        <f t="shared" si="55"/>
        <v>41953.672025462962</v>
      </c>
      <c r="M843" s="3" t="b">
        <v>1</v>
      </c>
      <c r="N843" s="3">
        <v>94</v>
      </c>
      <c r="O843" s="3" t="b">
        <v>1</v>
      </c>
      <c r="P843" s="3" t="s">
        <v>8276</v>
      </c>
      <c r="Q843" s="13">
        <f t="shared" si="52"/>
        <v>1.0132000000000001</v>
      </c>
      <c r="R843" s="7">
        <f t="shared" si="53"/>
        <v>53.191489361702125</v>
      </c>
      <c r="S843" s="3" t="s">
        <v>8328</v>
      </c>
      <c r="T843" s="3" t="s">
        <v>8330</v>
      </c>
    </row>
    <row r="844" spans="1:20" ht="39.6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21">
        <f t="shared" si="54"/>
        <v>41526.384062499994</v>
      </c>
      <c r="L844" s="21">
        <f t="shared" si="55"/>
        <v>41560.957638888889</v>
      </c>
      <c r="M844" s="3" t="b">
        <v>1</v>
      </c>
      <c r="N844" s="3">
        <v>39</v>
      </c>
      <c r="O844" s="3" t="b">
        <v>1</v>
      </c>
      <c r="P844" s="3" t="s">
        <v>8276</v>
      </c>
      <c r="Q844" s="13">
        <f t="shared" si="52"/>
        <v>1.0431999999999999</v>
      </c>
      <c r="R844" s="7">
        <f t="shared" si="53"/>
        <v>64.102564102564102</v>
      </c>
      <c r="S844" s="3" t="s">
        <v>8328</v>
      </c>
      <c r="T844" s="3" t="s">
        <v>8330</v>
      </c>
    </row>
    <row r="845" spans="1:20" ht="39.6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21">
        <f t="shared" si="54"/>
        <v>42695.049537037034</v>
      </c>
      <c r="L845" s="21">
        <f t="shared" si="55"/>
        <v>42712.124999999993</v>
      </c>
      <c r="M845" s="3" t="b">
        <v>0</v>
      </c>
      <c r="N845" s="3">
        <v>127</v>
      </c>
      <c r="O845" s="3" t="b">
        <v>1</v>
      </c>
      <c r="P845" s="3" t="s">
        <v>8276</v>
      </c>
      <c r="Q845" s="13">
        <f t="shared" si="52"/>
        <v>2.6713333333333331</v>
      </c>
      <c r="R845" s="7">
        <f t="shared" si="53"/>
        <v>23.622047244094489</v>
      </c>
      <c r="S845" s="3" t="s">
        <v>8328</v>
      </c>
      <c r="T845" s="3" t="s">
        <v>8330</v>
      </c>
    </row>
    <row r="846" spans="1:20" ht="52.8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21">
        <f t="shared" si="54"/>
        <v>41905.476296296292</v>
      </c>
      <c r="L846" s="21">
        <f t="shared" si="55"/>
        <v>41943.999305555553</v>
      </c>
      <c r="M846" s="3" t="b">
        <v>1</v>
      </c>
      <c r="N846" s="3">
        <v>159</v>
      </c>
      <c r="O846" s="3" t="b">
        <v>1</v>
      </c>
      <c r="P846" s="3" t="s">
        <v>8276</v>
      </c>
      <c r="Q846" s="13">
        <f t="shared" si="52"/>
        <v>1.9413333333333334</v>
      </c>
      <c r="R846" s="7">
        <f t="shared" si="53"/>
        <v>18.867924528301888</v>
      </c>
      <c r="S846" s="3" t="s">
        <v>8328</v>
      </c>
      <c r="T846" s="3" t="s">
        <v>8330</v>
      </c>
    </row>
    <row r="847" spans="1:20" ht="39.6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21">
        <f t="shared" si="54"/>
        <v>42577.997638888883</v>
      </c>
      <c r="L847" s="21">
        <f t="shared" si="55"/>
        <v>42617.957638888889</v>
      </c>
      <c r="M847" s="3" t="b">
        <v>0</v>
      </c>
      <c r="N847" s="3">
        <v>177</v>
      </c>
      <c r="O847" s="3" t="b">
        <v>1</v>
      </c>
      <c r="P847" s="3" t="s">
        <v>8276</v>
      </c>
      <c r="Q847" s="13">
        <f t="shared" si="52"/>
        <v>1.203802</v>
      </c>
      <c r="R847" s="7">
        <f t="shared" si="53"/>
        <v>28.248587570621471</v>
      </c>
      <c r="S847" s="3" t="s">
        <v>8328</v>
      </c>
      <c r="T847" s="3" t="s">
        <v>8330</v>
      </c>
    </row>
    <row r="848" spans="1:20" ht="39.6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21">
        <f t="shared" si="54"/>
        <v>41694.183506944442</v>
      </c>
      <c r="L848" s="21">
        <f t="shared" si="55"/>
        <v>41708.375</v>
      </c>
      <c r="M848" s="3" t="b">
        <v>0</v>
      </c>
      <c r="N848" s="3">
        <v>47</v>
      </c>
      <c r="O848" s="3" t="b">
        <v>1</v>
      </c>
      <c r="P848" s="3" t="s">
        <v>8276</v>
      </c>
      <c r="Q848" s="13">
        <f t="shared" si="52"/>
        <v>1.2200090909090908</v>
      </c>
      <c r="R848" s="7">
        <f t="shared" si="53"/>
        <v>23.404255319148938</v>
      </c>
      <c r="S848" s="3" t="s">
        <v>8328</v>
      </c>
      <c r="T848" s="3" t="s">
        <v>8330</v>
      </c>
    </row>
    <row r="849" spans="1:20" ht="26.4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21">
        <f t="shared" si="54"/>
        <v>42165.59</v>
      </c>
      <c r="L849" s="21">
        <f t="shared" si="55"/>
        <v>42195.59</v>
      </c>
      <c r="M849" s="3" t="b">
        <v>0</v>
      </c>
      <c r="N849" s="3">
        <v>1</v>
      </c>
      <c r="O849" s="3" t="b">
        <v>1</v>
      </c>
      <c r="P849" s="3" t="s">
        <v>8276</v>
      </c>
      <c r="Q849" s="13">
        <f t="shared" si="52"/>
        <v>1</v>
      </c>
      <c r="R849" s="7">
        <f t="shared" si="53"/>
        <v>10</v>
      </c>
      <c r="S849" s="3" t="s">
        <v>8328</v>
      </c>
      <c r="T849" s="3" t="s">
        <v>8330</v>
      </c>
    </row>
    <row r="850" spans="1:20" ht="39.6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21">
        <f t="shared" si="54"/>
        <v>42078.583715277775</v>
      </c>
      <c r="L850" s="21">
        <f t="shared" si="55"/>
        <v>42108.583715277775</v>
      </c>
      <c r="M850" s="3" t="b">
        <v>0</v>
      </c>
      <c r="N850" s="3">
        <v>16</v>
      </c>
      <c r="O850" s="3" t="b">
        <v>1</v>
      </c>
      <c r="P850" s="3" t="s">
        <v>8276</v>
      </c>
      <c r="Q850" s="13">
        <f t="shared" si="52"/>
        <v>1</v>
      </c>
      <c r="R850" s="7">
        <f t="shared" si="53"/>
        <v>18.75</v>
      </c>
      <c r="S850" s="3" t="s">
        <v>8328</v>
      </c>
      <c r="T850" s="3" t="s">
        <v>8330</v>
      </c>
    </row>
    <row r="851" spans="1:20" ht="52.8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21">
        <f t="shared" si="54"/>
        <v>42050.94055555555</v>
      </c>
      <c r="L851" s="21">
        <f t="shared" si="55"/>
        <v>42078.898888888885</v>
      </c>
      <c r="M851" s="3" t="b">
        <v>0</v>
      </c>
      <c r="N851" s="3">
        <v>115</v>
      </c>
      <c r="O851" s="3" t="b">
        <v>1</v>
      </c>
      <c r="P851" s="3" t="s">
        <v>8276</v>
      </c>
      <c r="Q851" s="13">
        <f t="shared" si="52"/>
        <v>1.1990000000000001</v>
      </c>
      <c r="R851" s="7">
        <f t="shared" si="53"/>
        <v>34.782608695652172</v>
      </c>
      <c r="S851" s="3" t="s">
        <v>8328</v>
      </c>
      <c r="T851" s="3" t="s">
        <v>8330</v>
      </c>
    </row>
    <row r="852" spans="1:20" ht="39.6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21">
        <f t="shared" si="54"/>
        <v>42452.619409722225</v>
      </c>
      <c r="L852" s="21">
        <f t="shared" si="55"/>
        <v>42484.999305555553</v>
      </c>
      <c r="M852" s="3" t="b">
        <v>0</v>
      </c>
      <c r="N852" s="3">
        <v>133</v>
      </c>
      <c r="O852" s="3" t="b">
        <v>1</v>
      </c>
      <c r="P852" s="3" t="s">
        <v>8276</v>
      </c>
      <c r="Q852" s="13">
        <f t="shared" si="52"/>
        <v>1.55175</v>
      </c>
      <c r="R852" s="7">
        <f t="shared" si="53"/>
        <v>30.075187969924812</v>
      </c>
      <c r="S852" s="3" t="s">
        <v>8328</v>
      </c>
      <c r="T852" s="3" t="s">
        <v>8330</v>
      </c>
    </row>
    <row r="853" spans="1:20" ht="39.6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21">
        <f t="shared" si="54"/>
        <v>42522.671909722216</v>
      </c>
      <c r="L853" s="21">
        <f t="shared" si="55"/>
        <v>42582.614583333336</v>
      </c>
      <c r="M853" s="3" t="b">
        <v>0</v>
      </c>
      <c r="N853" s="3">
        <v>70</v>
      </c>
      <c r="O853" s="3" t="b">
        <v>1</v>
      </c>
      <c r="P853" s="3" t="s">
        <v>8276</v>
      </c>
      <c r="Q853" s="13">
        <f t="shared" si="52"/>
        <v>1.3045</v>
      </c>
      <c r="R853" s="7">
        <f t="shared" si="53"/>
        <v>28.571428571428573</v>
      </c>
      <c r="S853" s="3" t="s">
        <v>8328</v>
      </c>
      <c r="T853" s="3" t="s">
        <v>8330</v>
      </c>
    </row>
    <row r="854" spans="1:20" ht="26.4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21">
        <f t="shared" si="54"/>
        <v>42656.59716435185</v>
      </c>
      <c r="L854" s="21">
        <f t="shared" si="55"/>
        <v>42667.666666666664</v>
      </c>
      <c r="M854" s="3" t="b">
        <v>0</v>
      </c>
      <c r="N854" s="3">
        <v>62</v>
      </c>
      <c r="O854" s="3" t="b">
        <v>1</v>
      </c>
      <c r="P854" s="3" t="s">
        <v>8276</v>
      </c>
      <c r="Q854" s="13">
        <f t="shared" si="52"/>
        <v>1.0497142857142858</v>
      </c>
      <c r="R854" s="7">
        <f t="shared" si="53"/>
        <v>56.451612903225808</v>
      </c>
      <c r="S854" s="3" t="s">
        <v>8328</v>
      </c>
      <c r="T854" s="3" t="s">
        <v>8330</v>
      </c>
    </row>
    <row r="855" spans="1:20" ht="39.6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21">
        <f t="shared" si="54"/>
        <v>42021.62394675926</v>
      </c>
      <c r="L855" s="21">
        <f t="shared" si="55"/>
        <v>42051.62394675926</v>
      </c>
      <c r="M855" s="3" t="b">
        <v>0</v>
      </c>
      <c r="N855" s="3">
        <v>10</v>
      </c>
      <c r="O855" s="3" t="b">
        <v>1</v>
      </c>
      <c r="P855" s="3" t="s">
        <v>8276</v>
      </c>
      <c r="Q855" s="13">
        <f t="shared" si="52"/>
        <v>1</v>
      </c>
      <c r="R855" s="7">
        <f t="shared" si="53"/>
        <v>30</v>
      </c>
      <c r="S855" s="3" t="s">
        <v>8328</v>
      </c>
      <c r="T855" s="3" t="s">
        <v>8330</v>
      </c>
    </row>
    <row r="856" spans="1:20" ht="39.6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21">
        <f t="shared" si="54"/>
        <v>42702.004004629627</v>
      </c>
      <c r="L856" s="21">
        <f t="shared" si="55"/>
        <v>42732.004004629627</v>
      </c>
      <c r="M856" s="3" t="b">
        <v>0</v>
      </c>
      <c r="N856" s="3">
        <v>499</v>
      </c>
      <c r="O856" s="3" t="b">
        <v>1</v>
      </c>
      <c r="P856" s="3" t="s">
        <v>8276</v>
      </c>
      <c r="Q856" s="13">
        <f t="shared" si="52"/>
        <v>1.1822050359712231</v>
      </c>
      <c r="R856" s="7">
        <f t="shared" si="53"/>
        <v>55.711422845691381</v>
      </c>
      <c r="S856" s="3" t="s">
        <v>8328</v>
      </c>
      <c r="T856" s="3" t="s">
        <v>8330</v>
      </c>
    </row>
    <row r="857" spans="1:20" ht="26.4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21">
        <f t="shared" si="54"/>
        <v>42544.916863425919</v>
      </c>
      <c r="L857" s="21">
        <f t="shared" si="55"/>
        <v>42574.916863425919</v>
      </c>
      <c r="M857" s="3" t="b">
        <v>0</v>
      </c>
      <c r="N857" s="3">
        <v>47</v>
      </c>
      <c r="O857" s="3" t="b">
        <v>1</v>
      </c>
      <c r="P857" s="3" t="s">
        <v>8276</v>
      </c>
      <c r="Q857" s="13">
        <f t="shared" si="52"/>
        <v>1.0344827586206897</v>
      </c>
      <c r="R857" s="7">
        <f t="shared" si="53"/>
        <v>30.851063829787233</v>
      </c>
      <c r="S857" s="3" t="s">
        <v>8328</v>
      </c>
      <c r="T857" s="3" t="s">
        <v>8330</v>
      </c>
    </row>
    <row r="858" spans="1:20" ht="52.8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21">
        <f t="shared" si="54"/>
        <v>42609.103657407402</v>
      </c>
      <c r="L858" s="21">
        <f t="shared" si="55"/>
        <v>42668.583333333336</v>
      </c>
      <c r="M858" s="3" t="b">
        <v>0</v>
      </c>
      <c r="N858" s="3">
        <v>28</v>
      </c>
      <c r="O858" s="3" t="b">
        <v>1</v>
      </c>
      <c r="P858" s="3" t="s">
        <v>8276</v>
      </c>
      <c r="Q858" s="13">
        <f t="shared" si="52"/>
        <v>2.1800000000000002</v>
      </c>
      <c r="R858" s="7">
        <f t="shared" si="53"/>
        <v>8.9285714285714288</v>
      </c>
      <c r="S858" s="3" t="s">
        <v>8328</v>
      </c>
      <c r="T858" s="3" t="s">
        <v>8330</v>
      </c>
    </row>
    <row r="859" spans="1:20" ht="39.6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21">
        <f t="shared" si="54"/>
        <v>42291.373043981475</v>
      </c>
      <c r="L859" s="21">
        <f t="shared" si="55"/>
        <v>42333.414710648147</v>
      </c>
      <c r="M859" s="3" t="b">
        <v>0</v>
      </c>
      <c r="N859" s="3">
        <v>24</v>
      </c>
      <c r="O859" s="3" t="b">
        <v>1</v>
      </c>
      <c r="P859" s="3" t="s">
        <v>8276</v>
      </c>
      <c r="Q859" s="13">
        <f t="shared" si="52"/>
        <v>1</v>
      </c>
      <c r="R859" s="7">
        <f t="shared" si="53"/>
        <v>50</v>
      </c>
      <c r="S859" s="3" t="s">
        <v>8328</v>
      </c>
      <c r="T859" s="3" t="s">
        <v>8330</v>
      </c>
    </row>
    <row r="860" spans="1:20" ht="39.6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21">
        <f t="shared" si="54"/>
        <v>42079.537245370368</v>
      </c>
      <c r="L860" s="21">
        <f t="shared" si="55"/>
        <v>42109.749305555553</v>
      </c>
      <c r="M860" s="3" t="b">
        <v>0</v>
      </c>
      <c r="N860" s="3">
        <v>76</v>
      </c>
      <c r="O860" s="3" t="b">
        <v>1</v>
      </c>
      <c r="P860" s="3" t="s">
        <v>8276</v>
      </c>
      <c r="Q860" s="13">
        <f t="shared" si="52"/>
        <v>1.4400583333333332</v>
      </c>
      <c r="R860" s="7">
        <f t="shared" si="53"/>
        <v>15.789473684210526</v>
      </c>
      <c r="S860" s="3" t="s">
        <v>8328</v>
      </c>
      <c r="T860" s="3" t="s">
        <v>8330</v>
      </c>
    </row>
    <row r="861" spans="1:20" ht="39.6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21">
        <f t="shared" si="54"/>
        <v>42128.611898148149</v>
      </c>
      <c r="L861" s="21">
        <f t="shared" si="55"/>
        <v>42158.791666666664</v>
      </c>
      <c r="M861" s="3" t="b">
        <v>0</v>
      </c>
      <c r="N861" s="3">
        <v>98</v>
      </c>
      <c r="O861" s="3" t="b">
        <v>1</v>
      </c>
      <c r="P861" s="3" t="s">
        <v>8276</v>
      </c>
      <c r="Q861" s="13">
        <f t="shared" si="52"/>
        <v>1.0467500000000001</v>
      </c>
      <c r="R861" s="7">
        <f t="shared" si="53"/>
        <v>40.816326530612244</v>
      </c>
      <c r="S861" s="3" t="s">
        <v>8328</v>
      </c>
      <c r="T861" s="3" t="s">
        <v>8330</v>
      </c>
    </row>
    <row r="862" spans="1:20" ht="39.6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21">
        <f t="shared" si="54"/>
        <v>41570.274456018517</v>
      </c>
      <c r="L862" s="21">
        <f t="shared" si="55"/>
        <v>41600.316122685181</v>
      </c>
      <c r="M862" s="3" t="b">
        <v>0</v>
      </c>
      <c r="N862" s="3">
        <v>48</v>
      </c>
      <c r="O862" s="3" t="b">
        <v>0</v>
      </c>
      <c r="P862" s="3" t="s">
        <v>8277</v>
      </c>
      <c r="Q862" s="13">
        <f t="shared" si="52"/>
        <v>0.18142857142857144</v>
      </c>
      <c r="R862" s="7">
        <f t="shared" si="53"/>
        <v>291.66666666666669</v>
      </c>
      <c r="S862" s="3" t="s">
        <v>8328</v>
      </c>
      <c r="T862" s="3" t="s">
        <v>8331</v>
      </c>
    </row>
    <row r="863" spans="1:20" ht="39.6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21">
        <f t="shared" si="54"/>
        <v>42599.756990740738</v>
      </c>
      <c r="L863" s="21">
        <f t="shared" si="55"/>
        <v>42629.756990740738</v>
      </c>
      <c r="M863" s="3" t="b">
        <v>0</v>
      </c>
      <c r="N863" s="3">
        <v>2</v>
      </c>
      <c r="O863" s="3" t="b">
        <v>0</v>
      </c>
      <c r="P863" s="3" t="s">
        <v>8277</v>
      </c>
      <c r="Q863" s="13">
        <f t="shared" si="52"/>
        <v>2.2444444444444444E-2</v>
      </c>
      <c r="R863" s="7">
        <f t="shared" si="53"/>
        <v>2250</v>
      </c>
      <c r="S863" s="3" t="s">
        <v>8328</v>
      </c>
      <c r="T863" s="3" t="s">
        <v>8331</v>
      </c>
    </row>
    <row r="864" spans="1:20" ht="39.6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21">
        <f t="shared" si="54"/>
        <v>41559.346620370365</v>
      </c>
      <c r="L864" s="21">
        <f t="shared" si="55"/>
        <v>41589.388287037036</v>
      </c>
      <c r="M864" s="3" t="b">
        <v>0</v>
      </c>
      <c r="N864" s="3">
        <v>4</v>
      </c>
      <c r="O864" s="3" t="b">
        <v>0</v>
      </c>
      <c r="P864" s="3" t="s">
        <v>8277</v>
      </c>
      <c r="Q864" s="13">
        <f t="shared" si="52"/>
        <v>3.3999999999999998E-3</v>
      </c>
      <c r="R864" s="7">
        <f t="shared" si="53"/>
        <v>12500</v>
      </c>
      <c r="S864" s="3" t="s">
        <v>8328</v>
      </c>
      <c r="T864" s="3" t="s">
        <v>8331</v>
      </c>
    </row>
    <row r="865" spans="1:20" ht="39.6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21">
        <f t="shared" si="54"/>
        <v>40920.909328703703</v>
      </c>
      <c r="L865" s="21">
        <f t="shared" si="55"/>
        <v>40950.909328703703</v>
      </c>
      <c r="M865" s="3" t="b">
        <v>0</v>
      </c>
      <c r="N865" s="3">
        <v>5</v>
      </c>
      <c r="O865" s="3" t="b">
        <v>0</v>
      </c>
      <c r="P865" s="3" t="s">
        <v>8277</v>
      </c>
      <c r="Q865" s="13">
        <f t="shared" si="52"/>
        <v>4.4999999999999998E-2</v>
      </c>
      <c r="R865" s="7">
        <f t="shared" si="53"/>
        <v>400</v>
      </c>
      <c r="S865" s="3" t="s">
        <v>8328</v>
      </c>
      <c r="T865" s="3" t="s">
        <v>8331</v>
      </c>
    </row>
    <row r="866" spans="1:20" ht="39.6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21">
        <f t="shared" si="54"/>
        <v>41540.898587962962</v>
      </c>
      <c r="L866" s="21">
        <f t="shared" si="55"/>
        <v>41563.207638888889</v>
      </c>
      <c r="M866" s="3" t="b">
        <v>0</v>
      </c>
      <c r="N866" s="3">
        <v>79</v>
      </c>
      <c r="O866" s="3" t="b">
        <v>0</v>
      </c>
      <c r="P866" s="3" t="s">
        <v>8277</v>
      </c>
      <c r="Q866" s="13">
        <f t="shared" si="52"/>
        <v>0.41538461538461541</v>
      </c>
      <c r="R866" s="7">
        <f t="shared" si="53"/>
        <v>82.278481012658233</v>
      </c>
      <c r="S866" s="3" t="s">
        <v>8328</v>
      </c>
      <c r="T866" s="3" t="s">
        <v>8331</v>
      </c>
    </row>
    <row r="867" spans="1:20" ht="39.6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21">
        <f t="shared" si="54"/>
        <v>41230.564780092587</v>
      </c>
      <c r="L867" s="21">
        <f t="shared" si="55"/>
        <v>41290.564780092587</v>
      </c>
      <c r="M867" s="3" t="b">
        <v>0</v>
      </c>
      <c r="N867" s="3">
        <v>2</v>
      </c>
      <c r="O867" s="3" t="b">
        <v>0</v>
      </c>
      <c r="P867" s="3" t="s">
        <v>8277</v>
      </c>
      <c r="Q867" s="13">
        <f t="shared" si="52"/>
        <v>2.0454545454545454E-2</v>
      </c>
      <c r="R867" s="7">
        <f t="shared" si="53"/>
        <v>1100</v>
      </c>
      <c r="S867" s="3" t="s">
        <v>8328</v>
      </c>
      <c r="T867" s="3" t="s">
        <v>8331</v>
      </c>
    </row>
    <row r="868" spans="1:20" ht="39.6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21">
        <f t="shared" si="54"/>
        <v>42025.429606481477</v>
      </c>
      <c r="L868" s="21">
        <f t="shared" si="55"/>
        <v>42063.423611111109</v>
      </c>
      <c r="M868" s="3" t="b">
        <v>0</v>
      </c>
      <c r="N868" s="3">
        <v>11</v>
      </c>
      <c r="O868" s="3" t="b">
        <v>0</v>
      </c>
      <c r="P868" s="3" t="s">
        <v>8277</v>
      </c>
      <c r="Q868" s="13">
        <f t="shared" si="52"/>
        <v>0.18285714285714286</v>
      </c>
      <c r="R868" s="7">
        <f t="shared" si="53"/>
        <v>318.18181818181819</v>
      </c>
      <c r="S868" s="3" t="s">
        <v>8328</v>
      </c>
      <c r="T868" s="3" t="s">
        <v>8331</v>
      </c>
    </row>
    <row r="869" spans="1:20" ht="39.6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21">
        <f t="shared" si="54"/>
        <v>40087.897060185183</v>
      </c>
      <c r="L869" s="21">
        <f t="shared" si="55"/>
        <v>40147.999305555553</v>
      </c>
      <c r="M869" s="3" t="b">
        <v>0</v>
      </c>
      <c r="N869" s="3">
        <v>11</v>
      </c>
      <c r="O869" s="3" t="b">
        <v>0</v>
      </c>
      <c r="P869" s="3" t="s">
        <v>8277</v>
      </c>
      <c r="Q869" s="13">
        <f t="shared" si="52"/>
        <v>0.2402</v>
      </c>
      <c r="R869" s="7">
        <f t="shared" si="53"/>
        <v>454.54545454545456</v>
      </c>
      <c r="S869" s="3" t="s">
        <v>8328</v>
      </c>
      <c r="T869" s="3" t="s">
        <v>8331</v>
      </c>
    </row>
    <row r="870" spans="1:20" ht="52.8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21">
        <f t="shared" si="54"/>
        <v>41615.819421296292</v>
      </c>
      <c r="L870" s="21">
        <f t="shared" si="55"/>
        <v>41645.819421296292</v>
      </c>
      <c r="M870" s="3" t="b">
        <v>0</v>
      </c>
      <c r="N870" s="3">
        <v>1</v>
      </c>
      <c r="O870" s="3" t="b">
        <v>0</v>
      </c>
      <c r="P870" s="3" t="s">
        <v>8277</v>
      </c>
      <c r="Q870" s="13">
        <f t="shared" si="52"/>
        <v>1.1111111111111111E-3</v>
      </c>
      <c r="R870" s="7">
        <f t="shared" si="53"/>
        <v>45000</v>
      </c>
      <c r="S870" s="3" t="s">
        <v>8328</v>
      </c>
      <c r="T870" s="3" t="s">
        <v>8331</v>
      </c>
    </row>
    <row r="871" spans="1:20" ht="52.8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21">
        <f t="shared" si="54"/>
        <v>41342.637233796289</v>
      </c>
      <c r="L871" s="21">
        <f t="shared" si="55"/>
        <v>41372.595567129625</v>
      </c>
      <c r="M871" s="3" t="b">
        <v>0</v>
      </c>
      <c r="N871" s="3">
        <v>3</v>
      </c>
      <c r="O871" s="3" t="b">
        <v>0</v>
      </c>
      <c r="P871" s="3" t="s">
        <v>8277</v>
      </c>
      <c r="Q871" s="13">
        <f t="shared" si="52"/>
        <v>0.11818181818181818</v>
      </c>
      <c r="R871" s="7">
        <f t="shared" si="53"/>
        <v>2933.3333333333335</v>
      </c>
      <c r="S871" s="3" t="s">
        <v>8328</v>
      </c>
      <c r="T871" s="3" t="s">
        <v>8331</v>
      </c>
    </row>
    <row r="872" spans="1:20" ht="39.6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21">
        <f t="shared" si="54"/>
        <v>41487.813923611109</v>
      </c>
      <c r="L872" s="21">
        <f t="shared" si="55"/>
        <v>41517.813923611109</v>
      </c>
      <c r="M872" s="3" t="b">
        <v>0</v>
      </c>
      <c r="N872" s="3">
        <v>5</v>
      </c>
      <c r="O872" s="3" t="b">
        <v>0</v>
      </c>
      <c r="P872" s="3" t="s">
        <v>8277</v>
      </c>
      <c r="Q872" s="13">
        <f t="shared" si="52"/>
        <v>3.0999999999999999E-3</v>
      </c>
      <c r="R872" s="7">
        <f t="shared" si="53"/>
        <v>4000</v>
      </c>
      <c r="S872" s="3" t="s">
        <v>8328</v>
      </c>
      <c r="T872" s="3" t="s">
        <v>8331</v>
      </c>
    </row>
    <row r="873" spans="1:20" ht="39.6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21">
        <f t="shared" si="54"/>
        <v>41577.352951388886</v>
      </c>
      <c r="L873" s="21">
        <f t="shared" si="55"/>
        <v>41607.394618055558</v>
      </c>
      <c r="M873" s="3" t="b">
        <v>0</v>
      </c>
      <c r="N873" s="3">
        <v>12</v>
      </c>
      <c r="O873" s="3" t="b">
        <v>0</v>
      </c>
      <c r="P873" s="3" t="s">
        <v>8277</v>
      </c>
      <c r="Q873" s="13">
        <f t="shared" si="52"/>
        <v>5.4166666666666669E-2</v>
      </c>
      <c r="R873" s="7">
        <f t="shared" si="53"/>
        <v>500</v>
      </c>
      <c r="S873" s="3" t="s">
        <v>8328</v>
      </c>
      <c r="T873" s="3" t="s">
        <v>8331</v>
      </c>
    </row>
    <row r="874" spans="1:20" ht="39.6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21">
        <f t="shared" si="54"/>
        <v>40567.617210648146</v>
      </c>
      <c r="L874" s="21">
        <f t="shared" si="55"/>
        <v>40612.617210648146</v>
      </c>
      <c r="M874" s="3" t="b">
        <v>0</v>
      </c>
      <c r="N874" s="3">
        <v>2</v>
      </c>
      <c r="O874" s="3" t="b">
        <v>0</v>
      </c>
      <c r="P874" s="3" t="s">
        <v>8277</v>
      </c>
      <c r="Q874" s="13">
        <f t="shared" si="52"/>
        <v>8.1250000000000003E-3</v>
      </c>
      <c r="R874" s="7">
        <f t="shared" si="53"/>
        <v>4000</v>
      </c>
      <c r="S874" s="3" t="s">
        <v>8328</v>
      </c>
      <c r="T874" s="3" t="s">
        <v>8331</v>
      </c>
    </row>
    <row r="875" spans="1:20" ht="26.4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21">
        <f t="shared" si="54"/>
        <v>41183.958796296291</v>
      </c>
      <c r="L875" s="21">
        <f t="shared" si="55"/>
        <v>41224.000462962962</v>
      </c>
      <c r="M875" s="3" t="b">
        <v>0</v>
      </c>
      <c r="N875" s="3">
        <v>5</v>
      </c>
      <c r="O875" s="3" t="b">
        <v>0</v>
      </c>
      <c r="P875" s="3" t="s">
        <v>8277</v>
      </c>
      <c r="Q875" s="13">
        <f t="shared" si="52"/>
        <v>1.2857142857142857E-2</v>
      </c>
      <c r="R875" s="7">
        <f t="shared" si="53"/>
        <v>700</v>
      </c>
      <c r="S875" s="3" t="s">
        <v>8328</v>
      </c>
      <c r="T875" s="3" t="s">
        <v>8331</v>
      </c>
    </row>
    <row r="876" spans="1:20" ht="52.8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21">
        <f t="shared" si="54"/>
        <v>41368.375393518516</v>
      </c>
      <c r="L876" s="21">
        <f t="shared" si="55"/>
        <v>41398.375393518516</v>
      </c>
      <c r="M876" s="3" t="b">
        <v>0</v>
      </c>
      <c r="N876" s="3">
        <v>21</v>
      </c>
      <c r="O876" s="3" t="b">
        <v>0</v>
      </c>
      <c r="P876" s="3" t="s">
        <v>8277</v>
      </c>
      <c r="Q876" s="13">
        <f t="shared" si="52"/>
        <v>0.24333333333333335</v>
      </c>
      <c r="R876" s="7">
        <f t="shared" si="53"/>
        <v>142.85714285714286</v>
      </c>
      <c r="S876" s="3" t="s">
        <v>8328</v>
      </c>
      <c r="T876" s="3" t="s">
        <v>8331</v>
      </c>
    </row>
    <row r="877" spans="1:20" ht="52.8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21">
        <f t="shared" si="54"/>
        <v>42248.515405092585</v>
      </c>
      <c r="L877" s="21">
        <f t="shared" si="55"/>
        <v>42268.515405092585</v>
      </c>
      <c r="M877" s="3" t="b">
        <v>0</v>
      </c>
      <c r="N877" s="3">
        <v>0</v>
      </c>
      <c r="O877" s="3" t="b">
        <v>0</v>
      </c>
      <c r="P877" s="3" t="s">
        <v>8277</v>
      </c>
      <c r="Q877" s="13">
        <f t="shared" si="52"/>
        <v>0</v>
      </c>
      <c r="R877" s="7">
        <f t="shared" si="53"/>
        <v>0</v>
      </c>
      <c r="S877" s="3" t="s">
        <v>8328</v>
      </c>
      <c r="T877" s="3" t="s">
        <v>8331</v>
      </c>
    </row>
    <row r="878" spans="1:20" ht="26.4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21">
        <f t="shared" si="54"/>
        <v>41276.288506944438</v>
      </c>
      <c r="L878" s="21">
        <f t="shared" si="55"/>
        <v>41309.288506944438</v>
      </c>
      <c r="M878" s="3" t="b">
        <v>0</v>
      </c>
      <c r="N878" s="3">
        <v>45</v>
      </c>
      <c r="O878" s="3" t="b">
        <v>0</v>
      </c>
      <c r="P878" s="3" t="s">
        <v>8277</v>
      </c>
      <c r="Q878" s="13">
        <f t="shared" si="52"/>
        <v>0.40799492385786801</v>
      </c>
      <c r="R878" s="7">
        <f t="shared" si="53"/>
        <v>70.044444444444451</v>
      </c>
      <c r="S878" s="3" t="s">
        <v>8328</v>
      </c>
      <c r="T878" s="3" t="s">
        <v>8331</v>
      </c>
    </row>
    <row r="879" spans="1:20" ht="52.8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21">
        <f t="shared" si="54"/>
        <v>41597.580555555549</v>
      </c>
      <c r="L879" s="21">
        <f t="shared" si="55"/>
        <v>41627.580555555549</v>
      </c>
      <c r="M879" s="3" t="b">
        <v>0</v>
      </c>
      <c r="N879" s="3">
        <v>29</v>
      </c>
      <c r="O879" s="3" t="b">
        <v>0</v>
      </c>
      <c r="P879" s="3" t="s">
        <v>8277</v>
      </c>
      <c r="Q879" s="13">
        <f t="shared" si="52"/>
        <v>0.67549999999999999</v>
      </c>
      <c r="R879" s="7">
        <f t="shared" si="53"/>
        <v>68.965517241379317</v>
      </c>
      <c r="S879" s="3" t="s">
        <v>8328</v>
      </c>
      <c r="T879" s="3" t="s">
        <v>8331</v>
      </c>
    </row>
    <row r="880" spans="1:20" ht="39.6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21">
        <f t="shared" si="54"/>
        <v>40505.024583333332</v>
      </c>
      <c r="L880" s="21">
        <f t="shared" si="55"/>
        <v>40535.024583333332</v>
      </c>
      <c r="M880" s="3" t="b">
        <v>0</v>
      </c>
      <c r="N880" s="3">
        <v>2</v>
      </c>
      <c r="O880" s="3" t="b">
        <v>0</v>
      </c>
      <c r="P880" s="3" t="s">
        <v>8277</v>
      </c>
      <c r="Q880" s="13">
        <f t="shared" si="52"/>
        <v>1.2999999999999999E-2</v>
      </c>
      <c r="R880" s="7">
        <f t="shared" si="53"/>
        <v>2500</v>
      </c>
      <c r="S880" s="3" t="s">
        <v>8328</v>
      </c>
      <c r="T880" s="3" t="s">
        <v>8331</v>
      </c>
    </row>
    <row r="881" spans="1:20" ht="39.6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21">
        <f t="shared" si="54"/>
        <v>41037.621585648143</v>
      </c>
      <c r="L881" s="21">
        <f t="shared" si="55"/>
        <v>41058.621585648143</v>
      </c>
      <c r="M881" s="3" t="b">
        <v>0</v>
      </c>
      <c r="N881" s="3">
        <v>30</v>
      </c>
      <c r="O881" s="3" t="b">
        <v>0</v>
      </c>
      <c r="P881" s="3" t="s">
        <v>8277</v>
      </c>
      <c r="Q881" s="13">
        <f t="shared" si="52"/>
        <v>0.30666666666666664</v>
      </c>
      <c r="R881" s="7">
        <f t="shared" si="53"/>
        <v>70</v>
      </c>
      <c r="S881" s="3" t="s">
        <v>8328</v>
      </c>
      <c r="T881" s="3" t="s">
        <v>8331</v>
      </c>
    </row>
    <row r="882" spans="1:20" ht="39.6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21">
        <f t="shared" si="54"/>
        <v>41179.112708333334</v>
      </c>
      <c r="L882" s="21">
        <f t="shared" si="55"/>
        <v>41212.112708333334</v>
      </c>
      <c r="M882" s="3" t="b">
        <v>0</v>
      </c>
      <c r="N882" s="3">
        <v>8</v>
      </c>
      <c r="O882" s="3" t="b">
        <v>0</v>
      </c>
      <c r="P882" s="3" t="s">
        <v>8278</v>
      </c>
      <c r="Q882" s="13">
        <f t="shared" si="52"/>
        <v>2.9894179894179893E-2</v>
      </c>
      <c r="R882" s="7">
        <f t="shared" si="53"/>
        <v>472.5</v>
      </c>
      <c r="S882" s="3" t="s">
        <v>8328</v>
      </c>
      <c r="T882" s="3" t="s">
        <v>8332</v>
      </c>
    </row>
    <row r="883" spans="1:20" ht="39.6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21">
        <f t="shared" si="54"/>
        <v>40877.042662037034</v>
      </c>
      <c r="L883" s="21">
        <f t="shared" si="55"/>
        <v>40922.042662037034</v>
      </c>
      <c r="M883" s="3" t="b">
        <v>0</v>
      </c>
      <c r="N883" s="3">
        <v>1</v>
      </c>
      <c r="O883" s="3" t="b">
        <v>0</v>
      </c>
      <c r="P883" s="3" t="s">
        <v>8278</v>
      </c>
      <c r="Q883" s="13">
        <f t="shared" si="52"/>
        <v>8.0000000000000002E-3</v>
      </c>
      <c r="R883" s="7">
        <f t="shared" si="53"/>
        <v>3750</v>
      </c>
      <c r="S883" s="3" t="s">
        <v>8328</v>
      </c>
      <c r="T883" s="3" t="s">
        <v>8332</v>
      </c>
    </row>
    <row r="884" spans="1:20" ht="39.6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21">
        <f t="shared" si="54"/>
        <v>40759.652199074073</v>
      </c>
      <c r="L884" s="21">
        <f t="shared" si="55"/>
        <v>40792.652199074073</v>
      </c>
      <c r="M884" s="3" t="b">
        <v>0</v>
      </c>
      <c r="N884" s="3">
        <v>14</v>
      </c>
      <c r="O884" s="3" t="b">
        <v>0</v>
      </c>
      <c r="P884" s="3" t="s">
        <v>8278</v>
      </c>
      <c r="Q884" s="13">
        <f t="shared" si="52"/>
        <v>0.20133333333333334</v>
      </c>
      <c r="R884" s="7">
        <f t="shared" si="53"/>
        <v>107.14285714285714</v>
      </c>
      <c r="S884" s="3" t="s">
        <v>8328</v>
      </c>
      <c r="T884" s="3" t="s">
        <v>8332</v>
      </c>
    </row>
    <row r="885" spans="1:20" ht="52.8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21">
        <f t="shared" si="54"/>
        <v>42371.727256944439</v>
      </c>
      <c r="L885" s="21">
        <f t="shared" si="55"/>
        <v>42431.727256944439</v>
      </c>
      <c r="M885" s="3" t="b">
        <v>0</v>
      </c>
      <c r="N885" s="3">
        <v>24</v>
      </c>
      <c r="O885" s="3" t="b">
        <v>0</v>
      </c>
      <c r="P885" s="3" t="s">
        <v>8278</v>
      </c>
      <c r="Q885" s="13">
        <f t="shared" si="52"/>
        <v>0.4002</v>
      </c>
      <c r="R885" s="7">
        <f t="shared" si="53"/>
        <v>208.33333333333334</v>
      </c>
      <c r="S885" s="3" t="s">
        <v>8328</v>
      </c>
      <c r="T885" s="3" t="s">
        <v>8332</v>
      </c>
    </row>
    <row r="886" spans="1:20" ht="39.6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21">
        <f t="shared" si="54"/>
        <v>40981.594282407408</v>
      </c>
      <c r="L886" s="21">
        <f t="shared" si="55"/>
        <v>41040.896527777775</v>
      </c>
      <c r="M886" s="3" t="b">
        <v>0</v>
      </c>
      <c r="N886" s="3">
        <v>2</v>
      </c>
      <c r="O886" s="3" t="b">
        <v>0</v>
      </c>
      <c r="P886" s="3" t="s">
        <v>8278</v>
      </c>
      <c r="Q886" s="13">
        <f t="shared" si="52"/>
        <v>0.01</v>
      </c>
      <c r="R886" s="7">
        <f t="shared" si="53"/>
        <v>1000</v>
      </c>
      <c r="S886" s="3" t="s">
        <v>8328</v>
      </c>
      <c r="T886" s="3" t="s">
        <v>8332</v>
      </c>
    </row>
    <row r="887" spans="1:20" ht="39.6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21">
        <f t="shared" si="54"/>
        <v>42713.732766203706</v>
      </c>
      <c r="L887" s="21">
        <f t="shared" si="55"/>
        <v>42734.732766203706</v>
      </c>
      <c r="M887" s="3" t="b">
        <v>0</v>
      </c>
      <c r="N887" s="3">
        <v>21</v>
      </c>
      <c r="O887" s="3" t="b">
        <v>0</v>
      </c>
      <c r="P887" s="3" t="s">
        <v>8278</v>
      </c>
      <c r="Q887" s="13">
        <f t="shared" si="52"/>
        <v>0.75</v>
      </c>
      <c r="R887" s="7">
        <f t="shared" si="53"/>
        <v>47.61904761904762</v>
      </c>
      <c r="S887" s="3" t="s">
        <v>8328</v>
      </c>
      <c r="T887" s="3" t="s">
        <v>8332</v>
      </c>
    </row>
    <row r="888" spans="1:20" ht="52.8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21">
        <f t="shared" si="54"/>
        <v>42603.662187499998</v>
      </c>
      <c r="L888" s="21">
        <f t="shared" si="55"/>
        <v>42628.662187499998</v>
      </c>
      <c r="M888" s="3" t="b">
        <v>0</v>
      </c>
      <c r="N888" s="3">
        <v>7</v>
      </c>
      <c r="O888" s="3" t="b">
        <v>0</v>
      </c>
      <c r="P888" s="3" t="s">
        <v>8278</v>
      </c>
      <c r="Q888" s="13">
        <f t="shared" si="52"/>
        <v>0.41</v>
      </c>
      <c r="R888" s="7">
        <f t="shared" si="53"/>
        <v>71.428571428571431</v>
      </c>
      <c r="S888" s="3" t="s">
        <v>8328</v>
      </c>
      <c r="T888" s="3" t="s">
        <v>8332</v>
      </c>
    </row>
    <row r="889" spans="1:20" ht="39.6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21">
        <f t="shared" si="54"/>
        <v>41026.75063657407</v>
      </c>
      <c r="L889" s="21">
        <f t="shared" si="55"/>
        <v>41056.75063657407</v>
      </c>
      <c r="M889" s="3" t="b">
        <v>0</v>
      </c>
      <c r="N889" s="3">
        <v>0</v>
      </c>
      <c r="O889" s="3" t="b">
        <v>0</v>
      </c>
      <c r="P889" s="3" t="s">
        <v>8278</v>
      </c>
      <c r="Q889" s="13">
        <f t="shared" si="52"/>
        <v>0</v>
      </c>
      <c r="R889" s="7">
        <f t="shared" si="53"/>
        <v>0</v>
      </c>
      <c r="S889" s="3" t="s">
        <v>8328</v>
      </c>
      <c r="T889" s="3" t="s">
        <v>8332</v>
      </c>
    </row>
    <row r="890" spans="1:20" ht="52.8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21">
        <f t="shared" si="54"/>
        <v>40751.544965277775</v>
      </c>
      <c r="L890" s="21">
        <f t="shared" si="55"/>
        <v>40787.041666666664</v>
      </c>
      <c r="M890" s="3" t="b">
        <v>0</v>
      </c>
      <c r="N890" s="3">
        <v>4</v>
      </c>
      <c r="O890" s="3" t="b">
        <v>0</v>
      </c>
      <c r="P890" s="3" t="s">
        <v>8278</v>
      </c>
      <c r="Q890" s="13">
        <f t="shared" si="52"/>
        <v>7.1999999999999995E-2</v>
      </c>
      <c r="R890" s="7">
        <f t="shared" si="53"/>
        <v>250</v>
      </c>
      <c r="S890" s="3" t="s">
        <v>8328</v>
      </c>
      <c r="T890" s="3" t="s">
        <v>8332</v>
      </c>
    </row>
    <row r="891" spans="1:20" ht="39.6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21">
        <f t="shared" si="54"/>
        <v>41887.575729166667</v>
      </c>
      <c r="L891" s="21">
        <f t="shared" si="55"/>
        <v>41917.575729166667</v>
      </c>
      <c r="M891" s="3" t="b">
        <v>0</v>
      </c>
      <c r="N891" s="3">
        <v>32</v>
      </c>
      <c r="O891" s="3" t="b">
        <v>0</v>
      </c>
      <c r="P891" s="3" t="s">
        <v>8278</v>
      </c>
      <c r="Q891" s="13">
        <f t="shared" si="52"/>
        <v>9.4412800000000005E-2</v>
      </c>
      <c r="R891" s="7">
        <f t="shared" si="53"/>
        <v>781.25</v>
      </c>
      <c r="S891" s="3" t="s">
        <v>8328</v>
      </c>
      <c r="T891" s="3" t="s">
        <v>8332</v>
      </c>
    </row>
    <row r="892" spans="1:20" ht="39.6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21">
        <f t="shared" si="54"/>
        <v>41569.490497685183</v>
      </c>
      <c r="L892" s="21">
        <f t="shared" si="55"/>
        <v>41599.532164351847</v>
      </c>
      <c r="M892" s="3" t="b">
        <v>0</v>
      </c>
      <c r="N892" s="3">
        <v>4</v>
      </c>
      <c r="O892" s="3" t="b">
        <v>0</v>
      </c>
      <c r="P892" s="3" t="s">
        <v>8278</v>
      </c>
      <c r="Q892" s="13">
        <f t="shared" si="52"/>
        <v>4.1666666666666664E-2</v>
      </c>
      <c r="R892" s="7">
        <f t="shared" si="53"/>
        <v>750</v>
      </c>
      <c r="S892" s="3" t="s">
        <v>8328</v>
      </c>
      <c r="T892" s="3" t="s">
        <v>8332</v>
      </c>
    </row>
    <row r="893" spans="1:20" ht="39.6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21">
        <f t="shared" si="54"/>
        <v>41841.823263888888</v>
      </c>
      <c r="L893" s="21">
        <f t="shared" si="55"/>
        <v>41871.823263888888</v>
      </c>
      <c r="M893" s="3" t="b">
        <v>0</v>
      </c>
      <c r="N893" s="3">
        <v>9</v>
      </c>
      <c r="O893" s="3" t="b">
        <v>0</v>
      </c>
      <c r="P893" s="3" t="s">
        <v>8278</v>
      </c>
      <c r="Q893" s="13">
        <f t="shared" si="52"/>
        <v>3.2500000000000001E-2</v>
      </c>
      <c r="R893" s="7">
        <f t="shared" si="53"/>
        <v>888.88888888888891</v>
      </c>
      <c r="S893" s="3" t="s">
        <v>8328</v>
      </c>
      <c r="T893" s="3" t="s">
        <v>8332</v>
      </c>
    </row>
    <row r="894" spans="1:20" ht="39.6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21">
        <f t="shared" si="54"/>
        <v>40303.991701388884</v>
      </c>
      <c r="L894" s="21">
        <f t="shared" si="55"/>
        <v>40390.958333333328</v>
      </c>
      <c r="M894" s="3" t="b">
        <v>0</v>
      </c>
      <c r="N894" s="3">
        <v>17</v>
      </c>
      <c r="O894" s="3" t="b">
        <v>0</v>
      </c>
      <c r="P894" s="3" t="s">
        <v>8278</v>
      </c>
      <c r="Q894" s="13">
        <f t="shared" si="52"/>
        <v>0.40749999999999997</v>
      </c>
      <c r="R894" s="7">
        <f t="shared" si="53"/>
        <v>352.94117647058823</v>
      </c>
      <c r="S894" s="3" t="s">
        <v>8328</v>
      </c>
      <c r="T894" s="3" t="s">
        <v>8332</v>
      </c>
    </row>
    <row r="895" spans="1:20" ht="39.6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21">
        <f t="shared" si="54"/>
        <v>42065.689386574071</v>
      </c>
      <c r="L895" s="21">
        <f t="shared" si="55"/>
        <v>42095.647719907407</v>
      </c>
      <c r="M895" s="3" t="b">
        <v>0</v>
      </c>
      <c r="N895" s="3">
        <v>5</v>
      </c>
      <c r="O895" s="3" t="b">
        <v>0</v>
      </c>
      <c r="P895" s="3" t="s">
        <v>8278</v>
      </c>
      <c r="Q895" s="13">
        <f t="shared" si="52"/>
        <v>0.1</v>
      </c>
      <c r="R895" s="7">
        <f t="shared" si="53"/>
        <v>400</v>
      </c>
      <c r="S895" s="3" t="s">
        <v>8328</v>
      </c>
      <c r="T895" s="3" t="s">
        <v>8332</v>
      </c>
    </row>
    <row r="896" spans="1:20" ht="39.6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21">
        <f t="shared" si="54"/>
        <v>42496.773263888885</v>
      </c>
      <c r="L896" s="21">
        <f t="shared" si="55"/>
        <v>42526.773263888885</v>
      </c>
      <c r="M896" s="3" t="b">
        <v>0</v>
      </c>
      <c r="N896" s="3">
        <v>53</v>
      </c>
      <c r="O896" s="3" t="b">
        <v>0</v>
      </c>
      <c r="P896" s="3" t="s">
        <v>8278</v>
      </c>
      <c r="Q896" s="13">
        <f t="shared" si="52"/>
        <v>0.39169999999999999</v>
      </c>
      <c r="R896" s="7">
        <f t="shared" si="53"/>
        <v>377.35849056603774</v>
      </c>
      <c r="S896" s="3" t="s">
        <v>8328</v>
      </c>
      <c r="T896" s="3" t="s">
        <v>8332</v>
      </c>
    </row>
    <row r="897" spans="1:20" ht="39.6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21">
        <f t="shared" si="54"/>
        <v>40430.919317129628</v>
      </c>
      <c r="L897" s="21">
        <f t="shared" si="55"/>
        <v>40475.919317129628</v>
      </c>
      <c r="M897" s="3" t="b">
        <v>0</v>
      </c>
      <c r="N897" s="3">
        <v>7</v>
      </c>
      <c r="O897" s="3" t="b">
        <v>0</v>
      </c>
      <c r="P897" s="3" t="s">
        <v>8278</v>
      </c>
      <c r="Q897" s="13">
        <f t="shared" si="52"/>
        <v>2.4375000000000001E-2</v>
      </c>
      <c r="R897" s="7">
        <f t="shared" si="53"/>
        <v>1142.8571428571429</v>
      </c>
      <c r="S897" s="3" t="s">
        <v>8328</v>
      </c>
      <c r="T897" s="3" t="s">
        <v>8332</v>
      </c>
    </row>
    <row r="898" spans="1:20" ht="39.6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21">
        <f t="shared" si="54"/>
        <v>42218.66465277777</v>
      </c>
      <c r="L898" s="21">
        <f t="shared" si="55"/>
        <v>42243.958333333336</v>
      </c>
      <c r="M898" s="3" t="b">
        <v>0</v>
      </c>
      <c r="N898" s="3">
        <v>72</v>
      </c>
      <c r="O898" s="3" t="b">
        <v>0</v>
      </c>
      <c r="P898" s="3" t="s">
        <v>8278</v>
      </c>
      <c r="Q898" s="13">
        <f t="shared" ref="Q898:Q961" si="56">+E898/D898</f>
        <v>0.4</v>
      </c>
      <c r="R898" s="7">
        <f t="shared" ref="R898:R961" si="57">IFERROR(+D898/N898,0)</f>
        <v>111.11111111111111</v>
      </c>
      <c r="S898" s="3" t="s">
        <v>8328</v>
      </c>
      <c r="T898" s="3" t="s">
        <v>8332</v>
      </c>
    </row>
    <row r="899" spans="1:20" ht="39.6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21">
        <f t="shared" ref="K899:K962" si="58">(J899/86400)+25569+(-5/24)</f>
        <v>41211.480416666665</v>
      </c>
      <c r="L899" s="21">
        <f t="shared" ref="L899:L962" si="59">+I899/(86400)+25569+(-5/24)</f>
        <v>41241.52208333333</v>
      </c>
      <c r="M899" s="3" t="b">
        <v>0</v>
      </c>
      <c r="N899" s="3">
        <v>0</v>
      </c>
      <c r="O899" s="3" t="b">
        <v>0</v>
      </c>
      <c r="P899" s="3" t="s">
        <v>8278</v>
      </c>
      <c r="Q899" s="13">
        <f t="shared" si="56"/>
        <v>0</v>
      </c>
      <c r="R899" s="7">
        <f t="shared" si="57"/>
        <v>0</v>
      </c>
      <c r="S899" s="3" t="s">
        <v>8328</v>
      </c>
      <c r="T899" s="3" t="s">
        <v>8332</v>
      </c>
    </row>
    <row r="900" spans="1:20" ht="39.6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21">
        <f t="shared" si="58"/>
        <v>40878.549884259257</v>
      </c>
      <c r="L900" s="21">
        <f t="shared" si="59"/>
        <v>40923.549884259257</v>
      </c>
      <c r="M900" s="3" t="b">
        <v>0</v>
      </c>
      <c r="N900" s="3">
        <v>2</v>
      </c>
      <c r="O900" s="3" t="b">
        <v>0</v>
      </c>
      <c r="P900" s="3" t="s">
        <v>8278</v>
      </c>
      <c r="Q900" s="13">
        <f t="shared" si="56"/>
        <v>2.8000000000000001E-2</v>
      </c>
      <c r="R900" s="7">
        <f t="shared" si="57"/>
        <v>1250</v>
      </c>
      <c r="S900" s="3" t="s">
        <v>8328</v>
      </c>
      <c r="T900" s="3" t="s">
        <v>8332</v>
      </c>
    </row>
    <row r="901" spans="1:20" ht="39.6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21">
        <f t="shared" si="58"/>
        <v>40645.890763888885</v>
      </c>
      <c r="L901" s="21">
        <f t="shared" si="59"/>
        <v>40690.890763888885</v>
      </c>
      <c r="M901" s="3" t="b">
        <v>0</v>
      </c>
      <c r="N901" s="3">
        <v>8</v>
      </c>
      <c r="O901" s="3" t="b">
        <v>0</v>
      </c>
      <c r="P901" s="3" t="s">
        <v>8278</v>
      </c>
      <c r="Q901" s="13">
        <f t="shared" si="56"/>
        <v>0.37333333333333335</v>
      </c>
      <c r="R901" s="7">
        <f t="shared" si="57"/>
        <v>93.75</v>
      </c>
      <c r="S901" s="3" t="s">
        <v>8328</v>
      </c>
      <c r="T901" s="3" t="s">
        <v>8332</v>
      </c>
    </row>
    <row r="902" spans="1:20" ht="26.4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21">
        <f t="shared" si="58"/>
        <v>42429.641226851854</v>
      </c>
      <c r="L902" s="21">
        <f t="shared" si="59"/>
        <v>42459.599560185183</v>
      </c>
      <c r="M902" s="3" t="b">
        <v>0</v>
      </c>
      <c r="N902" s="3">
        <v>2</v>
      </c>
      <c r="O902" s="3" t="b">
        <v>0</v>
      </c>
      <c r="P902" s="3" t="s">
        <v>8277</v>
      </c>
      <c r="Q902" s="13">
        <f t="shared" si="56"/>
        <v>4.1999999999999997E-3</v>
      </c>
      <c r="R902" s="7">
        <f t="shared" si="57"/>
        <v>2500</v>
      </c>
      <c r="S902" s="3" t="s">
        <v>8328</v>
      </c>
      <c r="T902" s="3" t="s">
        <v>8331</v>
      </c>
    </row>
    <row r="903" spans="1:20" ht="52.8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21">
        <f t="shared" si="58"/>
        <v>40291.603171296294</v>
      </c>
      <c r="L903" s="21">
        <f t="shared" si="59"/>
        <v>40337.59097222222</v>
      </c>
      <c r="M903" s="3" t="b">
        <v>0</v>
      </c>
      <c r="N903" s="3">
        <v>0</v>
      </c>
      <c r="O903" s="3" t="b">
        <v>0</v>
      </c>
      <c r="P903" s="3" t="s">
        <v>8277</v>
      </c>
      <c r="Q903" s="13">
        <f t="shared" si="56"/>
        <v>0</v>
      </c>
      <c r="R903" s="7">
        <f t="shared" si="57"/>
        <v>0</v>
      </c>
      <c r="S903" s="3" t="s">
        <v>8328</v>
      </c>
      <c r="T903" s="3" t="s">
        <v>8331</v>
      </c>
    </row>
    <row r="904" spans="1:20" ht="52.8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21">
        <f t="shared" si="58"/>
        <v>41829.757199074069</v>
      </c>
      <c r="L904" s="21">
        <f t="shared" si="59"/>
        <v>41881.4375</v>
      </c>
      <c r="M904" s="3" t="b">
        <v>0</v>
      </c>
      <c r="N904" s="3">
        <v>3</v>
      </c>
      <c r="O904" s="3" t="b">
        <v>0</v>
      </c>
      <c r="P904" s="3" t="s">
        <v>8277</v>
      </c>
      <c r="Q904" s="13">
        <f t="shared" si="56"/>
        <v>3.0000000000000001E-3</v>
      </c>
      <c r="R904" s="7">
        <f t="shared" si="57"/>
        <v>10000</v>
      </c>
      <c r="S904" s="3" t="s">
        <v>8328</v>
      </c>
      <c r="T904" s="3" t="s">
        <v>8331</v>
      </c>
    </row>
    <row r="905" spans="1:20" ht="39.6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21">
        <f t="shared" si="58"/>
        <v>41149.587731481479</v>
      </c>
      <c r="L905" s="21">
        <f t="shared" si="59"/>
        <v>41174.892361111109</v>
      </c>
      <c r="M905" s="3" t="b">
        <v>0</v>
      </c>
      <c r="N905" s="3">
        <v>4</v>
      </c>
      <c r="O905" s="3" t="b">
        <v>0</v>
      </c>
      <c r="P905" s="3" t="s">
        <v>8277</v>
      </c>
      <c r="Q905" s="13">
        <f t="shared" si="56"/>
        <v>3.2000000000000001E-2</v>
      </c>
      <c r="R905" s="7">
        <f t="shared" si="57"/>
        <v>1250</v>
      </c>
      <c r="S905" s="3" t="s">
        <v>8328</v>
      </c>
      <c r="T905" s="3" t="s">
        <v>8331</v>
      </c>
    </row>
    <row r="906" spans="1:20" ht="39.6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21">
        <f t="shared" si="58"/>
        <v>42341.87195601852</v>
      </c>
      <c r="L906" s="21">
        <f t="shared" si="59"/>
        <v>42371.87195601852</v>
      </c>
      <c r="M906" s="3" t="b">
        <v>0</v>
      </c>
      <c r="N906" s="3">
        <v>3</v>
      </c>
      <c r="O906" s="3" t="b">
        <v>0</v>
      </c>
      <c r="P906" s="3" t="s">
        <v>8277</v>
      </c>
      <c r="Q906" s="13">
        <f t="shared" si="56"/>
        <v>3.0200000000000001E-3</v>
      </c>
      <c r="R906" s="7">
        <f t="shared" si="57"/>
        <v>16666.666666666668</v>
      </c>
      <c r="S906" s="3" t="s">
        <v>8328</v>
      </c>
      <c r="T906" s="3" t="s">
        <v>8331</v>
      </c>
    </row>
    <row r="907" spans="1:20" ht="39.6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21">
        <f t="shared" si="58"/>
        <v>40507.031550925924</v>
      </c>
      <c r="L907" s="21">
        <f t="shared" si="59"/>
        <v>40567.031550925924</v>
      </c>
      <c r="M907" s="3" t="b">
        <v>0</v>
      </c>
      <c r="N907" s="3">
        <v>6</v>
      </c>
      <c r="O907" s="3" t="b">
        <v>0</v>
      </c>
      <c r="P907" s="3" t="s">
        <v>8277</v>
      </c>
      <c r="Q907" s="13">
        <f t="shared" si="56"/>
        <v>3.0153846153846153E-2</v>
      </c>
      <c r="R907" s="7">
        <f t="shared" si="57"/>
        <v>1083.3333333333333</v>
      </c>
      <c r="S907" s="3" t="s">
        <v>8328</v>
      </c>
      <c r="T907" s="3" t="s">
        <v>8331</v>
      </c>
    </row>
    <row r="908" spans="1:20" ht="26.4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21">
        <f t="shared" si="58"/>
        <v>41680.981365740736</v>
      </c>
      <c r="L908" s="21">
        <f t="shared" si="59"/>
        <v>41710.939699074072</v>
      </c>
      <c r="M908" s="3" t="b">
        <v>0</v>
      </c>
      <c r="N908" s="3">
        <v>0</v>
      </c>
      <c r="O908" s="3" t="b">
        <v>0</v>
      </c>
      <c r="P908" s="3" t="s">
        <v>8277</v>
      </c>
      <c r="Q908" s="13">
        <f t="shared" si="56"/>
        <v>0</v>
      </c>
      <c r="R908" s="7">
        <f t="shared" si="57"/>
        <v>0</v>
      </c>
      <c r="S908" s="3" t="s">
        <v>8328</v>
      </c>
      <c r="T908" s="3" t="s">
        <v>8331</v>
      </c>
    </row>
    <row r="909" spans="1:20" ht="26.4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21">
        <f t="shared" si="58"/>
        <v>40766.9840625</v>
      </c>
      <c r="L909" s="21">
        <f t="shared" si="59"/>
        <v>40796.9840625</v>
      </c>
      <c r="M909" s="3" t="b">
        <v>0</v>
      </c>
      <c r="N909" s="3">
        <v>0</v>
      </c>
      <c r="O909" s="3" t="b">
        <v>0</v>
      </c>
      <c r="P909" s="3" t="s">
        <v>8277</v>
      </c>
      <c r="Q909" s="13">
        <f t="shared" si="56"/>
        <v>0</v>
      </c>
      <c r="R909" s="7">
        <f t="shared" si="57"/>
        <v>0</v>
      </c>
      <c r="S909" s="3" t="s">
        <v>8328</v>
      </c>
      <c r="T909" s="3" t="s">
        <v>8331</v>
      </c>
    </row>
    <row r="910" spans="1:20" ht="39.6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21">
        <f t="shared" si="58"/>
        <v>40340.593229166661</v>
      </c>
      <c r="L910" s="21">
        <f t="shared" si="59"/>
        <v>40385.999305555553</v>
      </c>
      <c r="M910" s="3" t="b">
        <v>0</v>
      </c>
      <c r="N910" s="3">
        <v>0</v>
      </c>
      <c r="O910" s="3" t="b">
        <v>0</v>
      </c>
      <c r="P910" s="3" t="s">
        <v>8277</v>
      </c>
      <c r="Q910" s="13">
        <f t="shared" si="56"/>
        <v>0</v>
      </c>
      <c r="R910" s="7">
        <f t="shared" si="57"/>
        <v>0</v>
      </c>
      <c r="S910" s="3" t="s">
        <v>8328</v>
      </c>
      <c r="T910" s="3" t="s">
        <v>8331</v>
      </c>
    </row>
    <row r="911" spans="1:20" ht="52.8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21">
        <f t="shared" si="58"/>
        <v>41081.481944444444</v>
      </c>
      <c r="L911" s="21">
        <f t="shared" si="59"/>
        <v>41112.958333333328</v>
      </c>
      <c r="M911" s="3" t="b">
        <v>0</v>
      </c>
      <c r="N911" s="3">
        <v>8</v>
      </c>
      <c r="O911" s="3" t="b">
        <v>0</v>
      </c>
      <c r="P911" s="3" t="s">
        <v>8277</v>
      </c>
      <c r="Q911" s="13">
        <f t="shared" si="56"/>
        <v>3.2500000000000001E-2</v>
      </c>
      <c r="R911" s="7">
        <f t="shared" si="57"/>
        <v>2000</v>
      </c>
      <c r="S911" s="3" t="s">
        <v>8328</v>
      </c>
      <c r="T911" s="3" t="s">
        <v>8331</v>
      </c>
    </row>
    <row r="912" spans="1:20" ht="39.6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21">
        <f t="shared" si="58"/>
        <v>42737.337025462963</v>
      </c>
      <c r="L912" s="21">
        <f t="shared" si="59"/>
        <v>42797.337025462963</v>
      </c>
      <c r="M912" s="3" t="b">
        <v>0</v>
      </c>
      <c r="N912" s="3">
        <v>5</v>
      </c>
      <c r="O912" s="3" t="b">
        <v>0</v>
      </c>
      <c r="P912" s="3" t="s">
        <v>8277</v>
      </c>
      <c r="Q912" s="13">
        <f t="shared" si="56"/>
        <v>0.22363636363636363</v>
      </c>
      <c r="R912" s="7">
        <f t="shared" si="57"/>
        <v>110</v>
      </c>
      <c r="S912" s="3" t="s">
        <v>8328</v>
      </c>
      <c r="T912" s="3" t="s">
        <v>8331</v>
      </c>
    </row>
    <row r="913" spans="1:20" ht="39.6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21">
        <f t="shared" si="58"/>
        <v>41641.796817129631</v>
      </c>
      <c r="L913" s="21">
        <f t="shared" si="59"/>
        <v>41662.796817129631</v>
      </c>
      <c r="M913" s="3" t="b">
        <v>0</v>
      </c>
      <c r="N913" s="3">
        <v>0</v>
      </c>
      <c r="O913" s="3" t="b">
        <v>0</v>
      </c>
      <c r="P913" s="3" t="s">
        <v>8277</v>
      </c>
      <c r="Q913" s="13">
        <f t="shared" si="56"/>
        <v>0</v>
      </c>
      <c r="R913" s="7">
        <f t="shared" si="57"/>
        <v>0</v>
      </c>
      <c r="S913" s="3" t="s">
        <v>8328</v>
      </c>
      <c r="T913" s="3" t="s">
        <v>8331</v>
      </c>
    </row>
    <row r="914" spans="1:20" ht="39.6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21">
        <f t="shared" si="58"/>
        <v>41193.901006944441</v>
      </c>
      <c r="L914" s="21">
        <f t="shared" si="59"/>
        <v>41253.942673611113</v>
      </c>
      <c r="M914" s="3" t="b">
        <v>0</v>
      </c>
      <c r="N914" s="3">
        <v>2</v>
      </c>
      <c r="O914" s="3" t="b">
        <v>0</v>
      </c>
      <c r="P914" s="3" t="s">
        <v>8277</v>
      </c>
      <c r="Q914" s="13">
        <f t="shared" si="56"/>
        <v>8.5714285714285719E-3</v>
      </c>
      <c r="R914" s="7">
        <f t="shared" si="57"/>
        <v>1750</v>
      </c>
      <c r="S914" s="3" t="s">
        <v>8328</v>
      </c>
      <c r="T914" s="3" t="s">
        <v>8331</v>
      </c>
    </row>
    <row r="915" spans="1:20" ht="39.6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21">
        <f t="shared" si="58"/>
        <v>41003.930775462963</v>
      </c>
      <c r="L915" s="21">
        <f t="shared" si="59"/>
        <v>41033.930775462963</v>
      </c>
      <c r="M915" s="3" t="b">
        <v>0</v>
      </c>
      <c r="N915" s="3">
        <v>24</v>
      </c>
      <c r="O915" s="3" t="b">
        <v>0</v>
      </c>
      <c r="P915" s="3" t="s">
        <v>8277</v>
      </c>
      <c r="Q915" s="13">
        <f t="shared" si="56"/>
        <v>6.6066666666666662E-2</v>
      </c>
      <c r="R915" s="7">
        <f t="shared" si="57"/>
        <v>1250</v>
      </c>
      <c r="S915" s="3" t="s">
        <v>8328</v>
      </c>
      <c r="T915" s="3" t="s">
        <v>8331</v>
      </c>
    </row>
    <row r="916" spans="1:20" ht="39.6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21">
        <f t="shared" si="58"/>
        <v>41116.554942129624</v>
      </c>
      <c r="L916" s="21">
        <f t="shared" si="59"/>
        <v>41146.554942129624</v>
      </c>
      <c r="M916" s="3" t="b">
        <v>0</v>
      </c>
      <c r="N916" s="3">
        <v>0</v>
      </c>
      <c r="O916" s="3" t="b">
        <v>0</v>
      </c>
      <c r="P916" s="3" t="s">
        <v>8277</v>
      </c>
      <c r="Q916" s="13">
        <f t="shared" si="56"/>
        <v>0</v>
      </c>
      <c r="R916" s="7">
        <f t="shared" si="57"/>
        <v>0</v>
      </c>
      <c r="S916" s="3" t="s">
        <v>8328</v>
      </c>
      <c r="T916" s="3" t="s">
        <v>8331</v>
      </c>
    </row>
    <row r="917" spans="1:20" ht="39.6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21">
        <f t="shared" si="58"/>
        <v>40937.471226851849</v>
      </c>
      <c r="L917" s="21">
        <f t="shared" si="59"/>
        <v>40968.999305555553</v>
      </c>
      <c r="M917" s="3" t="b">
        <v>0</v>
      </c>
      <c r="N917" s="3">
        <v>9</v>
      </c>
      <c r="O917" s="3" t="b">
        <v>0</v>
      </c>
      <c r="P917" s="3" t="s">
        <v>8277</v>
      </c>
      <c r="Q917" s="13">
        <f t="shared" si="56"/>
        <v>5.7692307692307696E-2</v>
      </c>
      <c r="R917" s="7">
        <f t="shared" si="57"/>
        <v>722.22222222222217</v>
      </c>
      <c r="S917" s="3" t="s">
        <v>8328</v>
      </c>
      <c r="T917" s="3" t="s">
        <v>8331</v>
      </c>
    </row>
    <row r="918" spans="1:20" ht="39.6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21">
        <f t="shared" si="58"/>
        <v>40434.645069444443</v>
      </c>
      <c r="L918" s="21">
        <f t="shared" si="59"/>
        <v>40473</v>
      </c>
      <c r="M918" s="3" t="b">
        <v>0</v>
      </c>
      <c r="N918" s="3">
        <v>0</v>
      </c>
      <c r="O918" s="3" t="b">
        <v>0</v>
      </c>
      <c r="P918" s="3" t="s">
        <v>8277</v>
      </c>
      <c r="Q918" s="13">
        <f t="shared" si="56"/>
        <v>0</v>
      </c>
      <c r="R918" s="7">
        <f t="shared" si="57"/>
        <v>0</v>
      </c>
      <c r="S918" s="3" t="s">
        <v>8328</v>
      </c>
      <c r="T918" s="3" t="s">
        <v>8331</v>
      </c>
    </row>
    <row r="919" spans="1:20" ht="39.6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21">
        <f t="shared" si="58"/>
        <v>41802.735300925924</v>
      </c>
      <c r="L919" s="21">
        <f t="shared" si="59"/>
        <v>41833.895833333328</v>
      </c>
      <c r="M919" s="3" t="b">
        <v>0</v>
      </c>
      <c r="N919" s="3">
        <v>1</v>
      </c>
      <c r="O919" s="3" t="b">
        <v>0</v>
      </c>
      <c r="P919" s="3" t="s">
        <v>8277</v>
      </c>
      <c r="Q919" s="13">
        <f t="shared" si="56"/>
        <v>6.0000000000000001E-3</v>
      </c>
      <c r="R919" s="7">
        <f t="shared" si="57"/>
        <v>5000</v>
      </c>
      <c r="S919" s="3" t="s">
        <v>8328</v>
      </c>
      <c r="T919" s="3" t="s">
        <v>8331</v>
      </c>
    </row>
    <row r="920" spans="1:20" ht="39.6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21">
        <f t="shared" si="58"/>
        <v>41944.707881944443</v>
      </c>
      <c r="L920" s="21">
        <f t="shared" si="59"/>
        <v>41974.749548611107</v>
      </c>
      <c r="M920" s="3" t="b">
        <v>0</v>
      </c>
      <c r="N920" s="3">
        <v>10</v>
      </c>
      <c r="O920" s="3" t="b">
        <v>0</v>
      </c>
      <c r="P920" s="3" t="s">
        <v>8277</v>
      </c>
      <c r="Q920" s="13">
        <f t="shared" si="56"/>
        <v>5.0256410256410255E-2</v>
      </c>
      <c r="R920" s="7">
        <f t="shared" si="57"/>
        <v>390</v>
      </c>
      <c r="S920" s="3" t="s">
        <v>8328</v>
      </c>
      <c r="T920" s="3" t="s">
        <v>8331</v>
      </c>
    </row>
    <row r="921" spans="1:20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21">
        <f t="shared" si="58"/>
        <v>41227.433391203704</v>
      </c>
      <c r="L921" s="21">
        <f t="shared" si="59"/>
        <v>41262.433391203704</v>
      </c>
      <c r="M921" s="3" t="b">
        <v>0</v>
      </c>
      <c r="N921" s="3">
        <v>1</v>
      </c>
      <c r="O921" s="3" t="b">
        <v>0</v>
      </c>
      <c r="P921" s="3" t="s">
        <v>8277</v>
      </c>
      <c r="Q921" s="13">
        <f t="shared" si="56"/>
        <v>5.0000000000000001E-3</v>
      </c>
      <c r="R921" s="7">
        <f t="shared" si="57"/>
        <v>20000</v>
      </c>
      <c r="S921" s="3" t="s">
        <v>8328</v>
      </c>
      <c r="T921" s="3" t="s">
        <v>8331</v>
      </c>
    </row>
    <row r="922" spans="1:20" ht="39.6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21">
        <f t="shared" si="58"/>
        <v>41562.463217592587</v>
      </c>
      <c r="L922" s="21">
        <f t="shared" si="59"/>
        <v>41592.504884259259</v>
      </c>
      <c r="M922" s="3" t="b">
        <v>0</v>
      </c>
      <c r="N922" s="3">
        <v>0</v>
      </c>
      <c r="O922" s="3" t="b">
        <v>0</v>
      </c>
      <c r="P922" s="3" t="s">
        <v>8277</v>
      </c>
      <c r="Q922" s="13">
        <f t="shared" si="56"/>
        <v>0</v>
      </c>
      <c r="R922" s="7">
        <f t="shared" si="57"/>
        <v>0</v>
      </c>
      <c r="S922" s="3" t="s">
        <v>8328</v>
      </c>
      <c r="T922" s="3" t="s">
        <v>8331</v>
      </c>
    </row>
    <row r="923" spans="1:20" ht="39.6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21">
        <f t="shared" si="58"/>
        <v>40846.962685185186</v>
      </c>
      <c r="L923" s="21">
        <f t="shared" si="59"/>
        <v>40889.004351851851</v>
      </c>
      <c r="M923" s="3" t="b">
        <v>0</v>
      </c>
      <c r="N923" s="3">
        <v>20</v>
      </c>
      <c r="O923" s="3" t="b">
        <v>0</v>
      </c>
      <c r="P923" s="3" t="s">
        <v>8277</v>
      </c>
      <c r="Q923" s="13">
        <f t="shared" si="56"/>
        <v>0.309</v>
      </c>
      <c r="R923" s="7">
        <f t="shared" si="57"/>
        <v>750</v>
      </c>
      <c r="S923" s="3" t="s">
        <v>8328</v>
      </c>
      <c r="T923" s="3" t="s">
        <v>8331</v>
      </c>
    </row>
    <row r="924" spans="1:20" ht="39.6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21">
        <f t="shared" si="58"/>
        <v>41878.32167824074</v>
      </c>
      <c r="L924" s="21">
        <f t="shared" si="59"/>
        <v>41913.32167824074</v>
      </c>
      <c r="M924" s="3" t="b">
        <v>0</v>
      </c>
      <c r="N924" s="3">
        <v>30</v>
      </c>
      <c r="O924" s="3" t="b">
        <v>0</v>
      </c>
      <c r="P924" s="3" t="s">
        <v>8277</v>
      </c>
      <c r="Q924" s="13">
        <f t="shared" si="56"/>
        <v>0.21037037037037037</v>
      </c>
      <c r="R924" s="7">
        <f t="shared" si="57"/>
        <v>900</v>
      </c>
      <c r="S924" s="3" t="s">
        <v>8328</v>
      </c>
      <c r="T924" s="3" t="s">
        <v>8331</v>
      </c>
    </row>
    <row r="925" spans="1:20" ht="39.6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21">
        <f t="shared" si="58"/>
        <v>41934.751423611109</v>
      </c>
      <c r="L925" s="21">
        <f t="shared" si="59"/>
        <v>41964.793090277781</v>
      </c>
      <c r="M925" s="3" t="b">
        <v>0</v>
      </c>
      <c r="N925" s="3">
        <v>6</v>
      </c>
      <c r="O925" s="3" t="b">
        <v>0</v>
      </c>
      <c r="P925" s="3" t="s">
        <v>8277</v>
      </c>
      <c r="Q925" s="13">
        <f t="shared" si="56"/>
        <v>2.1999999999999999E-2</v>
      </c>
      <c r="R925" s="7">
        <f t="shared" si="57"/>
        <v>2500</v>
      </c>
      <c r="S925" s="3" t="s">
        <v>8328</v>
      </c>
      <c r="T925" s="3" t="s">
        <v>8331</v>
      </c>
    </row>
    <row r="926" spans="1:20" ht="39.6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21">
        <f t="shared" si="58"/>
        <v>41288.734594907401</v>
      </c>
      <c r="L926" s="21">
        <f t="shared" si="59"/>
        <v>41318.734594907401</v>
      </c>
      <c r="M926" s="3" t="b">
        <v>0</v>
      </c>
      <c r="N926" s="3">
        <v>15</v>
      </c>
      <c r="O926" s="3" t="b">
        <v>0</v>
      </c>
      <c r="P926" s="3" t="s">
        <v>8277</v>
      </c>
      <c r="Q926" s="13">
        <f t="shared" si="56"/>
        <v>0.109</v>
      </c>
      <c r="R926" s="7">
        <f t="shared" si="57"/>
        <v>200</v>
      </c>
      <c r="S926" s="3" t="s">
        <v>8328</v>
      </c>
      <c r="T926" s="3" t="s">
        <v>8331</v>
      </c>
    </row>
    <row r="927" spans="1:20" ht="39.6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21">
        <f t="shared" si="58"/>
        <v>41575.672581018516</v>
      </c>
      <c r="L927" s="21">
        <f t="shared" si="59"/>
        <v>41605.71424768518</v>
      </c>
      <c r="M927" s="3" t="b">
        <v>0</v>
      </c>
      <c r="N927" s="3">
        <v>5</v>
      </c>
      <c r="O927" s="3" t="b">
        <v>0</v>
      </c>
      <c r="P927" s="3" t="s">
        <v>8277</v>
      </c>
      <c r="Q927" s="13">
        <f t="shared" si="56"/>
        <v>2.6666666666666668E-2</v>
      </c>
      <c r="R927" s="7">
        <f t="shared" si="57"/>
        <v>1200</v>
      </c>
      <c r="S927" s="3" t="s">
        <v>8328</v>
      </c>
      <c r="T927" s="3" t="s">
        <v>8331</v>
      </c>
    </row>
    <row r="928" spans="1:20" ht="52.8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21">
        <f t="shared" si="58"/>
        <v>40337.811689814815</v>
      </c>
      <c r="L928" s="21">
        <f t="shared" si="59"/>
        <v>40367.736111111109</v>
      </c>
      <c r="M928" s="3" t="b">
        <v>0</v>
      </c>
      <c r="N928" s="3">
        <v>0</v>
      </c>
      <c r="O928" s="3" t="b">
        <v>0</v>
      </c>
      <c r="P928" s="3" t="s">
        <v>8277</v>
      </c>
      <c r="Q928" s="13">
        <f t="shared" si="56"/>
        <v>0</v>
      </c>
      <c r="R928" s="7">
        <f t="shared" si="57"/>
        <v>0</v>
      </c>
      <c r="S928" s="3" t="s">
        <v>8328</v>
      </c>
      <c r="T928" s="3" t="s">
        <v>8331</v>
      </c>
    </row>
    <row r="929" spans="1:20" ht="26.4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21">
        <f t="shared" si="58"/>
        <v>41013.614525462959</v>
      </c>
      <c r="L929" s="21">
        <f t="shared" si="59"/>
        <v>41043.614525462959</v>
      </c>
      <c r="M929" s="3" t="b">
        <v>0</v>
      </c>
      <c r="N929" s="3">
        <v>0</v>
      </c>
      <c r="O929" s="3" t="b">
        <v>0</v>
      </c>
      <c r="P929" s="3" t="s">
        <v>8277</v>
      </c>
      <c r="Q929" s="13">
        <f t="shared" si="56"/>
        <v>0</v>
      </c>
      <c r="R929" s="7">
        <f t="shared" si="57"/>
        <v>0</v>
      </c>
      <c r="S929" s="3" t="s">
        <v>8328</v>
      </c>
      <c r="T929" s="3" t="s">
        <v>8331</v>
      </c>
    </row>
    <row r="930" spans="1:20" ht="39.6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21">
        <f t="shared" si="58"/>
        <v>41180.654085648144</v>
      </c>
      <c r="L930" s="21">
        <f t="shared" si="59"/>
        <v>41230.791666666664</v>
      </c>
      <c r="M930" s="3" t="b">
        <v>0</v>
      </c>
      <c r="N930" s="3">
        <v>28</v>
      </c>
      <c r="O930" s="3" t="b">
        <v>0</v>
      </c>
      <c r="P930" s="3" t="s">
        <v>8277</v>
      </c>
      <c r="Q930" s="13">
        <f t="shared" si="56"/>
        <v>0.10862068965517241</v>
      </c>
      <c r="R930" s="7">
        <f t="shared" si="57"/>
        <v>517.85714285714289</v>
      </c>
      <c r="S930" s="3" t="s">
        <v>8328</v>
      </c>
      <c r="T930" s="3" t="s">
        <v>8331</v>
      </c>
    </row>
    <row r="931" spans="1:20" ht="39.6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21">
        <f t="shared" si="58"/>
        <v>40978.029733796291</v>
      </c>
      <c r="L931" s="21">
        <f t="shared" si="59"/>
        <v>41007.988067129627</v>
      </c>
      <c r="M931" s="3" t="b">
        <v>0</v>
      </c>
      <c r="N931" s="3">
        <v>0</v>
      </c>
      <c r="O931" s="3" t="b">
        <v>0</v>
      </c>
      <c r="P931" s="3" t="s">
        <v>8277</v>
      </c>
      <c r="Q931" s="13">
        <f t="shared" si="56"/>
        <v>0</v>
      </c>
      <c r="R931" s="7">
        <f t="shared" si="57"/>
        <v>0</v>
      </c>
      <c r="S931" s="3" t="s">
        <v>8328</v>
      </c>
      <c r="T931" s="3" t="s">
        <v>8331</v>
      </c>
    </row>
    <row r="932" spans="1:20" ht="52.8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21">
        <f t="shared" si="58"/>
        <v>40312.707245370366</v>
      </c>
      <c r="L932" s="21">
        <f t="shared" si="59"/>
        <v>40354.688888888886</v>
      </c>
      <c r="M932" s="3" t="b">
        <v>0</v>
      </c>
      <c r="N932" s="3">
        <v>5</v>
      </c>
      <c r="O932" s="3" t="b">
        <v>0</v>
      </c>
      <c r="P932" s="3" t="s">
        <v>8277</v>
      </c>
      <c r="Q932" s="13">
        <f t="shared" si="56"/>
        <v>0.38333333333333336</v>
      </c>
      <c r="R932" s="7">
        <f t="shared" si="57"/>
        <v>180</v>
      </c>
      <c r="S932" s="3" t="s">
        <v>8328</v>
      </c>
      <c r="T932" s="3" t="s">
        <v>8331</v>
      </c>
    </row>
    <row r="933" spans="1:20" ht="39.6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21">
        <f t="shared" si="58"/>
        <v>41680.151643518519</v>
      </c>
      <c r="L933" s="21">
        <f t="shared" si="59"/>
        <v>41714.708333333328</v>
      </c>
      <c r="M933" s="3" t="b">
        <v>0</v>
      </c>
      <c r="N933" s="3">
        <v>7</v>
      </c>
      <c r="O933" s="3" t="b">
        <v>0</v>
      </c>
      <c r="P933" s="3" t="s">
        <v>8277</v>
      </c>
      <c r="Q933" s="13">
        <f t="shared" si="56"/>
        <v>6.5500000000000003E-2</v>
      </c>
      <c r="R933" s="7">
        <f t="shared" si="57"/>
        <v>285.71428571428572</v>
      </c>
      <c r="S933" s="3" t="s">
        <v>8328</v>
      </c>
      <c r="T933" s="3" t="s">
        <v>8331</v>
      </c>
    </row>
    <row r="934" spans="1:20" ht="26.4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21">
        <f t="shared" si="58"/>
        <v>41310.760937499996</v>
      </c>
      <c r="L934" s="21">
        <f t="shared" si="59"/>
        <v>41355.719270833331</v>
      </c>
      <c r="M934" s="3" t="b">
        <v>0</v>
      </c>
      <c r="N934" s="3">
        <v>30</v>
      </c>
      <c r="O934" s="3" t="b">
        <v>0</v>
      </c>
      <c r="P934" s="3" t="s">
        <v>8277</v>
      </c>
      <c r="Q934" s="13">
        <f t="shared" si="56"/>
        <v>0.14536842105263159</v>
      </c>
      <c r="R934" s="7">
        <f t="shared" si="57"/>
        <v>316.66666666666669</v>
      </c>
      <c r="S934" s="3" t="s">
        <v>8328</v>
      </c>
      <c r="T934" s="3" t="s">
        <v>8331</v>
      </c>
    </row>
    <row r="935" spans="1:20" ht="39.6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21">
        <f t="shared" si="58"/>
        <v>41710.960752314808</v>
      </c>
      <c r="L935" s="21">
        <f t="shared" si="59"/>
        <v>41770.960752314808</v>
      </c>
      <c r="M935" s="3" t="b">
        <v>0</v>
      </c>
      <c r="N935" s="3">
        <v>2</v>
      </c>
      <c r="O935" s="3" t="b">
        <v>0</v>
      </c>
      <c r="P935" s="3" t="s">
        <v>8277</v>
      </c>
      <c r="Q935" s="13">
        <f t="shared" si="56"/>
        <v>0.06</v>
      </c>
      <c r="R935" s="7">
        <f t="shared" si="57"/>
        <v>1000</v>
      </c>
      <c r="S935" s="3" t="s">
        <v>8328</v>
      </c>
      <c r="T935" s="3" t="s">
        <v>8331</v>
      </c>
    </row>
    <row r="936" spans="1:20" ht="39.6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21">
        <f t="shared" si="58"/>
        <v>41733.528749999998</v>
      </c>
      <c r="L936" s="21">
        <f t="shared" si="59"/>
        <v>41763.041666666664</v>
      </c>
      <c r="M936" s="3" t="b">
        <v>0</v>
      </c>
      <c r="N936" s="3">
        <v>30</v>
      </c>
      <c r="O936" s="3" t="b">
        <v>0</v>
      </c>
      <c r="P936" s="3" t="s">
        <v>8277</v>
      </c>
      <c r="Q936" s="13">
        <f t="shared" si="56"/>
        <v>0.30399999999999999</v>
      </c>
      <c r="R936" s="7">
        <f t="shared" si="57"/>
        <v>166.66666666666666</v>
      </c>
      <c r="S936" s="3" t="s">
        <v>8328</v>
      </c>
      <c r="T936" s="3" t="s">
        <v>8331</v>
      </c>
    </row>
    <row r="937" spans="1:20" ht="39.6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21">
        <f t="shared" si="58"/>
        <v>42368.125335648147</v>
      </c>
      <c r="L937" s="21">
        <f t="shared" si="59"/>
        <v>42398.125335648147</v>
      </c>
      <c r="M937" s="3" t="b">
        <v>0</v>
      </c>
      <c r="N937" s="3">
        <v>2</v>
      </c>
      <c r="O937" s="3" t="b">
        <v>0</v>
      </c>
      <c r="P937" s="3" t="s">
        <v>8277</v>
      </c>
      <c r="Q937" s="13">
        <f t="shared" si="56"/>
        <v>1.4285714285714285E-2</v>
      </c>
      <c r="R937" s="7">
        <f t="shared" si="57"/>
        <v>1750</v>
      </c>
      <c r="S937" s="3" t="s">
        <v>8328</v>
      </c>
      <c r="T937" s="3" t="s">
        <v>8331</v>
      </c>
    </row>
    <row r="938" spans="1:20" ht="39.6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21">
        <f t="shared" si="58"/>
        <v>40882.815844907404</v>
      </c>
      <c r="L938" s="21">
        <f t="shared" si="59"/>
        <v>40926.625</v>
      </c>
      <c r="M938" s="3" t="b">
        <v>0</v>
      </c>
      <c r="N938" s="3">
        <v>0</v>
      </c>
      <c r="O938" s="3" t="b">
        <v>0</v>
      </c>
      <c r="P938" s="3" t="s">
        <v>8277</v>
      </c>
      <c r="Q938" s="13">
        <f t="shared" si="56"/>
        <v>0</v>
      </c>
      <c r="R938" s="7">
        <f t="shared" si="57"/>
        <v>0</v>
      </c>
      <c r="S938" s="3" t="s">
        <v>8328</v>
      </c>
      <c r="T938" s="3" t="s">
        <v>8331</v>
      </c>
    </row>
    <row r="939" spans="1:20" ht="39.6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21">
        <f t="shared" si="58"/>
        <v>41551.589780092589</v>
      </c>
      <c r="L939" s="21">
        <f t="shared" si="59"/>
        <v>41581.631446759253</v>
      </c>
      <c r="M939" s="3" t="b">
        <v>0</v>
      </c>
      <c r="N939" s="3">
        <v>2</v>
      </c>
      <c r="O939" s="3" t="b">
        <v>0</v>
      </c>
      <c r="P939" s="3" t="s">
        <v>8277</v>
      </c>
      <c r="Q939" s="13">
        <f t="shared" si="56"/>
        <v>1.1428571428571429E-2</v>
      </c>
      <c r="R939" s="7">
        <f t="shared" si="57"/>
        <v>1750</v>
      </c>
      <c r="S939" s="3" t="s">
        <v>8328</v>
      </c>
      <c r="T939" s="3" t="s">
        <v>8331</v>
      </c>
    </row>
    <row r="940" spans="1:20" ht="39.6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21">
        <f t="shared" si="58"/>
        <v>41124.27138888889</v>
      </c>
      <c r="L940" s="21">
        <f t="shared" si="59"/>
        <v>41154.27138888889</v>
      </c>
      <c r="M940" s="3" t="b">
        <v>0</v>
      </c>
      <c r="N940" s="3">
        <v>1</v>
      </c>
      <c r="O940" s="3" t="b">
        <v>0</v>
      </c>
      <c r="P940" s="3" t="s">
        <v>8277</v>
      </c>
      <c r="Q940" s="13">
        <f t="shared" si="56"/>
        <v>3.5714285714285713E-3</v>
      </c>
      <c r="R940" s="7">
        <f t="shared" si="57"/>
        <v>7000</v>
      </c>
      <c r="S940" s="3" t="s">
        <v>8328</v>
      </c>
      <c r="T940" s="3" t="s">
        <v>8331</v>
      </c>
    </row>
    <row r="941" spans="1:20" ht="52.8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21">
        <f t="shared" si="58"/>
        <v>41416.554837962962</v>
      </c>
      <c r="L941" s="21">
        <f t="shared" si="59"/>
        <v>41455.623611111107</v>
      </c>
      <c r="M941" s="3" t="b">
        <v>0</v>
      </c>
      <c r="N941" s="3">
        <v>2</v>
      </c>
      <c r="O941" s="3" t="b">
        <v>0</v>
      </c>
      <c r="P941" s="3" t="s">
        <v>8277</v>
      </c>
      <c r="Q941" s="13">
        <f t="shared" si="56"/>
        <v>1.4545454545454545E-2</v>
      </c>
      <c r="R941" s="7">
        <f t="shared" si="57"/>
        <v>1375</v>
      </c>
      <c r="S941" s="3" t="s">
        <v>8328</v>
      </c>
      <c r="T941" s="3" t="s">
        <v>8331</v>
      </c>
    </row>
    <row r="942" spans="1:20" ht="39.6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21">
        <f t="shared" si="58"/>
        <v>42181.800069444442</v>
      </c>
      <c r="L942" s="21">
        <f t="shared" si="59"/>
        <v>42226.800069444442</v>
      </c>
      <c r="M942" s="3" t="b">
        <v>0</v>
      </c>
      <c r="N942" s="3">
        <v>14</v>
      </c>
      <c r="O942" s="3" t="b">
        <v>0</v>
      </c>
      <c r="P942" s="3" t="s">
        <v>8272</v>
      </c>
      <c r="Q942" s="13">
        <f t="shared" si="56"/>
        <v>0.17155555555555554</v>
      </c>
      <c r="R942" s="7">
        <f t="shared" si="57"/>
        <v>642.85714285714289</v>
      </c>
      <c r="S942" s="3" t="s">
        <v>8322</v>
      </c>
      <c r="T942" s="3" t="s">
        <v>8324</v>
      </c>
    </row>
    <row r="943" spans="1:20" ht="52.8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21">
        <f t="shared" si="58"/>
        <v>42745.888252314813</v>
      </c>
      <c r="L943" s="21">
        <f t="shared" si="59"/>
        <v>42775.888252314813</v>
      </c>
      <c r="M943" s="3" t="b">
        <v>0</v>
      </c>
      <c r="N943" s="3">
        <v>31</v>
      </c>
      <c r="O943" s="3" t="b">
        <v>0</v>
      </c>
      <c r="P943" s="3" t="s">
        <v>8272</v>
      </c>
      <c r="Q943" s="13">
        <f t="shared" si="56"/>
        <v>2.3220000000000001E-2</v>
      </c>
      <c r="R943" s="7">
        <f t="shared" si="57"/>
        <v>1612.9032258064517</v>
      </c>
      <c r="S943" s="3" t="s">
        <v>8322</v>
      </c>
      <c r="T943" s="3" t="s">
        <v>8324</v>
      </c>
    </row>
    <row r="944" spans="1:20" ht="52.8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21">
        <f t="shared" si="58"/>
        <v>42382.634953703702</v>
      </c>
      <c r="L944" s="21">
        <f t="shared" si="59"/>
        <v>42418.634953703702</v>
      </c>
      <c r="M944" s="3" t="b">
        <v>0</v>
      </c>
      <c r="N944" s="3">
        <v>16</v>
      </c>
      <c r="O944" s="3" t="b">
        <v>0</v>
      </c>
      <c r="P944" s="3" t="s">
        <v>8272</v>
      </c>
      <c r="Q944" s="13">
        <f t="shared" si="56"/>
        <v>8.9066666666666669E-2</v>
      </c>
      <c r="R944" s="7">
        <f t="shared" si="57"/>
        <v>468.75</v>
      </c>
      <c r="S944" s="3" t="s">
        <v>8322</v>
      </c>
      <c r="T944" s="3" t="s">
        <v>8324</v>
      </c>
    </row>
    <row r="945" spans="1:20" ht="26.4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21">
        <f t="shared" si="58"/>
        <v>42673.459548611114</v>
      </c>
      <c r="L945" s="21">
        <f t="shared" si="59"/>
        <v>42703.501215277771</v>
      </c>
      <c r="M945" s="3" t="b">
        <v>0</v>
      </c>
      <c r="N945" s="3">
        <v>12</v>
      </c>
      <c r="O945" s="3" t="b">
        <v>0</v>
      </c>
      <c r="P945" s="3" t="s">
        <v>8272</v>
      </c>
      <c r="Q945" s="13">
        <f t="shared" si="56"/>
        <v>9.633333333333334E-2</v>
      </c>
      <c r="R945" s="7">
        <f t="shared" si="57"/>
        <v>250</v>
      </c>
      <c r="S945" s="3" t="s">
        <v>8322</v>
      </c>
      <c r="T945" s="3" t="s">
        <v>8324</v>
      </c>
    </row>
    <row r="946" spans="1:20" ht="39.6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21">
        <f t="shared" si="58"/>
        <v>42444.375578703701</v>
      </c>
      <c r="L946" s="21">
        <f t="shared" si="59"/>
        <v>42478.374999999993</v>
      </c>
      <c r="M946" s="3" t="b">
        <v>0</v>
      </c>
      <c r="N946" s="3">
        <v>96</v>
      </c>
      <c r="O946" s="3" t="b">
        <v>0</v>
      </c>
      <c r="P946" s="3" t="s">
        <v>8272</v>
      </c>
      <c r="Q946" s="13">
        <f t="shared" si="56"/>
        <v>0.13325999999999999</v>
      </c>
      <c r="R946" s="7">
        <f t="shared" si="57"/>
        <v>520.83333333333337</v>
      </c>
      <c r="S946" s="3" t="s">
        <v>8322</v>
      </c>
      <c r="T946" s="3" t="s">
        <v>8324</v>
      </c>
    </row>
    <row r="947" spans="1:20" ht="39.6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21">
        <f t="shared" si="58"/>
        <v>42732.66465277777</v>
      </c>
      <c r="L947" s="21">
        <f t="shared" si="59"/>
        <v>42784.790972222218</v>
      </c>
      <c r="M947" s="3" t="b">
        <v>0</v>
      </c>
      <c r="N947" s="3">
        <v>16</v>
      </c>
      <c r="O947" s="3" t="b">
        <v>0</v>
      </c>
      <c r="P947" s="3" t="s">
        <v>8272</v>
      </c>
      <c r="Q947" s="13">
        <f t="shared" si="56"/>
        <v>2.4840000000000001E-2</v>
      </c>
      <c r="R947" s="7">
        <f t="shared" si="57"/>
        <v>6250</v>
      </c>
      <c r="S947" s="3" t="s">
        <v>8322</v>
      </c>
      <c r="T947" s="3" t="s">
        <v>8324</v>
      </c>
    </row>
    <row r="948" spans="1:20" ht="39.6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21">
        <f t="shared" si="58"/>
        <v>42592.542222222219</v>
      </c>
      <c r="L948" s="21">
        <f t="shared" si="59"/>
        <v>42622.542222222219</v>
      </c>
      <c r="M948" s="3" t="b">
        <v>0</v>
      </c>
      <c r="N948" s="3">
        <v>5</v>
      </c>
      <c r="O948" s="3" t="b">
        <v>0</v>
      </c>
      <c r="P948" s="3" t="s">
        <v>8272</v>
      </c>
      <c r="Q948" s="13">
        <f t="shared" si="56"/>
        <v>1.9066666666666666E-2</v>
      </c>
      <c r="R948" s="7">
        <f t="shared" si="57"/>
        <v>3000</v>
      </c>
      <c r="S948" s="3" t="s">
        <v>8322</v>
      </c>
      <c r="T948" s="3" t="s">
        <v>8324</v>
      </c>
    </row>
    <row r="949" spans="1:20" ht="39.6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21">
        <f t="shared" si="58"/>
        <v>42491.57298611111</v>
      </c>
      <c r="L949" s="21">
        <f t="shared" si="59"/>
        <v>42551.57298611111</v>
      </c>
      <c r="M949" s="3" t="b">
        <v>0</v>
      </c>
      <c r="N949" s="3">
        <v>0</v>
      </c>
      <c r="O949" s="3" t="b">
        <v>0</v>
      </c>
      <c r="P949" s="3" t="s">
        <v>8272</v>
      </c>
      <c r="Q949" s="13">
        <f t="shared" si="56"/>
        <v>0</v>
      </c>
      <c r="R949" s="7">
        <f t="shared" si="57"/>
        <v>0</v>
      </c>
      <c r="S949" s="3" t="s">
        <v>8322</v>
      </c>
      <c r="T949" s="3" t="s">
        <v>8324</v>
      </c>
    </row>
    <row r="950" spans="1:20" ht="52.8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21">
        <f t="shared" si="58"/>
        <v>42411.619953703703</v>
      </c>
      <c r="L950" s="21">
        <f t="shared" si="59"/>
        <v>42441.619953703703</v>
      </c>
      <c r="M950" s="3" t="b">
        <v>0</v>
      </c>
      <c r="N950" s="3">
        <v>8</v>
      </c>
      <c r="O950" s="3" t="b">
        <v>0</v>
      </c>
      <c r="P950" s="3" t="s">
        <v>8272</v>
      </c>
      <c r="Q950" s="13">
        <f t="shared" si="56"/>
        <v>0.12</v>
      </c>
      <c r="R950" s="7">
        <f t="shared" si="57"/>
        <v>500</v>
      </c>
      <c r="S950" s="3" t="s">
        <v>8322</v>
      </c>
      <c r="T950" s="3" t="s">
        <v>8324</v>
      </c>
    </row>
    <row r="951" spans="1:20" ht="39.6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21">
        <f t="shared" si="58"/>
        <v>42360.835370370369</v>
      </c>
      <c r="L951" s="21">
        <f t="shared" si="59"/>
        <v>42420.835370370369</v>
      </c>
      <c r="M951" s="3" t="b">
        <v>0</v>
      </c>
      <c r="N951" s="3">
        <v>7</v>
      </c>
      <c r="O951" s="3" t="b">
        <v>0</v>
      </c>
      <c r="P951" s="3" t="s">
        <v>8272</v>
      </c>
      <c r="Q951" s="13">
        <f t="shared" si="56"/>
        <v>1.3650000000000001E-2</v>
      </c>
      <c r="R951" s="7">
        <f t="shared" si="57"/>
        <v>2857.1428571428573</v>
      </c>
      <c r="S951" s="3" t="s">
        <v>8322</v>
      </c>
      <c r="T951" s="3" t="s">
        <v>8324</v>
      </c>
    </row>
    <row r="952" spans="1:20" ht="39.6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21">
        <f t="shared" si="58"/>
        <v>42356.54237268518</v>
      </c>
      <c r="L952" s="21">
        <f t="shared" si="59"/>
        <v>42386.54237268518</v>
      </c>
      <c r="M952" s="3" t="b">
        <v>0</v>
      </c>
      <c r="N952" s="3">
        <v>24</v>
      </c>
      <c r="O952" s="3" t="b">
        <v>0</v>
      </c>
      <c r="P952" s="3" t="s">
        <v>8272</v>
      </c>
      <c r="Q952" s="13">
        <f t="shared" si="56"/>
        <v>0.28039999999999998</v>
      </c>
      <c r="R952" s="7">
        <f t="shared" si="57"/>
        <v>208.33333333333334</v>
      </c>
      <c r="S952" s="3" t="s">
        <v>8322</v>
      </c>
      <c r="T952" s="3" t="s">
        <v>8324</v>
      </c>
    </row>
    <row r="953" spans="1:20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21">
        <f t="shared" si="58"/>
        <v>42480.445277777777</v>
      </c>
      <c r="L953" s="21">
        <f t="shared" si="59"/>
        <v>42525.445277777777</v>
      </c>
      <c r="M953" s="3" t="b">
        <v>0</v>
      </c>
      <c r="N953" s="3">
        <v>121</v>
      </c>
      <c r="O953" s="3" t="b">
        <v>0</v>
      </c>
      <c r="P953" s="3" t="s">
        <v>8272</v>
      </c>
      <c r="Q953" s="13">
        <f t="shared" si="56"/>
        <v>0.38390000000000002</v>
      </c>
      <c r="R953" s="7">
        <f t="shared" si="57"/>
        <v>413.22314049586777</v>
      </c>
      <c r="S953" s="3" t="s">
        <v>8322</v>
      </c>
      <c r="T953" s="3" t="s">
        <v>8324</v>
      </c>
    </row>
    <row r="954" spans="1:20" ht="26.4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21">
        <f t="shared" si="58"/>
        <v>42662.405231481483</v>
      </c>
      <c r="L954" s="21">
        <f t="shared" si="59"/>
        <v>42692.44689814814</v>
      </c>
      <c r="M954" s="3" t="b">
        <v>0</v>
      </c>
      <c r="N954" s="3">
        <v>196</v>
      </c>
      <c r="O954" s="3" t="b">
        <v>0</v>
      </c>
      <c r="P954" s="3" t="s">
        <v>8272</v>
      </c>
      <c r="Q954" s="13">
        <f t="shared" si="56"/>
        <v>0.39942857142857141</v>
      </c>
      <c r="R954" s="7">
        <f t="shared" si="57"/>
        <v>250</v>
      </c>
      <c r="S954" s="3" t="s">
        <v>8322</v>
      </c>
      <c r="T954" s="3" t="s">
        <v>8324</v>
      </c>
    </row>
    <row r="955" spans="1:20" ht="39.6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21">
        <f t="shared" si="58"/>
        <v>41998.956006944441</v>
      </c>
      <c r="L955" s="21">
        <f t="shared" si="59"/>
        <v>42028.956006944441</v>
      </c>
      <c r="M955" s="3" t="b">
        <v>0</v>
      </c>
      <c r="N955" s="3">
        <v>5</v>
      </c>
      <c r="O955" s="3" t="b">
        <v>0</v>
      </c>
      <c r="P955" s="3" t="s">
        <v>8272</v>
      </c>
      <c r="Q955" s="13">
        <f t="shared" si="56"/>
        <v>8.3999999999999995E-3</v>
      </c>
      <c r="R955" s="7">
        <f t="shared" si="57"/>
        <v>3000</v>
      </c>
      <c r="S955" s="3" t="s">
        <v>8322</v>
      </c>
      <c r="T955" s="3" t="s">
        <v>8324</v>
      </c>
    </row>
    <row r="956" spans="1:20" ht="39.6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21">
        <f t="shared" si="58"/>
        <v>42194.625451388885</v>
      </c>
      <c r="L956" s="21">
        <f t="shared" si="59"/>
        <v>42236.625451388885</v>
      </c>
      <c r="M956" s="3" t="b">
        <v>0</v>
      </c>
      <c r="N956" s="3">
        <v>73</v>
      </c>
      <c r="O956" s="3" t="b">
        <v>0</v>
      </c>
      <c r="P956" s="3" t="s">
        <v>8272</v>
      </c>
      <c r="Q956" s="13">
        <f t="shared" si="56"/>
        <v>0.43406666666666666</v>
      </c>
      <c r="R956" s="7">
        <f t="shared" si="57"/>
        <v>205.47945205479451</v>
      </c>
      <c r="S956" s="3" t="s">
        <v>8322</v>
      </c>
      <c r="T956" s="3" t="s">
        <v>8324</v>
      </c>
    </row>
    <row r="957" spans="1:20" ht="39.6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21">
        <f t="shared" si="58"/>
        <v>42586.086805555555</v>
      </c>
      <c r="L957" s="21">
        <f t="shared" si="59"/>
        <v>42626.086805555555</v>
      </c>
      <c r="M957" s="3" t="b">
        <v>0</v>
      </c>
      <c r="N957" s="3">
        <v>93</v>
      </c>
      <c r="O957" s="3" t="b">
        <v>0</v>
      </c>
      <c r="P957" s="3" t="s">
        <v>8272</v>
      </c>
      <c r="Q957" s="13">
        <f t="shared" si="56"/>
        <v>5.6613333333333335E-2</v>
      </c>
      <c r="R957" s="7">
        <f t="shared" si="57"/>
        <v>3225.8064516129034</v>
      </c>
      <c r="S957" s="3" t="s">
        <v>8322</v>
      </c>
      <c r="T957" s="3" t="s">
        <v>8324</v>
      </c>
    </row>
    <row r="958" spans="1:20" ht="52.8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21">
        <f t="shared" si="58"/>
        <v>42060.705543981479</v>
      </c>
      <c r="L958" s="21">
        <f t="shared" si="59"/>
        <v>42120.663877314808</v>
      </c>
      <c r="M958" s="3" t="b">
        <v>0</v>
      </c>
      <c r="N958" s="3">
        <v>17</v>
      </c>
      <c r="O958" s="3" t="b">
        <v>0</v>
      </c>
      <c r="P958" s="3" t="s">
        <v>8272</v>
      </c>
      <c r="Q958" s="13">
        <f t="shared" si="56"/>
        <v>1.7219999999999999E-2</v>
      </c>
      <c r="R958" s="7">
        <f t="shared" si="57"/>
        <v>2941.1764705882351</v>
      </c>
      <c r="S958" s="3" t="s">
        <v>8322</v>
      </c>
      <c r="T958" s="3" t="s">
        <v>8324</v>
      </c>
    </row>
    <row r="959" spans="1:20" ht="26.4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21">
        <f t="shared" si="58"/>
        <v>42660.344131944446</v>
      </c>
      <c r="L959" s="21">
        <f t="shared" si="59"/>
        <v>42691.385798611103</v>
      </c>
      <c r="M959" s="3" t="b">
        <v>0</v>
      </c>
      <c r="N959" s="3">
        <v>7</v>
      </c>
      <c r="O959" s="3" t="b">
        <v>0</v>
      </c>
      <c r="P959" s="3" t="s">
        <v>8272</v>
      </c>
      <c r="Q959" s="13">
        <f t="shared" si="56"/>
        <v>1.9416666666666665E-2</v>
      </c>
      <c r="R959" s="7">
        <f t="shared" si="57"/>
        <v>1714.2857142857142</v>
      </c>
      <c r="S959" s="3" t="s">
        <v>8322</v>
      </c>
      <c r="T959" s="3" t="s">
        <v>8324</v>
      </c>
    </row>
    <row r="960" spans="1:20" ht="52.8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21">
        <f t="shared" si="58"/>
        <v>42082.594479166662</v>
      </c>
      <c r="L960" s="21">
        <f t="shared" si="59"/>
        <v>42103.999305555553</v>
      </c>
      <c r="M960" s="3" t="b">
        <v>0</v>
      </c>
      <c r="N960" s="3">
        <v>17</v>
      </c>
      <c r="O960" s="3" t="b">
        <v>0</v>
      </c>
      <c r="P960" s="3" t="s">
        <v>8272</v>
      </c>
      <c r="Q960" s="13">
        <f t="shared" si="56"/>
        <v>0.11328275684711328</v>
      </c>
      <c r="R960" s="7">
        <f t="shared" si="57"/>
        <v>457.47058823529414</v>
      </c>
      <c r="S960" s="3" t="s">
        <v>8322</v>
      </c>
      <c r="T960" s="3" t="s">
        <v>8324</v>
      </c>
    </row>
    <row r="961" spans="1:20" ht="39.6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21">
        <f t="shared" si="58"/>
        <v>41992.96603009259</v>
      </c>
      <c r="L961" s="21">
        <f t="shared" si="59"/>
        <v>42022.96603009259</v>
      </c>
      <c r="M961" s="3" t="b">
        <v>0</v>
      </c>
      <c r="N961" s="3">
        <v>171</v>
      </c>
      <c r="O961" s="3" t="b">
        <v>0</v>
      </c>
      <c r="P961" s="3" t="s">
        <v>8272</v>
      </c>
      <c r="Q961" s="13">
        <f t="shared" si="56"/>
        <v>0.3886</v>
      </c>
      <c r="R961" s="7">
        <f t="shared" si="57"/>
        <v>292.39766081871346</v>
      </c>
      <c r="S961" s="3" t="s">
        <v>8322</v>
      </c>
      <c r="T961" s="3" t="s">
        <v>8324</v>
      </c>
    </row>
    <row r="962" spans="1:20" ht="39.6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21">
        <f t="shared" si="58"/>
        <v>42766.41846064815</v>
      </c>
      <c r="L962" s="21">
        <f t="shared" si="59"/>
        <v>42808.376793981479</v>
      </c>
      <c r="M962" s="3" t="b">
        <v>0</v>
      </c>
      <c r="N962" s="3">
        <v>188</v>
      </c>
      <c r="O962" s="3" t="b">
        <v>0</v>
      </c>
      <c r="P962" s="3" t="s">
        <v>8272</v>
      </c>
      <c r="Q962" s="13">
        <f t="shared" ref="Q962:Q1025" si="60">+E962/D962</f>
        <v>0.46100628930817611</v>
      </c>
      <c r="R962" s="7">
        <f t="shared" ref="R962:R1025" si="61">IFERROR(+D962/N962,0)</f>
        <v>296.01063829787233</v>
      </c>
      <c r="S962" s="3" t="s">
        <v>8322</v>
      </c>
      <c r="T962" s="3" t="s">
        <v>8324</v>
      </c>
    </row>
    <row r="963" spans="1:20" ht="39.6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21">
        <f t="shared" ref="K963:K1026" si="62">(J963/86400)+25569+(-5/24)</f>
        <v>42740.485358796293</v>
      </c>
      <c r="L963" s="21">
        <f t="shared" ref="L963:L1026" si="63">+I963/(86400)+25569+(-5/24)</f>
        <v>42786.583333333336</v>
      </c>
      <c r="M963" s="3" t="b">
        <v>0</v>
      </c>
      <c r="N963" s="3">
        <v>110</v>
      </c>
      <c r="O963" s="3" t="b">
        <v>0</v>
      </c>
      <c r="P963" s="3" t="s">
        <v>8272</v>
      </c>
      <c r="Q963" s="13">
        <f t="shared" si="60"/>
        <v>0.42188421052631581</v>
      </c>
      <c r="R963" s="7">
        <f t="shared" si="61"/>
        <v>863.63636363636363</v>
      </c>
      <c r="S963" s="3" t="s">
        <v>8322</v>
      </c>
      <c r="T963" s="3" t="s">
        <v>8324</v>
      </c>
    </row>
    <row r="964" spans="1:20" ht="39.6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21">
        <f t="shared" si="62"/>
        <v>42373.504085648143</v>
      </c>
      <c r="L964" s="21">
        <f t="shared" si="63"/>
        <v>42411.504085648143</v>
      </c>
      <c r="M964" s="3" t="b">
        <v>0</v>
      </c>
      <c r="N964" s="3">
        <v>37</v>
      </c>
      <c r="O964" s="3" t="b">
        <v>0</v>
      </c>
      <c r="P964" s="3" t="s">
        <v>8272</v>
      </c>
      <c r="Q964" s="13">
        <f t="shared" si="60"/>
        <v>0.2848</v>
      </c>
      <c r="R964" s="7">
        <f t="shared" si="61"/>
        <v>67.567567567567565</v>
      </c>
      <c r="S964" s="3" t="s">
        <v>8322</v>
      </c>
      <c r="T964" s="3" t="s">
        <v>8324</v>
      </c>
    </row>
    <row r="965" spans="1:20" ht="26.4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21">
        <f t="shared" si="62"/>
        <v>42625.427303240744</v>
      </c>
      <c r="L965" s="21">
        <f t="shared" si="63"/>
        <v>42660.427303240744</v>
      </c>
      <c r="M965" s="3" t="b">
        <v>0</v>
      </c>
      <c r="N965" s="3">
        <v>9</v>
      </c>
      <c r="O965" s="3" t="b">
        <v>0</v>
      </c>
      <c r="P965" s="3" t="s">
        <v>8272</v>
      </c>
      <c r="Q965" s="13">
        <f t="shared" si="60"/>
        <v>1.0771428571428571E-2</v>
      </c>
      <c r="R965" s="7">
        <f t="shared" si="61"/>
        <v>3888.8888888888887</v>
      </c>
      <c r="S965" s="3" t="s">
        <v>8322</v>
      </c>
      <c r="T965" s="3" t="s">
        <v>8324</v>
      </c>
    </row>
    <row r="966" spans="1:20" ht="39.6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21">
        <f t="shared" si="62"/>
        <v>42208.420358796291</v>
      </c>
      <c r="L966" s="21">
        <f t="shared" si="63"/>
        <v>42248.420358796291</v>
      </c>
      <c r="M966" s="3" t="b">
        <v>0</v>
      </c>
      <c r="N966" s="3">
        <v>29</v>
      </c>
      <c r="O966" s="3" t="b">
        <v>0</v>
      </c>
      <c r="P966" s="3" t="s">
        <v>8272</v>
      </c>
      <c r="Q966" s="13">
        <f t="shared" si="60"/>
        <v>7.9909090909090902E-3</v>
      </c>
      <c r="R966" s="7">
        <f t="shared" si="61"/>
        <v>3793.1034482758619</v>
      </c>
      <c r="S966" s="3" t="s">
        <v>8322</v>
      </c>
      <c r="T966" s="3" t="s">
        <v>8324</v>
      </c>
    </row>
    <row r="967" spans="1:20" ht="39.6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21">
        <f t="shared" si="62"/>
        <v>42636.808402777773</v>
      </c>
      <c r="L967" s="21">
        <f t="shared" si="63"/>
        <v>42668.957638888889</v>
      </c>
      <c r="M967" s="3" t="b">
        <v>0</v>
      </c>
      <c r="N967" s="3">
        <v>6</v>
      </c>
      <c r="O967" s="3" t="b">
        <v>0</v>
      </c>
      <c r="P967" s="3" t="s">
        <v>8272</v>
      </c>
      <c r="Q967" s="13">
        <f t="shared" si="60"/>
        <v>1.192E-2</v>
      </c>
      <c r="R967" s="7">
        <f t="shared" si="61"/>
        <v>4166.666666666667</v>
      </c>
      <c r="S967" s="3" t="s">
        <v>8322</v>
      </c>
      <c r="T967" s="3" t="s">
        <v>8324</v>
      </c>
    </row>
    <row r="968" spans="1:20" ht="39.6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21">
        <f t="shared" si="62"/>
        <v>42619.427453703705</v>
      </c>
      <c r="L968" s="21">
        <f t="shared" si="63"/>
        <v>42649.427453703705</v>
      </c>
      <c r="M968" s="3" t="b">
        <v>0</v>
      </c>
      <c r="N968" s="3">
        <v>30</v>
      </c>
      <c r="O968" s="3" t="b">
        <v>0</v>
      </c>
      <c r="P968" s="3" t="s">
        <v>8272</v>
      </c>
      <c r="Q968" s="13">
        <f t="shared" si="60"/>
        <v>0.14799999999999999</v>
      </c>
      <c r="R968" s="7">
        <f t="shared" si="61"/>
        <v>400</v>
      </c>
      <c r="S968" s="3" t="s">
        <v>8322</v>
      </c>
      <c r="T968" s="3" t="s">
        <v>8324</v>
      </c>
    </row>
    <row r="969" spans="1:20" ht="39.6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21">
        <f t="shared" si="62"/>
        <v>42422.045995370368</v>
      </c>
      <c r="L969" s="21">
        <f t="shared" si="63"/>
        <v>42482.004328703704</v>
      </c>
      <c r="M969" s="3" t="b">
        <v>0</v>
      </c>
      <c r="N969" s="3">
        <v>81</v>
      </c>
      <c r="O969" s="3" t="b">
        <v>0</v>
      </c>
      <c r="P969" s="3" t="s">
        <v>8272</v>
      </c>
      <c r="Q969" s="13">
        <f t="shared" si="60"/>
        <v>0.17810000000000001</v>
      </c>
      <c r="R969" s="7">
        <f t="shared" si="61"/>
        <v>246.91358024691357</v>
      </c>
      <c r="S969" s="3" t="s">
        <v>8322</v>
      </c>
      <c r="T969" s="3" t="s">
        <v>8324</v>
      </c>
    </row>
    <row r="970" spans="1:20" ht="39.6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21">
        <f t="shared" si="62"/>
        <v>41836.639282407406</v>
      </c>
      <c r="L970" s="21">
        <f t="shared" si="63"/>
        <v>41866.639282407406</v>
      </c>
      <c r="M970" s="3" t="b">
        <v>0</v>
      </c>
      <c r="N970" s="3">
        <v>4</v>
      </c>
      <c r="O970" s="3" t="b">
        <v>0</v>
      </c>
      <c r="P970" s="3" t="s">
        <v>8272</v>
      </c>
      <c r="Q970" s="13">
        <f t="shared" si="60"/>
        <v>1.325E-2</v>
      </c>
      <c r="R970" s="7">
        <f t="shared" si="61"/>
        <v>2000</v>
      </c>
      <c r="S970" s="3" t="s">
        <v>8322</v>
      </c>
      <c r="T970" s="3" t="s">
        <v>8324</v>
      </c>
    </row>
    <row r="971" spans="1:20" ht="26.4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21">
        <f t="shared" si="62"/>
        <v>42742.094988425924</v>
      </c>
      <c r="L971" s="21">
        <f t="shared" si="63"/>
        <v>42775.094988425924</v>
      </c>
      <c r="M971" s="3" t="b">
        <v>0</v>
      </c>
      <c r="N971" s="3">
        <v>11</v>
      </c>
      <c r="O971" s="3" t="b">
        <v>0</v>
      </c>
      <c r="P971" s="3" t="s">
        <v>8272</v>
      </c>
      <c r="Q971" s="13">
        <f t="shared" si="60"/>
        <v>0.46666666666666667</v>
      </c>
      <c r="R971" s="7">
        <f t="shared" si="61"/>
        <v>2727.2727272727275</v>
      </c>
      <c r="S971" s="3" t="s">
        <v>8322</v>
      </c>
      <c r="T971" s="3" t="s">
        <v>8324</v>
      </c>
    </row>
    <row r="972" spans="1:20" ht="52.8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21">
        <f t="shared" si="62"/>
        <v>42721.012187499997</v>
      </c>
      <c r="L972" s="21">
        <f t="shared" si="63"/>
        <v>42757.999305555553</v>
      </c>
      <c r="M972" s="3" t="b">
        <v>0</v>
      </c>
      <c r="N972" s="3">
        <v>14</v>
      </c>
      <c r="O972" s="3" t="b">
        <v>0</v>
      </c>
      <c r="P972" s="3" t="s">
        <v>8272</v>
      </c>
      <c r="Q972" s="13">
        <f t="shared" si="60"/>
        <v>0.4592</v>
      </c>
      <c r="R972" s="7">
        <f t="shared" si="61"/>
        <v>357.14285714285717</v>
      </c>
      <c r="S972" s="3" t="s">
        <v>8322</v>
      </c>
      <c r="T972" s="3" t="s">
        <v>8324</v>
      </c>
    </row>
    <row r="973" spans="1:20" ht="39.6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21">
        <f t="shared" si="62"/>
        <v>42111.500694444439</v>
      </c>
      <c r="L973" s="21">
        <f t="shared" si="63"/>
        <v>42156.500694444439</v>
      </c>
      <c r="M973" s="3" t="b">
        <v>0</v>
      </c>
      <c r="N973" s="3">
        <v>5</v>
      </c>
      <c r="O973" s="3" t="b">
        <v>0</v>
      </c>
      <c r="P973" s="3" t="s">
        <v>8272</v>
      </c>
      <c r="Q973" s="13">
        <f t="shared" si="60"/>
        <v>2.2599999999999999E-3</v>
      </c>
      <c r="R973" s="7">
        <f t="shared" si="61"/>
        <v>20000</v>
      </c>
      <c r="S973" s="3" t="s">
        <v>8322</v>
      </c>
      <c r="T973" s="3" t="s">
        <v>8324</v>
      </c>
    </row>
    <row r="974" spans="1:20" ht="39.6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21">
        <f t="shared" si="62"/>
        <v>41856.657384259255</v>
      </c>
      <c r="L974" s="21">
        <f t="shared" si="63"/>
        <v>41886.082638888889</v>
      </c>
      <c r="M974" s="3" t="b">
        <v>0</v>
      </c>
      <c r="N974" s="3">
        <v>45</v>
      </c>
      <c r="O974" s="3" t="b">
        <v>0</v>
      </c>
      <c r="P974" s="3" t="s">
        <v>8272</v>
      </c>
      <c r="Q974" s="13">
        <f t="shared" si="60"/>
        <v>0.34625</v>
      </c>
      <c r="R974" s="7">
        <f t="shared" si="61"/>
        <v>444.44444444444446</v>
      </c>
      <c r="S974" s="3" t="s">
        <v>8322</v>
      </c>
      <c r="T974" s="3" t="s">
        <v>8324</v>
      </c>
    </row>
    <row r="975" spans="1:20" ht="39.6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21">
        <f t="shared" si="62"/>
        <v>42256.806631944441</v>
      </c>
      <c r="L975" s="21">
        <f t="shared" si="63"/>
        <v>42316.848298611112</v>
      </c>
      <c r="M975" s="3" t="b">
        <v>0</v>
      </c>
      <c r="N975" s="3">
        <v>8</v>
      </c>
      <c r="O975" s="3" t="b">
        <v>0</v>
      </c>
      <c r="P975" s="3" t="s">
        <v>8272</v>
      </c>
      <c r="Q975" s="13">
        <f t="shared" si="60"/>
        <v>2.0549999999999999E-2</v>
      </c>
      <c r="R975" s="7">
        <f t="shared" si="61"/>
        <v>2500</v>
      </c>
      <c r="S975" s="3" t="s">
        <v>8322</v>
      </c>
      <c r="T975" s="3" t="s">
        <v>8324</v>
      </c>
    </row>
    <row r="976" spans="1:20" ht="39.6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21">
        <f t="shared" si="62"/>
        <v>42424.541157407402</v>
      </c>
      <c r="L976" s="21">
        <f t="shared" si="63"/>
        <v>42454.499490740738</v>
      </c>
      <c r="M976" s="3" t="b">
        <v>0</v>
      </c>
      <c r="N976" s="3">
        <v>3</v>
      </c>
      <c r="O976" s="3" t="b">
        <v>0</v>
      </c>
      <c r="P976" s="3" t="s">
        <v>8272</v>
      </c>
      <c r="Q976" s="13">
        <f t="shared" si="60"/>
        <v>5.5999999999999999E-3</v>
      </c>
      <c r="R976" s="7">
        <f t="shared" si="61"/>
        <v>16666.666666666668</v>
      </c>
      <c r="S976" s="3" t="s">
        <v>8322</v>
      </c>
      <c r="T976" s="3" t="s">
        <v>8324</v>
      </c>
    </row>
    <row r="977" spans="1:20" ht="39.6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21">
        <f t="shared" si="62"/>
        <v>42489.488252314812</v>
      </c>
      <c r="L977" s="21">
        <f t="shared" si="63"/>
        <v>42549.488252314812</v>
      </c>
      <c r="M977" s="3" t="b">
        <v>0</v>
      </c>
      <c r="N977" s="3">
        <v>24</v>
      </c>
      <c r="O977" s="3" t="b">
        <v>0</v>
      </c>
      <c r="P977" s="3" t="s">
        <v>8272</v>
      </c>
      <c r="Q977" s="13">
        <f t="shared" si="60"/>
        <v>2.6069999999999999E-2</v>
      </c>
      <c r="R977" s="7">
        <f t="shared" si="61"/>
        <v>4166.666666666667</v>
      </c>
      <c r="S977" s="3" t="s">
        <v>8322</v>
      </c>
      <c r="T977" s="3" t="s">
        <v>8324</v>
      </c>
    </row>
    <row r="978" spans="1:20" ht="39.6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21">
        <f t="shared" si="62"/>
        <v>42184.850659722222</v>
      </c>
      <c r="L978" s="21">
        <f t="shared" si="63"/>
        <v>42229.850659722222</v>
      </c>
      <c r="M978" s="3" t="b">
        <v>0</v>
      </c>
      <c r="N978" s="3">
        <v>18</v>
      </c>
      <c r="O978" s="3" t="b">
        <v>0</v>
      </c>
      <c r="P978" s="3" t="s">
        <v>8272</v>
      </c>
      <c r="Q978" s="13">
        <f t="shared" si="60"/>
        <v>1.9259999999999999E-2</v>
      </c>
      <c r="R978" s="7">
        <f t="shared" si="61"/>
        <v>8333.3333333333339</v>
      </c>
      <c r="S978" s="3" t="s">
        <v>8322</v>
      </c>
      <c r="T978" s="3" t="s">
        <v>8324</v>
      </c>
    </row>
    <row r="979" spans="1:20" ht="39.6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21">
        <f t="shared" si="62"/>
        <v>42391.733761574076</v>
      </c>
      <c r="L979" s="21">
        <f t="shared" si="63"/>
        <v>42421.733761574076</v>
      </c>
      <c r="M979" s="3" t="b">
        <v>0</v>
      </c>
      <c r="N979" s="3">
        <v>12</v>
      </c>
      <c r="O979" s="3" t="b">
        <v>0</v>
      </c>
      <c r="P979" s="3" t="s">
        <v>8272</v>
      </c>
      <c r="Q979" s="13">
        <f t="shared" si="60"/>
        <v>0.33666666666666667</v>
      </c>
      <c r="R979" s="7">
        <f t="shared" si="61"/>
        <v>225</v>
      </c>
      <c r="S979" s="3" t="s">
        <v>8322</v>
      </c>
      <c r="T979" s="3" t="s">
        <v>8324</v>
      </c>
    </row>
    <row r="980" spans="1:20" ht="39.6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21">
        <f t="shared" si="62"/>
        <v>42395.100706018515</v>
      </c>
      <c r="L980" s="21">
        <f t="shared" si="63"/>
        <v>42425.100706018515</v>
      </c>
      <c r="M980" s="3" t="b">
        <v>0</v>
      </c>
      <c r="N980" s="3">
        <v>123</v>
      </c>
      <c r="O980" s="3" t="b">
        <v>0</v>
      </c>
      <c r="P980" s="3" t="s">
        <v>8272</v>
      </c>
      <c r="Q980" s="13">
        <f t="shared" si="60"/>
        <v>0.5626326718299024</v>
      </c>
      <c r="R980" s="7">
        <f t="shared" si="61"/>
        <v>1405.6016260162601</v>
      </c>
      <c r="S980" s="3" t="s">
        <v>8322</v>
      </c>
      <c r="T980" s="3" t="s">
        <v>8324</v>
      </c>
    </row>
    <row r="981" spans="1:20" ht="39.6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21">
        <f t="shared" si="62"/>
        <v>42506.208657407406</v>
      </c>
      <c r="L981" s="21">
        <f t="shared" si="63"/>
        <v>42541.582638888889</v>
      </c>
      <c r="M981" s="3" t="b">
        <v>0</v>
      </c>
      <c r="N981" s="3">
        <v>96</v>
      </c>
      <c r="O981" s="3" t="b">
        <v>0</v>
      </c>
      <c r="P981" s="3" t="s">
        <v>8272</v>
      </c>
      <c r="Q981" s="13">
        <f t="shared" si="60"/>
        <v>0.82817600000000002</v>
      </c>
      <c r="R981" s="7">
        <f t="shared" si="61"/>
        <v>364.58333333333331</v>
      </c>
      <c r="S981" s="3" t="s">
        <v>8322</v>
      </c>
      <c r="T981" s="3" t="s">
        <v>8324</v>
      </c>
    </row>
    <row r="982" spans="1:20" ht="39.6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21">
        <f t="shared" si="62"/>
        <v>41928.695856481478</v>
      </c>
      <c r="L982" s="21">
        <f t="shared" si="63"/>
        <v>41973.737523148149</v>
      </c>
      <c r="M982" s="3" t="b">
        <v>0</v>
      </c>
      <c r="N982" s="3">
        <v>31</v>
      </c>
      <c r="O982" s="3" t="b">
        <v>0</v>
      </c>
      <c r="P982" s="3" t="s">
        <v>8272</v>
      </c>
      <c r="Q982" s="13">
        <f t="shared" si="60"/>
        <v>0.14860000000000001</v>
      </c>
      <c r="R982" s="7">
        <f t="shared" si="61"/>
        <v>322.58064516129031</v>
      </c>
      <c r="S982" s="3" t="s">
        <v>8322</v>
      </c>
      <c r="T982" s="3" t="s">
        <v>8324</v>
      </c>
    </row>
    <row r="983" spans="1:20" ht="39.6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21">
        <f t="shared" si="62"/>
        <v>41830.738680555551</v>
      </c>
      <c r="L983" s="21">
        <f t="shared" si="63"/>
        <v>41860.738680555551</v>
      </c>
      <c r="M983" s="3" t="b">
        <v>0</v>
      </c>
      <c r="N983" s="3">
        <v>4</v>
      </c>
      <c r="O983" s="3" t="b">
        <v>0</v>
      </c>
      <c r="P983" s="3" t="s">
        <v>8272</v>
      </c>
      <c r="Q983" s="13">
        <f t="shared" si="60"/>
        <v>1.2375123751237513E-4</v>
      </c>
      <c r="R983" s="7">
        <f t="shared" si="61"/>
        <v>22222</v>
      </c>
      <c r="S983" s="3" t="s">
        <v>8322</v>
      </c>
      <c r="T983" s="3" t="s">
        <v>8324</v>
      </c>
    </row>
    <row r="984" spans="1:20" ht="26.4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21">
        <f t="shared" si="62"/>
        <v>42615.544976851852</v>
      </c>
      <c r="L984" s="21">
        <f t="shared" si="63"/>
        <v>42645.544976851852</v>
      </c>
      <c r="M984" s="3" t="b">
        <v>0</v>
      </c>
      <c r="N984" s="3">
        <v>3</v>
      </c>
      <c r="O984" s="3" t="b">
        <v>0</v>
      </c>
      <c r="P984" s="3" t="s">
        <v>8272</v>
      </c>
      <c r="Q984" s="13">
        <f t="shared" si="60"/>
        <v>1.7142857142857143E-4</v>
      </c>
      <c r="R984" s="7">
        <f t="shared" si="61"/>
        <v>5833.333333333333</v>
      </c>
      <c r="S984" s="3" t="s">
        <v>8322</v>
      </c>
      <c r="T984" s="3" t="s">
        <v>8324</v>
      </c>
    </row>
    <row r="985" spans="1:20" ht="52.8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21">
        <f t="shared" si="62"/>
        <v>42574.459317129622</v>
      </c>
      <c r="L985" s="21">
        <f t="shared" si="63"/>
        <v>42605.662499999999</v>
      </c>
      <c r="M985" s="3" t="b">
        <v>0</v>
      </c>
      <c r="N985" s="3">
        <v>179</v>
      </c>
      <c r="O985" s="3" t="b">
        <v>0</v>
      </c>
      <c r="P985" s="3" t="s">
        <v>8272</v>
      </c>
      <c r="Q985" s="13">
        <f t="shared" si="60"/>
        <v>0.2950613611721471</v>
      </c>
      <c r="R985" s="7">
        <f t="shared" si="61"/>
        <v>582.22905027932961</v>
      </c>
      <c r="S985" s="3" t="s">
        <v>8322</v>
      </c>
      <c r="T985" s="3" t="s">
        <v>8324</v>
      </c>
    </row>
    <row r="986" spans="1:20" ht="66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21">
        <f t="shared" si="62"/>
        <v>42060.907499999994</v>
      </c>
      <c r="L986" s="21">
        <f t="shared" si="63"/>
        <v>42090.86583333333</v>
      </c>
      <c r="M986" s="3" t="b">
        <v>0</v>
      </c>
      <c r="N986" s="3">
        <v>3</v>
      </c>
      <c r="O986" s="3" t="b">
        <v>0</v>
      </c>
      <c r="P986" s="3" t="s">
        <v>8272</v>
      </c>
      <c r="Q986" s="13">
        <f t="shared" si="60"/>
        <v>1.06E-2</v>
      </c>
      <c r="R986" s="7">
        <f t="shared" si="61"/>
        <v>3333.3333333333335</v>
      </c>
      <c r="S986" s="3" t="s">
        <v>8322</v>
      </c>
      <c r="T986" s="3" t="s">
        <v>8324</v>
      </c>
    </row>
    <row r="987" spans="1:20" ht="39.6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21">
        <f t="shared" si="62"/>
        <v>42339.759375000001</v>
      </c>
      <c r="L987" s="21">
        <f t="shared" si="63"/>
        <v>42369.749999999993</v>
      </c>
      <c r="M987" s="3" t="b">
        <v>0</v>
      </c>
      <c r="N987" s="3">
        <v>23</v>
      </c>
      <c r="O987" s="3" t="b">
        <v>0</v>
      </c>
      <c r="P987" s="3" t="s">
        <v>8272</v>
      </c>
      <c r="Q987" s="13">
        <f t="shared" si="60"/>
        <v>6.2933333333333327E-2</v>
      </c>
      <c r="R987" s="7">
        <f t="shared" si="61"/>
        <v>1304.3478260869565</v>
      </c>
      <c r="S987" s="3" t="s">
        <v>8322</v>
      </c>
      <c r="T987" s="3" t="s">
        <v>8324</v>
      </c>
    </row>
    <row r="988" spans="1:20" ht="39.6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21">
        <f t="shared" si="62"/>
        <v>42324.559027777774</v>
      </c>
      <c r="L988" s="21">
        <f t="shared" si="63"/>
        <v>42378.791666666664</v>
      </c>
      <c r="M988" s="3" t="b">
        <v>0</v>
      </c>
      <c r="N988" s="3">
        <v>23</v>
      </c>
      <c r="O988" s="3" t="b">
        <v>0</v>
      </c>
      <c r="P988" s="3" t="s">
        <v>8272</v>
      </c>
      <c r="Q988" s="13">
        <f t="shared" si="60"/>
        <v>0.1275</v>
      </c>
      <c r="R988" s="7">
        <f t="shared" si="61"/>
        <v>869.56521739130437</v>
      </c>
      <c r="S988" s="3" t="s">
        <v>8322</v>
      </c>
      <c r="T988" s="3" t="s">
        <v>8324</v>
      </c>
    </row>
    <row r="989" spans="1:20" ht="39.6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21">
        <f t="shared" si="62"/>
        <v>41773.086226851847</v>
      </c>
      <c r="L989" s="21">
        <f t="shared" si="63"/>
        <v>41813.086226851847</v>
      </c>
      <c r="M989" s="3" t="b">
        <v>0</v>
      </c>
      <c r="N989" s="3">
        <v>41</v>
      </c>
      <c r="O989" s="3" t="b">
        <v>0</v>
      </c>
      <c r="P989" s="3" t="s">
        <v>8272</v>
      </c>
      <c r="Q989" s="13">
        <f t="shared" si="60"/>
        <v>0.13220000000000001</v>
      </c>
      <c r="R989" s="7">
        <f t="shared" si="61"/>
        <v>1219.5121951219512</v>
      </c>
      <c r="S989" s="3" t="s">
        <v>8322</v>
      </c>
      <c r="T989" s="3" t="s">
        <v>8324</v>
      </c>
    </row>
    <row r="990" spans="1:20" ht="52.8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21">
        <f t="shared" si="62"/>
        <v>42614.148437499993</v>
      </c>
      <c r="L990" s="21">
        <f t="shared" si="63"/>
        <v>42644.148437499993</v>
      </c>
      <c r="M990" s="3" t="b">
        <v>0</v>
      </c>
      <c r="N990" s="3">
        <v>0</v>
      </c>
      <c r="O990" s="3" t="b">
        <v>0</v>
      </c>
      <c r="P990" s="3" t="s">
        <v>8272</v>
      </c>
      <c r="Q990" s="13">
        <f t="shared" si="60"/>
        <v>0</v>
      </c>
      <c r="R990" s="7">
        <f t="shared" si="61"/>
        <v>0</v>
      </c>
      <c r="S990" s="3" t="s">
        <v>8322</v>
      </c>
      <c r="T990" s="3" t="s">
        <v>8324</v>
      </c>
    </row>
    <row r="991" spans="1:20" ht="26.4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21">
        <f t="shared" si="62"/>
        <v>42611.725636574069</v>
      </c>
      <c r="L991" s="21">
        <f t="shared" si="63"/>
        <v>42641.725636574069</v>
      </c>
      <c r="M991" s="3" t="b">
        <v>0</v>
      </c>
      <c r="N991" s="3">
        <v>32</v>
      </c>
      <c r="O991" s="3" t="b">
        <v>0</v>
      </c>
      <c r="P991" s="3" t="s">
        <v>8272</v>
      </c>
      <c r="Q991" s="13">
        <f t="shared" si="60"/>
        <v>0.16769999999999999</v>
      </c>
      <c r="R991" s="7">
        <f t="shared" si="61"/>
        <v>312.5</v>
      </c>
      <c r="S991" s="3" t="s">
        <v>8322</v>
      </c>
      <c r="T991" s="3" t="s">
        <v>8324</v>
      </c>
    </row>
    <row r="992" spans="1:20" ht="39.6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21">
        <f t="shared" si="62"/>
        <v>41855.575972222221</v>
      </c>
      <c r="L992" s="21">
        <f t="shared" si="63"/>
        <v>41885.575972222221</v>
      </c>
      <c r="M992" s="3" t="b">
        <v>0</v>
      </c>
      <c r="N992" s="3">
        <v>2</v>
      </c>
      <c r="O992" s="3" t="b">
        <v>0</v>
      </c>
      <c r="P992" s="3" t="s">
        <v>8272</v>
      </c>
      <c r="Q992" s="13">
        <f t="shared" si="60"/>
        <v>1.0399999999999999E-3</v>
      </c>
      <c r="R992" s="7">
        <f t="shared" si="61"/>
        <v>12500</v>
      </c>
      <c r="S992" s="3" t="s">
        <v>8322</v>
      </c>
      <c r="T992" s="3" t="s">
        <v>8324</v>
      </c>
    </row>
    <row r="993" spans="1:20" ht="66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21">
        <f t="shared" si="62"/>
        <v>42538.548472222225</v>
      </c>
      <c r="L993" s="21">
        <f t="shared" si="63"/>
        <v>42563.57708333333</v>
      </c>
      <c r="M993" s="3" t="b">
        <v>0</v>
      </c>
      <c r="N993" s="3">
        <v>7</v>
      </c>
      <c r="O993" s="3" t="b">
        <v>0</v>
      </c>
      <c r="P993" s="3" t="s">
        <v>8272</v>
      </c>
      <c r="Q993" s="13">
        <f t="shared" si="60"/>
        <v>4.24E-2</v>
      </c>
      <c r="R993" s="7">
        <f t="shared" si="61"/>
        <v>714.28571428571433</v>
      </c>
      <c r="S993" s="3" t="s">
        <v>8322</v>
      </c>
      <c r="T993" s="3" t="s">
        <v>8324</v>
      </c>
    </row>
    <row r="994" spans="1:20" ht="39.6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21">
        <f t="shared" si="62"/>
        <v>42437.71665509259</v>
      </c>
      <c r="L994" s="21">
        <f t="shared" si="63"/>
        <v>42497.674988425926</v>
      </c>
      <c r="M994" s="3" t="b">
        <v>0</v>
      </c>
      <c r="N994" s="3">
        <v>4</v>
      </c>
      <c r="O994" s="3" t="b">
        <v>0</v>
      </c>
      <c r="P994" s="3" t="s">
        <v>8272</v>
      </c>
      <c r="Q994" s="13">
        <f t="shared" si="60"/>
        <v>4.6699999999999997E-3</v>
      </c>
      <c r="R994" s="7">
        <f t="shared" si="61"/>
        <v>25000</v>
      </c>
      <c r="S994" s="3" t="s">
        <v>8322</v>
      </c>
      <c r="T994" s="3" t="s">
        <v>8324</v>
      </c>
    </row>
    <row r="995" spans="1:20" ht="39.6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21">
        <f t="shared" si="62"/>
        <v>42652.756574074076</v>
      </c>
      <c r="L995" s="21">
        <f t="shared" si="63"/>
        <v>42685.999999999993</v>
      </c>
      <c r="M995" s="3" t="b">
        <v>0</v>
      </c>
      <c r="N995" s="3">
        <v>196</v>
      </c>
      <c r="O995" s="3" t="b">
        <v>0</v>
      </c>
      <c r="P995" s="3" t="s">
        <v>8272</v>
      </c>
      <c r="Q995" s="13">
        <f t="shared" si="60"/>
        <v>0.25087142857142858</v>
      </c>
      <c r="R995" s="7">
        <f t="shared" si="61"/>
        <v>357.14285714285717</v>
      </c>
      <c r="S995" s="3" t="s">
        <v>8322</v>
      </c>
      <c r="T995" s="3" t="s">
        <v>8324</v>
      </c>
    </row>
    <row r="996" spans="1:20" ht="52.8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21">
        <f t="shared" si="62"/>
        <v>41921.054745370369</v>
      </c>
      <c r="L996" s="21">
        <f t="shared" si="63"/>
        <v>41973.749305555553</v>
      </c>
      <c r="M996" s="3" t="b">
        <v>0</v>
      </c>
      <c r="N996" s="3">
        <v>11</v>
      </c>
      <c r="O996" s="3" t="b">
        <v>0</v>
      </c>
      <c r="P996" s="3" t="s">
        <v>8272</v>
      </c>
      <c r="Q996" s="13">
        <f t="shared" si="60"/>
        <v>2.3345000000000001E-2</v>
      </c>
      <c r="R996" s="7">
        <f t="shared" si="61"/>
        <v>18181.81818181818</v>
      </c>
      <c r="S996" s="3" t="s">
        <v>8322</v>
      </c>
      <c r="T996" s="3" t="s">
        <v>8324</v>
      </c>
    </row>
    <row r="997" spans="1:20" ht="39.6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21">
        <f t="shared" si="62"/>
        <v>41947.732407407406</v>
      </c>
      <c r="L997" s="21">
        <f t="shared" si="63"/>
        <v>41972.458333333336</v>
      </c>
      <c r="M997" s="3" t="b">
        <v>0</v>
      </c>
      <c r="N997" s="3">
        <v>9</v>
      </c>
      <c r="O997" s="3" t="b">
        <v>0</v>
      </c>
      <c r="P997" s="3" t="s">
        <v>8272</v>
      </c>
      <c r="Q997" s="13">
        <f t="shared" si="60"/>
        <v>7.2599999999999998E-2</v>
      </c>
      <c r="R997" s="7">
        <f t="shared" si="61"/>
        <v>1111.1111111111111</v>
      </c>
      <c r="S997" s="3" t="s">
        <v>8322</v>
      </c>
      <c r="T997" s="3" t="s">
        <v>8324</v>
      </c>
    </row>
    <row r="998" spans="1:20" ht="26.4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21">
        <f t="shared" si="62"/>
        <v>41817.658101851848</v>
      </c>
      <c r="L998" s="21">
        <f t="shared" si="63"/>
        <v>41847.435416666667</v>
      </c>
      <c r="M998" s="3" t="b">
        <v>0</v>
      </c>
      <c r="N998" s="3">
        <v>5</v>
      </c>
      <c r="O998" s="3" t="b">
        <v>0</v>
      </c>
      <c r="P998" s="3" t="s">
        <v>8272</v>
      </c>
      <c r="Q998" s="13">
        <f t="shared" si="60"/>
        <v>1.6250000000000001E-2</v>
      </c>
      <c r="R998" s="7">
        <f t="shared" si="61"/>
        <v>800</v>
      </c>
      <c r="S998" s="3" t="s">
        <v>8322</v>
      </c>
      <c r="T998" s="3" t="s">
        <v>8324</v>
      </c>
    </row>
    <row r="999" spans="1:20" ht="26.4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21">
        <f t="shared" si="62"/>
        <v>41940.894641203704</v>
      </c>
      <c r="L999" s="21">
        <f t="shared" si="63"/>
        <v>41970.936307870368</v>
      </c>
      <c r="M999" s="3" t="b">
        <v>0</v>
      </c>
      <c r="N999" s="3">
        <v>8</v>
      </c>
      <c r="O999" s="3" t="b">
        <v>0</v>
      </c>
      <c r="P999" s="3" t="s">
        <v>8272</v>
      </c>
      <c r="Q999" s="13">
        <f t="shared" si="60"/>
        <v>1.2999999999999999E-2</v>
      </c>
      <c r="R999" s="7">
        <f t="shared" si="61"/>
        <v>625</v>
      </c>
      <c r="S999" s="3" t="s">
        <v>8322</v>
      </c>
      <c r="T999" s="3" t="s">
        <v>8324</v>
      </c>
    </row>
    <row r="1000" spans="1:20" ht="39.6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21">
        <f t="shared" si="62"/>
        <v>42281.960659722223</v>
      </c>
      <c r="L1000" s="21">
        <f t="shared" si="63"/>
        <v>42327.002326388887</v>
      </c>
      <c r="M1000" s="3" t="b">
        <v>0</v>
      </c>
      <c r="N1000" s="3">
        <v>229</v>
      </c>
      <c r="O1000" s="3" t="b">
        <v>0</v>
      </c>
      <c r="P1000" s="3" t="s">
        <v>8272</v>
      </c>
      <c r="Q1000" s="13">
        <f t="shared" si="60"/>
        <v>0.58558333333333334</v>
      </c>
      <c r="R1000" s="7">
        <f t="shared" si="61"/>
        <v>262.00873362445412</v>
      </c>
      <c r="S1000" s="3" t="s">
        <v>8322</v>
      </c>
      <c r="T1000" s="3" t="s">
        <v>8324</v>
      </c>
    </row>
    <row r="1001" spans="1:20" ht="39.6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21">
        <f t="shared" si="62"/>
        <v>41926.091319444444</v>
      </c>
      <c r="L1001" s="21">
        <f t="shared" si="63"/>
        <v>41956.126388888886</v>
      </c>
      <c r="M1001" s="3" t="b">
        <v>0</v>
      </c>
      <c r="N1001" s="3">
        <v>40</v>
      </c>
      <c r="O1001" s="3" t="b">
        <v>0</v>
      </c>
      <c r="P1001" s="3" t="s">
        <v>8272</v>
      </c>
      <c r="Q1001" s="13">
        <f t="shared" si="60"/>
        <v>7.7886666666666673E-2</v>
      </c>
      <c r="R1001" s="7">
        <f t="shared" si="61"/>
        <v>3750</v>
      </c>
      <c r="S1001" s="3" t="s">
        <v>8322</v>
      </c>
      <c r="T1001" s="3" t="s">
        <v>8324</v>
      </c>
    </row>
    <row r="1002" spans="1:20" ht="39.6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21">
        <f t="shared" si="62"/>
        <v>42748.851388888885</v>
      </c>
      <c r="L1002" s="21">
        <f t="shared" si="63"/>
        <v>42808.80972222222</v>
      </c>
      <c r="M1002" s="3" t="b">
        <v>0</v>
      </c>
      <c r="N1002" s="3">
        <v>6</v>
      </c>
      <c r="O1002" s="3" t="b">
        <v>0</v>
      </c>
      <c r="P1002" s="3" t="s">
        <v>8272</v>
      </c>
      <c r="Q1002" s="13">
        <f t="shared" si="60"/>
        <v>2.2157147647256063E-2</v>
      </c>
      <c r="R1002" s="7">
        <f t="shared" si="61"/>
        <v>149116.66666666666</v>
      </c>
      <c r="S1002" s="3" t="s">
        <v>8322</v>
      </c>
      <c r="T1002" s="3" t="s">
        <v>8324</v>
      </c>
    </row>
    <row r="1003" spans="1:20" ht="52.8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21">
        <f t="shared" si="62"/>
        <v>42720.511724537035</v>
      </c>
      <c r="L1003" s="21">
        <f t="shared" si="63"/>
        <v>42765.511724537035</v>
      </c>
      <c r="M1003" s="3" t="b">
        <v>0</v>
      </c>
      <c r="N1003" s="3">
        <v>4</v>
      </c>
      <c r="O1003" s="3" t="b">
        <v>0</v>
      </c>
      <c r="P1003" s="3" t="s">
        <v>8272</v>
      </c>
      <c r="Q1003" s="13">
        <f t="shared" si="60"/>
        <v>1.04</v>
      </c>
      <c r="R1003" s="7">
        <f t="shared" si="61"/>
        <v>1250</v>
      </c>
      <c r="S1003" s="3" t="s">
        <v>8322</v>
      </c>
      <c r="T1003" s="3" t="s">
        <v>8324</v>
      </c>
    </row>
    <row r="1004" spans="1:20" ht="39.6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21">
        <f t="shared" si="62"/>
        <v>42325.475856481477</v>
      </c>
      <c r="L1004" s="21">
        <f t="shared" si="63"/>
        <v>42355.040972222218</v>
      </c>
      <c r="M1004" s="3" t="b">
        <v>0</v>
      </c>
      <c r="N1004" s="3">
        <v>22</v>
      </c>
      <c r="O1004" s="3" t="b">
        <v>0</v>
      </c>
      <c r="P1004" s="3" t="s">
        <v>8272</v>
      </c>
      <c r="Q1004" s="13">
        <f t="shared" si="60"/>
        <v>0.29602960296029601</v>
      </c>
      <c r="R1004" s="7">
        <f t="shared" si="61"/>
        <v>454.5</v>
      </c>
      <c r="S1004" s="3" t="s">
        <v>8322</v>
      </c>
      <c r="T1004" s="3" t="s">
        <v>8324</v>
      </c>
    </row>
    <row r="1005" spans="1:20" ht="39.6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21">
        <f t="shared" si="62"/>
        <v>42780.500706018516</v>
      </c>
      <c r="L1005" s="21">
        <f t="shared" si="63"/>
        <v>42810.459039351852</v>
      </c>
      <c r="M1005" s="3" t="b">
        <v>0</v>
      </c>
      <c r="N1005" s="3">
        <v>15</v>
      </c>
      <c r="O1005" s="3" t="b">
        <v>0</v>
      </c>
      <c r="P1005" s="3" t="s">
        <v>8272</v>
      </c>
      <c r="Q1005" s="13">
        <f t="shared" si="60"/>
        <v>0.16055</v>
      </c>
      <c r="R1005" s="7">
        <f t="shared" si="61"/>
        <v>1333.3333333333333</v>
      </c>
      <c r="S1005" s="3" t="s">
        <v>8322</v>
      </c>
      <c r="T1005" s="3" t="s">
        <v>8324</v>
      </c>
    </row>
    <row r="1006" spans="1:20" ht="26.4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21">
        <f t="shared" si="62"/>
        <v>42388.5003125</v>
      </c>
      <c r="L1006" s="21">
        <f t="shared" si="63"/>
        <v>42418.5003125</v>
      </c>
      <c r="M1006" s="3" t="b">
        <v>0</v>
      </c>
      <c r="N1006" s="3">
        <v>95</v>
      </c>
      <c r="O1006" s="3" t="b">
        <v>0</v>
      </c>
      <c r="P1006" s="3" t="s">
        <v>8272</v>
      </c>
      <c r="Q1006" s="13">
        <f t="shared" si="60"/>
        <v>0.82208000000000003</v>
      </c>
      <c r="R1006" s="7">
        <f t="shared" si="61"/>
        <v>263.15789473684208</v>
      </c>
      <c r="S1006" s="3" t="s">
        <v>8322</v>
      </c>
      <c r="T1006" s="3" t="s">
        <v>8324</v>
      </c>
    </row>
    <row r="1007" spans="1:20" ht="39.6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21">
        <f t="shared" si="62"/>
        <v>42276.41646990741</v>
      </c>
      <c r="L1007" s="21">
        <f t="shared" si="63"/>
        <v>42307.41646990741</v>
      </c>
      <c r="M1007" s="3" t="b">
        <v>0</v>
      </c>
      <c r="N1007" s="3">
        <v>161</v>
      </c>
      <c r="O1007" s="3" t="b">
        <v>0</v>
      </c>
      <c r="P1007" s="3" t="s">
        <v>8272</v>
      </c>
      <c r="Q1007" s="13">
        <f t="shared" si="60"/>
        <v>0.75051000000000001</v>
      </c>
      <c r="R1007" s="7">
        <f t="shared" si="61"/>
        <v>1242.2360248447205</v>
      </c>
      <c r="S1007" s="3" t="s">
        <v>8322</v>
      </c>
      <c r="T1007" s="3" t="s">
        <v>8324</v>
      </c>
    </row>
    <row r="1008" spans="1:20" ht="39.6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21">
        <f t="shared" si="62"/>
        <v>41976.83185185185</v>
      </c>
      <c r="L1008" s="21">
        <f t="shared" si="63"/>
        <v>41985.09097222222</v>
      </c>
      <c r="M1008" s="3" t="b">
        <v>0</v>
      </c>
      <c r="N1008" s="3">
        <v>8</v>
      </c>
      <c r="O1008" s="3" t="b">
        <v>0</v>
      </c>
      <c r="P1008" s="3" t="s">
        <v>8272</v>
      </c>
      <c r="Q1008" s="13">
        <f t="shared" si="60"/>
        <v>5.8500000000000003E-2</v>
      </c>
      <c r="R1008" s="7">
        <f t="shared" si="61"/>
        <v>500</v>
      </c>
      <c r="S1008" s="3" t="s">
        <v>8322</v>
      </c>
      <c r="T1008" s="3" t="s">
        <v>8324</v>
      </c>
    </row>
    <row r="1009" spans="1:20" ht="39.6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21">
        <f t="shared" si="62"/>
        <v>42676.3752662037</v>
      </c>
      <c r="L1009" s="21">
        <f t="shared" si="63"/>
        <v>42718.416932870365</v>
      </c>
      <c r="M1009" s="3" t="b">
        <v>0</v>
      </c>
      <c r="N1009" s="3">
        <v>76</v>
      </c>
      <c r="O1009" s="3" t="b">
        <v>0</v>
      </c>
      <c r="P1009" s="3" t="s">
        <v>8272</v>
      </c>
      <c r="Q1009" s="13">
        <f t="shared" si="60"/>
        <v>0.44319999999999998</v>
      </c>
      <c r="R1009" s="7">
        <f t="shared" si="61"/>
        <v>394.73684210526318</v>
      </c>
      <c r="S1009" s="3" t="s">
        <v>8322</v>
      </c>
      <c r="T1009" s="3" t="s">
        <v>8324</v>
      </c>
    </row>
    <row r="1010" spans="1:20" ht="39.6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21">
        <f t="shared" si="62"/>
        <v>42702.600868055553</v>
      </c>
      <c r="L1010" s="21">
        <f t="shared" si="63"/>
        <v>42732.600868055553</v>
      </c>
      <c r="M1010" s="3" t="b">
        <v>0</v>
      </c>
      <c r="N1010" s="3">
        <v>1</v>
      </c>
      <c r="O1010" s="3" t="b">
        <v>0</v>
      </c>
      <c r="P1010" s="3" t="s">
        <v>8272</v>
      </c>
      <c r="Q1010" s="13">
        <f t="shared" si="60"/>
        <v>2.6737967914438501E-3</v>
      </c>
      <c r="R1010" s="7">
        <f t="shared" si="61"/>
        <v>93500</v>
      </c>
      <c r="S1010" s="3" t="s">
        <v>8322</v>
      </c>
      <c r="T1010" s="3" t="s">
        <v>8324</v>
      </c>
    </row>
    <row r="1011" spans="1:20" ht="52.8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21">
        <f t="shared" si="62"/>
        <v>42510.396365740737</v>
      </c>
      <c r="L1011" s="21">
        <f t="shared" si="63"/>
        <v>42540.396365740737</v>
      </c>
      <c r="M1011" s="3" t="b">
        <v>0</v>
      </c>
      <c r="N1011" s="3">
        <v>101</v>
      </c>
      <c r="O1011" s="3" t="b">
        <v>0</v>
      </c>
      <c r="P1011" s="3" t="s">
        <v>8272</v>
      </c>
      <c r="Q1011" s="13">
        <f t="shared" si="60"/>
        <v>0.1313</v>
      </c>
      <c r="R1011" s="7">
        <f t="shared" si="61"/>
        <v>495.04950495049508</v>
      </c>
      <c r="S1011" s="3" t="s">
        <v>8322</v>
      </c>
      <c r="T1011" s="3" t="s">
        <v>8324</v>
      </c>
    </row>
    <row r="1012" spans="1:20" ht="39.6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21">
        <f t="shared" si="62"/>
        <v>42561.621087962958</v>
      </c>
      <c r="L1012" s="21">
        <f t="shared" si="63"/>
        <v>42617.915972222218</v>
      </c>
      <c r="M1012" s="3" t="b">
        <v>0</v>
      </c>
      <c r="N1012" s="3">
        <v>4</v>
      </c>
      <c r="O1012" s="3" t="b">
        <v>0</v>
      </c>
      <c r="P1012" s="3" t="s">
        <v>8272</v>
      </c>
      <c r="Q1012" s="13">
        <f t="shared" si="60"/>
        <v>1.9088937093275488E-3</v>
      </c>
      <c r="R1012" s="7">
        <f t="shared" si="61"/>
        <v>28812.5</v>
      </c>
      <c r="S1012" s="3" t="s">
        <v>8322</v>
      </c>
      <c r="T1012" s="3" t="s">
        <v>8324</v>
      </c>
    </row>
    <row r="1013" spans="1:20" ht="39.6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21">
        <f t="shared" si="62"/>
        <v>41946.689756944441</v>
      </c>
      <c r="L1013" s="21">
        <f t="shared" si="63"/>
        <v>41991.689756944441</v>
      </c>
      <c r="M1013" s="3" t="b">
        <v>0</v>
      </c>
      <c r="N1013" s="3">
        <v>1</v>
      </c>
      <c r="O1013" s="3" t="b">
        <v>0</v>
      </c>
      <c r="P1013" s="3" t="s">
        <v>8272</v>
      </c>
      <c r="Q1013" s="13">
        <f t="shared" si="60"/>
        <v>3.7499999999999999E-3</v>
      </c>
      <c r="R1013" s="7">
        <f t="shared" si="61"/>
        <v>20000</v>
      </c>
      <c r="S1013" s="3" t="s">
        <v>8322</v>
      </c>
      <c r="T1013" s="3" t="s">
        <v>8324</v>
      </c>
    </row>
    <row r="1014" spans="1:20" ht="52.8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21">
        <f t="shared" si="62"/>
        <v>42714.232083333329</v>
      </c>
      <c r="L1014" s="21">
        <f t="shared" si="63"/>
        <v>42759.232083333329</v>
      </c>
      <c r="M1014" s="3" t="b">
        <v>0</v>
      </c>
      <c r="N1014" s="3">
        <v>775</v>
      </c>
      <c r="O1014" s="3" t="b">
        <v>0</v>
      </c>
      <c r="P1014" s="3" t="s">
        <v>8272</v>
      </c>
      <c r="Q1014" s="13">
        <f t="shared" si="60"/>
        <v>215.35021</v>
      </c>
      <c r="R1014" s="7">
        <f t="shared" si="61"/>
        <v>6.4516129032258061</v>
      </c>
      <c r="S1014" s="3" t="s">
        <v>8322</v>
      </c>
      <c r="T1014" s="3" t="s">
        <v>8324</v>
      </c>
    </row>
    <row r="1015" spans="1:20" ht="39.6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21">
        <f t="shared" si="62"/>
        <v>42339.625648148147</v>
      </c>
      <c r="L1015" s="21">
        <f t="shared" si="63"/>
        <v>42367.624999999993</v>
      </c>
      <c r="M1015" s="3" t="b">
        <v>0</v>
      </c>
      <c r="N1015" s="3">
        <v>90</v>
      </c>
      <c r="O1015" s="3" t="b">
        <v>0</v>
      </c>
      <c r="P1015" s="3" t="s">
        <v>8272</v>
      </c>
      <c r="Q1015" s="13">
        <f t="shared" si="60"/>
        <v>0.34527999999999998</v>
      </c>
      <c r="R1015" s="7">
        <f t="shared" si="61"/>
        <v>277.77777777777777</v>
      </c>
      <c r="S1015" s="3" t="s">
        <v>8322</v>
      </c>
      <c r="T1015" s="3" t="s">
        <v>8324</v>
      </c>
    </row>
    <row r="1016" spans="1:20" ht="26.4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21">
        <f t="shared" si="62"/>
        <v>41954.79415509259</v>
      </c>
      <c r="L1016" s="21">
        <f t="shared" si="63"/>
        <v>42004.79415509259</v>
      </c>
      <c r="M1016" s="3" t="b">
        <v>0</v>
      </c>
      <c r="N1016" s="3">
        <v>16</v>
      </c>
      <c r="O1016" s="3" t="b">
        <v>0</v>
      </c>
      <c r="P1016" s="3" t="s">
        <v>8272</v>
      </c>
      <c r="Q1016" s="13">
        <f t="shared" si="60"/>
        <v>0.30599999999999999</v>
      </c>
      <c r="R1016" s="7">
        <f t="shared" si="61"/>
        <v>625</v>
      </c>
      <c r="S1016" s="3" t="s">
        <v>8322</v>
      </c>
      <c r="T1016" s="3" t="s">
        <v>8324</v>
      </c>
    </row>
    <row r="1017" spans="1:20" ht="26.4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21">
        <f t="shared" si="62"/>
        <v>42303.670081018521</v>
      </c>
      <c r="L1017" s="21">
        <f t="shared" si="63"/>
        <v>42333.711747685178</v>
      </c>
      <c r="M1017" s="3" t="b">
        <v>0</v>
      </c>
      <c r="N1017" s="3">
        <v>6</v>
      </c>
      <c r="O1017" s="3" t="b">
        <v>0</v>
      </c>
      <c r="P1017" s="3" t="s">
        <v>8272</v>
      </c>
      <c r="Q1017" s="13">
        <f t="shared" si="60"/>
        <v>2.6666666666666668E-2</v>
      </c>
      <c r="R1017" s="7">
        <f t="shared" si="61"/>
        <v>1500</v>
      </c>
      <c r="S1017" s="3" t="s">
        <v>8322</v>
      </c>
      <c r="T1017" s="3" t="s">
        <v>8324</v>
      </c>
    </row>
    <row r="1018" spans="1:20" ht="39.6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21">
        <f t="shared" si="62"/>
        <v>42421.898796296293</v>
      </c>
      <c r="L1018" s="21">
        <f t="shared" si="63"/>
        <v>42466.857129629629</v>
      </c>
      <c r="M1018" s="3" t="b">
        <v>0</v>
      </c>
      <c r="N1018" s="3">
        <v>38</v>
      </c>
      <c r="O1018" s="3" t="b">
        <v>0</v>
      </c>
      <c r="P1018" s="3" t="s">
        <v>8272</v>
      </c>
      <c r="Q1018" s="13">
        <f t="shared" si="60"/>
        <v>2.8420000000000001E-2</v>
      </c>
      <c r="R1018" s="7">
        <f t="shared" si="61"/>
        <v>2631.5789473684213</v>
      </c>
      <c r="S1018" s="3" t="s">
        <v>8322</v>
      </c>
      <c r="T1018" s="3" t="s">
        <v>8324</v>
      </c>
    </row>
    <row r="1019" spans="1:20" ht="39.6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21">
        <f t="shared" si="62"/>
        <v>42289.466840277775</v>
      </c>
      <c r="L1019" s="21">
        <f t="shared" si="63"/>
        <v>42329.508506944439</v>
      </c>
      <c r="M1019" s="3" t="b">
        <v>0</v>
      </c>
      <c r="N1019" s="3">
        <v>355</v>
      </c>
      <c r="O1019" s="3" t="b">
        <v>0</v>
      </c>
      <c r="P1019" s="3" t="s">
        <v>8272</v>
      </c>
      <c r="Q1019" s="13">
        <f t="shared" si="60"/>
        <v>0.22878799999999999</v>
      </c>
      <c r="R1019" s="7">
        <f t="shared" si="61"/>
        <v>704.22535211267609</v>
      </c>
      <c r="S1019" s="3" t="s">
        <v>8322</v>
      </c>
      <c r="T1019" s="3" t="s">
        <v>8324</v>
      </c>
    </row>
    <row r="1020" spans="1:20" ht="39.6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21">
        <f t="shared" si="62"/>
        <v>42535.283946759257</v>
      </c>
      <c r="L1020" s="21">
        <f t="shared" si="63"/>
        <v>42565.283946759257</v>
      </c>
      <c r="M1020" s="3" t="b">
        <v>0</v>
      </c>
      <c r="N1020" s="3">
        <v>7</v>
      </c>
      <c r="O1020" s="3" t="b">
        <v>0</v>
      </c>
      <c r="P1020" s="3" t="s">
        <v>8272</v>
      </c>
      <c r="Q1020" s="13">
        <f t="shared" si="60"/>
        <v>3.1050000000000001E-2</v>
      </c>
      <c r="R1020" s="7">
        <f t="shared" si="61"/>
        <v>2857.1428571428573</v>
      </c>
      <c r="S1020" s="3" t="s">
        <v>8322</v>
      </c>
      <c r="T1020" s="3" t="s">
        <v>8324</v>
      </c>
    </row>
    <row r="1021" spans="1:20" ht="39.6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21">
        <f t="shared" si="62"/>
        <v>42009.765613425923</v>
      </c>
      <c r="L1021" s="21">
        <f t="shared" si="63"/>
        <v>42039.765613425923</v>
      </c>
      <c r="M1021" s="3" t="b">
        <v>0</v>
      </c>
      <c r="N1021" s="3">
        <v>400</v>
      </c>
      <c r="O1021" s="3" t="b">
        <v>0</v>
      </c>
      <c r="P1021" s="3" t="s">
        <v>8272</v>
      </c>
      <c r="Q1021" s="13">
        <f t="shared" si="60"/>
        <v>0.47333333333333333</v>
      </c>
      <c r="R1021" s="7">
        <f t="shared" si="61"/>
        <v>112.5</v>
      </c>
      <c r="S1021" s="3" t="s">
        <v>8322</v>
      </c>
      <c r="T1021" s="3" t="s">
        <v>8324</v>
      </c>
    </row>
    <row r="1022" spans="1:20" ht="52.8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21">
        <f t="shared" si="62"/>
        <v>42126.861215277771</v>
      </c>
      <c r="L1022" s="21">
        <f t="shared" si="63"/>
        <v>42156.824305555558</v>
      </c>
      <c r="M1022" s="3" t="b">
        <v>0</v>
      </c>
      <c r="N1022" s="3">
        <v>30</v>
      </c>
      <c r="O1022" s="3" t="b">
        <v>1</v>
      </c>
      <c r="P1022" s="3" t="s">
        <v>8279</v>
      </c>
      <c r="Q1022" s="13">
        <f t="shared" si="60"/>
        <v>2.0554838709677421</v>
      </c>
      <c r="R1022" s="7">
        <f t="shared" si="61"/>
        <v>51.666666666666664</v>
      </c>
      <c r="S1022" s="3" t="s">
        <v>8328</v>
      </c>
      <c r="T1022" s="3" t="s">
        <v>8333</v>
      </c>
    </row>
    <row r="1023" spans="1:20" ht="39.6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21">
        <f t="shared" si="62"/>
        <v>42271.043645833335</v>
      </c>
      <c r="L1023" s="21">
        <f t="shared" si="63"/>
        <v>42293.958333333336</v>
      </c>
      <c r="M1023" s="3" t="b">
        <v>1</v>
      </c>
      <c r="N1023" s="3">
        <v>478</v>
      </c>
      <c r="O1023" s="3" t="b">
        <v>1</v>
      </c>
      <c r="P1023" s="3" t="s">
        <v>8279</v>
      </c>
      <c r="Q1023" s="13">
        <f t="shared" si="60"/>
        <v>3.5180366666666667</v>
      </c>
      <c r="R1023" s="7">
        <f t="shared" si="61"/>
        <v>6.2761506276150625</v>
      </c>
      <c r="S1023" s="3" t="s">
        <v>8328</v>
      </c>
      <c r="T1023" s="3" t="s">
        <v>8333</v>
      </c>
    </row>
    <row r="1024" spans="1:20" ht="26.4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21">
        <f t="shared" si="62"/>
        <v>42111.438391203701</v>
      </c>
      <c r="L1024" s="21">
        <f t="shared" si="63"/>
        <v>42141.438391203701</v>
      </c>
      <c r="M1024" s="3" t="b">
        <v>1</v>
      </c>
      <c r="N1024" s="3">
        <v>74</v>
      </c>
      <c r="O1024" s="3" t="b">
        <v>1</v>
      </c>
      <c r="P1024" s="3" t="s">
        <v>8279</v>
      </c>
      <c r="Q1024" s="13">
        <f t="shared" si="60"/>
        <v>1.149</v>
      </c>
      <c r="R1024" s="7">
        <f t="shared" si="61"/>
        <v>27.027027027027028</v>
      </c>
      <c r="S1024" s="3" t="s">
        <v>8328</v>
      </c>
      <c r="T1024" s="3" t="s">
        <v>8333</v>
      </c>
    </row>
    <row r="1025" spans="1:20" ht="39.6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21">
        <f t="shared" si="62"/>
        <v>42145.711354166669</v>
      </c>
      <c r="L1025" s="21">
        <f t="shared" si="63"/>
        <v>42175.711354166669</v>
      </c>
      <c r="M1025" s="3" t="b">
        <v>0</v>
      </c>
      <c r="N1025" s="3">
        <v>131</v>
      </c>
      <c r="O1025" s="3" t="b">
        <v>1</v>
      </c>
      <c r="P1025" s="3" t="s">
        <v>8279</v>
      </c>
      <c r="Q1025" s="13">
        <f t="shared" si="60"/>
        <v>2.3715000000000002</v>
      </c>
      <c r="R1025" s="7">
        <f t="shared" si="61"/>
        <v>15.267175572519085</v>
      </c>
      <c r="S1025" s="3" t="s">
        <v>8328</v>
      </c>
      <c r="T1025" s="3" t="s">
        <v>8333</v>
      </c>
    </row>
    <row r="1026" spans="1:20" ht="39.6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21">
        <f t="shared" si="62"/>
        <v>42370.372256944444</v>
      </c>
      <c r="L1026" s="21">
        <f t="shared" si="63"/>
        <v>42400.372256944444</v>
      </c>
      <c r="M1026" s="3" t="b">
        <v>1</v>
      </c>
      <c r="N1026" s="3">
        <v>61</v>
      </c>
      <c r="O1026" s="3" t="b">
        <v>1</v>
      </c>
      <c r="P1026" s="3" t="s">
        <v>8279</v>
      </c>
      <c r="Q1026" s="13">
        <f t="shared" ref="Q1026:Q1089" si="64">+E1026/D1026</f>
        <v>1.1863774999999999</v>
      </c>
      <c r="R1026" s="7">
        <f t="shared" ref="R1026:R1089" si="65">IFERROR(+D1026/N1026,0)</f>
        <v>327.86885245901641</v>
      </c>
      <c r="S1026" s="3" t="s">
        <v>8328</v>
      </c>
      <c r="T1026" s="3" t="s">
        <v>8333</v>
      </c>
    </row>
    <row r="1027" spans="1:20" ht="39.6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21">
        <f t="shared" ref="K1027:K1090" si="66">(J1027/86400)+25569+(-5/24)</f>
        <v>42049.625428240739</v>
      </c>
      <c r="L1027" s="21">
        <f t="shared" ref="L1027:L1090" si="67">+I1027/(86400)+25569+(-5/24)</f>
        <v>42079.583761574067</v>
      </c>
      <c r="M1027" s="3" t="b">
        <v>1</v>
      </c>
      <c r="N1027" s="3">
        <v>1071</v>
      </c>
      <c r="O1027" s="3" t="b">
        <v>1</v>
      </c>
      <c r="P1027" s="3" t="s">
        <v>8279</v>
      </c>
      <c r="Q1027" s="13">
        <f t="shared" si="64"/>
        <v>1.099283142857143</v>
      </c>
      <c r="R1027" s="7">
        <f t="shared" si="65"/>
        <v>65.359477124183002</v>
      </c>
      <c r="S1027" s="3" t="s">
        <v>8328</v>
      </c>
      <c r="T1027" s="3" t="s">
        <v>8333</v>
      </c>
    </row>
    <row r="1028" spans="1:20" ht="52.8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21">
        <f t="shared" si="66"/>
        <v>42426.199259259258</v>
      </c>
      <c r="L1028" s="21">
        <f t="shared" si="67"/>
        <v>42460.157592592594</v>
      </c>
      <c r="M1028" s="3" t="b">
        <v>1</v>
      </c>
      <c r="N1028" s="3">
        <v>122</v>
      </c>
      <c r="O1028" s="3" t="b">
        <v>1</v>
      </c>
      <c r="P1028" s="3" t="s">
        <v>8279</v>
      </c>
      <c r="Q1028" s="13">
        <f t="shared" si="64"/>
        <v>1.0000828571428571</v>
      </c>
      <c r="R1028" s="7">
        <f t="shared" si="65"/>
        <v>57.377049180327866</v>
      </c>
      <c r="S1028" s="3" t="s">
        <v>8328</v>
      </c>
      <c r="T1028" s="3" t="s">
        <v>8333</v>
      </c>
    </row>
    <row r="1029" spans="1:20" ht="39.6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21">
        <f t="shared" si="66"/>
        <v>41904.825775462959</v>
      </c>
      <c r="L1029" s="21">
        <f t="shared" si="67"/>
        <v>41934.825775462959</v>
      </c>
      <c r="M1029" s="3" t="b">
        <v>1</v>
      </c>
      <c r="N1029" s="3">
        <v>111</v>
      </c>
      <c r="O1029" s="3" t="b">
        <v>1</v>
      </c>
      <c r="P1029" s="3" t="s">
        <v>8279</v>
      </c>
      <c r="Q1029" s="13">
        <f t="shared" si="64"/>
        <v>1.0309292094387414</v>
      </c>
      <c r="R1029" s="7">
        <f t="shared" si="65"/>
        <v>67.576576576576571</v>
      </c>
      <c r="S1029" s="3" t="s">
        <v>8328</v>
      </c>
      <c r="T1029" s="3" t="s">
        <v>8333</v>
      </c>
    </row>
    <row r="1030" spans="1:20" ht="39.6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21">
        <f t="shared" si="66"/>
        <v>42755.419039351851</v>
      </c>
      <c r="L1030" s="21">
        <f t="shared" si="67"/>
        <v>42800.624999999993</v>
      </c>
      <c r="M1030" s="3" t="b">
        <v>1</v>
      </c>
      <c r="N1030" s="3">
        <v>255</v>
      </c>
      <c r="O1030" s="3" t="b">
        <v>1</v>
      </c>
      <c r="P1030" s="3" t="s">
        <v>8279</v>
      </c>
      <c r="Q1030" s="13">
        <f t="shared" si="64"/>
        <v>1.1727000000000001</v>
      </c>
      <c r="R1030" s="7">
        <f t="shared" si="65"/>
        <v>39.215686274509807</v>
      </c>
      <c r="S1030" s="3" t="s">
        <v>8328</v>
      </c>
      <c r="T1030" s="3" t="s">
        <v>8333</v>
      </c>
    </row>
    <row r="1031" spans="1:20" ht="26.4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21">
        <f t="shared" si="66"/>
        <v>42044.503553240742</v>
      </c>
      <c r="L1031" s="21">
        <f t="shared" si="67"/>
        <v>42098.707638888889</v>
      </c>
      <c r="M1031" s="3" t="b">
        <v>0</v>
      </c>
      <c r="N1031" s="3">
        <v>141</v>
      </c>
      <c r="O1031" s="3" t="b">
        <v>1</v>
      </c>
      <c r="P1031" s="3" t="s">
        <v>8279</v>
      </c>
      <c r="Q1031" s="13">
        <f t="shared" si="64"/>
        <v>1.1175999999999999</v>
      </c>
      <c r="R1031" s="7">
        <f t="shared" si="65"/>
        <v>70.921985815602838</v>
      </c>
      <c r="S1031" s="3" t="s">
        <v>8328</v>
      </c>
      <c r="T1031" s="3" t="s">
        <v>8333</v>
      </c>
    </row>
    <row r="1032" spans="1:20" ht="26.4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21">
        <f t="shared" si="66"/>
        <v>42611.274872685179</v>
      </c>
      <c r="L1032" s="21">
        <f t="shared" si="67"/>
        <v>42625.274872685179</v>
      </c>
      <c r="M1032" s="3" t="b">
        <v>0</v>
      </c>
      <c r="N1032" s="3">
        <v>159</v>
      </c>
      <c r="O1032" s="3" t="b">
        <v>1</v>
      </c>
      <c r="P1032" s="3" t="s">
        <v>8279</v>
      </c>
      <c r="Q1032" s="13">
        <f t="shared" si="64"/>
        <v>3.4209999999999998</v>
      </c>
      <c r="R1032" s="7">
        <f t="shared" si="65"/>
        <v>12.578616352201259</v>
      </c>
      <c r="S1032" s="3" t="s">
        <v>8328</v>
      </c>
      <c r="T1032" s="3" t="s">
        <v>8333</v>
      </c>
    </row>
    <row r="1033" spans="1:20" ht="52.8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21">
        <f t="shared" si="66"/>
        <v>42324.555671296293</v>
      </c>
      <c r="L1033" s="21">
        <f t="shared" si="67"/>
        <v>42354.555671296293</v>
      </c>
      <c r="M1033" s="3" t="b">
        <v>0</v>
      </c>
      <c r="N1033" s="3">
        <v>99</v>
      </c>
      <c r="O1033" s="3" t="b">
        <v>1</v>
      </c>
      <c r="P1033" s="3" t="s">
        <v>8279</v>
      </c>
      <c r="Q1033" s="13">
        <f t="shared" si="64"/>
        <v>1.0740000000000001</v>
      </c>
      <c r="R1033" s="7">
        <f t="shared" si="65"/>
        <v>101.01010101010101</v>
      </c>
      <c r="S1033" s="3" t="s">
        <v>8328</v>
      </c>
      <c r="T1033" s="3" t="s">
        <v>8333</v>
      </c>
    </row>
    <row r="1034" spans="1:20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21">
        <f t="shared" si="66"/>
        <v>42514.458622685182</v>
      </c>
      <c r="L1034" s="21">
        <f t="shared" si="67"/>
        <v>42544.458622685182</v>
      </c>
      <c r="M1034" s="3" t="b">
        <v>0</v>
      </c>
      <c r="N1034" s="3">
        <v>96</v>
      </c>
      <c r="O1034" s="3" t="b">
        <v>1</v>
      </c>
      <c r="P1034" s="3" t="s">
        <v>8279</v>
      </c>
      <c r="Q1034" s="13">
        <f t="shared" si="64"/>
        <v>1.0849703703703704</v>
      </c>
      <c r="R1034" s="7">
        <f t="shared" si="65"/>
        <v>56.25</v>
      </c>
      <c r="S1034" s="3" t="s">
        <v>8328</v>
      </c>
      <c r="T1034" s="3" t="s">
        <v>8333</v>
      </c>
    </row>
    <row r="1035" spans="1:20" ht="39.6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21">
        <f t="shared" si="66"/>
        <v>42688.52407407407</v>
      </c>
      <c r="L1035" s="21">
        <f t="shared" si="67"/>
        <v>42716.52407407407</v>
      </c>
      <c r="M1035" s="3" t="b">
        <v>0</v>
      </c>
      <c r="N1035" s="3">
        <v>27</v>
      </c>
      <c r="O1035" s="3" t="b">
        <v>1</v>
      </c>
      <c r="P1035" s="3" t="s">
        <v>8279</v>
      </c>
      <c r="Q1035" s="13">
        <f t="shared" si="64"/>
        <v>1.0286144578313252</v>
      </c>
      <c r="R1035" s="7">
        <f t="shared" si="65"/>
        <v>49.185185185185183</v>
      </c>
      <c r="S1035" s="3" t="s">
        <v>8328</v>
      </c>
      <c r="T1035" s="3" t="s">
        <v>8333</v>
      </c>
    </row>
    <row r="1036" spans="1:20" ht="39.6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21">
        <f t="shared" si="66"/>
        <v>42554.958379629628</v>
      </c>
      <c r="L1036" s="21">
        <f t="shared" si="67"/>
        <v>42586.957638888889</v>
      </c>
      <c r="M1036" s="3" t="b">
        <v>0</v>
      </c>
      <c r="N1036" s="3">
        <v>166</v>
      </c>
      <c r="O1036" s="3" t="b">
        <v>1</v>
      </c>
      <c r="P1036" s="3" t="s">
        <v>8279</v>
      </c>
      <c r="Q1036" s="13">
        <f t="shared" si="64"/>
        <v>1.3000180000000001</v>
      </c>
      <c r="R1036" s="7">
        <f t="shared" si="65"/>
        <v>30.120481927710845</v>
      </c>
      <c r="S1036" s="3" t="s">
        <v>8328</v>
      </c>
      <c r="T1036" s="3" t="s">
        <v>8333</v>
      </c>
    </row>
    <row r="1037" spans="1:20" ht="39.6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21">
        <f t="shared" si="66"/>
        <v>42016.43310185185</v>
      </c>
      <c r="L1037" s="21">
        <f t="shared" si="67"/>
        <v>42046.43310185185</v>
      </c>
      <c r="M1037" s="3" t="b">
        <v>0</v>
      </c>
      <c r="N1037" s="3">
        <v>76</v>
      </c>
      <c r="O1037" s="3" t="b">
        <v>1</v>
      </c>
      <c r="P1037" s="3" t="s">
        <v>8279</v>
      </c>
      <c r="Q1037" s="13">
        <f t="shared" si="64"/>
        <v>1.0765217391304347</v>
      </c>
      <c r="R1037" s="7">
        <f t="shared" si="65"/>
        <v>60.526315789473685</v>
      </c>
      <c r="S1037" s="3" t="s">
        <v>8328</v>
      </c>
      <c r="T1037" s="3" t="s">
        <v>8333</v>
      </c>
    </row>
    <row r="1038" spans="1:20" ht="39.6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21">
        <f t="shared" si="66"/>
        <v>41249.240624999999</v>
      </c>
      <c r="L1038" s="21">
        <f t="shared" si="67"/>
        <v>41281.125</v>
      </c>
      <c r="M1038" s="3" t="b">
        <v>0</v>
      </c>
      <c r="N1038" s="3">
        <v>211</v>
      </c>
      <c r="O1038" s="3" t="b">
        <v>1</v>
      </c>
      <c r="P1038" s="3" t="s">
        <v>8279</v>
      </c>
      <c r="Q1038" s="13">
        <f t="shared" si="64"/>
        <v>1.1236044444444444</v>
      </c>
      <c r="R1038" s="7">
        <f t="shared" si="65"/>
        <v>21.327014218009477</v>
      </c>
      <c r="S1038" s="3" t="s">
        <v>8328</v>
      </c>
      <c r="T1038" s="3" t="s">
        <v>8333</v>
      </c>
    </row>
    <row r="1039" spans="1:20" ht="52.8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21">
        <f t="shared" si="66"/>
        <v>42119.61414351852</v>
      </c>
      <c r="L1039" s="21">
        <f t="shared" si="67"/>
        <v>42141.999999999993</v>
      </c>
      <c r="M1039" s="3" t="b">
        <v>0</v>
      </c>
      <c r="N1039" s="3">
        <v>21</v>
      </c>
      <c r="O1039" s="3" t="b">
        <v>1</v>
      </c>
      <c r="P1039" s="3" t="s">
        <v>8279</v>
      </c>
      <c r="Q1039" s="13">
        <f t="shared" si="64"/>
        <v>1.0209999999999999</v>
      </c>
      <c r="R1039" s="7">
        <f t="shared" si="65"/>
        <v>47.61904761904762</v>
      </c>
      <c r="S1039" s="3" t="s">
        <v>8328</v>
      </c>
      <c r="T1039" s="3" t="s">
        <v>8333</v>
      </c>
    </row>
    <row r="1040" spans="1:20" ht="39.6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21">
        <f t="shared" si="66"/>
        <v>42418.023414351854</v>
      </c>
      <c r="L1040" s="21">
        <f t="shared" si="67"/>
        <v>42447.981747685182</v>
      </c>
      <c r="M1040" s="3" t="b">
        <v>0</v>
      </c>
      <c r="N1040" s="3">
        <v>61</v>
      </c>
      <c r="O1040" s="3" t="b">
        <v>1</v>
      </c>
      <c r="P1040" s="3" t="s">
        <v>8279</v>
      </c>
      <c r="Q1040" s="13">
        <f t="shared" si="64"/>
        <v>1.4533333333333334</v>
      </c>
      <c r="R1040" s="7">
        <f t="shared" si="65"/>
        <v>24.590163934426229</v>
      </c>
      <c r="S1040" s="3" t="s">
        <v>8328</v>
      </c>
      <c r="T1040" s="3" t="s">
        <v>8333</v>
      </c>
    </row>
    <row r="1041" spans="1:20" ht="39.6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21">
        <f t="shared" si="66"/>
        <v>42691.900995370372</v>
      </c>
      <c r="L1041" s="21">
        <f t="shared" si="67"/>
        <v>42717.124305555553</v>
      </c>
      <c r="M1041" s="3" t="b">
        <v>0</v>
      </c>
      <c r="N1041" s="3">
        <v>30</v>
      </c>
      <c r="O1041" s="3" t="b">
        <v>1</v>
      </c>
      <c r="P1041" s="3" t="s">
        <v>8279</v>
      </c>
      <c r="Q1041" s="13">
        <f t="shared" si="64"/>
        <v>1.282</v>
      </c>
      <c r="R1041" s="7">
        <f t="shared" si="65"/>
        <v>16.666666666666668</v>
      </c>
      <c r="S1041" s="3" t="s">
        <v>8328</v>
      </c>
      <c r="T1041" s="3" t="s">
        <v>8333</v>
      </c>
    </row>
    <row r="1042" spans="1:20" ht="39.6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21">
        <f t="shared" si="66"/>
        <v>42579.500104166662</v>
      </c>
      <c r="L1042" s="21">
        <f t="shared" si="67"/>
        <v>42609.500104166662</v>
      </c>
      <c r="M1042" s="3" t="b">
        <v>0</v>
      </c>
      <c r="N1042" s="3">
        <v>1</v>
      </c>
      <c r="O1042" s="3" t="b">
        <v>0</v>
      </c>
      <c r="P1042" s="3" t="s">
        <v>8280</v>
      </c>
      <c r="Q1042" s="13">
        <f t="shared" si="64"/>
        <v>2.9411764705882353E-3</v>
      </c>
      <c r="R1042" s="7">
        <f t="shared" si="65"/>
        <v>85000</v>
      </c>
      <c r="S1042" s="3" t="s">
        <v>8334</v>
      </c>
      <c r="T1042" s="3" t="s">
        <v>8335</v>
      </c>
    </row>
    <row r="1043" spans="1:20" ht="39.6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21">
        <f t="shared" si="66"/>
        <v>41830.851759259254</v>
      </c>
      <c r="L1043" s="21">
        <f t="shared" si="67"/>
        <v>41850.851759259254</v>
      </c>
      <c r="M1043" s="3" t="b">
        <v>0</v>
      </c>
      <c r="N1043" s="3">
        <v>0</v>
      </c>
      <c r="O1043" s="3" t="b">
        <v>0</v>
      </c>
      <c r="P1043" s="3" t="s">
        <v>8280</v>
      </c>
      <c r="Q1043" s="13">
        <f t="shared" si="64"/>
        <v>0</v>
      </c>
      <c r="R1043" s="7">
        <f t="shared" si="65"/>
        <v>0</v>
      </c>
      <c r="S1043" s="3" t="s">
        <v>8334</v>
      </c>
      <c r="T1043" s="3" t="s">
        <v>8335</v>
      </c>
    </row>
    <row r="1044" spans="1:20" ht="39.6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21">
        <f t="shared" si="66"/>
        <v>41851.487824074073</v>
      </c>
      <c r="L1044" s="21">
        <f t="shared" si="67"/>
        <v>41894.208333333328</v>
      </c>
      <c r="M1044" s="3" t="b">
        <v>0</v>
      </c>
      <c r="N1044" s="3">
        <v>1</v>
      </c>
      <c r="O1044" s="3" t="b">
        <v>0</v>
      </c>
      <c r="P1044" s="3" t="s">
        <v>8280</v>
      </c>
      <c r="Q1044" s="13">
        <f t="shared" si="64"/>
        <v>1.5384615384615385E-2</v>
      </c>
      <c r="R1044" s="7">
        <f t="shared" si="65"/>
        <v>650</v>
      </c>
      <c r="S1044" s="3" t="s">
        <v>8334</v>
      </c>
      <c r="T1044" s="3" t="s">
        <v>8335</v>
      </c>
    </row>
    <row r="1045" spans="1:20" ht="39.6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21">
        <f t="shared" si="66"/>
        <v>42114.044618055552</v>
      </c>
      <c r="L1045" s="21">
        <f t="shared" si="67"/>
        <v>42144.044618055552</v>
      </c>
      <c r="M1045" s="3" t="b">
        <v>0</v>
      </c>
      <c r="N1045" s="3">
        <v>292</v>
      </c>
      <c r="O1045" s="3" t="b">
        <v>0</v>
      </c>
      <c r="P1045" s="3" t="s">
        <v>8280</v>
      </c>
      <c r="Q1045" s="13">
        <f t="shared" si="64"/>
        <v>8.5370000000000001E-2</v>
      </c>
      <c r="R1045" s="7">
        <f t="shared" si="65"/>
        <v>342.46575342465752</v>
      </c>
      <c r="S1045" s="3" t="s">
        <v>8334</v>
      </c>
      <c r="T1045" s="3" t="s">
        <v>8335</v>
      </c>
    </row>
    <row r="1046" spans="1:20" ht="39.6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21">
        <f t="shared" si="66"/>
        <v>42011.717604166661</v>
      </c>
      <c r="L1046" s="21">
        <f t="shared" si="67"/>
        <v>42068.643749999996</v>
      </c>
      <c r="M1046" s="3" t="b">
        <v>0</v>
      </c>
      <c r="N1046" s="3">
        <v>2</v>
      </c>
      <c r="O1046" s="3" t="b">
        <v>0</v>
      </c>
      <c r="P1046" s="3" t="s">
        <v>8280</v>
      </c>
      <c r="Q1046" s="13">
        <f t="shared" si="64"/>
        <v>8.571428571428571E-4</v>
      </c>
      <c r="R1046" s="7">
        <f t="shared" si="65"/>
        <v>3500</v>
      </c>
      <c r="S1046" s="3" t="s">
        <v>8334</v>
      </c>
      <c r="T1046" s="3" t="s">
        <v>8335</v>
      </c>
    </row>
    <row r="1047" spans="1:20" ht="39.6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21">
        <f t="shared" si="66"/>
        <v>41844.666087962956</v>
      </c>
      <c r="L1047" s="21">
        <f t="shared" si="67"/>
        <v>41874.666087962956</v>
      </c>
      <c r="M1047" s="3" t="b">
        <v>0</v>
      </c>
      <c r="N1047" s="3">
        <v>8</v>
      </c>
      <c r="O1047" s="3" t="b">
        <v>0</v>
      </c>
      <c r="P1047" s="3" t="s">
        <v>8280</v>
      </c>
      <c r="Q1047" s="13">
        <f t="shared" si="64"/>
        <v>2.6599999999999999E-2</v>
      </c>
      <c r="R1047" s="7">
        <f t="shared" si="65"/>
        <v>1250</v>
      </c>
      <c r="S1047" s="3" t="s">
        <v>8334</v>
      </c>
      <c r="T1047" s="3" t="s">
        <v>8335</v>
      </c>
    </row>
    <row r="1048" spans="1:20" ht="39.6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21">
        <f t="shared" si="66"/>
        <v>42319.643055555549</v>
      </c>
      <c r="L1048" s="21">
        <f t="shared" si="67"/>
        <v>42364.643055555549</v>
      </c>
      <c r="M1048" s="3" t="b">
        <v>0</v>
      </c>
      <c r="N1048" s="3">
        <v>0</v>
      </c>
      <c r="O1048" s="3" t="b">
        <v>0</v>
      </c>
      <c r="P1048" s="3" t="s">
        <v>8280</v>
      </c>
      <c r="Q1048" s="13">
        <f t="shared" si="64"/>
        <v>0</v>
      </c>
      <c r="R1048" s="7">
        <f t="shared" si="65"/>
        <v>0</v>
      </c>
      <c r="S1048" s="3" t="s">
        <v>8334</v>
      </c>
      <c r="T1048" s="3" t="s">
        <v>8335</v>
      </c>
    </row>
    <row r="1049" spans="1:20" ht="39.6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21">
        <f t="shared" si="66"/>
        <v>41918.610127314816</v>
      </c>
      <c r="L1049" s="21">
        <f t="shared" si="67"/>
        <v>41948.65179398148</v>
      </c>
      <c r="M1049" s="3" t="b">
        <v>0</v>
      </c>
      <c r="N1049" s="3">
        <v>1</v>
      </c>
      <c r="O1049" s="3" t="b">
        <v>0</v>
      </c>
      <c r="P1049" s="3" t="s">
        <v>8280</v>
      </c>
      <c r="Q1049" s="13">
        <f t="shared" si="64"/>
        <v>5.0000000000000001E-4</v>
      </c>
      <c r="R1049" s="7">
        <f t="shared" si="65"/>
        <v>2000</v>
      </c>
      <c r="S1049" s="3" t="s">
        <v>8334</v>
      </c>
      <c r="T1049" s="3" t="s">
        <v>8335</v>
      </c>
    </row>
    <row r="1050" spans="1:20" ht="39.6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21">
        <f t="shared" si="66"/>
        <v>42597.844780092586</v>
      </c>
      <c r="L1050" s="21">
        <f t="shared" si="67"/>
        <v>42637.844780092586</v>
      </c>
      <c r="M1050" s="3" t="b">
        <v>0</v>
      </c>
      <c r="N1050" s="3">
        <v>4</v>
      </c>
      <c r="O1050" s="3" t="b">
        <v>0</v>
      </c>
      <c r="P1050" s="3" t="s">
        <v>8280</v>
      </c>
      <c r="Q1050" s="13">
        <f t="shared" si="64"/>
        <v>1.4133333333333333E-2</v>
      </c>
      <c r="R1050" s="7">
        <f t="shared" si="65"/>
        <v>3750</v>
      </c>
      <c r="S1050" s="3" t="s">
        <v>8334</v>
      </c>
      <c r="T1050" s="3" t="s">
        <v>8335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21">
        <f t="shared" si="66"/>
        <v>42382.222743055558</v>
      </c>
      <c r="L1051" s="21">
        <f t="shared" si="67"/>
        <v>42412.222743055558</v>
      </c>
      <c r="M1051" s="3" t="b">
        <v>0</v>
      </c>
      <c r="N1051" s="3">
        <v>0</v>
      </c>
      <c r="O1051" s="3" t="b">
        <v>0</v>
      </c>
      <c r="P1051" s="3" t="s">
        <v>8280</v>
      </c>
      <c r="Q1051" s="13">
        <f t="shared" si="64"/>
        <v>0</v>
      </c>
      <c r="R1051" s="7">
        <f t="shared" si="65"/>
        <v>0</v>
      </c>
      <c r="S1051" s="3" t="s">
        <v>8334</v>
      </c>
      <c r="T1051" s="3" t="s">
        <v>8335</v>
      </c>
    </row>
    <row r="1052" spans="1:20" ht="26.4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21">
        <f t="shared" si="66"/>
        <v>42231.588854166665</v>
      </c>
      <c r="L1052" s="21">
        <f t="shared" si="67"/>
        <v>42261.588854166665</v>
      </c>
      <c r="M1052" s="3" t="b">
        <v>0</v>
      </c>
      <c r="N1052" s="3">
        <v>0</v>
      </c>
      <c r="O1052" s="3" t="b">
        <v>0</v>
      </c>
      <c r="P1052" s="3" t="s">
        <v>8280</v>
      </c>
      <c r="Q1052" s="13">
        <f t="shared" si="64"/>
        <v>0</v>
      </c>
      <c r="R1052" s="7">
        <f t="shared" si="65"/>
        <v>0</v>
      </c>
      <c r="S1052" s="3" t="s">
        <v>8334</v>
      </c>
      <c r="T1052" s="3" t="s">
        <v>8335</v>
      </c>
    </row>
    <row r="1053" spans="1:20" ht="39.6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21">
        <f t="shared" si="66"/>
        <v>41849.805844907409</v>
      </c>
      <c r="L1053" s="21">
        <f t="shared" si="67"/>
        <v>41877.805844907409</v>
      </c>
      <c r="M1053" s="3" t="b">
        <v>0</v>
      </c>
      <c r="N1053" s="3">
        <v>0</v>
      </c>
      <c r="O1053" s="3" t="b">
        <v>0</v>
      </c>
      <c r="P1053" s="3" t="s">
        <v>8280</v>
      </c>
      <c r="Q1053" s="13">
        <f t="shared" si="64"/>
        <v>0</v>
      </c>
      <c r="R1053" s="7">
        <f t="shared" si="65"/>
        <v>0</v>
      </c>
      <c r="S1053" s="3" t="s">
        <v>8334</v>
      </c>
      <c r="T1053" s="3" t="s">
        <v>8335</v>
      </c>
    </row>
    <row r="1054" spans="1:20" ht="52.8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21">
        <f t="shared" si="66"/>
        <v>42483.589062499996</v>
      </c>
      <c r="L1054" s="21">
        <f t="shared" si="67"/>
        <v>42527.631249999999</v>
      </c>
      <c r="M1054" s="3" t="b">
        <v>0</v>
      </c>
      <c r="N1054" s="3">
        <v>0</v>
      </c>
      <c r="O1054" s="3" t="b">
        <v>0</v>
      </c>
      <c r="P1054" s="3" t="s">
        <v>8280</v>
      </c>
      <c r="Q1054" s="13">
        <f t="shared" si="64"/>
        <v>0</v>
      </c>
      <c r="R1054" s="7">
        <f t="shared" si="65"/>
        <v>0</v>
      </c>
      <c r="S1054" s="3" t="s">
        <v>8334</v>
      </c>
      <c r="T1054" s="3" t="s">
        <v>8335</v>
      </c>
    </row>
    <row r="1055" spans="1:20" ht="39.6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21">
        <f t="shared" si="66"/>
        <v>42774.964490740742</v>
      </c>
      <c r="L1055" s="21">
        <f t="shared" si="67"/>
        <v>42799.964490740742</v>
      </c>
      <c r="M1055" s="3" t="b">
        <v>0</v>
      </c>
      <c r="N1055" s="3">
        <v>1</v>
      </c>
      <c r="O1055" s="3" t="b">
        <v>0</v>
      </c>
      <c r="P1055" s="3" t="s">
        <v>8280</v>
      </c>
      <c r="Q1055" s="13">
        <f t="shared" si="64"/>
        <v>0.01</v>
      </c>
      <c r="R1055" s="7">
        <f t="shared" si="65"/>
        <v>1500</v>
      </c>
      <c r="S1055" s="3" t="s">
        <v>8334</v>
      </c>
      <c r="T1055" s="3" t="s">
        <v>8335</v>
      </c>
    </row>
    <row r="1056" spans="1:20" ht="52.8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21">
        <f t="shared" si="66"/>
        <v>41831.643506944441</v>
      </c>
      <c r="L1056" s="21">
        <f t="shared" si="67"/>
        <v>41861.708333333328</v>
      </c>
      <c r="M1056" s="3" t="b">
        <v>0</v>
      </c>
      <c r="N1056" s="3">
        <v>0</v>
      </c>
      <c r="O1056" s="3" t="b">
        <v>0</v>
      </c>
      <c r="P1056" s="3" t="s">
        <v>8280</v>
      </c>
      <c r="Q1056" s="13">
        <f t="shared" si="64"/>
        <v>0</v>
      </c>
      <c r="R1056" s="7">
        <f t="shared" si="65"/>
        <v>0</v>
      </c>
      <c r="S1056" s="3" t="s">
        <v>8334</v>
      </c>
      <c r="T1056" s="3" t="s">
        <v>8335</v>
      </c>
    </row>
    <row r="1057" spans="1:20" ht="39.6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21">
        <f t="shared" si="66"/>
        <v>42406.784085648142</v>
      </c>
      <c r="L1057" s="21">
        <f t="shared" si="67"/>
        <v>42436.784085648142</v>
      </c>
      <c r="M1057" s="3" t="b">
        <v>0</v>
      </c>
      <c r="N1057" s="3">
        <v>0</v>
      </c>
      <c r="O1057" s="3" t="b">
        <v>0</v>
      </c>
      <c r="P1057" s="3" t="s">
        <v>8280</v>
      </c>
      <c r="Q1057" s="13">
        <f t="shared" si="64"/>
        <v>0</v>
      </c>
      <c r="R1057" s="7">
        <f t="shared" si="65"/>
        <v>0</v>
      </c>
      <c r="S1057" s="3" t="s">
        <v>8334</v>
      </c>
      <c r="T1057" s="3" t="s">
        <v>8335</v>
      </c>
    </row>
    <row r="1058" spans="1:20" ht="39.6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21">
        <f t="shared" si="66"/>
        <v>42058.511307870365</v>
      </c>
      <c r="L1058" s="21">
        <f t="shared" si="67"/>
        <v>42118.469641203701</v>
      </c>
      <c r="M1058" s="3" t="b">
        <v>0</v>
      </c>
      <c r="N1058" s="3">
        <v>0</v>
      </c>
      <c r="O1058" s="3" t="b">
        <v>0</v>
      </c>
      <c r="P1058" s="3" t="s">
        <v>8280</v>
      </c>
      <c r="Q1058" s="13">
        <f t="shared" si="64"/>
        <v>0</v>
      </c>
      <c r="R1058" s="7">
        <f t="shared" si="65"/>
        <v>0</v>
      </c>
      <c r="S1058" s="3" t="s">
        <v>8334</v>
      </c>
      <c r="T1058" s="3" t="s">
        <v>8335</v>
      </c>
    </row>
    <row r="1059" spans="1:20" ht="39.6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21">
        <f t="shared" si="66"/>
        <v>42678.662997685184</v>
      </c>
      <c r="L1059" s="21">
        <f t="shared" si="67"/>
        <v>42708.704664351848</v>
      </c>
      <c r="M1059" s="3" t="b">
        <v>0</v>
      </c>
      <c r="N1059" s="3">
        <v>0</v>
      </c>
      <c r="O1059" s="3" t="b">
        <v>0</v>
      </c>
      <c r="P1059" s="3" t="s">
        <v>8280</v>
      </c>
      <c r="Q1059" s="13">
        <f t="shared" si="64"/>
        <v>0</v>
      </c>
      <c r="R1059" s="7">
        <f t="shared" si="65"/>
        <v>0</v>
      </c>
      <c r="S1059" s="3" t="s">
        <v>8334</v>
      </c>
      <c r="T1059" s="3" t="s">
        <v>8335</v>
      </c>
    </row>
    <row r="1060" spans="1:20" ht="39.6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21">
        <f t="shared" si="66"/>
        <v>42047.692627314813</v>
      </c>
      <c r="L1060" s="21">
        <f t="shared" si="67"/>
        <v>42088.791666666664</v>
      </c>
      <c r="M1060" s="3" t="b">
        <v>0</v>
      </c>
      <c r="N1060" s="3">
        <v>0</v>
      </c>
      <c r="O1060" s="3" t="b">
        <v>0</v>
      </c>
      <c r="P1060" s="3" t="s">
        <v>8280</v>
      </c>
      <c r="Q1060" s="13">
        <f t="shared" si="64"/>
        <v>0</v>
      </c>
      <c r="R1060" s="7">
        <f t="shared" si="65"/>
        <v>0</v>
      </c>
      <c r="S1060" s="3" t="s">
        <v>8334</v>
      </c>
      <c r="T1060" s="3" t="s">
        <v>8335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21">
        <f t="shared" si="66"/>
        <v>42046.581666666665</v>
      </c>
      <c r="L1061" s="21">
        <f t="shared" si="67"/>
        <v>42076.54</v>
      </c>
      <c r="M1061" s="3" t="b">
        <v>0</v>
      </c>
      <c r="N1061" s="3">
        <v>0</v>
      </c>
      <c r="O1061" s="3" t="b">
        <v>0</v>
      </c>
      <c r="P1061" s="3" t="s">
        <v>8280</v>
      </c>
      <c r="Q1061" s="13">
        <f t="shared" si="64"/>
        <v>0</v>
      </c>
      <c r="R1061" s="7">
        <f t="shared" si="65"/>
        <v>0</v>
      </c>
      <c r="S1061" s="3" t="s">
        <v>8334</v>
      </c>
      <c r="T1061" s="3" t="s">
        <v>8335</v>
      </c>
    </row>
    <row r="1062" spans="1:20" ht="39.6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21">
        <f t="shared" si="66"/>
        <v>42079.704780092587</v>
      </c>
      <c r="L1062" s="21">
        <f t="shared" si="67"/>
        <v>42109.704780092587</v>
      </c>
      <c r="M1062" s="3" t="b">
        <v>0</v>
      </c>
      <c r="N1062" s="3">
        <v>1</v>
      </c>
      <c r="O1062" s="3" t="b">
        <v>0</v>
      </c>
      <c r="P1062" s="3" t="s">
        <v>8280</v>
      </c>
      <c r="Q1062" s="13">
        <f t="shared" si="64"/>
        <v>0.01</v>
      </c>
      <c r="R1062" s="7">
        <f t="shared" si="65"/>
        <v>5000</v>
      </c>
      <c r="S1062" s="3" t="s">
        <v>8334</v>
      </c>
      <c r="T1062" s="3" t="s">
        <v>8335</v>
      </c>
    </row>
    <row r="1063" spans="1:20" ht="26.4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21">
        <f t="shared" si="66"/>
        <v>42432.068379629629</v>
      </c>
      <c r="L1063" s="21">
        <f t="shared" si="67"/>
        <v>42491.833333333336</v>
      </c>
      <c r="M1063" s="3" t="b">
        <v>0</v>
      </c>
      <c r="N1063" s="3">
        <v>0</v>
      </c>
      <c r="O1063" s="3" t="b">
        <v>0</v>
      </c>
      <c r="P1063" s="3" t="s">
        <v>8280</v>
      </c>
      <c r="Q1063" s="13">
        <f t="shared" si="64"/>
        <v>0</v>
      </c>
      <c r="R1063" s="7">
        <f t="shared" si="65"/>
        <v>0</v>
      </c>
      <c r="S1063" s="3" t="s">
        <v>8334</v>
      </c>
      <c r="T1063" s="3" t="s">
        <v>8335</v>
      </c>
    </row>
    <row r="1064" spans="1:20" ht="26.4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21">
        <f t="shared" si="66"/>
        <v>42556.598854166667</v>
      </c>
      <c r="L1064" s="21">
        <f t="shared" si="67"/>
        <v>42563.598854166667</v>
      </c>
      <c r="M1064" s="3" t="b">
        <v>0</v>
      </c>
      <c r="N1064" s="3">
        <v>4</v>
      </c>
      <c r="O1064" s="3" t="b">
        <v>0</v>
      </c>
      <c r="P1064" s="3" t="s">
        <v>8280</v>
      </c>
      <c r="Q1064" s="13">
        <f t="shared" si="64"/>
        <v>0.95477386934673369</v>
      </c>
      <c r="R1064" s="7">
        <f t="shared" si="65"/>
        <v>49.75</v>
      </c>
      <c r="S1064" s="3" t="s">
        <v>8334</v>
      </c>
      <c r="T1064" s="3" t="s">
        <v>8335</v>
      </c>
    </row>
    <row r="1065" spans="1:20" ht="39.6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21">
        <f t="shared" si="66"/>
        <v>42582.822476851848</v>
      </c>
      <c r="L1065" s="21">
        <f t="shared" si="67"/>
        <v>42612.822476851848</v>
      </c>
      <c r="M1065" s="3" t="b">
        <v>0</v>
      </c>
      <c r="N1065" s="3">
        <v>0</v>
      </c>
      <c r="O1065" s="3" t="b">
        <v>0</v>
      </c>
      <c r="P1065" s="3" t="s">
        <v>8280</v>
      </c>
      <c r="Q1065" s="13">
        <f t="shared" si="64"/>
        <v>0</v>
      </c>
      <c r="R1065" s="7">
        <f t="shared" si="65"/>
        <v>0</v>
      </c>
      <c r="S1065" s="3" t="s">
        <v>8334</v>
      </c>
      <c r="T1065" s="3" t="s">
        <v>8335</v>
      </c>
    </row>
    <row r="1066" spans="1:20" ht="39.6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21">
        <f t="shared" si="66"/>
        <v>41417.019710648143</v>
      </c>
      <c r="L1066" s="21">
        <f t="shared" si="67"/>
        <v>41462.019710648143</v>
      </c>
      <c r="M1066" s="3" t="b">
        <v>0</v>
      </c>
      <c r="N1066" s="3">
        <v>123</v>
      </c>
      <c r="O1066" s="3" t="b">
        <v>0</v>
      </c>
      <c r="P1066" s="3" t="s">
        <v>8281</v>
      </c>
      <c r="Q1066" s="13">
        <f t="shared" si="64"/>
        <v>8.9744444444444446E-2</v>
      </c>
      <c r="R1066" s="7">
        <f t="shared" si="65"/>
        <v>731.70731707317077</v>
      </c>
      <c r="S1066" s="3" t="s">
        <v>8336</v>
      </c>
      <c r="T1066" s="3" t="s">
        <v>8337</v>
      </c>
    </row>
    <row r="1067" spans="1:20" ht="39.6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21">
        <f t="shared" si="66"/>
        <v>41661.172708333332</v>
      </c>
      <c r="L1067" s="21">
        <f t="shared" si="67"/>
        <v>41689.172708333332</v>
      </c>
      <c r="M1067" s="3" t="b">
        <v>0</v>
      </c>
      <c r="N1067" s="3">
        <v>5</v>
      </c>
      <c r="O1067" s="3" t="b">
        <v>0</v>
      </c>
      <c r="P1067" s="3" t="s">
        <v>8281</v>
      </c>
      <c r="Q1067" s="13">
        <f t="shared" si="64"/>
        <v>2.7E-2</v>
      </c>
      <c r="R1067" s="7">
        <f t="shared" si="65"/>
        <v>600</v>
      </c>
      <c r="S1067" s="3" t="s">
        <v>8336</v>
      </c>
      <c r="T1067" s="3" t="s">
        <v>8337</v>
      </c>
    </row>
    <row r="1068" spans="1:20" ht="39.6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21">
        <f t="shared" si="66"/>
        <v>41445.754421296289</v>
      </c>
      <c r="L1068" s="21">
        <f t="shared" si="67"/>
        <v>41490.754421296289</v>
      </c>
      <c r="M1068" s="3" t="b">
        <v>0</v>
      </c>
      <c r="N1068" s="3">
        <v>148</v>
      </c>
      <c r="O1068" s="3" t="b">
        <v>0</v>
      </c>
      <c r="P1068" s="3" t="s">
        <v>8281</v>
      </c>
      <c r="Q1068" s="13">
        <f t="shared" si="64"/>
        <v>3.3673333333333333E-2</v>
      </c>
      <c r="R1068" s="7">
        <f t="shared" si="65"/>
        <v>1013.5135135135135</v>
      </c>
      <c r="S1068" s="3" t="s">
        <v>8336</v>
      </c>
      <c r="T1068" s="3" t="s">
        <v>8337</v>
      </c>
    </row>
    <row r="1069" spans="1:20" ht="39.6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21">
        <f t="shared" si="66"/>
        <v>41599.647349537037</v>
      </c>
      <c r="L1069" s="21">
        <f t="shared" si="67"/>
        <v>41629.647349537037</v>
      </c>
      <c r="M1069" s="3" t="b">
        <v>0</v>
      </c>
      <c r="N1069" s="3">
        <v>10</v>
      </c>
      <c r="O1069" s="3" t="b">
        <v>0</v>
      </c>
      <c r="P1069" s="3" t="s">
        <v>8281</v>
      </c>
      <c r="Q1069" s="13">
        <f t="shared" si="64"/>
        <v>0.26</v>
      </c>
      <c r="R1069" s="7">
        <f t="shared" si="65"/>
        <v>50</v>
      </c>
      <c r="S1069" s="3" t="s">
        <v>8336</v>
      </c>
      <c r="T1069" s="3" t="s">
        <v>8337</v>
      </c>
    </row>
    <row r="1070" spans="1:20" ht="52.8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21">
        <f t="shared" si="66"/>
        <v>42440.162777777776</v>
      </c>
      <c r="L1070" s="21">
        <f t="shared" si="67"/>
        <v>42470.121111111112</v>
      </c>
      <c r="M1070" s="3" t="b">
        <v>0</v>
      </c>
      <c r="N1070" s="3">
        <v>4</v>
      </c>
      <c r="O1070" s="3" t="b">
        <v>0</v>
      </c>
      <c r="P1070" s="3" t="s">
        <v>8281</v>
      </c>
      <c r="Q1070" s="13">
        <f t="shared" si="64"/>
        <v>1.5E-3</v>
      </c>
      <c r="R1070" s="7">
        <f t="shared" si="65"/>
        <v>7500</v>
      </c>
      <c r="S1070" s="3" t="s">
        <v>8336</v>
      </c>
      <c r="T1070" s="3" t="s">
        <v>8337</v>
      </c>
    </row>
    <row r="1071" spans="1:20" ht="39.6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21">
        <f t="shared" si="66"/>
        <v>41572.021516203698</v>
      </c>
      <c r="L1071" s="21">
        <f t="shared" si="67"/>
        <v>41604.06318287037</v>
      </c>
      <c r="M1071" s="3" t="b">
        <v>0</v>
      </c>
      <c r="N1071" s="3">
        <v>21</v>
      </c>
      <c r="O1071" s="3" t="b">
        <v>0</v>
      </c>
      <c r="P1071" s="3" t="s">
        <v>8281</v>
      </c>
      <c r="Q1071" s="13">
        <f t="shared" si="64"/>
        <v>0.38636363636363635</v>
      </c>
      <c r="R1071" s="7">
        <f t="shared" si="65"/>
        <v>104.76190476190476</v>
      </c>
      <c r="S1071" s="3" t="s">
        <v>8336</v>
      </c>
      <c r="T1071" s="3" t="s">
        <v>8337</v>
      </c>
    </row>
    <row r="1072" spans="1:20" ht="39.6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21">
        <f t="shared" si="66"/>
        <v>41162.803495370368</v>
      </c>
      <c r="L1072" s="21">
        <f t="shared" si="67"/>
        <v>41182.803495370368</v>
      </c>
      <c r="M1072" s="3" t="b">
        <v>0</v>
      </c>
      <c r="N1072" s="3">
        <v>2</v>
      </c>
      <c r="O1072" s="3" t="b">
        <v>0</v>
      </c>
      <c r="P1072" s="3" t="s">
        <v>8281</v>
      </c>
      <c r="Q1072" s="13">
        <f t="shared" si="64"/>
        <v>7.0000000000000001E-3</v>
      </c>
      <c r="R1072" s="7">
        <f t="shared" si="65"/>
        <v>5000</v>
      </c>
      <c r="S1072" s="3" t="s">
        <v>8336</v>
      </c>
      <c r="T1072" s="3" t="s">
        <v>8337</v>
      </c>
    </row>
    <row r="1073" spans="1:20" ht="39.6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21">
        <f t="shared" si="66"/>
        <v>42295.545057870368</v>
      </c>
      <c r="L1073" s="21">
        <f t="shared" si="67"/>
        <v>42325.586724537039</v>
      </c>
      <c r="M1073" s="3" t="b">
        <v>0</v>
      </c>
      <c r="N1073" s="3">
        <v>0</v>
      </c>
      <c r="O1073" s="3" t="b">
        <v>0</v>
      </c>
      <c r="P1073" s="3" t="s">
        <v>8281</v>
      </c>
      <c r="Q1073" s="13">
        <f t="shared" si="64"/>
        <v>0</v>
      </c>
      <c r="R1073" s="7">
        <f t="shared" si="65"/>
        <v>0</v>
      </c>
      <c r="S1073" s="3" t="s">
        <v>8336</v>
      </c>
      <c r="T1073" s="3" t="s">
        <v>8337</v>
      </c>
    </row>
    <row r="1074" spans="1:20" ht="39.6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21">
        <f t="shared" si="66"/>
        <v>41645.623807870368</v>
      </c>
      <c r="L1074" s="21">
        <f t="shared" si="67"/>
        <v>41675.623807870368</v>
      </c>
      <c r="M1074" s="3" t="b">
        <v>0</v>
      </c>
      <c r="N1074" s="3">
        <v>4</v>
      </c>
      <c r="O1074" s="3" t="b">
        <v>0</v>
      </c>
      <c r="P1074" s="3" t="s">
        <v>8281</v>
      </c>
      <c r="Q1074" s="13">
        <f t="shared" si="64"/>
        <v>6.8000000000000005E-4</v>
      </c>
      <c r="R1074" s="7">
        <f t="shared" si="65"/>
        <v>18750</v>
      </c>
      <c r="S1074" s="3" t="s">
        <v>8336</v>
      </c>
      <c r="T1074" s="3" t="s">
        <v>8337</v>
      </c>
    </row>
    <row r="1075" spans="1:20" ht="26.4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21">
        <f t="shared" si="66"/>
        <v>40802.756261574068</v>
      </c>
      <c r="L1075" s="21">
        <f t="shared" si="67"/>
        <v>40832.756261574068</v>
      </c>
      <c r="M1075" s="3" t="b">
        <v>0</v>
      </c>
      <c r="N1075" s="3">
        <v>1</v>
      </c>
      <c r="O1075" s="3" t="b">
        <v>0</v>
      </c>
      <c r="P1075" s="3" t="s">
        <v>8281</v>
      </c>
      <c r="Q1075" s="13">
        <f t="shared" si="64"/>
        <v>1.3333333333333334E-2</v>
      </c>
      <c r="R1075" s="7">
        <f t="shared" si="65"/>
        <v>750</v>
      </c>
      <c r="S1075" s="3" t="s">
        <v>8336</v>
      </c>
      <c r="T1075" s="3" t="s">
        <v>8337</v>
      </c>
    </row>
    <row r="1076" spans="1:20" ht="39.6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21">
        <f t="shared" si="66"/>
        <v>41612.964641203704</v>
      </c>
      <c r="L1076" s="21">
        <f t="shared" si="67"/>
        <v>41642.964641203704</v>
      </c>
      <c r="M1076" s="3" t="b">
        <v>0</v>
      </c>
      <c r="N1076" s="3">
        <v>30</v>
      </c>
      <c r="O1076" s="3" t="b">
        <v>0</v>
      </c>
      <c r="P1076" s="3" t="s">
        <v>8281</v>
      </c>
      <c r="Q1076" s="13">
        <f t="shared" si="64"/>
        <v>6.3092592592592589E-2</v>
      </c>
      <c r="R1076" s="7">
        <f t="shared" si="65"/>
        <v>1800</v>
      </c>
      <c r="S1076" s="3" t="s">
        <v>8336</v>
      </c>
      <c r="T1076" s="3" t="s">
        <v>8337</v>
      </c>
    </row>
    <row r="1077" spans="1:20" ht="26.4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21">
        <f t="shared" si="66"/>
        <v>41005.695787037032</v>
      </c>
      <c r="L1077" s="21">
        <f t="shared" si="67"/>
        <v>41035.695787037032</v>
      </c>
      <c r="M1077" s="3" t="b">
        <v>0</v>
      </c>
      <c r="N1077" s="3">
        <v>3</v>
      </c>
      <c r="O1077" s="3" t="b">
        <v>0</v>
      </c>
      <c r="P1077" s="3" t="s">
        <v>8281</v>
      </c>
      <c r="Q1077" s="13">
        <f t="shared" si="64"/>
        <v>4.4999999999999998E-2</v>
      </c>
      <c r="R1077" s="7">
        <f t="shared" si="65"/>
        <v>333.33333333333331</v>
      </c>
      <c r="S1077" s="3" t="s">
        <v>8336</v>
      </c>
      <c r="T1077" s="3" t="s">
        <v>8337</v>
      </c>
    </row>
    <row r="1078" spans="1:20" ht="39.6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21">
        <f t="shared" si="66"/>
        <v>41838.169560185182</v>
      </c>
      <c r="L1078" s="21">
        <f t="shared" si="67"/>
        <v>41893.169560185182</v>
      </c>
      <c r="M1078" s="3" t="b">
        <v>0</v>
      </c>
      <c r="N1078" s="3">
        <v>975</v>
      </c>
      <c r="O1078" s="3" t="b">
        <v>0</v>
      </c>
      <c r="P1078" s="3" t="s">
        <v>8281</v>
      </c>
      <c r="Q1078" s="13">
        <f t="shared" si="64"/>
        <v>0.62765333333333329</v>
      </c>
      <c r="R1078" s="7">
        <f t="shared" si="65"/>
        <v>76.92307692307692</v>
      </c>
      <c r="S1078" s="3" t="s">
        <v>8336</v>
      </c>
      <c r="T1078" s="3" t="s">
        <v>8337</v>
      </c>
    </row>
    <row r="1079" spans="1:20" ht="39.6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21">
        <f t="shared" si="66"/>
        <v>42352.958460648144</v>
      </c>
      <c r="L1079" s="21">
        <f t="shared" si="67"/>
        <v>42382.958460648144</v>
      </c>
      <c r="M1079" s="3" t="b">
        <v>0</v>
      </c>
      <c r="N1079" s="3">
        <v>167</v>
      </c>
      <c r="O1079" s="3" t="b">
        <v>0</v>
      </c>
      <c r="P1079" s="3" t="s">
        <v>8281</v>
      </c>
      <c r="Q1079" s="13">
        <f t="shared" si="64"/>
        <v>0.29376000000000002</v>
      </c>
      <c r="R1079" s="7">
        <f t="shared" si="65"/>
        <v>149.70059880239521</v>
      </c>
      <c r="S1079" s="3" t="s">
        <v>8336</v>
      </c>
      <c r="T1079" s="3" t="s">
        <v>8337</v>
      </c>
    </row>
    <row r="1080" spans="1:20" ht="39.6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21">
        <f t="shared" si="66"/>
        <v>40700.987511574072</v>
      </c>
      <c r="L1080" s="21">
        <f t="shared" si="67"/>
        <v>40745.987511574072</v>
      </c>
      <c r="M1080" s="3" t="b">
        <v>0</v>
      </c>
      <c r="N1080" s="3">
        <v>5</v>
      </c>
      <c r="O1080" s="3" t="b">
        <v>0</v>
      </c>
      <c r="P1080" s="3" t="s">
        <v>8281</v>
      </c>
      <c r="Q1080" s="13">
        <f t="shared" si="64"/>
        <v>7.4999999999999997E-2</v>
      </c>
      <c r="R1080" s="7">
        <f t="shared" si="65"/>
        <v>120</v>
      </c>
      <c r="S1080" s="3" t="s">
        <v>8336</v>
      </c>
      <c r="T1080" s="3" t="s">
        <v>8337</v>
      </c>
    </row>
    <row r="1081" spans="1:20" ht="39.6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21">
        <f t="shared" si="66"/>
        <v>42479.358055555553</v>
      </c>
      <c r="L1081" s="21">
        <f t="shared" si="67"/>
        <v>42504.358055555553</v>
      </c>
      <c r="M1081" s="3" t="b">
        <v>0</v>
      </c>
      <c r="N1081" s="3">
        <v>18</v>
      </c>
      <c r="O1081" s="3" t="b">
        <v>0</v>
      </c>
      <c r="P1081" s="3" t="s">
        <v>8281</v>
      </c>
      <c r="Q1081" s="13">
        <f t="shared" si="64"/>
        <v>2.6076923076923077E-2</v>
      </c>
      <c r="R1081" s="7">
        <f t="shared" si="65"/>
        <v>1444.4444444444443</v>
      </c>
      <c r="S1081" s="3" t="s">
        <v>8336</v>
      </c>
      <c r="T1081" s="3" t="s">
        <v>8337</v>
      </c>
    </row>
    <row r="1082" spans="1:20" ht="39.6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21">
        <f t="shared" si="66"/>
        <v>41739.929780092592</v>
      </c>
      <c r="L1082" s="21">
        <f t="shared" si="67"/>
        <v>41769.929780092592</v>
      </c>
      <c r="M1082" s="3" t="b">
        <v>0</v>
      </c>
      <c r="N1082" s="3">
        <v>98</v>
      </c>
      <c r="O1082" s="3" t="b">
        <v>0</v>
      </c>
      <c r="P1082" s="3" t="s">
        <v>8281</v>
      </c>
      <c r="Q1082" s="13">
        <f t="shared" si="64"/>
        <v>9.1050000000000006E-2</v>
      </c>
      <c r="R1082" s="7">
        <f t="shared" si="65"/>
        <v>204.08163265306123</v>
      </c>
      <c r="S1082" s="3" t="s">
        <v>8336</v>
      </c>
      <c r="T1082" s="3" t="s">
        <v>8337</v>
      </c>
    </row>
    <row r="1083" spans="1:20" ht="39.6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21">
        <f t="shared" si="66"/>
        <v>42002.718657407408</v>
      </c>
      <c r="L1083" s="21">
        <f t="shared" si="67"/>
        <v>42032.718657407408</v>
      </c>
      <c r="M1083" s="3" t="b">
        <v>0</v>
      </c>
      <c r="N1083" s="3">
        <v>4</v>
      </c>
      <c r="O1083" s="3" t="b">
        <v>0</v>
      </c>
      <c r="P1083" s="3" t="s">
        <v>8281</v>
      </c>
      <c r="Q1083" s="13">
        <f t="shared" si="64"/>
        <v>1.7647058823529413E-4</v>
      </c>
      <c r="R1083" s="7">
        <f t="shared" si="65"/>
        <v>17000</v>
      </c>
      <c r="S1083" s="3" t="s">
        <v>8336</v>
      </c>
      <c r="T1083" s="3" t="s">
        <v>8337</v>
      </c>
    </row>
    <row r="1084" spans="1:20" ht="39.6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21">
        <f t="shared" si="66"/>
        <v>41101.697777777772</v>
      </c>
      <c r="L1084" s="21">
        <f t="shared" si="67"/>
        <v>41131.697777777772</v>
      </c>
      <c r="M1084" s="3" t="b">
        <v>0</v>
      </c>
      <c r="N1084" s="3">
        <v>3</v>
      </c>
      <c r="O1084" s="3" t="b">
        <v>0</v>
      </c>
      <c r="P1084" s="3" t="s">
        <v>8281</v>
      </c>
      <c r="Q1084" s="13">
        <f t="shared" si="64"/>
        <v>5.5999999999999999E-3</v>
      </c>
      <c r="R1084" s="7">
        <f t="shared" si="65"/>
        <v>3333.3333333333335</v>
      </c>
      <c r="S1084" s="3" t="s">
        <v>8336</v>
      </c>
      <c r="T1084" s="3" t="s">
        <v>8337</v>
      </c>
    </row>
    <row r="1085" spans="1:20" ht="39.6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21">
        <f t="shared" si="66"/>
        <v>41793.451192129629</v>
      </c>
      <c r="L1085" s="21">
        <f t="shared" si="67"/>
        <v>41853.451192129629</v>
      </c>
      <c r="M1085" s="3" t="b">
        <v>0</v>
      </c>
      <c r="N1085" s="3">
        <v>1</v>
      </c>
      <c r="O1085" s="3" t="b">
        <v>0</v>
      </c>
      <c r="P1085" s="3" t="s">
        <v>8281</v>
      </c>
      <c r="Q1085" s="13">
        <f t="shared" si="64"/>
        <v>8.2000000000000007E-3</v>
      </c>
      <c r="R1085" s="7">
        <f t="shared" si="65"/>
        <v>50000</v>
      </c>
      <c r="S1085" s="3" t="s">
        <v>8336</v>
      </c>
      <c r="T1085" s="3" t="s">
        <v>8337</v>
      </c>
    </row>
    <row r="1086" spans="1:20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21">
        <f t="shared" si="66"/>
        <v>41829.703749999993</v>
      </c>
      <c r="L1086" s="21">
        <f t="shared" si="67"/>
        <v>41859.703749999993</v>
      </c>
      <c r="M1086" s="3" t="b">
        <v>0</v>
      </c>
      <c r="N1086" s="3">
        <v>0</v>
      </c>
      <c r="O1086" s="3" t="b">
        <v>0</v>
      </c>
      <c r="P1086" s="3" t="s">
        <v>8281</v>
      </c>
      <c r="Q1086" s="13">
        <f t="shared" si="64"/>
        <v>0</v>
      </c>
      <c r="R1086" s="7">
        <f t="shared" si="65"/>
        <v>0</v>
      </c>
      <c r="S1086" s="3" t="s">
        <v>8336</v>
      </c>
      <c r="T1086" s="3" t="s">
        <v>8337</v>
      </c>
    </row>
    <row r="1087" spans="1:20" ht="39.6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21">
        <f t="shared" si="66"/>
        <v>42413.462673611109</v>
      </c>
      <c r="L1087" s="21">
        <f t="shared" si="67"/>
        <v>42443.421006944445</v>
      </c>
      <c r="M1087" s="3" t="b">
        <v>0</v>
      </c>
      <c r="N1087" s="3">
        <v>9</v>
      </c>
      <c r="O1087" s="3" t="b">
        <v>0</v>
      </c>
      <c r="P1087" s="3" t="s">
        <v>8281</v>
      </c>
      <c r="Q1087" s="13">
        <f t="shared" si="64"/>
        <v>3.4200000000000001E-2</v>
      </c>
      <c r="R1087" s="7">
        <f t="shared" si="65"/>
        <v>3333.3333333333335</v>
      </c>
      <c r="S1087" s="3" t="s">
        <v>8336</v>
      </c>
      <c r="T1087" s="3" t="s">
        <v>8337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21">
        <f t="shared" si="66"/>
        <v>41845.658460648148</v>
      </c>
      <c r="L1088" s="21">
        <f t="shared" si="67"/>
        <v>41875.658460648148</v>
      </c>
      <c r="M1088" s="3" t="b">
        <v>0</v>
      </c>
      <c r="N1088" s="3">
        <v>2</v>
      </c>
      <c r="O1088" s="3" t="b">
        <v>0</v>
      </c>
      <c r="P1088" s="3" t="s">
        <v>8281</v>
      </c>
      <c r="Q1088" s="13">
        <f t="shared" si="64"/>
        <v>8.3333333333333339E-4</v>
      </c>
      <c r="R1088" s="7">
        <f t="shared" si="65"/>
        <v>9000</v>
      </c>
      <c r="S1088" s="3" t="s">
        <v>8336</v>
      </c>
      <c r="T1088" s="3" t="s">
        <v>8337</v>
      </c>
    </row>
    <row r="1089" spans="1:20" ht="39.6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21">
        <f t="shared" si="66"/>
        <v>41775.505636574067</v>
      </c>
      <c r="L1089" s="21">
        <f t="shared" si="67"/>
        <v>41805.505636574067</v>
      </c>
      <c r="M1089" s="3" t="b">
        <v>0</v>
      </c>
      <c r="N1089" s="3">
        <v>0</v>
      </c>
      <c r="O1089" s="3" t="b">
        <v>0</v>
      </c>
      <c r="P1089" s="3" t="s">
        <v>8281</v>
      </c>
      <c r="Q1089" s="13">
        <f t="shared" si="64"/>
        <v>0</v>
      </c>
      <c r="R1089" s="7">
        <f t="shared" si="65"/>
        <v>0</v>
      </c>
      <c r="S1089" s="3" t="s">
        <v>8336</v>
      </c>
      <c r="T1089" s="3" t="s">
        <v>8337</v>
      </c>
    </row>
    <row r="1090" spans="1:20" ht="26.4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21">
        <f t="shared" si="66"/>
        <v>41723.591053240736</v>
      </c>
      <c r="L1090" s="21">
        <f t="shared" si="67"/>
        <v>41753.591053240736</v>
      </c>
      <c r="M1090" s="3" t="b">
        <v>0</v>
      </c>
      <c r="N1090" s="3">
        <v>147</v>
      </c>
      <c r="O1090" s="3" t="b">
        <v>0</v>
      </c>
      <c r="P1090" s="3" t="s">
        <v>8281</v>
      </c>
      <c r="Q1090" s="13">
        <f t="shared" ref="Q1090:Q1153" si="68">+E1090/D1090</f>
        <v>0.14182977777777778</v>
      </c>
      <c r="R1090" s="7">
        <f t="shared" ref="R1090:R1153" si="69">IFERROR(+D1090/N1090,0)</f>
        <v>306.12244897959181</v>
      </c>
      <c r="S1090" s="3" t="s">
        <v>8336</v>
      </c>
      <c r="T1090" s="3" t="s">
        <v>8337</v>
      </c>
    </row>
    <row r="1091" spans="1:20" ht="26.4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21">
        <f t="shared" ref="K1091:K1154" si="70">(J1091/86400)+25569+(-5/24)</f>
        <v>42150.981192129628</v>
      </c>
      <c r="L1091" s="21">
        <f t="shared" ref="L1091:L1154" si="71">+I1091/(86400)+25569+(-5/24)</f>
        <v>42180.981192129628</v>
      </c>
      <c r="M1091" s="3" t="b">
        <v>0</v>
      </c>
      <c r="N1091" s="3">
        <v>49</v>
      </c>
      <c r="O1091" s="3" t="b">
        <v>0</v>
      </c>
      <c r="P1091" s="3" t="s">
        <v>8281</v>
      </c>
      <c r="Q1091" s="13">
        <f t="shared" si="68"/>
        <v>7.8266666666666665E-2</v>
      </c>
      <c r="R1091" s="7">
        <f t="shared" si="69"/>
        <v>306.12244897959181</v>
      </c>
      <c r="S1091" s="3" t="s">
        <v>8336</v>
      </c>
      <c r="T1091" s="3" t="s">
        <v>8337</v>
      </c>
    </row>
    <row r="1092" spans="1:20" ht="39.6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21">
        <f t="shared" si="70"/>
        <v>42122.977465277778</v>
      </c>
      <c r="L1092" s="21">
        <f t="shared" si="71"/>
        <v>42152.977465277778</v>
      </c>
      <c r="M1092" s="3" t="b">
        <v>0</v>
      </c>
      <c r="N1092" s="3">
        <v>1</v>
      </c>
      <c r="O1092" s="3" t="b">
        <v>0</v>
      </c>
      <c r="P1092" s="3" t="s">
        <v>8281</v>
      </c>
      <c r="Q1092" s="13">
        <f t="shared" si="68"/>
        <v>3.8464497269020693E-4</v>
      </c>
      <c r="R1092" s="7">
        <f t="shared" si="69"/>
        <v>12999</v>
      </c>
      <c r="S1092" s="3" t="s">
        <v>8336</v>
      </c>
      <c r="T1092" s="3" t="s">
        <v>8337</v>
      </c>
    </row>
    <row r="1093" spans="1:20" ht="39.6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21">
        <f t="shared" si="70"/>
        <v>42440.611944444441</v>
      </c>
      <c r="L1093" s="21">
        <f t="shared" si="71"/>
        <v>42470.570277777777</v>
      </c>
      <c r="M1093" s="3" t="b">
        <v>0</v>
      </c>
      <c r="N1093" s="3">
        <v>2</v>
      </c>
      <c r="O1093" s="3" t="b">
        <v>0</v>
      </c>
      <c r="P1093" s="3" t="s">
        <v>8281</v>
      </c>
      <c r="Q1093" s="13">
        <f t="shared" si="68"/>
        <v>0.125</v>
      </c>
      <c r="R1093" s="7">
        <f t="shared" si="69"/>
        <v>100</v>
      </c>
      <c r="S1093" s="3" t="s">
        <v>8336</v>
      </c>
      <c r="T1093" s="3" t="s">
        <v>8337</v>
      </c>
    </row>
    <row r="1094" spans="1:20" ht="52.8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21">
        <f t="shared" si="70"/>
        <v>41249.817569444444</v>
      </c>
      <c r="L1094" s="21">
        <f t="shared" si="71"/>
        <v>41279.817569444444</v>
      </c>
      <c r="M1094" s="3" t="b">
        <v>0</v>
      </c>
      <c r="N1094" s="3">
        <v>7</v>
      </c>
      <c r="O1094" s="3" t="b">
        <v>0</v>
      </c>
      <c r="P1094" s="3" t="s">
        <v>8281</v>
      </c>
      <c r="Q1094" s="13">
        <f t="shared" si="68"/>
        <v>1.0500000000000001E-2</v>
      </c>
      <c r="R1094" s="7">
        <f t="shared" si="69"/>
        <v>285.71428571428572</v>
      </c>
      <c r="S1094" s="3" t="s">
        <v>8336</v>
      </c>
      <c r="T1094" s="3" t="s">
        <v>8337</v>
      </c>
    </row>
    <row r="1095" spans="1:20" ht="39.6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21">
        <f t="shared" si="70"/>
        <v>42396.765474537031</v>
      </c>
      <c r="L1095" s="21">
        <f t="shared" si="71"/>
        <v>42411.765474537031</v>
      </c>
      <c r="M1095" s="3" t="b">
        <v>0</v>
      </c>
      <c r="N1095" s="3">
        <v>4</v>
      </c>
      <c r="O1095" s="3" t="b">
        <v>0</v>
      </c>
      <c r="P1095" s="3" t="s">
        <v>8281</v>
      </c>
      <c r="Q1095" s="13">
        <f t="shared" si="68"/>
        <v>0.14083333333333334</v>
      </c>
      <c r="R1095" s="7">
        <f t="shared" si="69"/>
        <v>75</v>
      </c>
      <c r="S1095" s="3" t="s">
        <v>8336</v>
      </c>
      <c r="T1095" s="3" t="s">
        <v>8337</v>
      </c>
    </row>
    <row r="1096" spans="1:20" ht="39.6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21">
        <f t="shared" si="70"/>
        <v>40795.505011574074</v>
      </c>
      <c r="L1096" s="21">
        <f t="shared" si="71"/>
        <v>40825.505011574074</v>
      </c>
      <c r="M1096" s="3" t="b">
        <v>0</v>
      </c>
      <c r="N1096" s="3">
        <v>27</v>
      </c>
      <c r="O1096" s="3" t="b">
        <v>0</v>
      </c>
      <c r="P1096" s="3" t="s">
        <v>8281</v>
      </c>
      <c r="Q1096" s="13">
        <f t="shared" si="68"/>
        <v>0.18300055555555556</v>
      </c>
      <c r="R1096" s="7">
        <f t="shared" si="69"/>
        <v>666.66666666666663</v>
      </c>
      <c r="S1096" s="3" t="s">
        <v>8336</v>
      </c>
      <c r="T1096" s="3" t="s">
        <v>8337</v>
      </c>
    </row>
    <row r="1097" spans="1:20" ht="39.6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21">
        <f t="shared" si="70"/>
        <v>41486.328935185185</v>
      </c>
      <c r="L1097" s="21">
        <f t="shared" si="71"/>
        <v>41516.328935185185</v>
      </c>
      <c r="M1097" s="3" t="b">
        <v>0</v>
      </c>
      <c r="N1097" s="3">
        <v>94</v>
      </c>
      <c r="O1097" s="3" t="b">
        <v>0</v>
      </c>
      <c r="P1097" s="3" t="s">
        <v>8281</v>
      </c>
      <c r="Q1097" s="13">
        <f t="shared" si="68"/>
        <v>5.0347999999999997E-2</v>
      </c>
      <c r="R1097" s="7">
        <f t="shared" si="69"/>
        <v>5319.1489361702124</v>
      </c>
      <c r="S1097" s="3" t="s">
        <v>8336</v>
      </c>
      <c r="T1097" s="3" t="s">
        <v>8337</v>
      </c>
    </row>
    <row r="1098" spans="1:20" ht="39.6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21">
        <f t="shared" si="70"/>
        <v>41885.309652777774</v>
      </c>
      <c r="L1098" s="21">
        <f t="shared" si="71"/>
        <v>41915.9375</v>
      </c>
      <c r="M1098" s="3" t="b">
        <v>0</v>
      </c>
      <c r="N1098" s="3">
        <v>29</v>
      </c>
      <c r="O1098" s="3" t="b">
        <v>0</v>
      </c>
      <c r="P1098" s="3" t="s">
        <v>8281</v>
      </c>
      <c r="Q1098" s="13">
        <f t="shared" si="68"/>
        <v>0.17933333333333334</v>
      </c>
      <c r="R1098" s="7">
        <f t="shared" si="69"/>
        <v>413.79310344827587</v>
      </c>
      <c r="S1098" s="3" t="s">
        <v>8336</v>
      </c>
      <c r="T1098" s="3" t="s">
        <v>8337</v>
      </c>
    </row>
    <row r="1099" spans="1:20" ht="39.6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21">
        <f t="shared" si="70"/>
        <v>41660.584224537037</v>
      </c>
      <c r="L1099" s="21">
        <f t="shared" si="71"/>
        <v>41700.584224537037</v>
      </c>
      <c r="M1099" s="3" t="b">
        <v>0</v>
      </c>
      <c r="N1099" s="3">
        <v>7</v>
      </c>
      <c r="O1099" s="3" t="b">
        <v>0</v>
      </c>
      <c r="P1099" s="3" t="s">
        <v>8281</v>
      </c>
      <c r="Q1099" s="13">
        <f t="shared" si="68"/>
        <v>4.6999999999999999E-4</v>
      </c>
      <c r="R1099" s="7">
        <f t="shared" si="69"/>
        <v>14285.714285714286</v>
      </c>
      <c r="S1099" s="3" t="s">
        <v>8336</v>
      </c>
      <c r="T1099" s="3" t="s">
        <v>8337</v>
      </c>
    </row>
    <row r="1100" spans="1:20" ht="26.4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21">
        <f t="shared" si="70"/>
        <v>41712.554340277777</v>
      </c>
      <c r="L1100" s="21">
        <f t="shared" si="71"/>
        <v>41742.554340277777</v>
      </c>
      <c r="M1100" s="3" t="b">
        <v>0</v>
      </c>
      <c r="N1100" s="3">
        <v>22</v>
      </c>
      <c r="O1100" s="3" t="b">
        <v>0</v>
      </c>
      <c r="P1100" s="3" t="s">
        <v>8281</v>
      </c>
      <c r="Q1100" s="13">
        <f t="shared" si="68"/>
        <v>7.2120000000000004E-2</v>
      </c>
      <c r="R1100" s="7">
        <f t="shared" si="69"/>
        <v>1136.3636363636363</v>
      </c>
      <c r="S1100" s="3" t="s">
        <v>8336</v>
      </c>
      <c r="T1100" s="3" t="s">
        <v>8337</v>
      </c>
    </row>
    <row r="1101" spans="1:20" ht="52.8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21">
        <f t="shared" si="70"/>
        <v>42107.628101851849</v>
      </c>
      <c r="L1101" s="21">
        <f t="shared" si="71"/>
        <v>42137.628101851849</v>
      </c>
      <c r="M1101" s="3" t="b">
        <v>0</v>
      </c>
      <c r="N1101" s="3">
        <v>1</v>
      </c>
      <c r="O1101" s="3" t="b">
        <v>0</v>
      </c>
      <c r="P1101" s="3" t="s">
        <v>8281</v>
      </c>
      <c r="Q1101" s="13">
        <f t="shared" si="68"/>
        <v>5.0000000000000001E-3</v>
      </c>
      <c r="R1101" s="7">
        <f t="shared" si="69"/>
        <v>5000</v>
      </c>
      <c r="S1101" s="3" t="s">
        <v>8336</v>
      </c>
      <c r="T1101" s="3" t="s">
        <v>8337</v>
      </c>
    </row>
    <row r="1102" spans="1:20" ht="39.6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21">
        <f t="shared" si="70"/>
        <v>42383.902442129627</v>
      </c>
      <c r="L1102" s="21">
        <f t="shared" si="71"/>
        <v>42413.902442129627</v>
      </c>
      <c r="M1102" s="3" t="b">
        <v>0</v>
      </c>
      <c r="N1102" s="3">
        <v>10</v>
      </c>
      <c r="O1102" s="3" t="b">
        <v>0</v>
      </c>
      <c r="P1102" s="3" t="s">
        <v>8281</v>
      </c>
      <c r="Q1102" s="13">
        <f t="shared" si="68"/>
        <v>2.5000000000000001E-2</v>
      </c>
      <c r="R1102" s="7">
        <f t="shared" si="69"/>
        <v>400</v>
      </c>
      <c r="S1102" s="3" t="s">
        <v>8336</v>
      </c>
      <c r="T1102" s="3" t="s">
        <v>8337</v>
      </c>
    </row>
    <row r="1103" spans="1:20" ht="26.4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21">
        <f t="shared" si="70"/>
        <v>42538.564097222225</v>
      </c>
      <c r="L1103" s="21">
        <f t="shared" si="71"/>
        <v>42565.549999999996</v>
      </c>
      <c r="M1103" s="3" t="b">
        <v>0</v>
      </c>
      <c r="N1103" s="3">
        <v>6</v>
      </c>
      <c r="O1103" s="3" t="b">
        <v>0</v>
      </c>
      <c r="P1103" s="3" t="s">
        <v>8281</v>
      </c>
      <c r="Q1103" s="13">
        <f t="shared" si="68"/>
        <v>4.0999999999999999E-4</v>
      </c>
      <c r="R1103" s="7">
        <f t="shared" si="69"/>
        <v>16666.666666666668</v>
      </c>
      <c r="S1103" s="3" t="s">
        <v>8336</v>
      </c>
      <c r="T1103" s="3" t="s">
        <v>8337</v>
      </c>
    </row>
    <row r="1104" spans="1:20" ht="39.6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21">
        <f t="shared" si="70"/>
        <v>41576.837094907409</v>
      </c>
      <c r="L1104" s="21">
        <f t="shared" si="71"/>
        <v>41617.040972222218</v>
      </c>
      <c r="M1104" s="3" t="b">
        <v>0</v>
      </c>
      <c r="N1104" s="3">
        <v>24</v>
      </c>
      <c r="O1104" s="3" t="b">
        <v>0</v>
      </c>
      <c r="P1104" s="3" t="s">
        <v>8281</v>
      </c>
      <c r="Q1104" s="13">
        <f t="shared" si="68"/>
        <v>5.3124999999999999E-2</v>
      </c>
      <c r="R1104" s="7">
        <f t="shared" si="69"/>
        <v>333.33333333333331</v>
      </c>
      <c r="S1104" s="3" t="s">
        <v>8336</v>
      </c>
      <c r="T1104" s="3" t="s">
        <v>8337</v>
      </c>
    </row>
    <row r="1105" spans="1:20" ht="39.6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21">
        <f t="shared" si="70"/>
        <v>42479.013773148145</v>
      </c>
      <c r="L1105" s="21">
        <f t="shared" si="71"/>
        <v>42539.013773148145</v>
      </c>
      <c r="M1105" s="3" t="b">
        <v>0</v>
      </c>
      <c r="N1105" s="3">
        <v>15</v>
      </c>
      <c r="O1105" s="3" t="b">
        <v>0</v>
      </c>
      <c r="P1105" s="3" t="s">
        <v>8281</v>
      </c>
      <c r="Q1105" s="13">
        <f t="shared" si="68"/>
        <v>1.6199999999999999E-2</v>
      </c>
      <c r="R1105" s="7">
        <f t="shared" si="69"/>
        <v>1000</v>
      </c>
      <c r="S1105" s="3" t="s">
        <v>8336</v>
      </c>
      <c r="T1105" s="3" t="s">
        <v>8337</v>
      </c>
    </row>
    <row r="1106" spans="1:20" ht="39.6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21">
        <f t="shared" si="70"/>
        <v>41771.201631944445</v>
      </c>
      <c r="L1106" s="21">
        <f t="shared" si="71"/>
        <v>41801.201631944445</v>
      </c>
      <c r="M1106" s="3" t="b">
        <v>0</v>
      </c>
      <c r="N1106" s="3">
        <v>37</v>
      </c>
      <c r="O1106" s="3" t="b">
        <v>0</v>
      </c>
      <c r="P1106" s="3" t="s">
        <v>8281</v>
      </c>
      <c r="Q1106" s="13">
        <f t="shared" si="68"/>
        <v>4.9516666666666667E-2</v>
      </c>
      <c r="R1106" s="7">
        <f t="shared" si="69"/>
        <v>1621.6216216216217</v>
      </c>
      <c r="S1106" s="3" t="s">
        <v>8336</v>
      </c>
      <c r="T1106" s="3" t="s">
        <v>8337</v>
      </c>
    </row>
    <row r="1107" spans="1:20" ht="52.8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21">
        <f t="shared" si="70"/>
        <v>41691.927395833329</v>
      </c>
      <c r="L1107" s="21">
        <f t="shared" si="71"/>
        <v>41721.885729166665</v>
      </c>
      <c r="M1107" s="3" t="b">
        <v>0</v>
      </c>
      <c r="N1107" s="3">
        <v>20</v>
      </c>
      <c r="O1107" s="3" t="b">
        <v>0</v>
      </c>
      <c r="P1107" s="3" t="s">
        <v>8281</v>
      </c>
      <c r="Q1107" s="13">
        <f t="shared" si="68"/>
        <v>1.5900000000000001E-3</v>
      </c>
      <c r="R1107" s="7">
        <f t="shared" si="69"/>
        <v>45000</v>
      </c>
      <c r="S1107" s="3" t="s">
        <v>8336</v>
      </c>
      <c r="T1107" s="3" t="s">
        <v>8337</v>
      </c>
    </row>
    <row r="1108" spans="1:20" ht="39.6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21">
        <f t="shared" si="70"/>
        <v>40973.532118055555</v>
      </c>
      <c r="L1108" s="21">
        <f t="shared" si="71"/>
        <v>41003.490451388883</v>
      </c>
      <c r="M1108" s="3" t="b">
        <v>0</v>
      </c>
      <c r="N1108" s="3">
        <v>7</v>
      </c>
      <c r="O1108" s="3" t="b">
        <v>0</v>
      </c>
      <c r="P1108" s="3" t="s">
        <v>8281</v>
      </c>
      <c r="Q1108" s="13">
        <f t="shared" si="68"/>
        <v>0.41249999999999998</v>
      </c>
      <c r="R1108" s="7">
        <f t="shared" si="69"/>
        <v>57.142857142857146</v>
      </c>
      <c r="S1108" s="3" t="s">
        <v>8336</v>
      </c>
      <c r="T1108" s="3" t="s">
        <v>8337</v>
      </c>
    </row>
    <row r="1109" spans="1:20" ht="52.8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21">
        <f t="shared" si="70"/>
        <v>41813.653055555551</v>
      </c>
      <c r="L1109" s="21">
        <f t="shared" si="71"/>
        <v>41843.653055555551</v>
      </c>
      <c r="M1109" s="3" t="b">
        <v>0</v>
      </c>
      <c r="N1109" s="3">
        <v>0</v>
      </c>
      <c r="O1109" s="3" t="b">
        <v>0</v>
      </c>
      <c r="P1109" s="3" t="s">
        <v>8281</v>
      </c>
      <c r="Q1109" s="13">
        <f t="shared" si="68"/>
        <v>0</v>
      </c>
      <c r="R1109" s="7">
        <f t="shared" si="69"/>
        <v>0</v>
      </c>
      <c r="S1109" s="3" t="s">
        <v>8336</v>
      </c>
      <c r="T1109" s="3" t="s">
        <v>8337</v>
      </c>
    </row>
    <row r="1110" spans="1:20" ht="52.8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21">
        <f t="shared" si="70"/>
        <v>40952.42864583333</v>
      </c>
      <c r="L1110" s="21">
        <f t="shared" si="71"/>
        <v>41012.386979166666</v>
      </c>
      <c r="M1110" s="3" t="b">
        <v>0</v>
      </c>
      <c r="N1110" s="3">
        <v>21</v>
      </c>
      <c r="O1110" s="3" t="b">
        <v>0</v>
      </c>
      <c r="P1110" s="3" t="s">
        <v>8281</v>
      </c>
      <c r="Q1110" s="13">
        <f t="shared" si="68"/>
        <v>2.93E-2</v>
      </c>
      <c r="R1110" s="7">
        <f t="shared" si="69"/>
        <v>1190.4761904761904</v>
      </c>
      <c r="S1110" s="3" t="s">
        <v>8336</v>
      </c>
      <c r="T1110" s="3" t="s">
        <v>8337</v>
      </c>
    </row>
    <row r="1111" spans="1:20" ht="39.6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21">
        <f t="shared" si="70"/>
        <v>42662.543865740743</v>
      </c>
      <c r="L1111" s="21">
        <f t="shared" si="71"/>
        <v>42692.5855324074</v>
      </c>
      <c r="M1111" s="3" t="b">
        <v>0</v>
      </c>
      <c r="N1111" s="3">
        <v>3</v>
      </c>
      <c r="O1111" s="3" t="b">
        <v>0</v>
      </c>
      <c r="P1111" s="3" t="s">
        <v>8281</v>
      </c>
      <c r="Q1111" s="13">
        <f t="shared" si="68"/>
        <v>4.4999999999999997E-3</v>
      </c>
      <c r="R1111" s="7">
        <f t="shared" si="69"/>
        <v>3333.3333333333335</v>
      </c>
      <c r="S1111" s="3" t="s">
        <v>8336</v>
      </c>
      <c r="T1111" s="3" t="s">
        <v>8337</v>
      </c>
    </row>
    <row r="1112" spans="1:20" ht="39.6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21">
        <f t="shared" si="70"/>
        <v>41220.72479166666</v>
      </c>
      <c r="L1112" s="21">
        <f t="shared" si="71"/>
        <v>41250.72479166666</v>
      </c>
      <c r="M1112" s="3" t="b">
        <v>0</v>
      </c>
      <c r="N1112" s="3">
        <v>11</v>
      </c>
      <c r="O1112" s="3" t="b">
        <v>0</v>
      </c>
      <c r="P1112" s="3" t="s">
        <v>8281</v>
      </c>
      <c r="Q1112" s="13">
        <f t="shared" si="68"/>
        <v>5.1000000000000004E-3</v>
      </c>
      <c r="R1112" s="7">
        <f t="shared" si="69"/>
        <v>4545.454545454545</v>
      </c>
      <c r="S1112" s="3" t="s">
        <v>8336</v>
      </c>
      <c r="T1112" s="3" t="s">
        <v>8337</v>
      </c>
    </row>
    <row r="1113" spans="1:20" ht="39.6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21">
        <f t="shared" si="70"/>
        <v>42346.995254629626</v>
      </c>
      <c r="L1113" s="21">
        <f t="shared" si="71"/>
        <v>42376.995254629626</v>
      </c>
      <c r="M1113" s="3" t="b">
        <v>0</v>
      </c>
      <c r="N1113" s="3">
        <v>1</v>
      </c>
      <c r="O1113" s="3" t="b">
        <v>0</v>
      </c>
      <c r="P1113" s="3" t="s">
        <v>8281</v>
      </c>
      <c r="Q1113" s="13">
        <f t="shared" si="68"/>
        <v>4.0000000000000002E-4</v>
      </c>
      <c r="R1113" s="7">
        <f t="shared" si="69"/>
        <v>2500</v>
      </c>
      <c r="S1113" s="3" t="s">
        <v>8336</v>
      </c>
      <c r="T1113" s="3" t="s">
        <v>8337</v>
      </c>
    </row>
    <row r="1114" spans="1:20" ht="39.6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21">
        <f t="shared" si="70"/>
        <v>41963.551053240742</v>
      </c>
      <c r="L1114" s="21">
        <f t="shared" si="71"/>
        <v>42023.145833333336</v>
      </c>
      <c r="M1114" s="3" t="b">
        <v>0</v>
      </c>
      <c r="N1114" s="3">
        <v>312</v>
      </c>
      <c r="O1114" s="3" t="b">
        <v>0</v>
      </c>
      <c r="P1114" s="3" t="s">
        <v>8281</v>
      </c>
      <c r="Q1114" s="13">
        <f t="shared" si="68"/>
        <v>0.35537409090909089</v>
      </c>
      <c r="R1114" s="7">
        <f t="shared" si="69"/>
        <v>282.05128205128204</v>
      </c>
      <c r="S1114" s="3" t="s">
        <v>8336</v>
      </c>
      <c r="T1114" s="3" t="s">
        <v>8337</v>
      </c>
    </row>
    <row r="1115" spans="1:20" ht="39.6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21">
        <f t="shared" si="70"/>
        <v>41835.768749999996</v>
      </c>
      <c r="L1115" s="21">
        <f t="shared" si="71"/>
        <v>41865.768749999996</v>
      </c>
      <c r="M1115" s="3" t="b">
        <v>0</v>
      </c>
      <c r="N1115" s="3">
        <v>1</v>
      </c>
      <c r="O1115" s="3" t="b">
        <v>0</v>
      </c>
      <c r="P1115" s="3" t="s">
        <v>8281</v>
      </c>
      <c r="Q1115" s="13">
        <f t="shared" si="68"/>
        <v>5.0000000000000001E-3</v>
      </c>
      <c r="R1115" s="7">
        <f t="shared" si="69"/>
        <v>1000</v>
      </c>
      <c r="S1115" s="3" t="s">
        <v>8336</v>
      </c>
      <c r="T1115" s="3" t="s">
        <v>8337</v>
      </c>
    </row>
    <row r="1116" spans="1:20" ht="39.6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21">
        <f t="shared" si="70"/>
        <v>41526.13758101852</v>
      </c>
      <c r="L1116" s="21">
        <f t="shared" si="71"/>
        <v>41556.13758101852</v>
      </c>
      <c r="M1116" s="3" t="b">
        <v>0</v>
      </c>
      <c r="N1116" s="3">
        <v>3</v>
      </c>
      <c r="O1116" s="3" t="b">
        <v>0</v>
      </c>
      <c r="P1116" s="3" t="s">
        <v>8281</v>
      </c>
      <c r="Q1116" s="13">
        <f t="shared" si="68"/>
        <v>1.6666666666666668E-3</v>
      </c>
      <c r="R1116" s="7">
        <f t="shared" si="69"/>
        <v>2000</v>
      </c>
      <c r="S1116" s="3" t="s">
        <v>8336</v>
      </c>
      <c r="T1116" s="3" t="s">
        <v>8337</v>
      </c>
    </row>
    <row r="1117" spans="1:20" ht="39.6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21">
        <f t="shared" si="70"/>
        <v>42429.487210648142</v>
      </c>
      <c r="L1117" s="21">
        <f t="shared" si="71"/>
        <v>42459.445543981477</v>
      </c>
      <c r="M1117" s="3" t="b">
        <v>0</v>
      </c>
      <c r="N1117" s="3">
        <v>4</v>
      </c>
      <c r="O1117" s="3" t="b">
        <v>0</v>
      </c>
      <c r="P1117" s="3" t="s">
        <v>8281</v>
      </c>
      <c r="Q1117" s="13">
        <f t="shared" si="68"/>
        <v>1.325E-3</v>
      </c>
      <c r="R1117" s="7">
        <f t="shared" si="69"/>
        <v>10000</v>
      </c>
      <c r="S1117" s="3" t="s">
        <v>8336</v>
      </c>
      <c r="T1117" s="3" t="s">
        <v>8337</v>
      </c>
    </row>
    <row r="1118" spans="1:20" ht="39.6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21">
        <f t="shared" si="70"/>
        <v>41009.638981481483</v>
      </c>
      <c r="L1118" s="21">
        <f t="shared" si="71"/>
        <v>41069.638981481483</v>
      </c>
      <c r="M1118" s="3" t="b">
        <v>0</v>
      </c>
      <c r="N1118" s="3">
        <v>10</v>
      </c>
      <c r="O1118" s="3" t="b">
        <v>0</v>
      </c>
      <c r="P1118" s="3" t="s">
        <v>8281</v>
      </c>
      <c r="Q1118" s="13">
        <f t="shared" si="68"/>
        <v>3.5704000000000004E-4</v>
      </c>
      <c r="R1118" s="7">
        <f t="shared" si="69"/>
        <v>50000</v>
      </c>
      <c r="S1118" s="3" t="s">
        <v>8336</v>
      </c>
      <c r="T1118" s="3" t="s">
        <v>8337</v>
      </c>
    </row>
    <row r="1119" spans="1:20" ht="39.6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21">
        <f t="shared" si="70"/>
        <v>42333.390196759261</v>
      </c>
      <c r="L1119" s="21">
        <f t="shared" si="71"/>
        <v>42363.390196759261</v>
      </c>
      <c r="M1119" s="3" t="b">
        <v>0</v>
      </c>
      <c r="N1119" s="3">
        <v>8</v>
      </c>
      <c r="O1119" s="3" t="b">
        <v>0</v>
      </c>
      <c r="P1119" s="3" t="s">
        <v>8281</v>
      </c>
      <c r="Q1119" s="13">
        <f t="shared" si="68"/>
        <v>8.3000000000000004E-2</v>
      </c>
      <c r="R1119" s="7">
        <f t="shared" si="69"/>
        <v>125</v>
      </c>
      <c r="S1119" s="3" t="s">
        <v>8336</v>
      </c>
      <c r="T1119" s="3" t="s">
        <v>8337</v>
      </c>
    </row>
    <row r="1120" spans="1:20" ht="39.6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21">
        <f t="shared" si="70"/>
        <v>41703.958090277774</v>
      </c>
      <c r="L1120" s="21">
        <f t="shared" si="71"/>
        <v>41733.91642361111</v>
      </c>
      <c r="M1120" s="3" t="b">
        <v>0</v>
      </c>
      <c r="N1120" s="3">
        <v>3</v>
      </c>
      <c r="O1120" s="3" t="b">
        <v>0</v>
      </c>
      <c r="P1120" s="3" t="s">
        <v>8281</v>
      </c>
      <c r="Q1120" s="13">
        <f t="shared" si="68"/>
        <v>2.4222222222222221E-2</v>
      </c>
      <c r="R1120" s="7">
        <f t="shared" si="69"/>
        <v>1500</v>
      </c>
      <c r="S1120" s="3" t="s">
        <v>8336</v>
      </c>
      <c r="T1120" s="3" t="s">
        <v>8337</v>
      </c>
    </row>
    <row r="1121" spans="1:20" ht="39.6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21">
        <f t="shared" si="70"/>
        <v>41722.584074074075</v>
      </c>
      <c r="L1121" s="21">
        <f t="shared" si="71"/>
        <v>41735.584074074075</v>
      </c>
      <c r="M1121" s="3" t="b">
        <v>0</v>
      </c>
      <c r="N1121" s="3">
        <v>1</v>
      </c>
      <c r="O1121" s="3" t="b">
        <v>0</v>
      </c>
      <c r="P1121" s="3" t="s">
        <v>8281</v>
      </c>
      <c r="Q1121" s="13">
        <f t="shared" si="68"/>
        <v>2.3809523809523812E-3</v>
      </c>
      <c r="R1121" s="7">
        <f t="shared" si="69"/>
        <v>2100</v>
      </c>
      <c r="S1121" s="3" t="s">
        <v>8336</v>
      </c>
      <c r="T1121" s="3" t="s">
        <v>8337</v>
      </c>
    </row>
    <row r="1122" spans="1:20" ht="39.6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21">
        <f t="shared" si="70"/>
        <v>40799.664351851847</v>
      </c>
      <c r="L1122" s="21">
        <f t="shared" si="71"/>
        <v>40844.664351851847</v>
      </c>
      <c r="M1122" s="3" t="b">
        <v>0</v>
      </c>
      <c r="N1122" s="3">
        <v>0</v>
      </c>
      <c r="O1122" s="3" t="b">
        <v>0</v>
      </c>
      <c r="P1122" s="3" t="s">
        <v>8281</v>
      </c>
      <c r="Q1122" s="13">
        <f t="shared" si="68"/>
        <v>0</v>
      </c>
      <c r="R1122" s="7">
        <f t="shared" si="69"/>
        <v>0</v>
      </c>
      <c r="S1122" s="3" t="s">
        <v>8336</v>
      </c>
      <c r="T1122" s="3" t="s">
        <v>8337</v>
      </c>
    </row>
    <row r="1123" spans="1:20" ht="39.6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21">
        <f t="shared" si="70"/>
        <v>42412.72587962963</v>
      </c>
      <c r="L1123" s="21">
        <f t="shared" si="71"/>
        <v>42442.684212962959</v>
      </c>
      <c r="M1123" s="3" t="b">
        <v>0</v>
      </c>
      <c r="N1123" s="3">
        <v>5</v>
      </c>
      <c r="O1123" s="3" t="b">
        <v>0</v>
      </c>
      <c r="P1123" s="3" t="s">
        <v>8281</v>
      </c>
      <c r="Q1123" s="13">
        <f t="shared" si="68"/>
        <v>1.16E-4</v>
      </c>
      <c r="R1123" s="7">
        <f t="shared" si="69"/>
        <v>50000</v>
      </c>
      <c r="S1123" s="3" t="s">
        <v>8336</v>
      </c>
      <c r="T1123" s="3" t="s">
        <v>8337</v>
      </c>
    </row>
    <row r="1124" spans="1:20" ht="52.8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21">
        <f t="shared" si="70"/>
        <v>41410.495659722219</v>
      </c>
      <c r="L1124" s="21">
        <f t="shared" si="71"/>
        <v>41424.495659722219</v>
      </c>
      <c r="M1124" s="3" t="b">
        <v>0</v>
      </c>
      <c r="N1124" s="3">
        <v>0</v>
      </c>
      <c r="O1124" s="3" t="b">
        <v>0</v>
      </c>
      <c r="P1124" s="3" t="s">
        <v>8281</v>
      </c>
      <c r="Q1124" s="13">
        <f t="shared" si="68"/>
        <v>0</v>
      </c>
      <c r="R1124" s="7">
        <f t="shared" si="69"/>
        <v>0</v>
      </c>
      <c r="S1124" s="3" t="s">
        <v>8336</v>
      </c>
      <c r="T1124" s="3" t="s">
        <v>8337</v>
      </c>
    </row>
    <row r="1125" spans="1:20" ht="39.6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21">
        <f t="shared" si="70"/>
        <v>41718.315370370365</v>
      </c>
      <c r="L1125" s="21">
        <f t="shared" si="71"/>
        <v>41748.315370370365</v>
      </c>
      <c r="M1125" s="3" t="b">
        <v>0</v>
      </c>
      <c r="N1125" s="3">
        <v>3</v>
      </c>
      <c r="O1125" s="3" t="b">
        <v>0</v>
      </c>
      <c r="P1125" s="3" t="s">
        <v>8281</v>
      </c>
      <c r="Q1125" s="13">
        <f t="shared" si="68"/>
        <v>2.2000000000000001E-3</v>
      </c>
      <c r="R1125" s="7">
        <f t="shared" si="69"/>
        <v>1666.6666666666667</v>
      </c>
      <c r="S1125" s="3" t="s">
        <v>8336</v>
      </c>
      <c r="T1125" s="3" t="s">
        <v>8337</v>
      </c>
    </row>
    <row r="1126" spans="1:20" ht="39.6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21">
        <f t="shared" si="70"/>
        <v>42094.458923611113</v>
      </c>
      <c r="L1126" s="21">
        <f t="shared" si="71"/>
        <v>42124.458923611113</v>
      </c>
      <c r="M1126" s="3" t="b">
        <v>0</v>
      </c>
      <c r="N1126" s="3">
        <v>7</v>
      </c>
      <c r="O1126" s="3" t="b">
        <v>0</v>
      </c>
      <c r="P1126" s="3" t="s">
        <v>8282</v>
      </c>
      <c r="Q1126" s="13">
        <f t="shared" si="68"/>
        <v>4.7222222222222223E-3</v>
      </c>
      <c r="R1126" s="7">
        <f t="shared" si="69"/>
        <v>12857.142857142857</v>
      </c>
      <c r="S1126" s="3" t="s">
        <v>8336</v>
      </c>
      <c r="T1126" s="3" t="s">
        <v>8338</v>
      </c>
    </row>
    <row r="1127" spans="1:20" ht="39.6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21">
        <f t="shared" si="70"/>
        <v>42212.415856481479</v>
      </c>
      <c r="L1127" s="21">
        <f t="shared" si="71"/>
        <v>42272.415856481479</v>
      </c>
      <c r="M1127" s="3" t="b">
        <v>0</v>
      </c>
      <c r="N1127" s="3">
        <v>0</v>
      </c>
      <c r="O1127" s="3" t="b">
        <v>0</v>
      </c>
      <c r="P1127" s="3" t="s">
        <v>8282</v>
      </c>
      <c r="Q1127" s="13">
        <f t="shared" si="68"/>
        <v>0</v>
      </c>
      <c r="R1127" s="7">
        <f t="shared" si="69"/>
        <v>0</v>
      </c>
      <c r="S1127" s="3" t="s">
        <v>8336</v>
      </c>
      <c r="T1127" s="3" t="s">
        <v>8338</v>
      </c>
    </row>
    <row r="1128" spans="1:20" ht="39.6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21">
        <f t="shared" si="70"/>
        <v>42535.119143518517</v>
      </c>
      <c r="L1128" s="21">
        <f t="shared" si="71"/>
        <v>42565.119143518517</v>
      </c>
      <c r="M1128" s="3" t="b">
        <v>0</v>
      </c>
      <c r="N1128" s="3">
        <v>2</v>
      </c>
      <c r="O1128" s="3" t="b">
        <v>0</v>
      </c>
      <c r="P1128" s="3" t="s">
        <v>8282</v>
      </c>
      <c r="Q1128" s="13">
        <f t="shared" si="68"/>
        <v>5.0000000000000001E-3</v>
      </c>
      <c r="R1128" s="7">
        <f t="shared" si="69"/>
        <v>1000</v>
      </c>
      <c r="S1128" s="3" t="s">
        <v>8336</v>
      </c>
      <c r="T1128" s="3" t="s">
        <v>8338</v>
      </c>
    </row>
    <row r="1129" spans="1:20" ht="52.8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21">
        <f t="shared" si="70"/>
        <v>41926.645833333328</v>
      </c>
      <c r="L1129" s="21">
        <f t="shared" si="71"/>
        <v>41957.687499999993</v>
      </c>
      <c r="M1129" s="3" t="b">
        <v>0</v>
      </c>
      <c r="N1129" s="3">
        <v>23</v>
      </c>
      <c r="O1129" s="3" t="b">
        <v>0</v>
      </c>
      <c r="P1129" s="3" t="s">
        <v>8282</v>
      </c>
      <c r="Q1129" s="13">
        <f t="shared" si="68"/>
        <v>1.6714285714285713E-2</v>
      </c>
      <c r="R1129" s="7">
        <f t="shared" si="69"/>
        <v>1521.7391304347825</v>
      </c>
      <c r="S1129" s="3" t="s">
        <v>8336</v>
      </c>
      <c r="T1129" s="3" t="s">
        <v>8338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21">
        <f t="shared" si="70"/>
        <v>41828.441168981481</v>
      </c>
      <c r="L1130" s="21">
        <f t="shared" si="71"/>
        <v>41858.441168981481</v>
      </c>
      <c r="M1130" s="3" t="b">
        <v>0</v>
      </c>
      <c r="N1130" s="3">
        <v>1</v>
      </c>
      <c r="O1130" s="3" t="b">
        <v>0</v>
      </c>
      <c r="P1130" s="3" t="s">
        <v>8282</v>
      </c>
      <c r="Q1130" s="13">
        <f t="shared" si="68"/>
        <v>1E-3</v>
      </c>
      <c r="R1130" s="7">
        <f t="shared" si="69"/>
        <v>1000</v>
      </c>
      <c r="S1130" s="3" t="s">
        <v>8336</v>
      </c>
      <c r="T1130" s="3" t="s">
        <v>8338</v>
      </c>
    </row>
    <row r="1131" spans="1:20" ht="39.6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21">
        <f t="shared" si="70"/>
        <v>42496.056631944441</v>
      </c>
      <c r="L1131" s="21">
        <f t="shared" si="71"/>
        <v>42526.056631944441</v>
      </c>
      <c r="M1131" s="3" t="b">
        <v>0</v>
      </c>
      <c r="N1131" s="3">
        <v>2</v>
      </c>
      <c r="O1131" s="3" t="b">
        <v>0</v>
      </c>
      <c r="P1131" s="3" t="s">
        <v>8282</v>
      </c>
      <c r="Q1131" s="13">
        <f t="shared" si="68"/>
        <v>1.0499999999999999E-3</v>
      </c>
      <c r="R1131" s="7">
        <f t="shared" si="69"/>
        <v>10000</v>
      </c>
      <c r="S1131" s="3" t="s">
        <v>8336</v>
      </c>
      <c r="T1131" s="3" t="s">
        <v>8338</v>
      </c>
    </row>
    <row r="1132" spans="1:20" ht="39.6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21">
        <f t="shared" si="70"/>
        <v>41908.788194444445</v>
      </c>
      <c r="L1132" s="21">
        <f t="shared" si="71"/>
        <v>41968.829861111109</v>
      </c>
      <c r="M1132" s="3" t="b">
        <v>0</v>
      </c>
      <c r="N1132" s="3">
        <v>3</v>
      </c>
      <c r="O1132" s="3" t="b">
        <v>0</v>
      </c>
      <c r="P1132" s="3" t="s">
        <v>8282</v>
      </c>
      <c r="Q1132" s="13">
        <f t="shared" si="68"/>
        <v>2.2000000000000001E-3</v>
      </c>
      <c r="R1132" s="7">
        <f t="shared" si="69"/>
        <v>1666.6666666666667</v>
      </c>
      <c r="S1132" s="3" t="s">
        <v>8336</v>
      </c>
      <c r="T1132" s="3" t="s">
        <v>8338</v>
      </c>
    </row>
    <row r="1133" spans="1:20" ht="39.6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21">
        <f t="shared" si="70"/>
        <v>42332.699861111112</v>
      </c>
      <c r="L1133" s="21">
        <f t="shared" si="71"/>
        <v>42362.699861111112</v>
      </c>
      <c r="M1133" s="3" t="b">
        <v>0</v>
      </c>
      <c r="N1133" s="3">
        <v>0</v>
      </c>
      <c r="O1133" s="3" t="b">
        <v>0</v>
      </c>
      <c r="P1133" s="3" t="s">
        <v>8282</v>
      </c>
      <c r="Q1133" s="13">
        <f t="shared" si="68"/>
        <v>0</v>
      </c>
      <c r="R1133" s="7">
        <f t="shared" si="69"/>
        <v>0</v>
      </c>
      <c r="S1133" s="3" t="s">
        <v>8336</v>
      </c>
      <c r="T1133" s="3" t="s">
        <v>8338</v>
      </c>
    </row>
    <row r="1134" spans="1:20" ht="39.6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21">
        <f t="shared" si="70"/>
        <v>42705.907071759262</v>
      </c>
      <c r="L1134" s="21">
        <f t="shared" si="71"/>
        <v>42735.907071759262</v>
      </c>
      <c r="M1134" s="3" t="b">
        <v>0</v>
      </c>
      <c r="N1134" s="3">
        <v>13</v>
      </c>
      <c r="O1134" s="3" t="b">
        <v>0</v>
      </c>
      <c r="P1134" s="3" t="s">
        <v>8282</v>
      </c>
      <c r="Q1134" s="13">
        <f t="shared" si="68"/>
        <v>0.14380000000000001</v>
      </c>
      <c r="R1134" s="7">
        <f t="shared" si="69"/>
        <v>769.23076923076928</v>
      </c>
      <c r="S1134" s="3" t="s">
        <v>8336</v>
      </c>
      <c r="T1134" s="3" t="s">
        <v>8338</v>
      </c>
    </row>
    <row r="1135" spans="1:20" ht="39.6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21">
        <f t="shared" si="70"/>
        <v>41821.198854166665</v>
      </c>
      <c r="L1135" s="21">
        <f t="shared" si="71"/>
        <v>41851.198854166665</v>
      </c>
      <c r="M1135" s="3" t="b">
        <v>0</v>
      </c>
      <c r="N1135" s="3">
        <v>1</v>
      </c>
      <c r="O1135" s="3" t="b">
        <v>0</v>
      </c>
      <c r="P1135" s="3" t="s">
        <v>8282</v>
      </c>
      <c r="Q1135" s="13">
        <f t="shared" si="68"/>
        <v>6.6666666666666671E-3</v>
      </c>
      <c r="R1135" s="7">
        <f t="shared" si="69"/>
        <v>3000</v>
      </c>
      <c r="S1135" s="3" t="s">
        <v>8336</v>
      </c>
      <c r="T1135" s="3" t="s">
        <v>8338</v>
      </c>
    </row>
    <row r="1136" spans="1:20" ht="39.6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21">
        <f t="shared" si="70"/>
        <v>41958.07671296296</v>
      </c>
      <c r="L1136" s="21">
        <f t="shared" si="71"/>
        <v>41971.981249999997</v>
      </c>
      <c r="M1136" s="3" t="b">
        <v>0</v>
      </c>
      <c r="N1136" s="3">
        <v>1</v>
      </c>
      <c r="O1136" s="3" t="b">
        <v>0</v>
      </c>
      <c r="P1136" s="3" t="s">
        <v>8282</v>
      </c>
      <c r="Q1136" s="13">
        <f t="shared" si="68"/>
        <v>4.0000000000000003E-5</v>
      </c>
      <c r="R1136" s="7">
        <f t="shared" si="69"/>
        <v>25000</v>
      </c>
      <c r="S1136" s="3" t="s">
        <v>8336</v>
      </c>
      <c r="T1136" s="3" t="s">
        <v>8338</v>
      </c>
    </row>
    <row r="1137" spans="1:20" ht="52.8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21">
        <f t="shared" si="70"/>
        <v>42558.781180555554</v>
      </c>
      <c r="L1137" s="21">
        <f t="shared" si="71"/>
        <v>42588.781180555554</v>
      </c>
      <c r="M1137" s="3" t="b">
        <v>0</v>
      </c>
      <c r="N1137" s="3">
        <v>1</v>
      </c>
      <c r="O1137" s="3" t="b">
        <v>0</v>
      </c>
      <c r="P1137" s="3" t="s">
        <v>8282</v>
      </c>
      <c r="Q1137" s="13">
        <f t="shared" si="68"/>
        <v>0.05</v>
      </c>
      <c r="R1137" s="7">
        <f t="shared" si="69"/>
        <v>1000</v>
      </c>
      <c r="S1137" s="3" t="s">
        <v>8336</v>
      </c>
      <c r="T1137" s="3" t="s">
        <v>8338</v>
      </c>
    </row>
    <row r="1138" spans="1:20" ht="39.6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21">
        <f t="shared" si="70"/>
        <v>42327.46329861111</v>
      </c>
      <c r="L1138" s="21">
        <f t="shared" si="71"/>
        <v>42357.46329861111</v>
      </c>
      <c r="M1138" s="3" t="b">
        <v>0</v>
      </c>
      <c r="N1138" s="3">
        <v>6</v>
      </c>
      <c r="O1138" s="3" t="b">
        <v>0</v>
      </c>
      <c r="P1138" s="3" t="s">
        <v>8282</v>
      </c>
      <c r="Q1138" s="13">
        <f t="shared" si="68"/>
        <v>6.4439140811455853E-2</v>
      </c>
      <c r="R1138" s="7">
        <f t="shared" si="69"/>
        <v>698.33333333333337</v>
      </c>
      <c r="S1138" s="3" t="s">
        <v>8336</v>
      </c>
      <c r="T1138" s="3" t="s">
        <v>8338</v>
      </c>
    </row>
    <row r="1139" spans="1:20" ht="39.6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21">
        <f t="shared" si="70"/>
        <v>42453.611354166664</v>
      </c>
      <c r="L1139" s="21">
        <f t="shared" si="71"/>
        <v>42483.611354166664</v>
      </c>
      <c r="M1139" s="3" t="b">
        <v>0</v>
      </c>
      <c r="N1139" s="3">
        <v>39</v>
      </c>
      <c r="O1139" s="3" t="b">
        <v>0</v>
      </c>
      <c r="P1139" s="3" t="s">
        <v>8282</v>
      </c>
      <c r="Q1139" s="13">
        <f t="shared" si="68"/>
        <v>0.39500000000000002</v>
      </c>
      <c r="R1139" s="7">
        <f t="shared" si="69"/>
        <v>641.02564102564099</v>
      </c>
      <c r="S1139" s="3" t="s">
        <v>8336</v>
      </c>
      <c r="T1139" s="3" t="s">
        <v>8338</v>
      </c>
    </row>
    <row r="1140" spans="1:20" ht="39.6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21">
        <f t="shared" si="70"/>
        <v>42736.698275462964</v>
      </c>
      <c r="L1140" s="21">
        <f t="shared" si="71"/>
        <v>42756.698275462964</v>
      </c>
      <c r="M1140" s="3" t="b">
        <v>0</v>
      </c>
      <c r="N1140" s="3">
        <v>4</v>
      </c>
      <c r="O1140" s="3" t="b">
        <v>0</v>
      </c>
      <c r="P1140" s="3" t="s">
        <v>8282</v>
      </c>
      <c r="Q1140" s="13">
        <f t="shared" si="68"/>
        <v>3.5714285714285713E-3</v>
      </c>
      <c r="R1140" s="7">
        <f t="shared" si="69"/>
        <v>8750</v>
      </c>
      <c r="S1140" s="3" t="s">
        <v>8336</v>
      </c>
      <c r="T1140" s="3" t="s">
        <v>8338</v>
      </c>
    </row>
    <row r="1141" spans="1:20" ht="39.6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21">
        <f t="shared" si="70"/>
        <v>41975.139189814814</v>
      </c>
      <c r="L1141" s="21">
        <f t="shared" si="71"/>
        <v>42005.139189814814</v>
      </c>
      <c r="M1141" s="3" t="b">
        <v>0</v>
      </c>
      <c r="N1141" s="3">
        <v>1</v>
      </c>
      <c r="O1141" s="3" t="b">
        <v>0</v>
      </c>
      <c r="P1141" s="3" t="s">
        <v>8282</v>
      </c>
      <c r="Q1141" s="13">
        <f t="shared" si="68"/>
        <v>6.2500000000000001E-4</v>
      </c>
      <c r="R1141" s="7">
        <f t="shared" si="69"/>
        <v>8000</v>
      </c>
      <c r="S1141" s="3" t="s">
        <v>8336</v>
      </c>
      <c r="T1141" s="3" t="s">
        <v>8338</v>
      </c>
    </row>
    <row r="1142" spans="1:20" ht="39.6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21">
        <f t="shared" si="70"/>
        <v>42192.253715277773</v>
      </c>
      <c r="L1142" s="21">
        <f t="shared" si="71"/>
        <v>42222.253715277773</v>
      </c>
      <c r="M1142" s="3" t="b">
        <v>0</v>
      </c>
      <c r="N1142" s="3">
        <v>0</v>
      </c>
      <c r="O1142" s="3" t="b">
        <v>0</v>
      </c>
      <c r="P1142" s="3" t="s">
        <v>8282</v>
      </c>
      <c r="Q1142" s="13">
        <f t="shared" si="68"/>
        <v>0</v>
      </c>
      <c r="R1142" s="7">
        <f t="shared" si="69"/>
        <v>0</v>
      </c>
      <c r="S1142" s="3" t="s">
        <v>8336</v>
      </c>
      <c r="T1142" s="3" t="s">
        <v>8338</v>
      </c>
    </row>
    <row r="1143" spans="1:20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21">
        <f t="shared" si="70"/>
        <v>42164.491319444445</v>
      </c>
      <c r="L1143" s="21">
        <f t="shared" si="71"/>
        <v>42194.491319444445</v>
      </c>
      <c r="M1143" s="3" t="b">
        <v>0</v>
      </c>
      <c r="N1143" s="3">
        <v>0</v>
      </c>
      <c r="O1143" s="3" t="b">
        <v>0</v>
      </c>
      <c r="P1143" s="3" t="s">
        <v>8282</v>
      </c>
      <c r="Q1143" s="13">
        <f t="shared" si="68"/>
        <v>0</v>
      </c>
      <c r="R1143" s="7">
        <f t="shared" si="69"/>
        <v>0</v>
      </c>
      <c r="S1143" s="3" t="s">
        <v>8336</v>
      </c>
      <c r="T1143" s="3" t="s">
        <v>8338</v>
      </c>
    </row>
    <row r="1144" spans="1:20" ht="39.6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21">
        <f t="shared" si="70"/>
        <v>42021.797766203701</v>
      </c>
      <c r="L1144" s="21">
        <f t="shared" si="71"/>
        <v>42051.797766203701</v>
      </c>
      <c r="M1144" s="3" t="b">
        <v>0</v>
      </c>
      <c r="N1144" s="3">
        <v>0</v>
      </c>
      <c r="O1144" s="3" t="b">
        <v>0</v>
      </c>
      <c r="P1144" s="3" t="s">
        <v>8282</v>
      </c>
      <c r="Q1144" s="13">
        <f t="shared" si="68"/>
        <v>0</v>
      </c>
      <c r="R1144" s="7">
        <f t="shared" si="69"/>
        <v>0</v>
      </c>
      <c r="S1144" s="3" t="s">
        <v>8336</v>
      </c>
      <c r="T1144" s="3" t="s">
        <v>8338</v>
      </c>
    </row>
    <row r="1145" spans="1:20" ht="39.6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21">
        <f t="shared" si="70"/>
        <v>42324.985254629624</v>
      </c>
      <c r="L1145" s="21">
        <f t="shared" si="71"/>
        <v>42354.985254629624</v>
      </c>
      <c r="M1145" s="3" t="b">
        <v>0</v>
      </c>
      <c r="N1145" s="3">
        <v>8</v>
      </c>
      <c r="O1145" s="3" t="b">
        <v>0</v>
      </c>
      <c r="P1145" s="3" t="s">
        <v>8282</v>
      </c>
      <c r="Q1145" s="13">
        <f t="shared" si="68"/>
        <v>4.1333333333333335E-3</v>
      </c>
      <c r="R1145" s="7">
        <f t="shared" si="69"/>
        <v>5625</v>
      </c>
      <c r="S1145" s="3" t="s">
        <v>8336</v>
      </c>
      <c r="T1145" s="3" t="s">
        <v>8338</v>
      </c>
    </row>
    <row r="1146" spans="1:20" ht="39.6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21">
        <f t="shared" si="70"/>
        <v>42092.973611111105</v>
      </c>
      <c r="L1146" s="21">
        <f t="shared" si="71"/>
        <v>42122.973611111105</v>
      </c>
      <c r="M1146" s="3" t="b">
        <v>0</v>
      </c>
      <c r="N1146" s="3">
        <v>0</v>
      </c>
      <c r="O1146" s="3" t="b">
        <v>0</v>
      </c>
      <c r="P1146" s="3" t="s">
        <v>8283</v>
      </c>
      <c r="Q1146" s="13">
        <f t="shared" si="68"/>
        <v>0</v>
      </c>
      <c r="R1146" s="7">
        <f t="shared" si="69"/>
        <v>0</v>
      </c>
      <c r="S1146" s="3" t="s">
        <v>8339</v>
      </c>
      <c r="T1146" s="3" t="s">
        <v>8340</v>
      </c>
    </row>
    <row r="1147" spans="1:20" ht="39.6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21">
        <f t="shared" si="70"/>
        <v>41854.539259259254</v>
      </c>
      <c r="L1147" s="21">
        <f t="shared" si="71"/>
        <v>41914.539259259254</v>
      </c>
      <c r="M1147" s="3" t="b">
        <v>0</v>
      </c>
      <c r="N1147" s="3">
        <v>1</v>
      </c>
      <c r="O1147" s="3" t="b">
        <v>0</v>
      </c>
      <c r="P1147" s="3" t="s">
        <v>8283</v>
      </c>
      <c r="Q1147" s="13">
        <f t="shared" si="68"/>
        <v>1.25E-3</v>
      </c>
      <c r="R1147" s="7">
        <f t="shared" si="69"/>
        <v>80000</v>
      </c>
      <c r="S1147" s="3" t="s">
        <v>8339</v>
      </c>
      <c r="T1147" s="3" t="s">
        <v>8340</v>
      </c>
    </row>
    <row r="1148" spans="1:20" ht="39.6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21">
        <f t="shared" si="70"/>
        <v>41723.745057870365</v>
      </c>
      <c r="L1148" s="21">
        <f t="shared" si="71"/>
        <v>41761.745057870365</v>
      </c>
      <c r="M1148" s="3" t="b">
        <v>0</v>
      </c>
      <c r="N1148" s="3">
        <v>12</v>
      </c>
      <c r="O1148" s="3" t="b">
        <v>0</v>
      </c>
      <c r="P1148" s="3" t="s">
        <v>8283</v>
      </c>
      <c r="Q1148" s="13">
        <f t="shared" si="68"/>
        <v>8.8333333333333333E-2</v>
      </c>
      <c r="R1148" s="7">
        <f t="shared" si="69"/>
        <v>500</v>
      </c>
      <c r="S1148" s="3" t="s">
        <v>8339</v>
      </c>
      <c r="T1148" s="3" t="s">
        <v>8340</v>
      </c>
    </row>
    <row r="1149" spans="1:20" ht="39.6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21">
        <f t="shared" si="70"/>
        <v>41871.763692129629</v>
      </c>
      <c r="L1149" s="21">
        <f t="shared" si="71"/>
        <v>41931.763692129629</v>
      </c>
      <c r="M1149" s="3" t="b">
        <v>0</v>
      </c>
      <c r="N1149" s="3">
        <v>0</v>
      </c>
      <c r="O1149" s="3" t="b">
        <v>0</v>
      </c>
      <c r="P1149" s="3" t="s">
        <v>8283</v>
      </c>
      <c r="Q1149" s="13">
        <f t="shared" si="68"/>
        <v>0</v>
      </c>
      <c r="R1149" s="7">
        <f t="shared" si="69"/>
        <v>0</v>
      </c>
      <c r="S1149" s="3" t="s">
        <v>8339</v>
      </c>
      <c r="T1149" s="3" t="s">
        <v>8340</v>
      </c>
    </row>
    <row r="1150" spans="1:20" ht="26.4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21">
        <f t="shared" si="70"/>
        <v>42674.962743055548</v>
      </c>
      <c r="L1150" s="21">
        <f t="shared" si="71"/>
        <v>42705.00440972222</v>
      </c>
      <c r="M1150" s="3" t="b">
        <v>0</v>
      </c>
      <c r="N1150" s="3">
        <v>3</v>
      </c>
      <c r="O1150" s="3" t="b">
        <v>0</v>
      </c>
      <c r="P1150" s="3" t="s">
        <v>8283</v>
      </c>
      <c r="Q1150" s="13">
        <f t="shared" si="68"/>
        <v>4.8666666666666667E-3</v>
      </c>
      <c r="R1150" s="7">
        <f t="shared" si="69"/>
        <v>5000</v>
      </c>
      <c r="S1150" s="3" t="s">
        <v>8339</v>
      </c>
      <c r="T1150" s="3" t="s">
        <v>8340</v>
      </c>
    </row>
    <row r="1151" spans="1:20" ht="26.4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21">
        <f t="shared" si="70"/>
        <v>42507.501921296294</v>
      </c>
      <c r="L1151" s="21">
        <f t="shared" si="71"/>
        <v>42537.501921296294</v>
      </c>
      <c r="M1151" s="3" t="b">
        <v>0</v>
      </c>
      <c r="N1151" s="3">
        <v>2</v>
      </c>
      <c r="O1151" s="3" t="b">
        <v>0</v>
      </c>
      <c r="P1151" s="3" t="s">
        <v>8283</v>
      </c>
      <c r="Q1151" s="13">
        <f t="shared" si="68"/>
        <v>1.5E-3</v>
      </c>
      <c r="R1151" s="7">
        <f t="shared" si="69"/>
        <v>25000</v>
      </c>
      <c r="S1151" s="3" t="s">
        <v>8339</v>
      </c>
      <c r="T1151" s="3" t="s">
        <v>8340</v>
      </c>
    </row>
    <row r="1152" spans="1:20" ht="26.4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21">
        <f t="shared" si="70"/>
        <v>42317.74623842592</v>
      </c>
      <c r="L1152" s="21">
        <f t="shared" si="71"/>
        <v>42377.74623842592</v>
      </c>
      <c r="M1152" s="3" t="b">
        <v>0</v>
      </c>
      <c r="N1152" s="3">
        <v>6</v>
      </c>
      <c r="O1152" s="3" t="b">
        <v>0</v>
      </c>
      <c r="P1152" s="3" t="s">
        <v>8283</v>
      </c>
      <c r="Q1152" s="13">
        <f t="shared" si="68"/>
        <v>0.1008</v>
      </c>
      <c r="R1152" s="7">
        <f t="shared" si="69"/>
        <v>416.66666666666669</v>
      </c>
      <c r="S1152" s="3" t="s">
        <v>8339</v>
      </c>
      <c r="T1152" s="3" t="s">
        <v>8340</v>
      </c>
    </row>
    <row r="1153" spans="1:20" ht="52.8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21">
        <f t="shared" si="70"/>
        <v>42223.894247685188</v>
      </c>
      <c r="L1153" s="21">
        <f t="shared" si="71"/>
        <v>42253.894247685188</v>
      </c>
      <c r="M1153" s="3" t="b">
        <v>0</v>
      </c>
      <c r="N1153" s="3">
        <v>0</v>
      </c>
      <c r="O1153" s="3" t="b">
        <v>0</v>
      </c>
      <c r="P1153" s="3" t="s">
        <v>8283</v>
      </c>
      <c r="Q1153" s="13">
        <f t="shared" si="68"/>
        <v>0</v>
      </c>
      <c r="R1153" s="7">
        <f t="shared" si="69"/>
        <v>0</v>
      </c>
      <c r="S1153" s="3" t="s">
        <v>8339</v>
      </c>
      <c r="T1153" s="3" t="s">
        <v>8340</v>
      </c>
    </row>
    <row r="1154" spans="1:20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21">
        <f t="shared" si="70"/>
        <v>42109.501296296294</v>
      </c>
      <c r="L1154" s="21">
        <f t="shared" si="71"/>
        <v>42139.501296296294</v>
      </c>
      <c r="M1154" s="3" t="b">
        <v>0</v>
      </c>
      <c r="N1154" s="3">
        <v>15</v>
      </c>
      <c r="O1154" s="3" t="b">
        <v>0</v>
      </c>
      <c r="P1154" s="3" t="s">
        <v>8283</v>
      </c>
      <c r="Q1154" s="13">
        <f t="shared" ref="Q1154:Q1217" si="72">+E1154/D1154</f>
        <v>5.6937500000000002E-2</v>
      </c>
      <c r="R1154" s="7">
        <f t="shared" ref="R1154:R1217" si="73">IFERROR(+D1154/N1154,0)</f>
        <v>1066.6666666666667</v>
      </c>
      <c r="S1154" s="3" t="s">
        <v>8339</v>
      </c>
      <c r="T1154" s="3" t="s">
        <v>8340</v>
      </c>
    </row>
    <row r="1155" spans="1:20" ht="26.4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21">
        <f t="shared" ref="K1155:K1218" si="74">(J1155/86400)+25569+(-5/24)</f>
        <v>42143.505844907406</v>
      </c>
      <c r="L1155" s="21">
        <f t="shared" ref="L1155:L1218" si="75">+I1155/(86400)+25569+(-5/24)</f>
        <v>42173.505844907406</v>
      </c>
      <c r="M1155" s="3" t="b">
        <v>0</v>
      </c>
      <c r="N1155" s="3">
        <v>1</v>
      </c>
      <c r="O1155" s="3" t="b">
        <v>0</v>
      </c>
      <c r="P1155" s="3" t="s">
        <v>8283</v>
      </c>
      <c r="Q1155" s="13">
        <f t="shared" si="72"/>
        <v>6.2500000000000003E-3</v>
      </c>
      <c r="R1155" s="7">
        <f t="shared" si="73"/>
        <v>8000</v>
      </c>
      <c r="S1155" s="3" t="s">
        <v>8339</v>
      </c>
      <c r="T1155" s="3" t="s">
        <v>8340</v>
      </c>
    </row>
    <row r="1156" spans="1:20" ht="39.6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21">
        <f t="shared" si="74"/>
        <v>42222.900532407402</v>
      </c>
      <c r="L1156" s="21">
        <f t="shared" si="75"/>
        <v>42252.900532407402</v>
      </c>
      <c r="M1156" s="3" t="b">
        <v>0</v>
      </c>
      <c r="N1156" s="3">
        <v>3</v>
      </c>
      <c r="O1156" s="3" t="b">
        <v>0</v>
      </c>
      <c r="P1156" s="3" t="s">
        <v>8283</v>
      </c>
      <c r="Q1156" s="13">
        <f t="shared" si="72"/>
        <v>6.5000000000000002E-2</v>
      </c>
      <c r="R1156" s="7">
        <f t="shared" si="73"/>
        <v>1666.6666666666667</v>
      </c>
      <c r="S1156" s="3" t="s">
        <v>8339</v>
      </c>
      <c r="T1156" s="3" t="s">
        <v>8340</v>
      </c>
    </row>
    <row r="1157" spans="1:20" ht="39.6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21">
        <f t="shared" si="74"/>
        <v>41835.555648148147</v>
      </c>
      <c r="L1157" s="21">
        <f t="shared" si="75"/>
        <v>41865.555648148147</v>
      </c>
      <c r="M1157" s="3" t="b">
        <v>0</v>
      </c>
      <c r="N1157" s="3">
        <v>8</v>
      </c>
      <c r="O1157" s="3" t="b">
        <v>0</v>
      </c>
      <c r="P1157" s="3" t="s">
        <v>8283</v>
      </c>
      <c r="Q1157" s="13">
        <f t="shared" si="72"/>
        <v>7.5199999999999998E-3</v>
      </c>
      <c r="R1157" s="7">
        <f t="shared" si="73"/>
        <v>3125</v>
      </c>
      <c r="S1157" s="3" t="s">
        <v>8339</v>
      </c>
      <c r="T1157" s="3" t="s">
        <v>8340</v>
      </c>
    </row>
    <row r="1158" spans="1:20" ht="39.6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21">
        <f t="shared" si="74"/>
        <v>42028.862986111104</v>
      </c>
      <c r="L1158" s="21">
        <f t="shared" si="75"/>
        <v>42058.862986111104</v>
      </c>
      <c r="M1158" s="3" t="b">
        <v>0</v>
      </c>
      <c r="N1158" s="3">
        <v>0</v>
      </c>
      <c r="O1158" s="3" t="b">
        <v>0</v>
      </c>
      <c r="P1158" s="3" t="s">
        <v>8283</v>
      </c>
      <c r="Q1158" s="13">
        <f t="shared" si="72"/>
        <v>0</v>
      </c>
      <c r="R1158" s="7">
        <f t="shared" si="73"/>
        <v>0</v>
      </c>
      <c r="S1158" s="3" t="s">
        <v>8339</v>
      </c>
      <c r="T1158" s="3" t="s">
        <v>8340</v>
      </c>
    </row>
    <row r="1159" spans="1:20" ht="39.6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21">
        <f t="shared" si="74"/>
        <v>41918.419907407406</v>
      </c>
      <c r="L1159" s="21">
        <f t="shared" si="75"/>
        <v>41978.46157407407</v>
      </c>
      <c r="M1159" s="3" t="b">
        <v>0</v>
      </c>
      <c r="N1159" s="3">
        <v>3</v>
      </c>
      <c r="O1159" s="3" t="b">
        <v>0</v>
      </c>
      <c r="P1159" s="3" t="s">
        <v>8283</v>
      </c>
      <c r="Q1159" s="13">
        <f t="shared" si="72"/>
        <v>1.5100000000000001E-2</v>
      </c>
      <c r="R1159" s="7">
        <f t="shared" si="73"/>
        <v>3333.3333333333335</v>
      </c>
      <c r="S1159" s="3" t="s">
        <v>8339</v>
      </c>
      <c r="T1159" s="3" t="s">
        <v>8340</v>
      </c>
    </row>
    <row r="1160" spans="1:20" ht="39.6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21">
        <f t="shared" si="74"/>
        <v>41951.883425925924</v>
      </c>
      <c r="L1160" s="21">
        <f t="shared" si="75"/>
        <v>41981.883425925924</v>
      </c>
      <c r="M1160" s="3" t="b">
        <v>0</v>
      </c>
      <c r="N1160" s="3">
        <v>3</v>
      </c>
      <c r="O1160" s="3" t="b">
        <v>0</v>
      </c>
      <c r="P1160" s="3" t="s">
        <v>8283</v>
      </c>
      <c r="Q1160" s="13">
        <f t="shared" si="72"/>
        <v>4.6666666666666671E-3</v>
      </c>
      <c r="R1160" s="7">
        <f t="shared" si="73"/>
        <v>2500</v>
      </c>
      <c r="S1160" s="3" t="s">
        <v>8339</v>
      </c>
      <c r="T1160" s="3" t="s">
        <v>8340</v>
      </c>
    </row>
    <row r="1161" spans="1:20" ht="39.6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21">
        <f t="shared" si="74"/>
        <v>42154.518113425926</v>
      </c>
      <c r="L1161" s="21">
        <f t="shared" si="75"/>
        <v>42185.447916666664</v>
      </c>
      <c r="M1161" s="3" t="b">
        <v>0</v>
      </c>
      <c r="N1161" s="3">
        <v>0</v>
      </c>
      <c r="O1161" s="3" t="b">
        <v>0</v>
      </c>
      <c r="P1161" s="3" t="s">
        <v>8283</v>
      </c>
      <c r="Q1161" s="13">
        <f t="shared" si="72"/>
        <v>0</v>
      </c>
      <c r="R1161" s="7">
        <f t="shared" si="73"/>
        <v>0</v>
      </c>
      <c r="S1161" s="3" t="s">
        <v>8339</v>
      </c>
      <c r="T1161" s="3" t="s">
        <v>8340</v>
      </c>
    </row>
    <row r="1162" spans="1:20" ht="39.6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21">
        <f t="shared" si="74"/>
        <v>42060.946597222217</v>
      </c>
      <c r="L1162" s="21">
        <f t="shared" si="75"/>
        <v>42090.904930555553</v>
      </c>
      <c r="M1162" s="3" t="b">
        <v>0</v>
      </c>
      <c r="N1162" s="3">
        <v>19</v>
      </c>
      <c r="O1162" s="3" t="b">
        <v>0</v>
      </c>
      <c r="P1162" s="3" t="s">
        <v>8283</v>
      </c>
      <c r="Q1162" s="13">
        <f t="shared" si="72"/>
        <v>3.85E-2</v>
      </c>
      <c r="R1162" s="7">
        <f t="shared" si="73"/>
        <v>1578.9473684210527</v>
      </c>
      <c r="S1162" s="3" t="s">
        <v>8339</v>
      </c>
      <c r="T1162" s="3" t="s">
        <v>8340</v>
      </c>
    </row>
    <row r="1163" spans="1:20" ht="39.6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21">
        <f t="shared" si="74"/>
        <v>42122.421168981477</v>
      </c>
      <c r="L1163" s="21">
        <f t="shared" si="75"/>
        <v>42143.421168981477</v>
      </c>
      <c r="M1163" s="3" t="b">
        <v>0</v>
      </c>
      <c r="N1163" s="3">
        <v>0</v>
      </c>
      <c r="O1163" s="3" t="b">
        <v>0</v>
      </c>
      <c r="P1163" s="3" t="s">
        <v>8283</v>
      </c>
      <c r="Q1163" s="13">
        <f t="shared" si="72"/>
        <v>0</v>
      </c>
      <c r="R1163" s="7">
        <f t="shared" si="73"/>
        <v>0</v>
      </c>
      <c r="S1163" s="3" t="s">
        <v>8339</v>
      </c>
      <c r="T1163" s="3" t="s">
        <v>8340</v>
      </c>
    </row>
    <row r="1164" spans="1:20" ht="52.8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21">
        <f t="shared" si="74"/>
        <v>41876.475277777776</v>
      </c>
      <c r="L1164" s="21">
        <f t="shared" si="75"/>
        <v>41907.475277777776</v>
      </c>
      <c r="M1164" s="3" t="b">
        <v>0</v>
      </c>
      <c r="N1164" s="3">
        <v>2</v>
      </c>
      <c r="O1164" s="3" t="b">
        <v>0</v>
      </c>
      <c r="P1164" s="3" t="s">
        <v>8283</v>
      </c>
      <c r="Q1164" s="13">
        <f t="shared" si="72"/>
        <v>5.8333333333333338E-4</v>
      </c>
      <c r="R1164" s="7">
        <f t="shared" si="73"/>
        <v>30000</v>
      </c>
      <c r="S1164" s="3" t="s">
        <v>8339</v>
      </c>
      <c r="T1164" s="3" t="s">
        <v>8340</v>
      </c>
    </row>
    <row r="1165" spans="1:20" ht="39.6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21">
        <f t="shared" si="74"/>
        <v>41830.515277777777</v>
      </c>
      <c r="L1165" s="21">
        <f t="shared" si="75"/>
        <v>41860.515277777777</v>
      </c>
      <c r="M1165" s="3" t="b">
        <v>0</v>
      </c>
      <c r="N1165" s="3">
        <v>0</v>
      </c>
      <c r="O1165" s="3" t="b">
        <v>0</v>
      </c>
      <c r="P1165" s="3" t="s">
        <v>8283</v>
      </c>
      <c r="Q1165" s="13">
        <f t="shared" si="72"/>
        <v>0</v>
      </c>
      <c r="R1165" s="7">
        <f t="shared" si="73"/>
        <v>0</v>
      </c>
      <c r="S1165" s="3" t="s">
        <v>8339</v>
      </c>
      <c r="T1165" s="3" t="s">
        <v>8340</v>
      </c>
    </row>
    <row r="1166" spans="1:20" ht="52.8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21">
        <f t="shared" si="74"/>
        <v>42509.51599537037</v>
      </c>
      <c r="L1166" s="21">
        <f t="shared" si="75"/>
        <v>42539.51599537037</v>
      </c>
      <c r="M1166" s="3" t="b">
        <v>0</v>
      </c>
      <c r="N1166" s="3">
        <v>0</v>
      </c>
      <c r="O1166" s="3" t="b">
        <v>0</v>
      </c>
      <c r="P1166" s="3" t="s">
        <v>8283</v>
      </c>
      <c r="Q1166" s="13">
        <f t="shared" si="72"/>
        <v>0</v>
      </c>
      <c r="R1166" s="7">
        <f t="shared" si="73"/>
        <v>0</v>
      </c>
      <c r="S1166" s="3" t="s">
        <v>8339</v>
      </c>
      <c r="T1166" s="3" t="s">
        <v>8340</v>
      </c>
    </row>
    <row r="1167" spans="1:20" ht="39.6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21">
        <f t="shared" si="74"/>
        <v>41792.00613425926</v>
      </c>
      <c r="L1167" s="21">
        <f t="shared" si="75"/>
        <v>41826.00613425926</v>
      </c>
      <c r="M1167" s="3" t="b">
        <v>0</v>
      </c>
      <c r="N1167" s="3">
        <v>25</v>
      </c>
      <c r="O1167" s="3" t="b">
        <v>0</v>
      </c>
      <c r="P1167" s="3" t="s">
        <v>8283</v>
      </c>
      <c r="Q1167" s="13">
        <f t="shared" si="72"/>
        <v>0.20705000000000001</v>
      </c>
      <c r="R1167" s="7">
        <f t="shared" si="73"/>
        <v>400</v>
      </c>
      <c r="S1167" s="3" t="s">
        <v>8339</v>
      </c>
      <c r="T1167" s="3" t="s">
        <v>8340</v>
      </c>
    </row>
    <row r="1168" spans="1:20" ht="39.6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21">
        <f t="shared" si="74"/>
        <v>42150.277106481481</v>
      </c>
      <c r="L1168" s="21">
        <f t="shared" si="75"/>
        <v>42180.958333333336</v>
      </c>
      <c r="M1168" s="3" t="b">
        <v>0</v>
      </c>
      <c r="N1168" s="3">
        <v>8</v>
      </c>
      <c r="O1168" s="3" t="b">
        <v>0</v>
      </c>
      <c r="P1168" s="3" t="s">
        <v>8283</v>
      </c>
      <c r="Q1168" s="13">
        <f t="shared" si="72"/>
        <v>0.19139999999999999</v>
      </c>
      <c r="R1168" s="7">
        <f t="shared" si="73"/>
        <v>1875</v>
      </c>
      <c r="S1168" s="3" t="s">
        <v>8339</v>
      </c>
      <c r="T1168" s="3" t="s">
        <v>8340</v>
      </c>
    </row>
    <row r="1169" spans="1:20" ht="39.6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21">
        <f t="shared" si="74"/>
        <v>41863.526562499996</v>
      </c>
      <c r="L1169" s="21">
        <f t="shared" si="75"/>
        <v>41894.526562499996</v>
      </c>
      <c r="M1169" s="3" t="b">
        <v>0</v>
      </c>
      <c r="N1169" s="3">
        <v>16</v>
      </c>
      <c r="O1169" s="3" t="b">
        <v>0</v>
      </c>
      <c r="P1169" s="3" t="s">
        <v>8283</v>
      </c>
      <c r="Q1169" s="13">
        <f t="shared" si="72"/>
        <v>1.6316666666666667E-2</v>
      </c>
      <c r="R1169" s="7">
        <f t="shared" si="73"/>
        <v>3750</v>
      </c>
      <c r="S1169" s="3" t="s">
        <v>8339</v>
      </c>
      <c r="T1169" s="3" t="s">
        <v>8340</v>
      </c>
    </row>
    <row r="1170" spans="1:20" ht="39.6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21">
        <f t="shared" si="74"/>
        <v>42604.845659722218</v>
      </c>
      <c r="L1170" s="21">
        <f t="shared" si="75"/>
        <v>42634.845659722218</v>
      </c>
      <c r="M1170" s="3" t="b">
        <v>0</v>
      </c>
      <c r="N1170" s="3">
        <v>3</v>
      </c>
      <c r="O1170" s="3" t="b">
        <v>0</v>
      </c>
      <c r="P1170" s="3" t="s">
        <v>8283</v>
      </c>
      <c r="Q1170" s="13">
        <f t="shared" si="72"/>
        <v>5.6666666666666664E-2</v>
      </c>
      <c r="R1170" s="7">
        <f t="shared" si="73"/>
        <v>6000</v>
      </c>
      <c r="S1170" s="3" t="s">
        <v>8339</v>
      </c>
      <c r="T1170" s="3" t="s">
        <v>8340</v>
      </c>
    </row>
    <row r="1171" spans="1:20" ht="39.6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21">
        <f t="shared" si="74"/>
        <v>42027.145405092589</v>
      </c>
      <c r="L1171" s="21">
        <f t="shared" si="75"/>
        <v>42057.145405092589</v>
      </c>
      <c r="M1171" s="3" t="b">
        <v>0</v>
      </c>
      <c r="N1171" s="3">
        <v>3</v>
      </c>
      <c r="O1171" s="3" t="b">
        <v>0</v>
      </c>
      <c r="P1171" s="3" t="s">
        <v>8283</v>
      </c>
      <c r="Q1171" s="13">
        <f t="shared" si="72"/>
        <v>1.6999999999999999E-3</v>
      </c>
      <c r="R1171" s="7">
        <f t="shared" si="73"/>
        <v>3333.3333333333335</v>
      </c>
      <c r="S1171" s="3" t="s">
        <v>8339</v>
      </c>
      <c r="T1171" s="3" t="s">
        <v>8340</v>
      </c>
    </row>
    <row r="1172" spans="1:20" ht="39.6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21">
        <f t="shared" si="74"/>
        <v>42124.684849537036</v>
      </c>
      <c r="L1172" s="21">
        <f t="shared" si="75"/>
        <v>42154.684849537036</v>
      </c>
      <c r="M1172" s="3" t="b">
        <v>0</v>
      </c>
      <c r="N1172" s="3">
        <v>2</v>
      </c>
      <c r="O1172" s="3" t="b">
        <v>0</v>
      </c>
      <c r="P1172" s="3" t="s">
        <v>8283</v>
      </c>
      <c r="Q1172" s="13">
        <f t="shared" si="72"/>
        <v>4.0000000000000001E-3</v>
      </c>
      <c r="R1172" s="7">
        <f t="shared" si="73"/>
        <v>12500</v>
      </c>
      <c r="S1172" s="3" t="s">
        <v>8339</v>
      </c>
      <c r="T1172" s="3" t="s">
        <v>8340</v>
      </c>
    </row>
    <row r="1173" spans="1:20" ht="39.6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21">
        <f t="shared" si="74"/>
        <v>41938.596377314811</v>
      </c>
      <c r="L1173" s="21">
        <f t="shared" si="75"/>
        <v>41956.638043981475</v>
      </c>
      <c r="M1173" s="3" t="b">
        <v>0</v>
      </c>
      <c r="N1173" s="3">
        <v>1</v>
      </c>
      <c r="O1173" s="3" t="b">
        <v>0</v>
      </c>
      <c r="P1173" s="3" t="s">
        <v>8283</v>
      </c>
      <c r="Q1173" s="13">
        <f t="shared" si="72"/>
        <v>1E-3</v>
      </c>
      <c r="R1173" s="7">
        <f t="shared" si="73"/>
        <v>25000</v>
      </c>
      <c r="S1173" s="3" t="s">
        <v>8339</v>
      </c>
      <c r="T1173" s="3" t="s">
        <v>8340</v>
      </c>
    </row>
    <row r="1174" spans="1:20" ht="26.4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21">
        <f t="shared" si="74"/>
        <v>41841.473981481475</v>
      </c>
      <c r="L1174" s="21">
        <f t="shared" si="75"/>
        <v>41871.473981481475</v>
      </c>
      <c r="M1174" s="3" t="b">
        <v>0</v>
      </c>
      <c r="N1174" s="3">
        <v>0</v>
      </c>
      <c r="O1174" s="3" t="b">
        <v>0</v>
      </c>
      <c r="P1174" s="3" t="s">
        <v>8283</v>
      </c>
      <c r="Q1174" s="13">
        <f t="shared" si="72"/>
        <v>0</v>
      </c>
      <c r="R1174" s="7">
        <f t="shared" si="73"/>
        <v>0</v>
      </c>
      <c r="S1174" s="3" t="s">
        <v>8339</v>
      </c>
      <c r="T1174" s="3" t="s">
        <v>8340</v>
      </c>
    </row>
    <row r="1175" spans="1:20" ht="39.6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21">
        <f t="shared" si="74"/>
        <v>42183.97751157407</v>
      </c>
      <c r="L1175" s="21">
        <f t="shared" si="75"/>
        <v>42218.97751157407</v>
      </c>
      <c r="M1175" s="3" t="b">
        <v>0</v>
      </c>
      <c r="N1175" s="3">
        <v>1</v>
      </c>
      <c r="O1175" s="3" t="b">
        <v>0</v>
      </c>
      <c r="P1175" s="3" t="s">
        <v>8283</v>
      </c>
      <c r="Q1175" s="13">
        <f t="shared" si="72"/>
        <v>2.4000000000000001E-4</v>
      </c>
      <c r="R1175" s="7">
        <f t="shared" si="73"/>
        <v>125000</v>
      </c>
      <c r="S1175" s="3" t="s">
        <v>8339</v>
      </c>
      <c r="T1175" s="3" t="s">
        <v>8340</v>
      </c>
    </row>
    <row r="1176" spans="1:20" ht="39.6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21">
        <f t="shared" si="74"/>
        <v>42468.633414351854</v>
      </c>
      <c r="L1176" s="21">
        <f t="shared" si="75"/>
        <v>42498.633414351854</v>
      </c>
      <c r="M1176" s="3" t="b">
        <v>0</v>
      </c>
      <c r="N1176" s="3">
        <v>19</v>
      </c>
      <c r="O1176" s="3" t="b">
        <v>0</v>
      </c>
      <c r="P1176" s="3" t="s">
        <v>8283</v>
      </c>
      <c r="Q1176" s="13">
        <f t="shared" si="72"/>
        <v>5.906666666666667E-2</v>
      </c>
      <c r="R1176" s="7">
        <f t="shared" si="73"/>
        <v>789.47368421052636</v>
      </c>
      <c r="S1176" s="3" t="s">
        <v>8339</v>
      </c>
      <c r="T1176" s="3" t="s">
        <v>8340</v>
      </c>
    </row>
    <row r="1177" spans="1:20" ht="39.6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21">
        <f t="shared" si="74"/>
        <v>42170.520127314812</v>
      </c>
      <c r="L1177" s="21">
        <f t="shared" si="75"/>
        <v>42200.520127314812</v>
      </c>
      <c r="M1177" s="3" t="b">
        <v>0</v>
      </c>
      <c r="N1177" s="3">
        <v>9</v>
      </c>
      <c r="O1177" s="3" t="b">
        <v>0</v>
      </c>
      <c r="P1177" s="3" t="s">
        <v>8283</v>
      </c>
      <c r="Q1177" s="13">
        <f t="shared" si="72"/>
        <v>2.9250000000000002E-2</v>
      </c>
      <c r="R1177" s="7">
        <f t="shared" si="73"/>
        <v>2222.2222222222222</v>
      </c>
      <c r="S1177" s="3" t="s">
        <v>8339</v>
      </c>
      <c r="T1177" s="3" t="s">
        <v>8340</v>
      </c>
    </row>
    <row r="1178" spans="1:20" ht="52.8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21">
        <f t="shared" si="74"/>
        <v>42745.811319444438</v>
      </c>
      <c r="L1178" s="21">
        <f t="shared" si="75"/>
        <v>42800.333333333336</v>
      </c>
      <c r="M1178" s="3" t="b">
        <v>0</v>
      </c>
      <c r="N1178" s="3">
        <v>1</v>
      </c>
      <c r="O1178" s="3" t="b">
        <v>0</v>
      </c>
      <c r="P1178" s="3" t="s">
        <v>8283</v>
      </c>
      <c r="Q1178" s="13">
        <f t="shared" si="72"/>
        <v>5.7142857142857142E-5</v>
      </c>
      <c r="R1178" s="7">
        <f t="shared" si="73"/>
        <v>175000</v>
      </c>
      <c r="S1178" s="3" t="s">
        <v>8339</v>
      </c>
      <c r="T1178" s="3" t="s">
        <v>8340</v>
      </c>
    </row>
    <row r="1179" spans="1:20" ht="39.6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21">
        <f t="shared" si="74"/>
        <v>41897.452499999999</v>
      </c>
      <c r="L1179" s="21">
        <f t="shared" si="75"/>
        <v>41927.452499999999</v>
      </c>
      <c r="M1179" s="3" t="b">
        <v>0</v>
      </c>
      <c r="N1179" s="3">
        <v>0</v>
      </c>
      <c r="O1179" s="3" t="b">
        <v>0</v>
      </c>
      <c r="P1179" s="3" t="s">
        <v>8283</v>
      </c>
      <c r="Q1179" s="13">
        <f t="shared" si="72"/>
        <v>0</v>
      </c>
      <c r="R1179" s="7">
        <f t="shared" si="73"/>
        <v>0</v>
      </c>
      <c r="S1179" s="3" t="s">
        <v>8339</v>
      </c>
      <c r="T1179" s="3" t="s">
        <v>8340</v>
      </c>
    </row>
    <row r="1180" spans="1:20" ht="39.6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21">
        <f t="shared" si="74"/>
        <v>41837.69736111111</v>
      </c>
      <c r="L1180" s="21">
        <f t="shared" si="75"/>
        <v>41867.69736111111</v>
      </c>
      <c r="M1180" s="3" t="b">
        <v>0</v>
      </c>
      <c r="N1180" s="3">
        <v>1</v>
      </c>
      <c r="O1180" s="3" t="b">
        <v>0</v>
      </c>
      <c r="P1180" s="3" t="s">
        <v>8283</v>
      </c>
      <c r="Q1180" s="13">
        <f t="shared" si="72"/>
        <v>6.666666666666667E-5</v>
      </c>
      <c r="R1180" s="7">
        <f t="shared" si="73"/>
        <v>75000</v>
      </c>
      <c r="S1180" s="3" t="s">
        <v>8339</v>
      </c>
      <c r="T1180" s="3" t="s">
        <v>8340</v>
      </c>
    </row>
    <row r="1181" spans="1:20" ht="39.6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21">
        <f t="shared" si="74"/>
        <v>42275.511886574073</v>
      </c>
      <c r="L1181" s="21">
        <f t="shared" si="75"/>
        <v>42305.511886574073</v>
      </c>
      <c r="M1181" s="3" t="b">
        <v>0</v>
      </c>
      <c r="N1181" s="3">
        <v>5</v>
      </c>
      <c r="O1181" s="3" t="b">
        <v>0</v>
      </c>
      <c r="P1181" s="3" t="s">
        <v>8283</v>
      </c>
      <c r="Q1181" s="13">
        <f t="shared" si="72"/>
        <v>5.3333333333333337E-2</v>
      </c>
      <c r="R1181" s="7">
        <f t="shared" si="73"/>
        <v>12000</v>
      </c>
      <c r="S1181" s="3" t="s">
        <v>8339</v>
      </c>
      <c r="T1181" s="3" t="s">
        <v>8340</v>
      </c>
    </row>
    <row r="1182" spans="1:20" ht="26.4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21">
        <f t="shared" si="74"/>
        <v>41781.598541666666</v>
      </c>
      <c r="L1182" s="21">
        <f t="shared" si="75"/>
        <v>41818.598541666666</v>
      </c>
      <c r="M1182" s="3" t="b">
        <v>0</v>
      </c>
      <c r="N1182" s="3">
        <v>85</v>
      </c>
      <c r="O1182" s="3" t="b">
        <v>0</v>
      </c>
      <c r="P1182" s="3" t="s">
        <v>8283</v>
      </c>
      <c r="Q1182" s="13">
        <f t="shared" si="72"/>
        <v>0.11749999999999999</v>
      </c>
      <c r="R1182" s="7">
        <f t="shared" si="73"/>
        <v>588.23529411764707</v>
      </c>
      <c r="S1182" s="3" t="s">
        <v>8339</v>
      </c>
      <c r="T1182" s="3" t="s">
        <v>8340</v>
      </c>
    </row>
    <row r="1183" spans="1:20" ht="26.4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21">
        <f t="shared" si="74"/>
        <v>42034.131030092591</v>
      </c>
      <c r="L1183" s="21">
        <f t="shared" si="75"/>
        <v>42064.131030092591</v>
      </c>
      <c r="M1183" s="3" t="b">
        <v>0</v>
      </c>
      <c r="N1183" s="3">
        <v>3</v>
      </c>
      <c r="O1183" s="3" t="b">
        <v>0</v>
      </c>
      <c r="P1183" s="3" t="s">
        <v>8283</v>
      </c>
      <c r="Q1183" s="13">
        <f t="shared" si="72"/>
        <v>8.0000000000000007E-5</v>
      </c>
      <c r="R1183" s="7">
        <f t="shared" si="73"/>
        <v>16666.666666666668</v>
      </c>
      <c r="S1183" s="3" t="s">
        <v>8339</v>
      </c>
      <c r="T1183" s="3" t="s">
        <v>8340</v>
      </c>
    </row>
    <row r="1184" spans="1:20" ht="52.8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21">
        <f t="shared" si="74"/>
        <v>42728.619074074071</v>
      </c>
      <c r="L1184" s="21">
        <f t="shared" si="75"/>
        <v>42747.487499999996</v>
      </c>
      <c r="M1184" s="3" t="b">
        <v>0</v>
      </c>
      <c r="N1184" s="3">
        <v>4</v>
      </c>
      <c r="O1184" s="3" t="b">
        <v>0</v>
      </c>
      <c r="P1184" s="3" t="s">
        <v>8283</v>
      </c>
      <c r="Q1184" s="13">
        <f t="shared" si="72"/>
        <v>4.2000000000000003E-2</v>
      </c>
      <c r="R1184" s="7">
        <f t="shared" si="73"/>
        <v>250</v>
      </c>
      <c r="S1184" s="3" t="s">
        <v>8339</v>
      </c>
      <c r="T1184" s="3" t="s">
        <v>8340</v>
      </c>
    </row>
    <row r="1185" spans="1:20" ht="39.6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21">
        <f t="shared" si="74"/>
        <v>42656.653043981474</v>
      </c>
      <c r="L1185" s="21">
        <f t="shared" si="75"/>
        <v>42675.957638888889</v>
      </c>
      <c r="M1185" s="3" t="b">
        <v>0</v>
      </c>
      <c r="N1185" s="3">
        <v>3</v>
      </c>
      <c r="O1185" s="3" t="b">
        <v>0</v>
      </c>
      <c r="P1185" s="3" t="s">
        <v>8283</v>
      </c>
      <c r="Q1185" s="13">
        <f t="shared" si="72"/>
        <v>0.04</v>
      </c>
      <c r="R1185" s="7">
        <f t="shared" si="73"/>
        <v>833.33333333333337</v>
      </c>
      <c r="S1185" s="3" t="s">
        <v>8339</v>
      </c>
      <c r="T1185" s="3" t="s">
        <v>8340</v>
      </c>
    </row>
    <row r="1186" spans="1:20" ht="39.6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21">
        <f t="shared" si="74"/>
        <v>42741.391331018516</v>
      </c>
      <c r="L1186" s="21">
        <f t="shared" si="75"/>
        <v>42772.391331018516</v>
      </c>
      <c r="M1186" s="3" t="b">
        <v>0</v>
      </c>
      <c r="N1186" s="3">
        <v>375</v>
      </c>
      <c r="O1186" s="3" t="b">
        <v>1</v>
      </c>
      <c r="P1186" s="3" t="s">
        <v>8284</v>
      </c>
      <c r="Q1186" s="13">
        <f t="shared" si="72"/>
        <v>1.0493636363636363</v>
      </c>
      <c r="R1186" s="7">
        <f t="shared" si="73"/>
        <v>58.666666666666664</v>
      </c>
      <c r="S1186" s="3" t="s">
        <v>8341</v>
      </c>
      <c r="T1186" s="3" t="s">
        <v>8342</v>
      </c>
    </row>
    <row r="1187" spans="1:20" ht="52.8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21">
        <f t="shared" si="74"/>
        <v>42130.656817129631</v>
      </c>
      <c r="L1187" s="21">
        <f t="shared" si="75"/>
        <v>42162.958333333336</v>
      </c>
      <c r="M1187" s="3" t="b">
        <v>0</v>
      </c>
      <c r="N1187" s="3">
        <v>111</v>
      </c>
      <c r="O1187" s="3" t="b">
        <v>1</v>
      </c>
      <c r="P1187" s="3" t="s">
        <v>8284</v>
      </c>
      <c r="Q1187" s="13">
        <f t="shared" si="72"/>
        <v>1.0544</v>
      </c>
      <c r="R1187" s="7">
        <f t="shared" si="73"/>
        <v>112.61261261261261</v>
      </c>
      <c r="S1187" s="3" t="s">
        <v>8341</v>
      </c>
      <c r="T1187" s="3" t="s">
        <v>8342</v>
      </c>
    </row>
    <row r="1188" spans="1:20" ht="39.6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21">
        <f t="shared" si="74"/>
        <v>42123.655034722215</v>
      </c>
      <c r="L1188" s="21">
        <f t="shared" si="75"/>
        <v>42156.737499999996</v>
      </c>
      <c r="M1188" s="3" t="b">
        <v>0</v>
      </c>
      <c r="N1188" s="3">
        <v>123</v>
      </c>
      <c r="O1188" s="3" t="b">
        <v>1</v>
      </c>
      <c r="P1188" s="3" t="s">
        <v>8284</v>
      </c>
      <c r="Q1188" s="13">
        <f t="shared" si="72"/>
        <v>1.0673333333333332</v>
      </c>
      <c r="R1188" s="7">
        <f t="shared" si="73"/>
        <v>60.975609756097562</v>
      </c>
      <c r="S1188" s="3" t="s">
        <v>8341</v>
      </c>
      <c r="T1188" s="3" t="s">
        <v>8342</v>
      </c>
    </row>
    <row r="1189" spans="1:20" ht="39.6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21">
        <f t="shared" si="74"/>
        <v>42109.686608796292</v>
      </c>
      <c r="L1189" s="21">
        <f t="shared" si="75"/>
        <v>42141.541666666664</v>
      </c>
      <c r="M1189" s="3" t="b">
        <v>0</v>
      </c>
      <c r="N1189" s="3">
        <v>70</v>
      </c>
      <c r="O1189" s="3" t="b">
        <v>1</v>
      </c>
      <c r="P1189" s="3" t="s">
        <v>8284</v>
      </c>
      <c r="Q1189" s="13">
        <f t="shared" si="72"/>
        <v>1.0412571428571429</v>
      </c>
      <c r="R1189" s="7">
        <f t="shared" si="73"/>
        <v>125</v>
      </c>
      <c r="S1189" s="3" t="s">
        <v>8341</v>
      </c>
      <c r="T1189" s="3" t="s">
        <v>8342</v>
      </c>
    </row>
    <row r="1190" spans="1:20" ht="39.6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21">
        <f t="shared" si="74"/>
        <v>42711.492361111108</v>
      </c>
      <c r="L1190" s="21">
        <f t="shared" si="75"/>
        <v>42732.492361111108</v>
      </c>
      <c r="M1190" s="3" t="b">
        <v>0</v>
      </c>
      <c r="N1190" s="3">
        <v>85</v>
      </c>
      <c r="O1190" s="3" t="b">
        <v>1</v>
      </c>
      <c r="P1190" s="3" t="s">
        <v>8284</v>
      </c>
      <c r="Q1190" s="13">
        <f t="shared" si="72"/>
        <v>1.6054999999999999</v>
      </c>
      <c r="R1190" s="7">
        <f t="shared" si="73"/>
        <v>23.529411764705884</v>
      </c>
      <c r="S1190" s="3" t="s">
        <v>8341</v>
      </c>
      <c r="T1190" s="3" t="s">
        <v>8342</v>
      </c>
    </row>
    <row r="1191" spans="1:20" ht="39.6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21">
        <f t="shared" si="74"/>
        <v>42529.770775462959</v>
      </c>
      <c r="L1191" s="21">
        <f t="shared" si="75"/>
        <v>42550.770775462959</v>
      </c>
      <c r="M1191" s="3" t="b">
        <v>0</v>
      </c>
      <c r="N1191" s="3">
        <v>86</v>
      </c>
      <c r="O1191" s="3" t="b">
        <v>1</v>
      </c>
      <c r="P1191" s="3" t="s">
        <v>8284</v>
      </c>
      <c r="Q1191" s="13">
        <f t="shared" si="72"/>
        <v>1.0777777777777777</v>
      </c>
      <c r="R1191" s="7">
        <f t="shared" si="73"/>
        <v>104.65116279069767</v>
      </c>
      <c r="S1191" s="3" t="s">
        <v>8341</v>
      </c>
      <c r="T1191" s="3" t="s">
        <v>8342</v>
      </c>
    </row>
    <row r="1192" spans="1:20" ht="26.4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21">
        <f t="shared" si="74"/>
        <v>41852.457465277774</v>
      </c>
      <c r="L1192" s="21">
        <f t="shared" si="75"/>
        <v>41882.457465277774</v>
      </c>
      <c r="M1192" s="3" t="b">
        <v>0</v>
      </c>
      <c r="N1192" s="3">
        <v>13</v>
      </c>
      <c r="O1192" s="3" t="b">
        <v>1</v>
      </c>
      <c r="P1192" s="3" t="s">
        <v>8284</v>
      </c>
      <c r="Q1192" s="13">
        <f t="shared" si="72"/>
        <v>1.35</v>
      </c>
      <c r="R1192" s="7">
        <f t="shared" si="73"/>
        <v>38.46153846153846</v>
      </c>
      <c r="S1192" s="3" t="s">
        <v>8341</v>
      </c>
      <c r="T1192" s="3" t="s">
        <v>8342</v>
      </c>
    </row>
    <row r="1193" spans="1:20" ht="39.6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21">
        <f t="shared" si="74"/>
        <v>42419.395370370366</v>
      </c>
      <c r="L1193" s="21">
        <f t="shared" si="75"/>
        <v>42449.353703703702</v>
      </c>
      <c r="M1193" s="3" t="b">
        <v>0</v>
      </c>
      <c r="N1193" s="3">
        <v>33</v>
      </c>
      <c r="O1193" s="3" t="b">
        <v>1</v>
      </c>
      <c r="P1193" s="3" t="s">
        <v>8284</v>
      </c>
      <c r="Q1193" s="13">
        <f t="shared" si="72"/>
        <v>1.0907407407407408</v>
      </c>
      <c r="R1193" s="7">
        <f t="shared" si="73"/>
        <v>81.818181818181813</v>
      </c>
      <c r="S1193" s="3" t="s">
        <v>8341</v>
      </c>
      <c r="T1193" s="3" t="s">
        <v>8342</v>
      </c>
    </row>
    <row r="1194" spans="1:20" ht="26.4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21">
        <f t="shared" si="74"/>
        <v>42747.298356481479</v>
      </c>
      <c r="L1194" s="21">
        <f t="shared" si="75"/>
        <v>42777.298356481479</v>
      </c>
      <c r="M1194" s="3" t="b">
        <v>0</v>
      </c>
      <c r="N1194" s="3">
        <v>15</v>
      </c>
      <c r="O1194" s="3" t="b">
        <v>1</v>
      </c>
      <c r="P1194" s="3" t="s">
        <v>8284</v>
      </c>
      <c r="Q1194" s="13">
        <f t="shared" si="72"/>
        <v>2.9</v>
      </c>
      <c r="R1194" s="7">
        <f t="shared" si="73"/>
        <v>6.666666666666667</v>
      </c>
      <c r="S1194" s="3" t="s">
        <v>8341</v>
      </c>
      <c r="T1194" s="3" t="s">
        <v>8342</v>
      </c>
    </row>
    <row r="1195" spans="1:20" ht="52.8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21">
        <f t="shared" si="74"/>
        <v>42409.567743055552</v>
      </c>
      <c r="L1195" s="21">
        <f t="shared" si="75"/>
        <v>42469.526076388887</v>
      </c>
      <c r="M1195" s="3" t="b">
        <v>0</v>
      </c>
      <c r="N1195" s="3">
        <v>273</v>
      </c>
      <c r="O1195" s="3" t="b">
        <v>1</v>
      </c>
      <c r="P1195" s="3" t="s">
        <v>8284</v>
      </c>
      <c r="Q1195" s="13">
        <f t="shared" si="72"/>
        <v>1.0395714285714286</v>
      </c>
      <c r="R1195" s="7">
        <f t="shared" si="73"/>
        <v>76.92307692307692</v>
      </c>
      <c r="S1195" s="3" t="s">
        <v>8341</v>
      </c>
      <c r="T1195" s="3" t="s">
        <v>8342</v>
      </c>
    </row>
    <row r="1196" spans="1:20" ht="39.6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21">
        <f t="shared" si="74"/>
        <v>42072.27984953703</v>
      </c>
      <c r="L1196" s="21">
        <f t="shared" si="75"/>
        <v>42102.27984953703</v>
      </c>
      <c r="M1196" s="3" t="b">
        <v>0</v>
      </c>
      <c r="N1196" s="3">
        <v>714</v>
      </c>
      <c r="O1196" s="3" t="b">
        <v>1</v>
      </c>
      <c r="P1196" s="3" t="s">
        <v>8284</v>
      </c>
      <c r="Q1196" s="13">
        <f t="shared" si="72"/>
        <v>3.2223999999999999</v>
      </c>
      <c r="R1196" s="7">
        <f t="shared" si="73"/>
        <v>17.50700280112045</v>
      </c>
      <c r="S1196" s="3" t="s">
        <v>8341</v>
      </c>
      <c r="T1196" s="3" t="s">
        <v>8342</v>
      </c>
    </row>
    <row r="1197" spans="1:20" ht="52.8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21">
        <f t="shared" si="74"/>
        <v>42298.139502314814</v>
      </c>
      <c r="L1197" s="21">
        <f t="shared" si="75"/>
        <v>42358.166666666664</v>
      </c>
      <c r="M1197" s="3" t="b">
        <v>0</v>
      </c>
      <c r="N1197" s="3">
        <v>170</v>
      </c>
      <c r="O1197" s="3" t="b">
        <v>1</v>
      </c>
      <c r="P1197" s="3" t="s">
        <v>8284</v>
      </c>
      <c r="Q1197" s="13">
        <f t="shared" si="72"/>
        <v>1.35</v>
      </c>
      <c r="R1197" s="7">
        <f t="shared" si="73"/>
        <v>58.823529411764703</v>
      </c>
      <c r="S1197" s="3" t="s">
        <v>8341</v>
      </c>
      <c r="T1197" s="3" t="s">
        <v>8342</v>
      </c>
    </row>
    <row r="1198" spans="1:20" ht="26.4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21">
        <f t="shared" si="74"/>
        <v>42326.610405092586</v>
      </c>
      <c r="L1198" s="21">
        <f t="shared" si="75"/>
        <v>42356.610405092586</v>
      </c>
      <c r="M1198" s="3" t="b">
        <v>0</v>
      </c>
      <c r="N1198" s="3">
        <v>512</v>
      </c>
      <c r="O1198" s="3" t="b">
        <v>1</v>
      </c>
      <c r="P1198" s="3" t="s">
        <v>8284</v>
      </c>
      <c r="Q1198" s="13">
        <f t="shared" si="72"/>
        <v>2.6991034482758622</v>
      </c>
      <c r="R1198" s="7">
        <f t="shared" si="73"/>
        <v>28.3203125</v>
      </c>
      <c r="S1198" s="3" t="s">
        <v>8341</v>
      </c>
      <c r="T1198" s="3" t="s">
        <v>8342</v>
      </c>
    </row>
    <row r="1199" spans="1:20" ht="52.8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21">
        <f t="shared" si="74"/>
        <v>42503.456412037034</v>
      </c>
      <c r="L1199" s="21">
        <f t="shared" si="75"/>
        <v>42534.040972222218</v>
      </c>
      <c r="M1199" s="3" t="b">
        <v>0</v>
      </c>
      <c r="N1199" s="3">
        <v>314</v>
      </c>
      <c r="O1199" s="3" t="b">
        <v>1</v>
      </c>
      <c r="P1199" s="3" t="s">
        <v>8284</v>
      </c>
      <c r="Q1199" s="13">
        <f t="shared" si="72"/>
        <v>2.5329333333333333</v>
      </c>
      <c r="R1199" s="7">
        <f t="shared" si="73"/>
        <v>47.770700636942678</v>
      </c>
      <c r="S1199" s="3" t="s">
        <v>8341</v>
      </c>
      <c r="T1199" s="3" t="s">
        <v>8342</v>
      </c>
    </row>
    <row r="1200" spans="1:20" ht="39.6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21">
        <f t="shared" si="74"/>
        <v>42333.410717592589</v>
      </c>
      <c r="L1200" s="21">
        <f t="shared" si="75"/>
        <v>42368.916666666664</v>
      </c>
      <c r="M1200" s="3" t="b">
        <v>0</v>
      </c>
      <c r="N1200" s="3">
        <v>167</v>
      </c>
      <c r="O1200" s="3" t="b">
        <v>1</v>
      </c>
      <c r="P1200" s="3" t="s">
        <v>8284</v>
      </c>
      <c r="Q1200" s="13">
        <f t="shared" si="72"/>
        <v>2.6059999999999999</v>
      </c>
      <c r="R1200" s="7">
        <f t="shared" si="73"/>
        <v>20.95808383233533</v>
      </c>
      <c r="S1200" s="3" t="s">
        <v>8341</v>
      </c>
      <c r="T1200" s="3" t="s">
        <v>8342</v>
      </c>
    </row>
    <row r="1201" spans="1:20" ht="39.6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21">
        <f t="shared" si="74"/>
        <v>42161.562499999993</v>
      </c>
      <c r="L1201" s="21">
        <f t="shared" si="75"/>
        <v>42193.562499999993</v>
      </c>
      <c r="M1201" s="3" t="b">
        <v>0</v>
      </c>
      <c r="N1201" s="3">
        <v>9</v>
      </c>
      <c r="O1201" s="3" t="b">
        <v>1</v>
      </c>
      <c r="P1201" s="3" t="s">
        <v>8284</v>
      </c>
      <c r="Q1201" s="13">
        <f t="shared" si="72"/>
        <v>1.0131677953348381</v>
      </c>
      <c r="R1201" s="7">
        <f t="shared" si="73"/>
        <v>295.33333333333331</v>
      </c>
      <c r="S1201" s="3" t="s">
        <v>8341</v>
      </c>
      <c r="T1201" s="3" t="s">
        <v>8342</v>
      </c>
    </row>
    <row r="1202" spans="1:20" ht="39.6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21">
        <f t="shared" si="74"/>
        <v>42089.269166666665</v>
      </c>
      <c r="L1202" s="21">
        <f t="shared" si="75"/>
        <v>42110.269166666665</v>
      </c>
      <c r="M1202" s="3" t="b">
        <v>0</v>
      </c>
      <c r="N1202" s="3">
        <v>103</v>
      </c>
      <c r="O1202" s="3" t="b">
        <v>1</v>
      </c>
      <c r="P1202" s="3" t="s">
        <v>8284</v>
      </c>
      <c r="Q1202" s="13">
        <f t="shared" si="72"/>
        <v>1.2560416666666667</v>
      </c>
      <c r="R1202" s="7">
        <f t="shared" si="73"/>
        <v>46.601941747572816</v>
      </c>
      <c r="S1202" s="3" t="s">
        <v>8341</v>
      </c>
      <c r="T1202" s="3" t="s">
        <v>8342</v>
      </c>
    </row>
    <row r="1203" spans="1:20" ht="39.6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21">
        <f t="shared" si="74"/>
        <v>42536.398680555554</v>
      </c>
      <c r="L1203" s="21">
        <f t="shared" si="75"/>
        <v>42566.398680555554</v>
      </c>
      <c r="M1203" s="3" t="b">
        <v>0</v>
      </c>
      <c r="N1203" s="3">
        <v>111</v>
      </c>
      <c r="O1203" s="3" t="b">
        <v>1</v>
      </c>
      <c r="P1203" s="3" t="s">
        <v>8284</v>
      </c>
      <c r="Q1203" s="13">
        <f t="shared" si="72"/>
        <v>1.0243783333333334</v>
      </c>
      <c r="R1203" s="7">
        <f t="shared" si="73"/>
        <v>54.054054054054056</v>
      </c>
      <c r="S1203" s="3" t="s">
        <v>8341</v>
      </c>
      <c r="T1203" s="3" t="s">
        <v>8342</v>
      </c>
    </row>
    <row r="1204" spans="1:20" ht="39.6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21">
        <f t="shared" si="74"/>
        <v>42152.08048611111</v>
      </c>
      <c r="L1204" s="21">
        <f t="shared" si="75"/>
        <v>42182.08048611111</v>
      </c>
      <c r="M1204" s="3" t="b">
        <v>0</v>
      </c>
      <c r="N1204" s="3">
        <v>271</v>
      </c>
      <c r="O1204" s="3" t="b">
        <v>1</v>
      </c>
      <c r="P1204" s="3" t="s">
        <v>8284</v>
      </c>
      <c r="Q1204" s="13">
        <f t="shared" si="72"/>
        <v>1.99244</v>
      </c>
      <c r="R1204" s="7">
        <f t="shared" si="73"/>
        <v>92.250922509225092</v>
      </c>
      <c r="S1204" s="3" t="s">
        <v>8341</v>
      </c>
      <c r="T1204" s="3" t="s">
        <v>8342</v>
      </c>
    </row>
    <row r="1205" spans="1:20" ht="39.6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21">
        <f t="shared" si="74"/>
        <v>42125.4065625</v>
      </c>
      <c r="L1205" s="21">
        <f t="shared" si="75"/>
        <v>42155.4065625</v>
      </c>
      <c r="M1205" s="3" t="b">
        <v>0</v>
      </c>
      <c r="N1205" s="3">
        <v>101</v>
      </c>
      <c r="O1205" s="3" t="b">
        <v>1</v>
      </c>
      <c r="P1205" s="3" t="s">
        <v>8284</v>
      </c>
      <c r="Q1205" s="13">
        <f t="shared" si="72"/>
        <v>1.0245398773006136</v>
      </c>
      <c r="R1205" s="7">
        <f t="shared" si="73"/>
        <v>161.38613861386139</v>
      </c>
      <c r="S1205" s="3" t="s">
        <v>8341</v>
      </c>
      <c r="T1205" s="3" t="s">
        <v>8342</v>
      </c>
    </row>
    <row r="1206" spans="1:20" ht="39.6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21">
        <f t="shared" si="74"/>
        <v>42297.539733796293</v>
      </c>
      <c r="L1206" s="21">
        <f t="shared" si="75"/>
        <v>42341.999999999993</v>
      </c>
      <c r="M1206" s="3" t="b">
        <v>0</v>
      </c>
      <c r="N1206" s="3">
        <v>57</v>
      </c>
      <c r="O1206" s="3" t="b">
        <v>1</v>
      </c>
      <c r="P1206" s="3" t="s">
        <v>8284</v>
      </c>
      <c r="Q1206" s="13">
        <f t="shared" si="72"/>
        <v>1.0294615384615384</v>
      </c>
      <c r="R1206" s="7">
        <f t="shared" si="73"/>
        <v>228.07017543859649</v>
      </c>
      <c r="S1206" s="3" t="s">
        <v>8341</v>
      </c>
      <c r="T1206" s="3" t="s">
        <v>8342</v>
      </c>
    </row>
    <row r="1207" spans="1:20" ht="39.6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21">
        <f t="shared" si="74"/>
        <v>42138.298043981478</v>
      </c>
      <c r="L1207" s="21">
        <f t="shared" si="75"/>
        <v>42168.298043981478</v>
      </c>
      <c r="M1207" s="3" t="b">
        <v>0</v>
      </c>
      <c r="N1207" s="3">
        <v>62</v>
      </c>
      <c r="O1207" s="3" t="b">
        <v>1</v>
      </c>
      <c r="P1207" s="3" t="s">
        <v>8284</v>
      </c>
      <c r="Q1207" s="13">
        <f t="shared" si="72"/>
        <v>1.0086153846153847</v>
      </c>
      <c r="R1207" s="7">
        <f t="shared" si="73"/>
        <v>209.67741935483872</v>
      </c>
      <c r="S1207" s="3" t="s">
        <v>8341</v>
      </c>
      <c r="T1207" s="3" t="s">
        <v>8342</v>
      </c>
    </row>
    <row r="1208" spans="1:20" ht="39.6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21">
        <f t="shared" si="74"/>
        <v>42772.567743055552</v>
      </c>
      <c r="L1208" s="21">
        <f t="shared" si="75"/>
        <v>42805.353472222218</v>
      </c>
      <c r="M1208" s="3" t="b">
        <v>0</v>
      </c>
      <c r="N1208" s="3">
        <v>32</v>
      </c>
      <c r="O1208" s="3" t="b">
        <v>1</v>
      </c>
      <c r="P1208" s="3" t="s">
        <v>8284</v>
      </c>
      <c r="Q1208" s="13">
        <f t="shared" si="72"/>
        <v>1.1499999999999999</v>
      </c>
      <c r="R1208" s="7">
        <f t="shared" si="73"/>
        <v>28.125</v>
      </c>
      <c r="S1208" s="3" t="s">
        <v>8341</v>
      </c>
      <c r="T1208" s="3" t="s">
        <v>8342</v>
      </c>
    </row>
    <row r="1209" spans="1:20" ht="26.4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21">
        <f t="shared" si="74"/>
        <v>42430.221909722219</v>
      </c>
      <c r="L1209" s="21">
        <f t="shared" si="75"/>
        <v>42460.208333333336</v>
      </c>
      <c r="M1209" s="3" t="b">
        <v>0</v>
      </c>
      <c r="N1209" s="3">
        <v>141</v>
      </c>
      <c r="O1209" s="3" t="b">
        <v>1</v>
      </c>
      <c r="P1209" s="3" t="s">
        <v>8284</v>
      </c>
      <c r="Q1209" s="13">
        <f t="shared" si="72"/>
        <v>1.0416766467065868</v>
      </c>
      <c r="R1209" s="7">
        <f t="shared" si="73"/>
        <v>118.43971631205673</v>
      </c>
      <c r="S1209" s="3" t="s">
        <v>8341</v>
      </c>
      <c r="T1209" s="3" t="s">
        <v>8342</v>
      </c>
    </row>
    <row r="1210" spans="1:20" ht="39.6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21">
        <f t="shared" si="74"/>
        <v>42423.500740740739</v>
      </c>
      <c r="L1210" s="21">
        <f t="shared" si="75"/>
        <v>42453.459074074075</v>
      </c>
      <c r="M1210" s="3" t="b">
        <v>0</v>
      </c>
      <c r="N1210" s="3">
        <v>75</v>
      </c>
      <c r="O1210" s="3" t="b">
        <v>1</v>
      </c>
      <c r="P1210" s="3" t="s">
        <v>8284</v>
      </c>
      <c r="Q1210" s="13">
        <f t="shared" si="72"/>
        <v>1.5529999999999999</v>
      </c>
      <c r="R1210" s="7">
        <f t="shared" si="73"/>
        <v>133.33333333333334</v>
      </c>
      <c r="S1210" s="3" t="s">
        <v>8341</v>
      </c>
      <c r="T1210" s="3" t="s">
        <v>8342</v>
      </c>
    </row>
    <row r="1211" spans="1:20" ht="39.6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21">
        <f t="shared" si="74"/>
        <v>42761.637789351851</v>
      </c>
      <c r="L1211" s="21">
        <f t="shared" si="75"/>
        <v>42791.637789351851</v>
      </c>
      <c r="M1211" s="3" t="b">
        <v>0</v>
      </c>
      <c r="N1211" s="3">
        <v>46</v>
      </c>
      <c r="O1211" s="3" t="b">
        <v>1</v>
      </c>
      <c r="P1211" s="3" t="s">
        <v>8284</v>
      </c>
      <c r="Q1211" s="13">
        <f t="shared" si="72"/>
        <v>1.06</v>
      </c>
      <c r="R1211" s="7">
        <f t="shared" si="73"/>
        <v>130.43478260869566</v>
      </c>
      <c r="S1211" s="3" t="s">
        <v>8341</v>
      </c>
      <c r="T1211" s="3" t="s">
        <v>8342</v>
      </c>
    </row>
    <row r="1212" spans="1:20" ht="26.4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21">
        <f t="shared" si="74"/>
        <v>42132.733472222222</v>
      </c>
      <c r="L1212" s="21">
        <f t="shared" si="75"/>
        <v>42155.666666666664</v>
      </c>
      <c r="M1212" s="3" t="b">
        <v>0</v>
      </c>
      <c r="N1212" s="3">
        <v>103</v>
      </c>
      <c r="O1212" s="3" t="b">
        <v>1</v>
      </c>
      <c r="P1212" s="3" t="s">
        <v>8284</v>
      </c>
      <c r="Q1212" s="13">
        <f t="shared" si="72"/>
        <v>2.5431499999999998</v>
      </c>
      <c r="R1212" s="7">
        <f t="shared" si="73"/>
        <v>194.17475728155341</v>
      </c>
      <c r="S1212" s="3" t="s">
        <v>8341</v>
      </c>
      <c r="T1212" s="3" t="s">
        <v>8342</v>
      </c>
    </row>
    <row r="1213" spans="1:20" ht="39.6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21">
        <f t="shared" si="74"/>
        <v>42515.658113425925</v>
      </c>
      <c r="L1213" s="21">
        <f t="shared" si="75"/>
        <v>42530.658113425925</v>
      </c>
      <c r="M1213" s="3" t="b">
        <v>0</v>
      </c>
      <c r="N1213" s="3">
        <v>6</v>
      </c>
      <c r="O1213" s="3" t="b">
        <v>1</v>
      </c>
      <c r="P1213" s="3" t="s">
        <v>8284</v>
      </c>
      <c r="Q1213" s="13">
        <f t="shared" si="72"/>
        <v>1.0109999999999999</v>
      </c>
      <c r="R1213" s="7">
        <f t="shared" si="73"/>
        <v>166.66666666666666</v>
      </c>
      <c r="S1213" s="3" t="s">
        <v>8341</v>
      </c>
      <c r="T1213" s="3" t="s">
        <v>8342</v>
      </c>
    </row>
    <row r="1214" spans="1:20" ht="39.6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21">
        <f t="shared" si="74"/>
        <v>42318.741840277777</v>
      </c>
      <c r="L1214" s="21">
        <f t="shared" si="75"/>
        <v>42334.833333333336</v>
      </c>
      <c r="M1214" s="3" t="b">
        <v>0</v>
      </c>
      <c r="N1214" s="3">
        <v>83</v>
      </c>
      <c r="O1214" s="3" t="b">
        <v>1</v>
      </c>
      <c r="P1214" s="3" t="s">
        <v>8284</v>
      </c>
      <c r="Q1214" s="13">
        <f t="shared" si="72"/>
        <v>1.2904</v>
      </c>
      <c r="R1214" s="7">
        <f t="shared" si="73"/>
        <v>30.120481927710845</v>
      </c>
      <c r="S1214" s="3" t="s">
        <v>8341</v>
      </c>
      <c r="T1214" s="3" t="s">
        <v>8342</v>
      </c>
    </row>
    <row r="1215" spans="1:20" ht="52.8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21">
        <f t="shared" si="74"/>
        <v>42731.547453703701</v>
      </c>
      <c r="L1215" s="21">
        <f t="shared" si="75"/>
        <v>42766.547453703701</v>
      </c>
      <c r="M1215" s="3" t="b">
        <v>0</v>
      </c>
      <c r="N1215" s="3">
        <v>108</v>
      </c>
      <c r="O1215" s="3" t="b">
        <v>1</v>
      </c>
      <c r="P1215" s="3" t="s">
        <v>8284</v>
      </c>
      <c r="Q1215" s="13">
        <f t="shared" si="72"/>
        <v>1.0223076923076924</v>
      </c>
      <c r="R1215" s="7">
        <f t="shared" si="73"/>
        <v>60.185185185185183</v>
      </c>
      <c r="S1215" s="3" t="s">
        <v>8341</v>
      </c>
      <c r="T1215" s="3" t="s">
        <v>8342</v>
      </c>
    </row>
    <row r="1216" spans="1:20" ht="52.8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21">
        <f t="shared" si="74"/>
        <v>42104.632002314807</v>
      </c>
      <c r="L1216" s="21">
        <f t="shared" si="75"/>
        <v>42164.632002314807</v>
      </c>
      <c r="M1216" s="3" t="b">
        <v>0</v>
      </c>
      <c r="N1216" s="3">
        <v>25</v>
      </c>
      <c r="O1216" s="3" t="b">
        <v>1</v>
      </c>
      <c r="P1216" s="3" t="s">
        <v>8284</v>
      </c>
      <c r="Q1216" s="13">
        <f t="shared" si="72"/>
        <v>1.3180000000000001</v>
      </c>
      <c r="R1216" s="7">
        <f t="shared" si="73"/>
        <v>80</v>
      </c>
      <c r="S1216" s="3" t="s">
        <v>8341</v>
      </c>
      <c r="T1216" s="3" t="s">
        <v>8342</v>
      </c>
    </row>
    <row r="1217" spans="1:20" ht="39.6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21">
        <f t="shared" si="74"/>
        <v>41759.714768518512</v>
      </c>
      <c r="L1217" s="21">
        <f t="shared" si="75"/>
        <v>41789.714768518512</v>
      </c>
      <c r="M1217" s="3" t="b">
        <v>0</v>
      </c>
      <c r="N1217" s="3">
        <v>549</v>
      </c>
      <c r="O1217" s="3" t="b">
        <v>1</v>
      </c>
      <c r="P1217" s="3" t="s">
        <v>8284</v>
      </c>
      <c r="Q1217" s="13">
        <f t="shared" si="72"/>
        <v>7.8608020000000005</v>
      </c>
      <c r="R1217" s="7">
        <f t="shared" si="73"/>
        <v>9.1074681238615671</v>
      </c>
      <c r="S1217" s="3" t="s">
        <v>8341</v>
      </c>
      <c r="T1217" s="3" t="s">
        <v>8342</v>
      </c>
    </row>
    <row r="1218" spans="1:20" ht="26.4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21">
        <f t="shared" si="74"/>
        <v>42247.408067129632</v>
      </c>
      <c r="L1218" s="21">
        <f t="shared" si="75"/>
        <v>42279.752083333333</v>
      </c>
      <c r="M1218" s="3" t="b">
        <v>0</v>
      </c>
      <c r="N1218" s="3">
        <v>222</v>
      </c>
      <c r="O1218" s="3" t="b">
        <v>1</v>
      </c>
      <c r="P1218" s="3" t="s">
        <v>8284</v>
      </c>
      <c r="Q1218" s="13">
        <f t="shared" ref="Q1218:Q1281" si="76">+E1218/D1218</f>
        <v>1.4570000000000001</v>
      </c>
      <c r="R1218" s="7">
        <f t="shared" ref="R1218:R1281" si="77">IFERROR(+D1218/N1218,0)</f>
        <v>63.063063063063062</v>
      </c>
      <c r="S1218" s="3" t="s">
        <v>8341</v>
      </c>
      <c r="T1218" s="3" t="s">
        <v>8342</v>
      </c>
    </row>
    <row r="1219" spans="1:20" ht="39.6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21">
        <f t="shared" ref="K1219:K1282" si="78">(J1219/86400)+25569+(-5/24)</f>
        <v>42535.6011574074</v>
      </c>
      <c r="L1219" s="21">
        <f t="shared" ref="L1219:L1282" si="79">+I1219/(86400)+25569+(-5/24)</f>
        <v>42565.6011574074</v>
      </c>
      <c r="M1219" s="3" t="b">
        <v>0</v>
      </c>
      <c r="N1219" s="3">
        <v>183</v>
      </c>
      <c r="O1219" s="3" t="b">
        <v>1</v>
      </c>
      <c r="P1219" s="3" t="s">
        <v>8284</v>
      </c>
      <c r="Q1219" s="13">
        <f t="shared" si="76"/>
        <v>1.026</v>
      </c>
      <c r="R1219" s="7">
        <f t="shared" si="77"/>
        <v>144.80874316939889</v>
      </c>
      <c r="S1219" s="3" t="s">
        <v>8341</v>
      </c>
      <c r="T1219" s="3" t="s">
        <v>8342</v>
      </c>
    </row>
    <row r="1220" spans="1:20" ht="39.6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21">
        <f t="shared" si="78"/>
        <v>42278.453703703701</v>
      </c>
      <c r="L1220" s="21">
        <f t="shared" si="79"/>
        <v>42308.916666666664</v>
      </c>
      <c r="M1220" s="3" t="b">
        <v>0</v>
      </c>
      <c r="N1220" s="3">
        <v>89</v>
      </c>
      <c r="O1220" s="3" t="b">
        <v>1</v>
      </c>
      <c r="P1220" s="3" t="s">
        <v>8284</v>
      </c>
      <c r="Q1220" s="13">
        <f t="shared" si="76"/>
        <v>1.7227777777777777</v>
      </c>
      <c r="R1220" s="7">
        <f t="shared" si="77"/>
        <v>101.12359550561797</v>
      </c>
      <c r="S1220" s="3" t="s">
        <v>8341</v>
      </c>
      <c r="T1220" s="3" t="s">
        <v>8342</v>
      </c>
    </row>
    <row r="1221" spans="1:20" ht="26.4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21">
        <f t="shared" si="78"/>
        <v>42633.253622685188</v>
      </c>
      <c r="L1221" s="21">
        <f t="shared" si="79"/>
        <v>42663.253622685188</v>
      </c>
      <c r="M1221" s="3" t="b">
        <v>0</v>
      </c>
      <c r="N1221" s="3">
        <v>253</v>
      </c>
      <c r="O1221" s="3" t="b">
        <v>1</v>
      </c>
      <c r="P1221" s="3" t="s">
        <v>8284</v>
      </c>
      <c r="Q1221" s="13">
        <f t="shared" si="76"/>
        <v>1.5916819571865444</v>
      </c>
      <c r="R1221" s="7">
        <f t="shared" si="77"/>
        <v>64.62450592885375</v>
      </c>
      <c r="S1221" s="3" t="s">
        <v>8341</v>
      </c>
      <c r="T1221" s="3" t="s">
        <v>8342</v>
      </c>
    </row>
    <row r="1222" spans="1:20" ht="39.6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21">
        <f t="shared" si="78"/>
        <v>42211.420277777775</v>
      </c>
      <c r="L1222" s="21">
        <f t="shared" si="79"/>
        <v>42241.420277777775</v>
      </c>
      <c r="M1222" s="3" t="b">
        <v>0</v>
      </c>
      <c r="N1222" s="3">
        <v>140</v>
      </c>
      <c r="O1222" s="3" t="b">
        <v>1</v>
      </c>
      <c r="P1222" s="3" t="s">
        <v>8284</v>
      </c>
      <c r="Q1222" s="13">
        <f t="shared" si="76"/>
        <v>1.0376666666666667</v>
      </c>
      <c r="R1222" s="7">
        <f t="shared" si="77"/>
        <v>107.14285714285714</v>
      </c>
      <c r="S1222" s="3" t="s">
        <v>8341</v>
      </c>
      <c r="T1222" s="3" t="s">
        <v>8342</v>
      </c>
    </row>
    <row r="1223" spans="1:20" ht="39.6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21">
        <f t="shared" si="78"/>
        <v>42680.267222222225</v>
      </c>
      <c r="L1223" s="21">
        <f t="shared" si="79"/>
        <v>42707.791666666664</v>
      </c>
      <c r="M1223" s="3" t="b">
        <v>0</v>
      </c>
      <c r="N1223" s="3">
        <v>103</v>
      </c>
      <c r="O1223" s="3" t="b">
        <v>1</v>
      </c>
      <c r="P1223" s="3" t="s">
        <v>8284</v>
      </c>
      <c r="Q1223" s="13">
        <f t="shared" si="76"/>
        <v>1.1140954545454547</v>
      </c>
      <c r="R1223" s="7">
        <f t="shared" si="77"/>
        <v>21.359223300970875</v>
      </c>
      <c r="S1223" s="3" t="s">
        <v>8341</v>
      </c>
      <c r="T1223" s="3" t="s">
        <v>8342</v>
      </c>
    </row>
    <row r="1224" spans="1:20" ht="26.4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21">
        <f t="shared" si="78"/>
        <v>42430.512118055551</v>
      </c>
      <c r="L1224" s="21">
        <f t="shared" si="79"/>
        <v>42460.958333333336</v>
      </c>
      <c r="M1224" s="3" t="b">
        <v>0</v>
      </c>
      <c r="N1224" s="3">
        <v>138</v>
      </c>
      <c r="O1224" s="3" t="b">
        <v>1</v>
      </c>
      <c r="P1224" s="3" t="s">
        <v>8284</v>
      </c>
      <c r="Q1224" s="13">
        <f t="shared" si="76"/>
        <v>2.80375</v>
      </c>
      <c r="R1224" s="7">
        <f t="shared" si="77"/>
        <v>28.985507246376812</v>
      </c>
      <c r="S1224" s="3" t="s">
        <v>8341</v>
      </c>
      <c r="T1224" s="3" t="s">
        <v>8342</v>
      </c>
    </row>
    <row r="1225" spans="1:20" ht="39.6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21">
        <f t="shared" si="78"/>
        <v>42653.968854166662</v>
      </c>
      <c r="L1225" s="21">
        <f t="shared" si="79"/>
        <v>42684.010520833333</v>
      </c>
      <c r="M1225" s="3" t="b">
        <v>0</v>
      </c>
      <c r="N1225" s="3">
        <v>191</v>
      </c>
      <c r="O1225" s="3" t="b">
        <v>1</v>
      </c>
      <c r="P1225" s="3" t="s">
        <v>8284</v>
      </c>
      <c r="Q1225" s="13">
        <f t="shared" si="76"/>
        <v>1.1210606060606061</v>
      </c>
      <c r="R1225" s="7">
        <f t="shared" si="77"/>
        <v>103.66492146596859</v>
      </c>
      <c r="S1225" s="3" t="s">
        <v>8341</v>
      </c>
      <c r="T1225" s="3" t="s">
        <v>8342</v>
      </c>
    </row>
    <row r="1226" spans="1:20" ht="26.4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21">
        <f t="shared" si="78"/>
        <v>41736.341458333329</v>
      </c>
      <c r="L1226" s="21">
        <f t="shared" si="79"/>
        <v>41796.341458333329</v>
      </c>
      <c r="M1226" s="3" t="b">
        <v>0</v>
      </c>
      <c r="N1226" s="3">
        <v>18</v>
      </c>
      <c r="O1226" s="3" t="b">
        <v>0</v>
      </c>
      <c r="P1226" s="3" t="s">
        <v>8285</v>
      </c>
      <c r="Q1226" s="13">
        <f t="shared" si="76"/>
        <v>7.0666666666666669E-2</v>
      </c>
      <c r="R1226" s="7">
        <f t="shared" si="77"/>
        <v>833.33333333333337</v>
      </c>
      <c r="S1226" s="3" t="s">
        <v>8328</v>
      </c>
      <c r="T1226" s="3" t="s">
        <v>8343</v>
      </c>
    </row>
    <row r="1227" spans="1:20" ht="39.6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21">
        <f t="shared" si="78"/>
        <v>41509.697662037033</v>
      </c>
      <c r="L1227" s="21">
        <f t="shared" si="79"/>
        <v>41569.697662037033</v>
      </c>
      <c r="M1227" s="3" t="b">
        <v>0</v>
      </c>
      <c r="N1227" s="3">
        <v>3</v>
      </c>
      <c r="O1227" s="3" t="b">
        <v>0</v>
      </c>
      <c r="P1227" s="3" t="s">
        <v>8285</v>
      </c>
      <c r="Q1227" s="13">
        <f t="shared" si="76"/>
        <v>4.3999999999999997E-2</v>
      </c>
      <c r="R1227" s="7">
        <f t="shared" si="77"/>
        <v>1000</v>
      </c>
      <c r="S1227" s="3" t="s">
        <v>8328</v>
      </c>
      <c r="T1227" s="3" t="s">
        <v>8343</v>
      </c>
    </row>
    <row r="1228" spans="1:20" ht="39.6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21">
        <f t="shared" si="78"/>
        <v>41715.666446759256</v>
      </c>
      <c r="L1228" s="21">
        <f t="shared" si="79"/>
        <v>41749.833333333328</v>
      </c>
      <c r="M1228" s="3" t="b">
        <v>0</v>
      </c>
      <c r="N1228" s="3">
        <v>40</v>
      </c>
      <c r="O1228" s="3" t="b">
        <v>0</v>
      </c>
      <c r="P1228" s="3" t="s">
        <v>8285</v>
      </c>
      <c r="Q1228" s="13">
        <f t="shared" si="76"/>
        <v>3.8739999999999997E-2</v>
      </c>
      <c r="R1228" s="7">
        <f t="shared" si="77"/>
        <v>1250</v>
      </c>
      <c r="S1228" s="3" t="s">
        <v>8328</v>
      </c>
      <c r="T1228" s="3" t="s">
        <v>8343</v>
      </c>
    </row>
    <row r="1229" spans="1:20" ht="39.6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21">
        <f t="shared" si="78"/>
        <v>41827.710833333331</v>
      </c>
      <c r="L1229" s="21">
        <f t="shared" si="79"/>
        <v>41858.083333333328</v>
      </c>
      <c r="M1229" s="3" t="b">
        <v>0</v>
      </c>
      <c r="N1229" s="3">
        <v>0</v>
      </c>
      <c r="O1229" s="3" t="b">
        <v>0</v>
      </c>
      <c r="P1229" s="3" t="s">
        <v>8285</v>
      </c>
      <c r="Q1229" s="13">
        <f t="shared" si="76"/>
        <v>0</v>
      </c>
      <c r="R1229" s="7">
        <f t="shared" si="77"/>
        <v>0</v>
      </c>
      <c r="S1229" s="3" t="s">
        <v>8328</v>
      </c>
      <c r="T1229" s="3" t="s">
        <v>8343</v>
      </c>
    </row>
    <row r="1230" spans="1:20" ht="39.6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21">
        <f t="shared" si="78"/>
        <v>40754.520925925921</v>
      </c>
      <c r="L1230" s="21">
        <f t="shared" si="79"/>
        <v>40814.520925925921</v>
      </c>
      <c r="M1230" s="3" t="b">
        <v>0</v>
      </c>
      <c r="N1230" s="3">
        <v>24</v>
      </c>
      <c r="O1230" s="3" t="b">
        <v>0</v>
      </c>
      <c r="P1230" s="3" t="s">
        <v>8285</v>
      </c>
      <c r="Q1230" s="13">
        <f t="shared" si="76"/>
        <v>0.29299999999999998</v>
      </c>
      <c r="R1230" s="7">
        <f t="shared" si="77"/>
        <v>208.33333333333334</v>
      </c>
      <c r="S1230" s="3" t="s">
        <v>8328</v>
      </c>
      <c r="T1230" s="3" t="s">
        <v>8343</v>
      </c>
    </row>
    <row r="1231" spans="1:20" ht="52.8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21">
        <f t="shared" si="78"/>
        <v>40985.251469907402</v>
      </c>
      <c r="L1231" s="21">
        <f t="shared" si="79"/>
        <v>41015.458333333328</v>
      </c>
      <c r="M1231" s="3" t="b">
        <v>0</v>
      </c>
      <c r="N1231" s="3">
        <v>1</v>
      </c>
      <c r="O1231" s="3" t="b">
        <v>0</v>
      </c>
      <c r="P1231" s="3" t="s">
        <v>8285</v>
      </c>
      <c r="Q1231" s="13">
        <f t="shared" si="76"/>
        <v>9.0909090909090905E-3</v>
      </c>
      <c r="R1231" s="7">
        <f t="shared" si="77"/>
        <v>2750</v>
      </c>
      <c r="S1231" s="3" t="s">
        <v>8328</v>
      </c>
      <c r="T1231" s="3" t="s">
        <v>8343</v>
      </c>
    </row>
    <row r="1232" spans="1:20" ht="39.6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21">
        <f t="shared" si="78"/>
        <v>40568.764236111107</v>
      </c>
      <c r="L1232" s="21">
        <f t="shared" si="79"/>
        <v>40598.764236111107</v>
      </c>
      <c r="M1232" s="3" t="b">
        <v>0</v>
      </c>
      <c r="N1232" s="3">
        <v>0</v>
      </c>
      <c r="O1232" s="3" t="b">
        <v>0</v>
      </c>
      <c r="P1232" s="3" t="s">
        <v>8285</v>
      </c>
      <c r="Q1232" s="13">
        <f t="shared" si="76"/>
        <v>0</v>
      </c>
      <c r="R1232" s="7">
        <f t="shared" si="77"/>
        <v>0</v>
      </c>
      <c r="S1232" s="3" t="s">
        <v>8328</v>
      </c>
      <c r="T1232" s="3" t="s">
        <v>8343</v>
      </c>
    </row>
    <row r="1233" spans="1:20" ht="39.6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21">
        <f t="shared" si="78"/>
        <v>42193.733425925922</v>
      </c>
      <c r="L1233" s="21">
        <f t="shared" si="79"/>
        <v>42243.833333333336</v>
      </c>
      <c r="M1233" s="3" t="b">
        <v>0</v>
      </c>
      <c r="N1233" s="3">
        <v>0</v>
      </c>
      <c r="O1233" s="3" t="b">
        <v>0</v>
      </c>
      <c r="P1233" s="3" t="s">
        <v>8285</v>
      </c>
      <c r="Q1233" s="13">
        <f t="shared" si="76"/>
        <v>0</v>
      </c>
      <c r="R1233" s="7">
        <f t="shared" si="77"/>
        <v>0</v>
      </c>
      <c r="S1233" s="3" t="s">
        <v>8328</v>
      </c>
      <c r="T1233" s="3" t="s">
        <v>8343</v>
      </c>
    </row>
    <row r="1234" spans="1:20" ht="39.6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21">
        <f t="shared" si="78"/>
        <v>41506.639699074069</v>
      </c>
      <c r="L1234" s="21">
        <f t="shared" si="79"/>
        <v>41553.639699074069</v>
      </c>
      <c r="M1234" s="3" t="b">
        <v>0</v>
      </c>
      <c r="N1234" s="3">
        <v>1</v>
      </c>
      <c r="O1234" s="3" t="b">
        <v>0</v>
      </c>
      <c r="P1234" s="3" t="s">
        <v>8285</v>
      </c>
      <c r="Q1234" s="13">
        <f t="shared" si="76"/>
        <v>8.0000000000000002E-3</v>
      </c>
      <c r="R1234" s="7">
        <f t="shared" si="77"/>
        <v>5000</v>
      </c>
      <c r="S1234" s="3" t="s">
        <v>8328</v>
      </c>
      <c r="T1234" s="3" t="s">
        <v>8343</v>
      </c>
    </row>
    <row r="1235" spans="1:20" ht="39.6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21">
        <f t="shared" si="78"/>
        <v>40939.740439814814</v>
      </c>
      <c r="L1235" s="21">
        <f t="shared" si="79"/>
        <v>40960.740439814814</v>
      </c>
      <c r="M1235" s="3" t="b">
        <v>0</v>
      </c>
      <c r="N1235" s="3">
        <v>6</v>
      </c>
      <c r="O1235" s="3" t="b">
        <v>0</v>
      </c>
      <c r="P1235" s="3" t="s">
        <v>8285</v>
      </c>
      <c r="Q1235" s="13">
        <f t="shared" si="76"/>
        <v>0.11600000000000001</v>
      </c>
      <c r="R1235" s="7">
        <f t="shared" si="77"/>
        <v>166.66666666666666</v>
      </c>
      <c r="S1235" s="3" t="s">
        <v>8328</v>
      </c>
      <c r="T1235" s="3" t="s">
        <v>8343</v>
      </c>
    </row>
    <row r="1236" spans="1:20" ht="39.6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21">
        <f t="shared" si="78"/>
        <v>42007.580347222225</v>
      </c>
      <c r="L1236" s="21">
        <f t="shared" si="79"/>
        <v>42037.580347222225</v>
      </c>
      <c r="M1236" s="3" t="b">
        <v>0</v>
      </c>
      <c r="N1236" s="3">
        <v>0</v>
      </c>
      <c r="O1236" s="3" t="b">
        <v>0</v>
      </c>
      <c r="P1236" s="3" t="s">
        <v>8285</v>
      </c>
      <c r="Q1236" s="13">
        <f t="shared" si="76"/>
        <v>0</v>
      </c>
      <c r="R1236" s="7">
        <f t="shared" si="77"/>
        <v>0</v>
      </c>
      <c r="S1236" s="3" t="s">
        <v>8328</v>
      </c>
      <c r="T1236" s="3" t="s">
        <v>8343</v>
      </c>
    </row>
    <row r="1237" spans="1:20" ht="39.6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21">
        <f t="shared" si="78"/>
        <v>41582.927071759259</v>
      </c>
      <c r="L1237" s="21">
        <f t="shared" si="79"/>
        <v>41622.927071759259</v>
      </c>
      <c r="M1237" s="3" t="b">
        <v>0</v>
      </c>
      <c r="N1237" s="3">
        <v>6</v>
      </c>
      <c r="O1237" s="3" t="b">
        <v>0</v>
      </c>
      <c r="P1237" s="3" t="s">
        <v>8285</v>
      </c>
      <c r="Q1237" s="13">
        <f t="shared" si="76"/>
        <v>2.787363950092912E-2</v>
      </c>
      <c r="R1237" s="7">
        <f t="shared" si="77"/>
        <v>1255.6666666666667</v>
      </c>
      <c r="S1237" s="3" t="s">
        <v>8328</v>
      </c>
      <c r="T1237" s="3" t="s">
        <v>8343</v>
      </c>
    </row>
    <row r="1238" spans="1:20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21">
        <f t="shared" si="78"/>
        <v>41110.47180555555</v>
      </c>
      <c r="L1238" s="21">
        <f t="shared" si="79"/>
        <v>41118.458333333328</v>
      </c>
      <c r="M1238" s="3" t="b">
        <v>0</v>
      </c>
      <c r="N1238" s="3">
        <v>0</v>
      </c>
      <c r="O1238" s="3" t="b">
        <v>0</v>
      </c>
      <c r="P1238" s="3" t="s">
        <v>8285</v>
      </c>
      <c r="Q1238" s="13">
        <f t="shared" si="76"/>
        <v>0</v>
      </c>
      <c r="R1238" s="7">
        <f t="shared" si="77"/>
        <v>0</v>
      </c>
      <c r="S1238" s="3" t="s">
        <v>8328</v>
      </c>
      <c r="T1238" s="3" t="s">
        <v>8343</v>
      </c>
    </row>
    <row r="1239" spans="1:20" ht="52.8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21">
        <f t="shared" si="78"/>
        <v>41125.074826388889</v>
      </c>
      <c r="L1239" s="21">
        <f t="shared" si="79"/>
        <v>41145.074826388889</v>
      </c>
      <c r="M1239" s="3" t="b">
        <v>0</v>
      </c>
      <c r="N1239" s="3">
        <v>0</v>
      </c>
      <c r="O1239" s="3" t="b">
        <v>0</v>
      </c>
      <c r="P1239" s="3" t="s">
        <v>8285</v>
      </c>
      <c r="Q1239" s="13">
        <f t="shared" si="76"/>
        <v>0</v>
      </c>
      <c r="R1239" s="7">
        <f t="shared" si="77"/>
        <v>0</v>
      </c>
      <c r="S1239" s="3" t="s">
        <v>8328</v>
      </c>
      <c r="T1239" s="3" t="s">
        <v>8343</v>
      </c>
    </row>
    <row r="1240" spans="1:20" ht="52.8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21">
        <f t="shared" si="78"/>
        <v>40731.402037037034</v>
      </c>
      <c r="L1240" s="21">
        <f t="shared" si="79"/>
        <v>40761.402037037034</v>
      </c>
      <c r="M1240" s="3" t="b">
        <v>0</v>
      </c>
      <c r="N1240" s="3">
        <v>3</v>
      </c>
      <c r="O1240" s="3" t="b">
        <v>0</v>
      </c>
      <c r="P1240" s="3" t="s">
        <v>8285</v>
      </c>
      <c r="Q1240" s="13">
        <f t="shared" si="76"/>
        <v>0.17799999999999999</v>
      </c>
      <c r="R1240" s="7">
        <f t="shared" si="77"/>
        <v>333.33333333333331</v>
      </c>
      <c r="S1240" s="3" t="s">
        <v>8328</v>
      </c>
      <c r="T1240" s="3" t="s">
        <v>8343</v>
      </c>
    </row>
    <row r="1241" spans="1:20" ht="26.4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21">
        <f t="shared" si="78"/>
        <v>40883.754247685181</v>
      </c>
      <c r="L1241" s="21">
        <f t="shared" si="79"/>
        <v>40913.754247685181</v>
      </c>
      <c r="M1241" s="3" t="b">
        <v>0</v>
      </c>
      <c r="N1241" s="3">
        <v>0</v>
      </c>
      <c r="O1241" s="3" t="b">
        <v>0</v>
      </c>
      <c r="P1241" s="3" t="s">
        <v>8285</v>
      </c>
      <c r="Q1241" s="13">
        <f t="shared" si="76"/>
        <v>0</v>
      </c>
      <c r="R1241" s="7">
        <f t="shared" si="77"/>
        <v>0</v>
      </c>
      <c r="S1241" s="3" t="s">
        <v>8328</v>
      </c>
      <c r="T1241" s="3" t="s">
        <v>8343</v>
      </c>
    </row>
    <row r="1242" spans="1:20" ht="39.6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21">
        <f t="shared" si="78"/>
        <v>41408.831678240742</v>
      </c>
      <c r="L1242" s="21">
        <f t="shared" si="79"/>
        <v>41467.70208333333</v>
      </c>
      <c r="M1242" s="3" t="b">
        <v>0</v>
      </c>
      <c r="N1242" s="3">
        <v>8</v>
      </c>
      <c r="O1242" s="3" t="b">
        <v>0</v>
      </c>
      <c r="P1242" s="3" t="s">
        <v>8285</v>
      </c>
      <c r="Q1242" s="13">
        <f t="shared" si="76"/>
        <v>3.0124999999999999E-2</v>
      </c>
      <c r="R1242" s="7">
        <f t="shared" si="77"/>
        <v>1000</v>
      </c>
      <c r="S1242" s="3" t="s">
        <v>8328</v>
      </c>
      <c r="T1242" s="3" t="s">
        <v>8343</v>
      </c>
    </row>
    <row r="1243" spans="1:20" ht="52.8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21">
        <f t="shared" si="78"/>
        <v>41923.629398148143</v>
      </c>
      <c r="L1243" s="21">
        <f t="shared" si="79"/>
        <v>41946.040972222218</v>
      </c>
      <c r="M1243" s="3" t="b">
        <v>0</v>
      </c>
      <c r="N1243" s="3">
        <v>34</v>
      </c>
      <c r="O1243" s="3" t="b">
        <v>0</v>
      </c>
      <c r="P1243" s="3" t="s">
        <v>8285</v>
      </c>
      <c r="Q1243" s="13">
        <f t="shared" si="76"/>
        <v>0.50739999999999996</v>
      </c>
      <c r="R1243" s="7">
        <f t="shared" si="77"/>
        <v>147.05882352941177</v>
      </c>
      <c r="S1243" s="3" t="s">
        <v>8328</v>
      </c>
      <c r="T1243" s="3" t="s">
        <v>8343</v>
      </c>
    </row>
    <row r="1244" spans="1:20" ht="39.6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21">
        <f t="shared" si="78"/>
        <v>40781.957199074073</v>
      </c>
      <c r="L1244" s="21">
        <f t="shared" si="79"/>
        <v>40797.345833333333</v>
      </c>
      <c r="M1244" s="3" t="b">
        <v>0</v>
      </c>
      <c r="N1244" s="3">
        <v>1</v>
      </c>
      <c r="O1244" s="3" t="b">
        <v>0</v>
      </c>
      <c r="P1244" s="3" t="s">
        <v>8285</v>
      </c>
      <c r="Q1244" s="13">
        <f t="shared" si="76"/>
        <v>5.4884742041712408E-3</v>
      </c>
      <c r="R1244" s="7">
        <f t="shared" si="77"/>
        <v>911</v>
      </c>
      <c r="S1244" s="3" t="s">
        <v>8328</v>
      </c>
      <c r="T1244" s="3" t="s">
        <v>8343</v>
      </c>
    </row>
    <row r="1245" spans="1:20" ht="39.6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21">
        <f t="shared" si="78"/>
        <v>40671.670960648145</v>
      </c>
      <c r="L1245" s="21">
        <f t="shared" si="79"/>
        <v>40732.666666666664</v>
      </c>
      <c r="M1245" s="3" t="b">
        <v>0</v>
      </c>
      <c r="N1245" s="3">
        <v>38</v>
      </c>
      <c r="O1245" s="3" t="b">
        <v>0</v>
      </c>
      <c r="P1245" s="3" t="s">
        <v>8285</v>
      </c>
      <c r="Q1245" s="13">
        <f t="shared" si="76"/>
        <v>0.14091666666666666</v>
      </c>
      <c r="R1245" s="7">
        <f t="shared" si="77"/>
        <v>315.78947368421052</v>
      </c>
      <c r="S1245" s="3" t="s">
        <v>8328</v>
      </c>
      <c r="T1245" s="3" t="s">
        <v>8343</v>
      </c>
    </row>
    <row r="1246" spans="1:20" ht="39.6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21">
        <f t="shared" si="78"/>
        <v>41355.617164351854</v>
      </c>
      <c r="L1246" s="21">
        <f t="shared" si="79"/>
        <v>41386.666666666664</v>
      </c>
      <c r="M1246" s="3" t="b">
        <v>1</v>
      </c>
      <c r="N1246" s="3">
        <v>45</v>
      </c>
      <c r="O1246" s="3" t="b">
        <v>1</v>
      </c>
      <c r="P1246" s="3" t="s">
        <v>8275</v>
      </c>
      <c r="Q1246" s="13">
        <f t="shared" si="76"/>
        <v>1.038</v>
      </c>
      <c r="R1246" s="7">
        <f t="shared" si="77"/>
        <v>44.444444444444443</v>
      </c>
      <c r="S1246" s="3" t="s">
        <v>8328</v>
      </c>
      <c r="T1246" s="3" t="s">
        <v>8329</v>
      </c>
    </row>
    <row r="1247" spans="1:20" ht="39.6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21">
        <f t="shared" si="78"/>
        <v>41774.391597222224</v>
      </c>
      <c r="L1247" s="21">
        <f t="shared" si="79"/>
        <v>41804.391597222224</v>
      </c>
      <c r="M1247" s="3" t="b">
        <v>1</v>
      </c>
      <c r="N1247" s="3">
        <v>17</v>
      </c>
      <c r="O1247" s="3" t="b">
        <v>1</v>
      </c>
      <c r="P1247" s="3" t="s">
        <v>8275</v>
      </c>
      <c r="Q1247" s="13">
        <f t="shared" si="76"/>
        <v>1.2024999999999999</v>
      </c>
      <c r="R1247" s="7">
        <f t="shared" si="77"/>
        <v>117.64705882352941</v>
      </c>
      <c r="S1247" s="3" t="s">
        <v>8328</v>
      </c>
      <c r="T1247" s="3" t="s">
        <v>8329</v>
      </c>
    </row>
    <row r="1248" spans="1:20" ht="39.6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21">
        <f t="shared" si="78"/>
        <v>40837.835057870368</v>
      </c>
      <c r="L1248" s="21">
        <f t="shared" si="79"/>
        <v>40882.876724537033</v>
      </c>
      <c r="M1248" s="3" t="b">
        <v>1</v>
      </c>
      <c r="N1248" s="3">
        <v>31</v>
      </c>
      <c r="O1248" s="3" t="b">
        <v>1</v>
      </c>
      <c r="P1248" s="3" t="s">
        <v>8275</v>
      </c>
      <c r="Q1248" s="13">
        <f t="shared" si="76"/>
        <v>1.17</v>
      </c>
      <c r="R1248" s="7">
        <f t="shared" si="77"/>
        <v>64.516129032258064</v>
      </c>
      <c r="S1248" s="3" t="s">
        <v>8328</v>
      </c>
      <c r="T1248" s="3" t="s">
        <v>8329</v>
      </c>
    </row>
    <row r="1249" spans="1:20" ht="26.4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21">
        <f t="shared" si="78"/>
        <v>41370.083969907406</v>
      </c>
      <c r="L1249" s="21">
        <f t="shared" si="79"/>
        <v>41400.083969907406</v>
      </c>
      <c r="M1249" s="3" t="b">
        <v>1</v>
      </c>
      <c r="N1249" s="3">
        <v>50</v>
      </c>
      <c r="O1249" s="3" t="b">
        <v>1</v>
      </c>
      <c r="P1249" s="3" t="s">
        <v>8275</v>
      </c>
      <c r="Q1249" s="13">
        <f t="shared" si="76"/>
        <v>1.2214285714285715</v>
      </c>
      <c r="R1249" s="7">
        <f t="shared" si="77"/>
        <v>70</v>
      </c>
      <c r="S1249" s="3" t="s">
        <v>8328</v>
      </c>
      <c r="T1249" s="3" t="s">
        <v>8329</v>
      </c>
    </row>
    <row r="1250" spans="1:20" ht="39.6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21">
        <f t="shared" si="78"/>
        <v>41767.448530092588</v>
      </c>
      <c r="L1250" s="21">
        <f t="shared" si="79"/>
        <v>41803.082638888889</v>
      </c>
      <c r="M1250" s="3" t="b">
        <v>1</v>
      </c>
      <c r="N1250" s="3">
        <v>59</v>
      </c>
      <c r="O1250" s="3" t="b">
        <v>1</v>
      </c>
      <c r="P1250" s="3" t="s">
        <v>8275</v>
      </c>
      <c r="Q1250" s="13">
        <f t="shared" si="76"/>
        <v>1.5164</v>
      </c>
      <c r="R1250" s="7">
        <f t="shared" si="77"/>
        <v>42.372881355932201</v>
      </c>
      <c r="S1250" s="3" t="s">
        <v>8328</v>
      </c>
      <c r="T1250" s="3" t="s">
        <v>8329</v>
      </c>
    </row>
    <row r="1251" spans="1:20" ht="39.6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21">
        <f t="shared" si="78"/>
        <v>41067.532534722217</v>
      </c>
      <c r="L1251" s="21">
        <f t="shared" si="79"/>
        <v>41097.532534722217</v>
      </c>
      <c r="M1251" s="3" t="b">
        <v>1</v>
      </c>
      <c r="N1251" s="3">
        <v>81</v>
      </c>
      <c r="O1251" s="3" t="b">
        <v>1</v>
      </c>
      <c r="P1251" s="3" t="s">
        <v>8275</v>
      </c>
      <c r="Q1251" s="13">
        <f t="shared" si="76"/>
        <v>1.0444</v>
      </c>
      <c r="R1251" s="7">
        <f t="shared" si="77"/>
        <v>61.728395061728392</v>
      </c>
      <c r="S1251" s="3" t="s">
        <v>8328</v>
      </c>
      <c r="T1251" s="3" t="s">
        <v>8329</v>
      </c>
    </row>
    <row r="1252" spans="1:20" ht="52.8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21">
        <f t="shared" si="78"/>
        <v>41843.434386574074</v>
      </c>
      <c r="L1252" s="21">
        <f t="shared" si="79"/>
        <v>41888.434386574074</v>
      </c>
      <c r="M1252" s="3" t="b">
        <v>1</v>
      </c>
      <c r="N1252" s="3">
        <v>508</v>
      </c>
      <c r="O1252" s="3" t="b">
        <v>1</v>
      </c>
      <c r="P1252" s="3" t="s">
        <v>8275</v>
      </c>
      <c r="Q1252" s="13">
        <f t="shared" si="76"/>
        <v>2.0015333333333332</v>
      </c>
      <c r="R1252" s="7">
        <f t="shared" si="77"/>
        <v>59.055118110236222</v>
      </c>
      <c r="S1252" s="3" t="s">
        <v>8328</v>
      </c>
      <c r="T1252" s="3" t="s">
        <v>8329</v>
      </c>
    </row>
    <row r="1253" spans="1:20" ht="26.4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21">
        <f t="shared" si="78"/>
        <v>40751.606099537035</v>
      </c>
      <c r="L1253" s="21">
        <f t="shared" si="79"/>
        <v>40811.606099537035</v>
      </c>
      <c r="M1253" s="3" t="b">
        <v>1</v>
      </c>
      <c r="N1253" s="3">
        <v>74</v>
      </c>
      <c r="O1253" s="3" t="b">
        <v>1</v>
      </c>
      <c r="P1253" s="3" t="s">
        <v>8275</v>
      </c>
      <c r="Q1253" s="13">
        <f t="shared" si="76"/>
        <v>1.018</v>
      </c>
      <c r="R1253" s="7">
        <f t="shared" si="77"/>
        <v>81.081081081081081</v>
      </c>
      <c r="S1253" s="3" t="s">
        <v>8328</v>
      </c>
      <c r="T1253" s="3" t="s">
        <v>8329</v>
      </c>
    </row>
    <row r="1254" spans="1:20" ht="39.6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21">
        <f t="shared" si="78"/>
        <v>41543.779733796291</v>
      </c>
      <c r="L1254" s="21">
        <f t="shared" si="79"/>
        <v>41571.779733796291</v>
      </c>
      <c r="M1254" s="3" t="b">
        <v>1</v>
      </c>
      <c r="N1254" s="3">
        <v>141</v>
      </c>
      <c r="O1254" s="3" t="b">
        <v>1</v>
      </c>
      <c r="P1254" s="3" t="s">
        <v>8275</v>
      </c>
      <c r="Q1254" s="13">
        <f t="shared" si="76"/>
        <v>1.3765714285714286</v>
      </c>
      <c r="R1254" s="7">
        <f t="shared" si="77"/>
        <v>24.822695035460992</v>
      </c>
      <c r="S1254" s="3" t="s">
        <v>8328</v>
      </c>
      <c r="T1254" s="3" t="s">
        <v>8329</v>
      </c>
    </row>
    <row r="1255" spans="1:20" ht="39.6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21">
        <f t="shared" si="78"/>
        <v>41855.575312499997</v>
      </c>
      <c r="L1255" s="21">
        <f t="shared" si="79"/>
        <v>41885.575312499997</v>
      </c>
      <c r="M1255" s="3" t="b">
        <v>1</v>
      </c>
      <c r="N1255" s="3">
        <v>711</v>
      </c>
      <c r="O1255" s="3" t="b">
        <v>1</v>
      </c>
      <c r="P1255" s="3" t="s">
        <v>8275</v>
      </c>
      <c r="Q1255" s="13">
        <f t="shared" si="76"/>
        <v>3038.3319999999999</v>
      </c>
      <c r="R1255" s="7">
        <f t="shared" si="77"/>
        <v>1.4064697609001406E-2</v>
      </c>
      <c r="S1255" s="3" t="s">
        <v>8328</v>
      </c>
      <c r="T1255" s="3" t="s">
        <v>8329</v>
      </c>
    </row>
    <row r="1256" spans="1:20" ht="39.6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21">
        <f t="shared" si="78"/>
        <v>40487.413032407407</v>
      </c>
      <c r="L1256" s="21">
        <f t="shared" si="79"/>
        <v>40543.999305555553</v>
      </c>
      <c r="M1256" s="3" t="b">
        <v>1</v>
      </c>
      <c r="N1256" s="3">
        <v>141</v>
      </c>
      <c r="O1256" s="3" t="b">
        <v>1</v>
      </c>
      <c r="P1256" s="3" t="s">
        <v>8275</v>
      </c>
      <c r="Q1256" s="13">
        <f t="shared" si="76"/>
        <v>1.9885074626865671</v>
      </c>
      <c r="R1256" s="7">
        <f t="shared" si="77"/>
        <v>47.5177304964539</v>
      </c>
      <c r="S1256" s="3" t="s">
        <v>8328</v>
      </c>
      <c r="T1256" s="3" t="s">
        <v>8329</v>
      </c>
    </row>
    <row r="1257" spans="1:20" ht="39.6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21">
        <f t="shared" si="78"/>
        <v>41579.637175925927</v>
      </c>
      <c r="L1257" s="21">
        <f t="shared" si="79"/>
        <v>41609.678842592592</v>
      </c>
      <c r="M1257" s="3" t="b">
        <v>1</v>
      </c>
      <c r="N1257" s="3">
        <v>109</v>
      </c>
      <c r="O1257" s="3" t="b">
        <v>1</v>
      </c>
      <c r="P1257" s="3" t="s">
        <v>8275</v>
      </c>
      <c r="Q1257" s="13">
        <f t="shared" si="76"/>
        <v>2.0236666666666667</v>
      </c>
      <c r="R1257" s="7">
        <f t="shared" si="77"/>
        <v>27.522935779816514</v>
      </c>
      <c r="S1257" s="3" t="s">
        <v>8328</v>
      </c>
      <c r="T1257" s="3" t="s">
        <v>8329</v>
      </c>
    </row>
    <row r="1258" spans="1:20" ht="39.6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21">
        <f t="shared" si="78"/>
        <v>40921.711006944439</v>
      </c>
      <c r="L1258" s="21">
        <f t="shared" si="79"/>
        <v>40951.711006944439</v>
      </c>
      <c r="M1258" s="3" t="b">
        <v>1</v>
      </c>
      <c r="N1258" s="3">
        <v>361</v>
      </c>
      <c r="O1258" s="3" t="b">
        <v>1</v>
      </c>
      <c r="P1258" s="3" t="s">
        <v>8275</v>
      </c>
      <c r="Q1258" s="13">
        <f t="shared" si="76"/>
        <v>1.1796376666666666</v>
      </c>
      <c r="R1258" s="7">
        <f t="shared" si="77"/>
        <v>83.10249307479225</v>
      </c>
      <c r="S1258" s="3" t="s">
        <v>8328</v>
      </c>
      <c r="T1258" s="3" t="s">
        <v>8329</v>
      </c>
    </row>
    <row r="1259" spans="1:20" ht="39.6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21">
        <f t="shared" si="78"/>
        <v>40586.877199074072</v>
      </c>
      <c r="L1259" s="21">
        <f t="shared" si="79"/>
        <v>40635.835532407407</v>
      </c>
      <c r="M1259" s="3" t="b">
        <v>1</v>
      </c>
      <c r="N1259" s="3">
        <v>176</v>
      </c>
      <c r="O1259" s="3" t="b">
        <v>1</v>
      </c>
      <c r="P1259" s="3" t="s">
        <v>8275</v>
      </c>
      <c r="Q1259" s="13">
        <f t="shared" si="76"/>
        <v>2.9472727272727273</v>
      </c>
      <c r="R1259" s="7">
        <f t="shared" si="77"/>
        <v>31.25</v>
      </c>
      <c r="S1259" s="3" t="s">
        <v>8328</v>
      </c>
      <c r="T1259" s="3" t="s">
        <v>8329</v>
      </c>
    </row>
    <row r="1260" spans="1:20" ht="39.6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21">
        <f t="shared" si="78"/>
        <v>41487.402916666666</v>
      </c>
      <c r="L1260" s="21">
        <f t="shared" si="79"/>
        <v>41517.402916666666</v>
      </c>
      <c r="M1260" s="3" t="b">
        <v>1</v>
      </c>
      <c r="N1260" s="3">
        <v>670</v>
      </c>
      <c r="O1260" s="3" t="b">
        <v>1</v>
      </c>
      <c r="P1260" s="3" t="s">
        <v>8275</v>
      </c>
      <c r="Q1260" s="13">
        <f t="shared" si="76"/>
        <v>2.1314633333333335</v>
      </c>
      <c r="R1260" s="7">
        <f t="shared" si="77"/>
        <v>17.910447761194028</v>
      </c>
      <c r="S1260" s="3" t="s">
        <v>8328</v>
      </c>
      <c r="T1260" s="3" t="s">
        <v>8329</v>
      </c>
    </row>
    <row r="1261" spans="1:20" ht="39.6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21">
        <f t="shared" si="78"/>
        <v>41766.762314814812</v>
      </c>
      <c r="L1261" s="21">
        <f t="shared" si="79"/>
        <v>41798.957638888889</v>
      </c>
      <c r="M1261" s="3" t="b">
        <v>1</v>
      </c>
      <c r="N1261" s="3">
        <v>96</v>
      </c>
      <c r="O1261" s="3" t="b">
        <v>1</v>
      </c>
      <c r="P1261" s="3" t="s">
        <v>8275</v>
      </c>
      <c r="Q1261" s="13">
        <f t="shared" si="76"/>
        <v>1.0424</v>
      </c>
      <c r="R1261" s="7">
        <f t="shared" si="77"/>
        <v>26.041666666666668</v>
      </c>
      <c r="S1261" s="3" t="s">
        <v>8328</v>
      </c>
      <c r="T1261" s="3" t="s">
        <v>8329</v>
      </c>
    </row>
    <row r="1262" spans="1:20" ht="39.6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21">
        <f t="shared" si="78"/>
        <v>41666.63449074074</v>
      </c>
      <c r="L1262" s="21">
        <f t="shared" si="79"/>
        <v>41696.63449074074</v>
      </c>
      <c r="M1262" s="3" t="b">
        <v>1</v>
      </c>
      <c r="N1262" s="3">
        <v>74</v>
      </c>
      <c r="O1262" s="3" t="b">
        <v>1</v>
      </c>
      <c r="P1262" s="3" t="s">
        <v>8275</v>
      </c>
      <c r="Q1262" s="13">
        <f t="shared" si="76"/>
        <v>1.1366666666666667</v>
      </c>
      <c r="R1262" s="7">
        <f t="shared" si="77"/>
        <v>44.594594594594597</v>
      </c>
      <c r="S1262" s="3" t="s">
        <v>8328</v>
      </c>
      <c r="T1262" s="3" t="s">
        <v>8329</v>
      </c>
    </row>
    <row r="1263" spans="1:20" ht="39.6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21">
        <f t="shared" si="78"/>
        <v>41638.134571759256</v>
      </c>
      <c r="L1263" s="21">
        <f t="shared" si="79"/>
        <v>41668.134571759256</v>
      </c>
      <c r="M1263" s="3" t="b">
        <v>1</v>
      </c>
      <c r="N1263" s="3">
        <v>52</v>
      </c>
      <c r="O1263" s="3" t="b">
        <v>1</v>
      </c>
      <c r="P1263" s="3" t="s">
        <v>8275</v>
      </c>
      <c r="Q1263" s="13">
        <f t="shared" si="76"/>
        <v>1.0125</v>
      </c>
      <c r="R1263" s="7">
        <f t="shared" si="77"/>
        <v>38.46153846153846</v>
      </c>
      <c r="S1263" s="3" t="s">
        <v>8328</v>
      </c>
      <c r="T1263" s="3" t="s">
        <v>8329</v>
      </c>
    </row>
    <row r="1264" spans="1:20" ht="39.6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21">
        <f t="shared" si="78"/>
        <v>41656.554305555554</v>
      </c>
      <c r="L1264" s="21">
        <f t="shared" si="79"/>
        <v>41686.554305555554</v>
      </c>
      <c r="M1264" s="3" t="b">
        <v>1</v>
      </c>
      <c r="N1264" s="3">
        <v>105</v>
      </c>
      <c r="O1264" s="3" t="b">
        <v>1</v>
      </c>
      <c r="P1264" s="3" t="s">
        <v>8275</v>
      </c>
      <c r="Q1264" s="13">
        <f t="shared" si="76"/>
        <v>1.2541538461538462</v>
      </c>
      <c r="R1264" s="7">
        <f t="shared" si="77"/>
        <v>61.904761904761905</v>
      </c>
      <c r="S1264" s="3" t="s">
        <v>8328</v>
      </c>
      <c r="T1264" s="3" t="s">
        <v>8329</v>
      </c>
    </row>
    <row r="1265" spans="1:20" ht="26.4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21">
        <f t="shared" si="78"/>
        <v>41691.875810185185</v>
      </c>
      <c r="L1265" s="21">
        <f t="shared" si="79"/>
        <v>41726.833333333328</v>
      </c>
      <c r="M1265" s="3" t="b">
        <v>1</v>
      </c>
      <c r="N1265" s="3">
        <v>41</v>
      </c>
      <c r="O1265" s="3" t="b">
        <v>1</v>
      </c>
      <c r="P1265" s="3" t="s">
        <v>8275</v>
      </c>
      <c r="Q1265" s="13">
        <f t="shared" si="76"/>
        <v>1.19</v>
      </c>
      <c r="R1265" s="7">
        <f t="shared" si="77"/>
        <v>36.585365853658537</v>
      </c>
      <c r="S1265" s="3" t="s">
        <v>8328</v>
      </c>
      <c r="T1265" s="3" t="s">
        <v>8329</v>
      </c>
    </row>
    <row r="1266" spans="1:20" ht="39.6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21">
        <f t="shared" si="78"/>
        <v>41547.454664351848</v>
      </c>
      <c r="L1266" s="21">
        <f t="shared" si="79"/>
        <v>41576.454664351848</v>
      </c>
      <c r="M1266" s="3" t="b">
        <v>1</v>
      </c>
      <c r="N1266" s="3">
        <v>34</v>
      </c>
      <c r="O1266" s="3" t="b">
        <v>1</v>
      </c>
      <c r="P1266" s="3" t="s">
        <v>8275</v>
      </c>
      <c r="Q1266" s="13">
        <f t="shared" si="76"/>
        <v>1.6646153846153846</v>
      </c>
      <c r="R1266" s="7">
        <f t="shared" si="77"/>
        <v>19.117647058823529</v>
      </c>
      <c r="S1266" s="3" t="s">
        <v>8328</v>
      </c>
      <c r="T1266" s="3" t="s">
        <v>8329</v>
      </c>
    </row>
    <row r="1267" spans="1:20" ht="52.8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21">
        <f t="shared" si="78"/>
        <v>40465.446932870364</v>
      </c>
      <c r="L1267" s="21">
        <f t="shared" si="79"/>
        <v>40512.446932870364</v>
      </c>
      <c r="M1267" s="3" t="b">
        <v>1</v>
      </c>
      <c r="N1267" s="3">
        <v>66</v>
      </c>
      <c r="O1267" s="3" t="b">
        <v>1</v>
      </c>
      <c r="P1267" s="3" t="s">
        <v>8275</v>
      </c>
      <c r="Q1267" s="13">
        <f t="shared" si="76"/>
        <v>1.1914771428571429</v>
      </c>
      <c r="R1267" s="7">
        <f t="shared" si="77"/>
        <v>53.030303030303031</v>
      </c>
      <c r="S1267" s="3" t="s">
        <v>8328</v>
      </c>
      <c r="T1267" s="3" t="s">
        <v>8329</v>
      </c>
    </row>
    <row r="1268" spans="1:20" ht="26.4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21">
        <f t="shared" si="78"/>
        <v>41620.668344907404</v>
      </c>
      <c r="L1268" s="21">
        <f t="shared" si="79"/>
        <v>41650.668344907404</v>
      </c>
      <c r="M1268" s="3" t="b">
        <v>1</v>
      </c>
      <c r="N1268" s="3">
        <v>50</v>
      </c>
      <c r="O1268" s="3" t="b">
        <v>1</v>
      </c>
      <c r="P1268" s="3" t="s">
        <v>8275</v>
      </c>
      <c r="Q1268" s="13">
        <f t="shared" si="76"/>
        <v>1.0047368421052632</v>
      </c>
      <c r="R1268" s="7">
        <f t="shared" si="77"/>
        <v>190</v>
      </c>
      <c r="S1268" s="3" t="s">
        <v>8328</v>
      </c>
      <c r="T1268" s="3" t="s">
        <v>8329</v>
      </c>
    </row>
    <row r="1269" spans="1:20" ht="39.6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21">
        <f t="shared" si="78"/>
        <v>41449.376828703702</v>
      </c>
      <c r="L1269" s="21">
        <f t="shared" si="79"/>
        <v>41479.376828703702</v>
      </c>
      <c r="M1269" s="3" t="b">
        <v>1</v>
      </c>
      <c r="N1269" s="3">
        <v>159</v>
      </c>
      <c r="O1269" s="3" t="b">
        <v>1</v>
      </c>
      <c r="P1269" s="3" t="s">
        <v>8275</v>
      </c>
      <c r="Q1269" s="13">
        <f t="shared" si="76"/>
        <v>1.018</v>
      </c>
      <c r="R1269" s="7">
        <f t="shared" si="77"/>
        <v>138.36477987421384</v>
      </c>
      <c r="S1269" s="3" t="s">
        <v>8328</v>
      </c>
      <c r="T1269" s="3" t="s">
        <v>8329</v>
      </c>
    </row>
    <row r="1270" spans="1:20" ht="26.4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21">
        <f t="shared" si="78"/>
        <v>41507.637118055551</v>
      </c>
      <c r="L1270" s="21">
        <f t="shared" si="79"/>
        <v>41537.637118055551</v>
      </c>
      <c r="M1270" s="3" t="b">
        <v>1</v>
      </c>
      <c r="N1270" s="3">
        <v>182</v>
      </c>
      <c r="O1270" s="3" t="b">
        <v>1</v>
      </c>
      <c r="P1270" s="3" t="s">
        <v>8275</v>
      </c>
      <c r="Q1270" s="13">
        <f t="shared" si="76"/>
        <v>1.1666666666666667</v>
      </c>
      <c r="R1270" s="7">
        <f t="shared" si="77"/>
        <v>65.934065934065927</v>
      </c>
      <c r="S1270" s="3" t="s">
        <v>8328</v>
      </c>
      <c r="T1270" s="3" t="s">
        <v>8329</v>
      </c>
    </row>
    <row r="1271" spans="1:20" ht="39.6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21">
        <f t="shared" si="78"/>
        <v>42445.614722222221</v>
      </c>
      <c r="L1271" s="21">
        <f t="shared" si="79"/>
        <v>42475.791666666664</v>
      </c>
      <c r="M1271" s="3" t="b">
        <v>1</v>
      </c>
      <c r="N1271" s="3">
        <v>206</v>
      </c>
      <c r="O1271" s="3" t="b">
        <v>1</v>
      </c>
      <c r="P1271" s="3" t="s">
        <v>8275</v>
      </c>
      <c r="Q1271" s="13">
        <f t="shared" si="76"/>
        <v>1.0864893617021276</v>
      </c>
      <c r="R1271" s="7">
        <f t="shared" si="77"/>
        <v>91.262135922330103</v>
      </c>
      <c r="S1271" s="3" t="s">
        <v>8328</v>
      </c>
      <c r="T1271" s="3" t="s">
        <v>8329</v>
      </c>
    </row>
    <row r="1272" spans="1:20" ht="26.4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21">
        <f t="shared" si="78"/>
        <v>40933.648634259254</v>
      </c>
      <c r="L1272" s="21">
        <f t="shared" si="79"/>
        <v>40993.60696759259</v>
      </c>
      <c r="M1272" s="3" t="b">
        <v>1</v>
      </c>
      <c r="N1272" s="3">
        <v>169</v>
      </c>
      <c r="O1272" s="3" t="b">
        <v>1</v>
      </c>
      <c r="P1272" s="3" t="s">
        <v>8275</v>
      </c>
      <c r="Q1272" s="13">
        <f t="shared" si="76"/>
        <v>1.1472</v>
      </c>
      <c r="R1272" s="7">
        <f t="shared" si="77"/>
        <v>59.171597633136095</v>
      </c>
      <c r="S1272" s="3" t="s">
        <v>8328</v>
      </c>
      <c r="T1272" s="3" t="s">
        <v>8329</v>
      </c>
    </row>
    <row r="1273" spans="1:20" ht="39.6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21">
        <f t="shared" si="78"/>
        <v>41561.475219907406</v>
      </c>
      <c r="L1273" s="21">
        <f t="shared" si="79"/>
        <v>41591.516886574071</v>
      </c>
      <c r="M1273" s="3" t="b">
        <v>1</v>
      </c>
      <c r="N1273" s="3">
        <v>31</v>
      </c>
      <c r="O1273" s="3" t="b">
        <v>1</v>
      </c>
      <c r="P1273" s="3" t="s">
        <v>8275</v>
      </c>
      <c r="Q1273" s="13">
        <f t="shared" si="76"/>
        <v>1.018</v>
      </c>
      <c r="R1273" s="7">
        <f t="shared" si="77"/>
        <v>241.93548387096774</v>
      </c>
      <c r="S1273" s="3" t="s">
        <v>8328</v>
      </c>
      <c r="T1273" s="3" t="s">
        <v>8329</v>
      </c>
    </row>
    <row r="1274" spans="1:20" ht="52.8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21">
        <f t="shared" si="78"/>
        <v>40274.536793981482</v>
      </c>
      <c r="L1274" s="21">
        <f t="shared" si="79"/>
        <v>40343.958333333328</v>
      </c>
      <c r="M1274" s="3" t="b">
        <v>1</v>
      </c>
      <c r="N1274" s="3">
        <v>28</v>
      </c>
      <c r="O1274" s="3" t="b">
        <v>1</v>
      </c>
      <c r="P1274" s="3" t="s">
        <v>8275</v>
      </c>
      <c r="Q1274" s="13">
        <f t="shared" si="76"/>
        <v>1.06</v>
      </c>
      <c r="R1274" s="7">
        <f t="shared" si="77"/>
        <v>178.57142857142858</v>
      </c>
      <c r="S1274" s="3" t="s">
        <v>8328</v>
      </c>
      <c r="T1274" s="3" t="s">
        <v>8329</v>
      </c>
    </row>
    <row r="1275" spans="1:20" ht="39.6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21">
        <f t="shared" si="78"/>
        <v>41852.521886574068</v>
      </c>
      <c r="L1275" s="21">
        <f t="shared" si="79"/>
        <v>41882.521886574068</v>
      </c>
      <c r="M1275" s="3" t="b">
        <v>1</v>
      </c>
      <c r="N1275" s="3">
        <v>54</v>
      </c>
      <c r="O1275" s="3" t="b">
        <v>1</v>
      </c>
      <c r="P1275" s="3" t="s">
        <v>8275</v>
      </c>
      <c r="Q1275" s="13">
        <f t="shared" si="76"/>
        <v>1.0349999999999999</v>
      </c>
      <c r="R1275" s="7">
        <f t="shared" si="77"/>
        <v>74.074074074074076</v>
      </c>
      <c r="S1275" s="3" t="s">
        <v>8328</v>
      </c>
      <c r="T1275" s="3" t="s">
        <v>8329</v>
      </c>
    </row>
    <row r="1276" spans="1:20" ht="39.6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21">
        <f t="shared" si="78"/>
        <v>41116.481770833328</v>
      </c>
      <c r="L1276" s="21">
        <f t="shared" si="79"/>
        <v>41151.481770833328</v>
      </c>
      <c r="M1276" s="3" t="b">
        <v>1</v>
      </c>
      <c r="N1276" s="3">
        <v>467</v>
      </c>
      <c r="O1276" s="3" t="b">
        <v>1</v>
      </c>
      <c r="P1276" s="3" t="s">
        <v>8275</v>
      </c>
      <c r="Q1276" s="13">
        <f t="shared" si="76"/>
        <v>1.5497535999999998</v>
      </c>
      <c r="R1276" s="7">
        <f t="shared" si="77"/>
        <v>53.533190578158461</v>
      </c>
      <c r="S1276" s="3" t="s">
        <v>8328</v>
      </c>
      <c r="T1276" s="3" t="s">
        <v>8329</v>
      </c>
    </row>
    <row r="1277" spans="1:20" ht="52.8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21">
        <f t="shared" si="78"/>
        <v>41458.659571759257</v>
      </c>
      <c r="L1277" s="21">
        <f t="shared" si="79"/>
        <v>41493.659571759257</v>
      </c>
      <c r="M1277" s="3" t="b">
        <v>1</v>
      </c>
      <c r="N1277" s="3">
        <v>389</v>
      </c>
      <c r="O1277" s="3" t="b">
        <v>1</v>
      </c>
      <c r="P1277" s="3" t="s">
        <v>8275</v>
      </c>
      <c r="Q1277" s="13">
        <f t="shared" si="76"/>
        <v>1.6214066666666667</v>
      </c>
      <c r="R1277" s="7">
        <f t="shared" si="77"/>
        <v>38.560411311053983</v>
      </c>
      <c r="S1277" s="3" t="s">
        <v>8328</v>
      </c>
      <c r="T1277" s="3" t="s">
        <v>8329</v>
      </c>
    </row>
    <row r="1278" spans="1:20" ht="26.4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21">
        <f t="shared" si="78"/>
        <v>40007.49591435185</v>
      </c>
      <c r="L1278" s="21">
        <f t="shared" si="79"/>
        <v>40056.958333333328</v>
      </c>
      <c r="M1278" s="3" t="b">
        <v>1</v>
      </c>
      <c r="N1278" s="3">
        <v>68</v>
      </c>
      <c r="O1278" s="3" t="b">
        <v>1</v>
      </c>
      <c r="P1278" s="3" t="s">
        <v>8275</v>
      </c>
      <c r="Q1278" s="13">
        <f t="shared" si="76"/>
        <v>1.0442100000000001</v>
      </c>
      <c r="R1278" s="7">
        <f t="shared" si="77"/>
        <v>44.117647058823529</v>
      </c>
      <c r="S1278" s="3" t="s">
        <v>8328</v>
      </c>
      <c r="T1278" s="3" t="s">
        <v>8329</v>
      </c>
    </row>
    <row r="1279" spans="1:20" ht="39.6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21">
        <f t="shared" si="78"/>
        <v>41121.35355324074</v>
      </c>
      <c r="L1279" s="21">
        <f t="shared" si="79"/>
        <v>41156.35355324074</v>
      </c>
      <c r="M1279" s="3" t="b">
        <v>1</v>
      </c>
      <c r="N1279" s="3">
        <v>413</v>
      </c>
      <c r="O1279" s="3" t="b">
        <v>1</v>
      </c>
      <c r="P1279" s="3" t="s">
        <v>8275</v>
      </c>
      <c r="Q1279" s="13">
        <f t="shared" si="76"/>
        <v>1.0612433333333333</v>
      </c>
      <c r="R1279" s="7">
        <f t="shared" si="77"/>
        <v>36.319612590799032</v>
      </c>
      <c r="S1279" s="3" t="s">
        <v>8328</v>
      </c>
      <c r="T1279" s="3" t="s">
        <v>8329</v>
      </c>
    </row>
    <row r="1280" spans="1:20" ht="39.6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21">
        <f t="shared" si="78"/>
        <v>41786.346828703703</v>
      </c>
      <c r="L1280" s="21">
        <f t="shared" si="79"/>
        <v>41814.875</v>
      </c>
      <c r="M1280" s="3" t="b">
        <v>1</v>
      </c>
      <c r="N1280" s="3">
        <v>190</v>
      </c>
      <c r="O1280" s="3" t="b">
        <v>1</v>
      </c>
      <c r="P1280" s="3" t="s">
        <v>8275</v>
      </c>
      <c r="Q1280" s="13">
        <f t="shared" si="76"/>
        <v>1.5493846153846154</v>
      </c>
      <c r="R1280" s="7">
        <f t="shared" si="77"/>
        <v>34.210526315789473</v>
      </c>
      <c r="S1280" s="3" t="s">
        <v>8328</v>
      </c>
      <c r="T1280" s="3" t="s">
        <v>8329</v>
      </c>
    </row>
    <row r="1281" spans="1:20" ht="39.6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21">
        <f t="shared" si="78"/>
        <v>41681.890856481477</v>
      </c>
      <c r="L1281" s="21">
        <f t="shared" si="79"/>
        <v>41721.849189814813</v>
      </c>
      <c r="M1281" s="3" t="b">
        <v>1</v>
      </c>
      <c r="N1281" s="3">
        <v>189</v>
      </c>
      <c r="O1281" s="3" t="b">
        <v>1</v>
      </c>
      <c r="P1281" s="3" t="s">
        <v>8275</v>
      </c>
      <c r="Q1281" s="13">
        <f t="shared" si="76"/>
        <v>1.1077157238734421</v>
      </c>
      <c r="R1281" s="7">
        <f t="shared" si="77"/>
        <v>66.222222222222229</v>
      </c>
      <c r="S1281" s="3" t="s">
        <v>8328</v>
      </c>
      <c r="T1281" s="3" t="s">
        <v>8329</v>
      </c>
    </row>
    <row r="1282" spans="1:20" ht="39.6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21">
        <f t="shared" si="78"/>
        <v>40513.54923611111</v>
      </c>
      <c r="L1282" s="21">
        <f t="shared" si="79"/>
        <v>40603.54923611111</v>
      </c>
      <c r="M1282" s="3" t="b">
        <v>1</v>
      </c>
      <c r="N1282" s="3">
        <v>130</v>
      </c>
      <c r="O1282" s="3" t="b">
        <v>1</v>
      </c>
      <c r="P1282" s="3" t="s">
        <v>8275</v>
      </c>
      <c r="Q1282" s="13">
        <f t="shared" ref="Q1282:Q1345" si="80">+E1282/D1282</f>
        <v>1.1091186666666666</v>
      </c>
      <c r="R1282" s="7">
        <f t="shared" ref="R1282:R1345" si="81">IFERROR(+D1282/N1282,0)</f>
        <v>115.38461538461539</v>
      </c>
      <c r="S1282" s="3" t="s">
        <v>8328</v>
      </c>
      <c r="T1282" s="3" t="s">
        <v>8329</v>
      </c>
    </row>
    <row r="1283" spans="1:20" ht="39.6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21">
        <f t="shared" ref="K1283:K1346" si="82">(J1283/86400)+25569+(-5/24)</f>
        <v>41463.535138888888</v>
      </c>
      <c r="L1283" s="21">
        <f t="shared" ref="L1283:L1346" si="83">+I1283/(86400)+25569+(-5/24)</f>
        <v>41483.535138888888</v>
      </c>
      <c r="M1283" s="3" t="b">
        <v>1</v>
      </c>
      <c r="N1283" s="3">
        <v>74</v>
      </c>
      <c r="O1283" s="3" t="b">
        <v>1</v>
      </c>
      <c r="P1283" s="3" t="s">
        <v>8275</v>
      </c>
      <c r="Q1283" s="13">
        <f t="shared" si="80"/>
        <v>1.1071428571428572</v>
      </c>
      <c r="R1283" s="7">
        <f t="shared" si="81"/>
        <v>94.594594594594597</v>
      </c>
      <c r="S1283" s="3" t="s">
        <v>8328</v>
      </c>
      <c r="T1283" s="3" t="s">
        <v>8329</v>
      </c>
    </row>
    <row r="1284" spans="1:20" ht="52.8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21">
        <f t="shared" si="82"/>
        <v>41586.266840277771</v>
      </c>
      <c r="L1284" s="21">
        <f t="shared" si="83"/>
        <v>41616.999305555553</v>
      </c>
      <c r="M1284" s="3" t="b">
        <v>1</v>
      </c>
      <c r="N1284" s="3">
        <v>274</v>
      </c>
      <c r="O1284" s="3" t="b">
        <v>1</v>
      </c>
      <c r="P1284" s="3" t="s">
        <v>8275</v>
      </c>
      <c r="Q1284" s="13">
        <f t="shared" si="80"/>
        <v>1.2361333333333333</v>
      </c>
      <c r="R1284" s="7">
        <f t="shared" si="81"/>
        <v>54.744525547445257</v>
      </c>
      <c r="S1284" s="3" t="s">
        <v>8328</v>
      </c>
      <c r="T1284" s="3" t="s">
        <v>8329</v>
      </c>
    </row>
    <row r="1285" spans="1:20" ht="39.6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21">
        <f t="shared" si="82"/>
        <v>41320.50913194444</v>
      </c>
      <c r="L1285" s="21">
        <f t="shared" si="83"/>
        <v>41343.958333333328</v>
      </c>
      <c r="M1285" s="3" t="b">
        <v>1</v>
      </c>
      <c r="N1285" s="3">
        <v>22</v>
      </c>
      <c r="O1285" s="3" t="b">
        <v>1</v>
      </c>
      <c r="P1285" s="3" t="s">
        <v>8275</v>
      </c>
      <c r="Q1285" s="13">
        <f t="shared" si="80"/>
        <v>2.1105</v>
      </c>
      <c r="R1285" s="7">
        <f t="shared" si="81"/>
        <v>45.454545454545453</v>
      </c>
      <c r="S1285" s="3" t="s">
        <v>8328</v>
      </c>
      <c r="T1285" s="3" t="s">
        <v>8329</v>
      </c>
    </row>
    <row r="1286" spans="1:20" ht="39.6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21">
        <f t="shared" si="82"/>
        <v>42712.026412037034</v>
      </c>
      <c r="L1286" s="21">
        <f t="shared" si="83"/>
        <v>42735.499305555553</v>
      </c>
      <c r="M1286" s="3" t="b">
        <v>0</v>
      </c>
      <c r="N1286" s="3">
        <v>31</v>
      </c>
      <c r="O1286" s="3" t="b">
        <v>1</v>
      </c>
      <c r="P1286" s="3" t="s">
        <v>8270</v>
      </c>
      <c r="Q1286" s="13">
        <f t="shared" si="80"/>
        <v>1.01</v>
      </c>
      <c r="R1286" s="7">
        <f t="shared" si="81"/>
        <v>64.516129032258064</v>
      </c>
      <c r="S1286" s="3" t="s">
        <v>8320</v>
      </c>
      <c r="T1286" s="3" t="s">
        <v>8321</v>
      </c>
    </row>
    <row r="1287" spans="1:20" ht="39.6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21">
        <f t="shared" si="82"/>
        <v>42160.374710648146</v>
      </c>
      <c r="L1287" s="21">
        <f t="shared" si="83"/>
        <v>42175.374710648146</v>
      </c>
      <c r="M1287" s="3" t="b">
        <v>0</v>
      </c>
      <c r="N1287" s="3">
        <v>63</v>
      </c>
      <c r="O1287" s="3" t="b">
        <v>1</v>
      </c>
      <c r="P1287" s="3" t="s">
        <v>8270</v>
      </c>
      <c r="Q1287" s="13">
        <f t="shared" si="80"/>
        <v>1.0165</v>
      </c>
      <c r="R1287" s="7">
        <f t="shared" si="81"/>
        <v>31.746031746031747</v>
      </c>
      <c r="S1287" s="3" t="s">
        <v>8320</v>
      </c>
      <c r="T1287" s="3" t="s">
        <v>8321</v>
      </c>
    </row>
    <row r="1288" spans="1:20" ht="39.6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21">
        <f t="shared" si="82"/>
        <v>42039.176238425927</v>
      </c>
      <c r="L1288" s="21">
        <f t="shared" si="83"/>
        <v>42052.374999999993</v>
      </c>
      <c r="M1288" s="3" t="b">
        <v>0</v>
      </c>
      <c r="N1288" s="3">
        <v>20</v>
      </c>
      <c r="O1288" s="3" t="b">
        <v>1</v>
      </c>
      <c r="P1288" s="3" t="s">
        <v>8270</v>
      </c>
      <c r="Q1288" s="13">
        <f t="shared" si="80"/>
        <v>1.0833333333333333</v>
      </c>
      <c r="R1288" s="7">
        <f t="shared" si="81"/>
        <v>75</v>
      </c>
      <c r="S1288" s="3" t="s">
        <v>8320</v>
      </c>
      <c r="T1288" s="3" t="s">
        <v>8321</v>
      </c>
    </row>
    <row r="1289" spans="1:20" ht="66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21">
        <f t="shared" si="82"/>
        <v>42107.412685185183</v>
      </c>
      <c r="L1289" s="21">
        <f t="shared" si="83"/>
        <v>42167.412685185183</v>
      </c>
      <c r="M1289" s="3" t="b">
        <v>0</v>
      </c>
      <c r="N1289" s="3">
        <v>25</v>
      </c>
      <c r="O1289" s="3" t="b">
        <v>1</v>
      </c>
      <c r="P1289" s="3" t="s">
        <v>8270</v>
      </c>
      <c r="Q1289" s="13">
        <f t="shared" si="80"/>
        <v>2.42</v>
      </c>
      <c r="R1289" s="7">
        <f t="shared" si="81"/>
        <v>10</v>
      </c>
      <c r="S1289" s="3" t="s">
        <v>8320</v>
      </c>
      <c r="T1289" s="3" t="s">
        <v>8321</v>
      </c>
    </row>
    <row r="1290" spans="1:20" ht="52.8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21">
        <f t="shared" si="82"/>
        <v>42560.946331018517</v>
      </c>
      <c r="L1290" s="21">
        <f t="shared" si="83"/>
        <v>42591.958333333336</v>
      </c>
      <c r="M1290" s="3" t="b">
        <v>0</v>
      </c>
      <c r="N1290" s="3">
        <v>61</v>
      </c>
      <c r="O1290" s="3" t="b">
        <v>1</v>
      </c>
      <c r="P1290" s="3" t="s">
        <v>8270</v>
      </c>
      <c r="Q1290" s="13">
        <f t="shared" si="80"/>
        <v>1.0044999999999999</v>
      </c>
      <c r="R1290" s="7">
        <f t="shared" si="81"/>
        <v>65.573770491803273</v>
      </c>
      <c r="S1290" s="3" t="s">
        <v>8320</v>
      </c>
      <c r="T1290" s="3" t="s">
        <v>8321</v>
      </c>
    </row>
    <row r="1291" spans="1:20" ht="39.6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21">
        <f t="shared" si="82"/>
        <v>42708.926446759258</v>
      </c>
      <c r="L1291" s="21">
        <f t="shared" si="83"/>
        <v>42738.926446759258</v>
      </c>
      <c r="M1291" s="3" t="b">
        <v>0</v>
      </c>
      <c r="N1291" s="3">
        <v>52</v>
      </c>
      <c r="O1291" s="3" t="b">
        <v>1</v>
      </c>
      <c r="P1291" s="3" t="s">
        <v>8270</v>
      </c>
      <c r="Q1291" s="13">
        <f t="shared" si="80"/>
        <v>1.2506666666666666</v>
      </c>
      <c r="R1291" s="7">
        <f t="shared" si="81"/>
        <v>28.846153846153847</v>
      </c>
      <c r="S1291" s="3" t="s">
        <v>8320</v>
      </c>
      <c r="T1291" s="3" t="s">
        <v>8321</v>
      </c>
    </row>
    <row r="1292" spans="1:20" ht="26.4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21">
        <f t="shared" si="82"/>
        <v>42086.406608796293</v>
      </c>
      <c r="L1292" s="21">
        <f t="shared" si="83"/>
        <v>42117.082638888889</v>
      </c>
      <c r="M1292" s="3" t="b">
        <v>0</v>
      </c>
      <c r="N1292" s="3">
        <v>86</v>
      </c>
      <c r="O1292" s="3" t="b">
        <v>1</v>
      </c>
      <c r="P1292" s="3" t="s">
        <v>8270</v>
      </c>
      <c r="Q1292" s="13">
        <f t="shared" si="80"/>
        <v>1.0857142857142856</v>
      </c>
      <c r="R1292" s="7">
        <f t="shared" si="81"/>
        <v>40.697674418604649</v>
      </c>
      <c r="S1292" s="3" t="s">
        <v>8320</v>
      </c>
      <c r="T1292" s="3" t="s">
        <v>8321</v>
      </c>
    </row>
    <row r="1293" spans="1:20" ht="39.6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21">
        <f t="shared" si="82"/>
        <v>42064.444340277776</v>
      </c>
      <c r="L1293" s="21">
        <f t="shared" si="83"/>
        <v>42101.083333333336</v>
      </c>
      <c r="M1293" s="3" t="b">
        <v>0</v>
      </c>
      <c r="N1293" s="3">
        <v>42</v>
      </c>
      <c r="O1293" s="3" t="b">
        <v>1</v>
      </c>
      <c r="P1293" s="3" t="s">
        <v>8270</v>
      </c>
      <c r="Q1293" s="13">
        <f t="shared" si="80"/>
        <v>1.4570000000000001</v>
      </c>
      <c r="R1293" s="7">
        <f t="shared" si="81"/>
        <v>71.428571428571431</v>
      </c>
      <c r="S1293" s="3" t="s">
        <v>8320</v>
      </c>
      <c r="T1293" s="3" t="s">
        <v>8321</v>
      </c>
    </row>
    <row r="1294" spans="1:20" ht="52.8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21">
        <f t="shared" si="82"/>
        <v>42256.555879629632</v>
      </c>
      <c r="L1294" s="21">
        <f t="shared" si="83"/>
        <v>42283.749305555553</v>
      </c>
      <c r="M1294" s="3" t="b">
        <v>0</v>
      </c>
      <c r="N1294" s="3">
        <v>52</v>
      </c>
      <c r="O1294" s="3" t="b">
        <v>1</v>
      </c>
      <c r="P1294" s="3" t="s">
        <v>8270</v>
      </c>
      <c r="Q1294" s="13">
        <f t="shared" si="80"/>
        <v>1.1000000000000001</v>
      </c>
      <c r="R1294" s="7">
        <f t="shared" si="81"/>
        <v>32.692307692307693</v>
      </c>
      <c r="S1294" s="3" t="s">
        <v>8320</v>
      </c>
      <c r="T1294" s="3" t="s">
        <v>8321</v>
      </c>
    </row>
    <row r="1295" spans="1:20" ht="52.8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21">
        <f t="shared" si="82"/>
        <v>42292.492719907408</v>
      </c>
      <c r="L1295" s="21">
        <f t="shared" si="83"/>
        <v>42322.534386574072</v>
      </c>
      <c r="M1295" s="3" t="b">
        <v>0</v>
      </c>
      <c r="N1295" s="3">
        <v>120</v>
      </c>
      <c r="O1295" s="3" t="b">
        <v>1</v>
      </c>
      <c r="P1295" s="3" t="s">
        <v>8270</v>
      </c>
      <c r="Q1295" s="13">
        <f t="shared" si="80"/>
        <v>1.0223333333333333</v>
      </c>
      <c r="R1295" s="7">
        <f t="shared" si="81"/>
        <v>125</v>
      </c>
      <c r="S1295" s="3" t="s">
        <v>8320</v>
      </c>
      <c r="T1295" s="3" t="s">
        <v>8321</v>
      </c>
    </row>
    <row r="1296" spans="1:20" ht="39.6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21">
        <f t="shared" si="82"/>
        <v>42278.245335648149</v>
      </c>
      <c r="L1296" s="21">
        <f t="shared" si="83"/>
        <v>42296.249999999993</v>
      </c>
      <c r="M1296" s="3" t="b">
        <v>0</v>
      </c>
      <c r="N1296" s="3">
        <v>22</v>
      </c>
      <c r="O1296" s="3" t="b">
        <v>1</v>
      </c>
      <c r="P1296" s="3" t="s">
        <v>8270</v>
      </c>
      <c r="Q1296" s="13">
        <f t="shared" si="80"/>
        <v>1.22</v>
      </c>
      <c r="R1296" s="7">
        <f t="shared" si="81"/>
        <v>22.727272727272727</v>
      </c>
      <c r="S1296" s="3" t="s">
        <v>8320</v>
      </c>
      <c r="T1296" s="3" t="s">
        <v>8321</v>
      </c>
    </row>
    <row r="1297" spans="1:20" ht="39.6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21">
        <f t="shared" si="82"/>
        <v>42184.364548611113</v>
      </c>
      <c r="L1297" s="21">
        <f t="shared" si="83"/>
        <v>42214.499999999993</v>
      </c>
      <c r="M1297" s="3" t="b">
        <v>0</v>
      </c>
      <c r="N1297" s="3">
        <v>64</v>
      </c>
      <c r="O1297" s="3" t="b">
        <v>1</v>
      </c>
      <c r="P1297" s="3" t="s">
        <v>8270</v>
      </c>
      <c r="Q1297" s="13">
        <f t="shared" si="80"/>
        <v>1.0196000000000001</v>
      </c>
      <c r="R1297" s="7">
        <f t="shared" si="81"/>
        <v>39.0625</v>
      </c>
      <c r="S1297" s="3" t="s">
        <v>8320</v>
      </c>
      <c r="T1297" s="3" t="s">
        <v>8321</v>
      </c>
    </row>
    <row r="1298" spans="1:20" ht="52.8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21">
        <f t="shared" si="82"/>
        <v>42422.842280092591</v>
      </c>
      <c r="L1298" s="21">
        <f t="shared" si="83"/>
        <v>42442.800613425927</v>
      </c>
      <c r="M1298" s="3" t="b">
        <v>0</v>
      </c>
      <c r="N1298" s="3">
        <v>23</v>
      </c>
      <c r="O1298" s="3" t="b">
        <v>1</v>
      </c>
      <c r="P1298" s="3" t="s">
        <v>8270</v>
      </c>
      <c r="Q1298" s="13">
        <f t="shared" si="80"/>
        <v>1.411764705882353</v>
      </c>
      <c r="R1298" s="7">
        <f t="shared" si="81"/>
        <v>36.956521739130437</v>
      </c>
      <c r="S1298" s="3" t="s">
        <v>8320</v>
      </c>
      <c r="T1298" s="3" t="s">
        <v>8321</v>
      </c>
    </row>
    <row r="1299" spans="1:20" ht="39.6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21">
        <f t="shared" si="82"/>
        <v>42461.538865740738</v>
      </c>
      <c r="L1299" s="21">
        <f t="shared" si="83"/>
        <v>42491.538865740738</v>
      </c>
      <c r="M1299" s="3" t="b">
        <v>0</v>
      </c>
      <c r="N1299" s="3">
        <v>238</v>
      </c>
      <c r="O1299" s="3" t="b">
        <v>1</v>
      </c>
      <c r="P1299" s="3" t="s">
        <v>8270</v>
      </c>
      <c r="Q1299" s="13">
        <f t="shared" si="80"/>
        <v>1.0952500000000001</v>
      </c>
      <c r="R1299" s="7">
        <f t="shared" si="81"/>
        <v>84.033613445378151</v>
      </c>
      <c r="S1299" s="3" t="s">
        <v>8320</v>
      </c>
      <c r="T1299" s="3" t="s">
        <v>8321</v>
      </c>
    </row>
    <row r="1300" spans="1:20" ht="39.6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21">
        <f t="shared" si="82"/>
        <v>42458.472592592589</v>
      </c>
      <c r="L1300" s="21">
        <f t="shared" si="83"/>
        <v>42488.472592592589</v>
      </c>
      <c r="M1300" s="3" t="b">
        <v>0</v>
      </c>
      <c r="N1300" s="3">
        <v>33</v>
      </c>
      <c r="O1300" s="3" t="b">
        <v>1</v>
      </c>
      <c r="P1300" s="3" t="s">
        <v>8270</v>
      </c>
      <c r="Q1300" s="13">
        <f t="shared" si="80"/>
        <v>1.0465</v>
      </c>
      <c r="R1300" s="7">
        <f t="shared" si="81"/>
        <v>60.606060606060609</v>
      </c>
      <c r="S1300" s="3" t="s">
        <v>8320</v>
      </c>
      <c r="T1300" s="3" t="s">
        <v>8321</v>
      </c>
    </row>
    <row r="1301" spans="1:20" ht="39.6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21">
        <f t="shared" si="82"/>
        <v>42169.606006944443</v>
      </c>
      <c r="L1301" s="21">
        <f t="shared" si="83"/>
        <v>42199.606006944443</v>
      </c>
      <c r="M1301" s="3" t="b">
        <v>0</v>
      </c>
      <c r="N1301" s="3">
        <v>32</v>
      </c>
      <c r="O1301" s="3" t="b">
        <v>1</v>
      </c>
      <c r="P1301" s="3" t="s">
        <v>8270</v>
      </c>
      <c r="Q1301" s="13">
        <f t="shared" si="80"/>
        <v>1.24</v>
      </c>
      <c r="R1301" s="7">
        <f t="shared" si="81"/>
        <v>109.375</v>
      </c>
      <c r="S1301" s="3" t="s">
        <v>8320</v>
      </c>
      <c r="T1301" s="3" t="s">
        <v>8321</v>
      </c>
    </row>
    <row r="1302" spans="1:20" ht="39.6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21">
        <f t="shared" si="82"/>
        <v>42483.466874999998</v>
      </c>
      <c r="L1302" s="21">
        <f t="shared" si="83"/>
        <v>42522.581249999996</v>
      </c>
      <c r="M1302" s="3" t="b">
        <v>0</v>
      </c>
      <c r="N1302" s="3">
        <v>24</v>
      </c>
      <c r="O1302" s="3" t="b">
        <v>1</v>
      </c>
      <c r="P1302" s="3" t="s">
        <v>8270</v>
      </c>
      <c r="Q1302" s="13">
        <f t="shared" si="80"/>
        <v>1.35</v>
      </c>
      <c r="R1302" s="7">
        <f t="shared" si="81"/>
        <v>125</v>
      </c>
      <c r="S1302" s="3" t="s">
        <v>8320</v>
      </c>
      <c r="T1302" s="3" t="s">
        <v>8321</v>
      </c>
    </row>
    <row r="1303" spans="1:20" ht="39.6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21">
        <f t="shared" si="82"/>
        <v>42195.541412037033</v>
      </c>
      <c r="L1303" s="21">
        <f t="shared" si="83"/>
        <v>42205.916666666664</v>
      </c>
      <c r="M1303" s="3" t="b">
        <v>0</v>
      </c>
      <c r="N1303" s="3">
        <v>29</v>
      </c>
      <c r="O1303" s="3" t="b">
        <v>1</v>
      </c>
      <c r="P1303" s="3" t="s">
        <v>8270</v>
      </c>
      <c r="Q1303" s="13">
        <f t="shared" si="80"/>
        <v>1.0275000000000001</v>
      </c>
      <c r="R1303" s="7">
        <f t="shared" si="81"/>
        <v>68.965517241379317</v>
      </c>
      <c r="S1303" s="3" t="s">
        <v>8320</v>
      </c>
      <c r="T1303" s="3" t="s">
        <v>8321</v>
      </c>
    </row>
    <row r="1304" spans="1:20" ht="39.6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21">
        <f t="shared" si="82"/>
        <v>42674.849664351852</v>
      </c>
      <c r="L1304" s="21">
        <f t="shared" si="83"/>
        <v>42704.891331018516</v>
      </c>
      <c r="M1304" s="3" t="b">
        <v>0</v>
      </c>
      <c r="N1304" s="3">
        <v>50</v>
      </c>
      <c r="O1304" s="3" t="b">
        <v>1</v>
      </c>
      <c r="P1304" s="3" t="s">
        <v>8270</v>
      </c>
      <c r="Q1304" s="13">
        <f t="shared" si="80"/>
        <v>1</v>
      </c>
      <c r="R1304" s="7">
        <f t="shared" si="81"/>
        <v>50</v>
      </c>
      <c r="S1304" s="3" t="s">
        <v>8320</v>
      </c>
      <c r="T1304" s="3" t="s">
        <v>8321</v>
      </c>
    </row>
    <row r="1305" spans="1:20" ht="26.4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21">
        <f t="shared" si="82"/>
        <v>42566.232870370368</v>
      </c>
      <c r="L1305" s="21">
        <f t="shared" si="83"/>
        <v>42582.249999999993</v>
      </c>
      <c r="M1305" s="3" t="b">
        <v>0</v>
      </c>
      <c r="N1305" s="3">
        <v>108</v>
      </c>
      <c r="O1305" s="3" t="b">
        <v>1</v>
      </c>
      <c r="P1305" s="3" t="s">
        <v>8270</v>
      </c>
      <c r="Q1305" s="13">
        <f t="shared" si="80"/>
        <v>1.3026085714285716</v>
      </c>
      <c r="R1305" s="7">
        <f t="shared" si="81"/>
        <v>32.407407407407405</v>
      </c>
      <c r="S1305" s="3" t="s">
        <v>8320</v>
      </c>
      <c r="T1305" s="3" t="s">
        <v>8321</v>
      </c>
    </row>
    <row r="1306" spans="1:20" ht="39.6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21">
        <f t="shared" si="82"/>
        <v>42746.986168981479</v>
      </c>
      <c r="L1306" s="21">
        <f t="shared" si="83"/>
        <v>42806.944502314807</v>
      </c>
      <c r="M1306" s="3" t="b">
        <v>0</v>
      </c>
      <c r="N1306" s="3">
        <v>104</v>
      </c>
      <c r="O1306" s="3" t="b">
        <v>0</v>
      </c>
      <c r="P1306" s="3" t="s">
        <v>8272</v>
      </c>
      <c r="Q1306" s="13">
        <f t="shared" si="80"/>
        <v>0.39627499999999999</v>
      </c>
      <c r="R1306" s="7">
        <f t="shared" si="81"/>
        <v>384.61538461538464</v>
      </c>
      <c r="S1306" s="3" t="s">
        <v>8322</v>
      </c>
      <c r="T1306" s="3" t="s">
        <v>8324</v>
      </c>
    </row>
    <row r="1307" spans="1:20" ht="39.6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21">
        <f t="shared" si="82"/>
        <v>42543.457268518519</v>
      </c>
      <c r="L1307" s="21">
        <f t="shared" si="83"/>
        <v>42572.520833333336</v>
      </c>
      <c r="M1307" s="3" t="b">
        <v>0</v>
      </c>
      <c r="N1307" s="3">
        <v>86</v>
      </c>
      <c r="O1307" s="3" t="b">
        <v>0</v>
      </c>
      <c r="P1307" s="3" t="s">
        <v>8272</v>
      </c>
      <c r="Q1307" s="13">
        <f t="shared" si="80"/>
        <v>0.25976666666666665</v>
      </c>
      <c r="R1307" s="7">
        <f t="shared" si="81"/>
        <v>348.83720930232556</v>
      </c>
      <c r="S1307" s="3" t="s">
        <v>8322</v>
      </c>
      <c r="T1307" s="3" t="s">
        <v>8324</v>
      </c>
    </row>
    <row r="1308" spans="1:20" ht="52.8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21">
        <f t="shared" si="82"/>
        <v>41947.249236111107</v>
      </c>
      <c r="L1308" s="21">
        <f t="shared" si="83"/>
        <v>41977.249236111107</v>
      </c>
      <c r="M1308" s="3" t="b">
        <v>0</v>
      </c>
      <c r="N1308" s="3">
        <v>356</v>
      </c>
      <c r="O1308" s="3" t="b">
        <v>0</v>
      </c>
      <c r="P1308" s="3" t="s">
        <v>8272</v>
      </c>
      <c r="Q1308" s="13">
        <f t="shared" si="80"/>
        <v>0.65246363636363636</v>
      </c>
      <c r="R1308" s="7">
        <f t="shared" si="81"/>
        <v>308.98876404494382</v>
      </c>
      <c r="S1308" s="3" t="s">
        <v>8322</v>
      </c>
      <c r="T1308" s="3" t="s">
        <v>8324</v>
      </c>
    </row>
    <row r="1309" spans="1:20" ht="26.4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21">
        <f t="shared" si="82"/>
        <v>42387.294895833336</v>
      </c>
      <c r="L1309" s="21">
        <f t="shared" si="83"/>
        <v>42417.294895833336</v>
      </c>
      <c r="M1309" s="3" t="b">
        <v>0</v>
      </c>
      <c r="N1309" s="3">
        <v>45</v>
      </c>
      <c r="O1309" s="3" t="b">
        <v>0</v>
      </c>
      <c r="P1309" s="3" t="s">
        <v>8272</v>
      </c>
      <c r="Q1309" s="13">
        <f t="shared" si="80"/>
        <v>0.11514000000000001</v>
      </c>
      <c r="R1309" s="7">
        <f t="shared" si="81"/>
        <v>1111.1111111111111</v>
      </c>
      <c r="S1309" s="3" t="s">
        <v>8322</v>
      </c>
      <c r="T1309" s="3" t="s">
        <v>8324</v>
      </c>
    </row>
    <row r="1310" spans="1:20" ht="26.4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21">
        <f t="shared" si="82"/>
        <v>42611.405231481483</v>
      </c>
      <c r="L1310" s="21">
        <f t="shared" si="83"/>
        <v>42651.405231481483</v>
      </c>
      <c r="M1310" s="3" t="b">
        <v>0</v>
      </c>
      <c r="N1310" s="3">
        <v>38</v>
      </c>
      <c r="O1310" s="3" t="b">
        <v>0</v>
      </c>
      <c r="P1310" s="3" t="s">
        <v>8272</v>
      </c>
      <c r="Q1310" s="13">
        <f t="shared" si="80"/>
        <v>0.11360000000000001</v>
      </c>
      <c r="R1310" s="7">
        <f t="shared" si="81"/>
        <v>263.15789473684208</v>
      </c>
      <c r="S1310" s="3" t="s">
        <v>8322</v>
      </c>
      <c r="T1310" s="3" t="s">
        <v>8324</v>
      </c>
    </row>
    <row r="1311" spans="1:20" ht="39.6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21">
        <f t="shared" si="82"/>
        <v>42257.674398148149</v>
      </c>
      <c r="L1311" s="21">
        <f t="shared" si="83"/>
        <v>42292.674398148149</v>
      </c>
      <c r="M1311" s="3" t="b">
        <v>0</v>
      </c>
      <c r="N1311" s="3">
        <v>35</v>
      </c>
      <c r="O1311" s="3" t="b">
        <v>0</v>
      </c>
      <c r="P1311" s="3" t="s">
        <v>8272</v>
      </c>
      <c r="Q1311" s="13">
        <f t="shared" si="80"/>
        <v>1.1199130434782609</v>
      </c>
      <c r="R1311" s="7">
        <f t="shared" si="81"/>
        <v>328.57142857142856</v>
      </c>
      <c r="S1311" s="3" t="s">
        <v>8322</v>
      </c>
      <c r="T1311" s="3" t="s">
        <v>8324</v>
      </c>
    </row>
    <row r="1312" spans="1:20" ht="39.6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21">
        <f t="shared" si="82"/>
        <v>42556.458912037029</v>
      </c>
      <c r="L1312" s="21">
        <f t="shared" si="83"/>
        <v>42601.458912037029</v>
      </c>
      <c r="M1312" s="3" t="b">
        <v>0</v>
      </c>
      <c r="N1312" s="3">
        <v>24</v>
      </c>
      <c r="O1312" s="3" t="b">
        <v>0</v>
      </c>
      <c r="P1312" s="3" t="s">
        <v>8272</v>
      </c>
      <c r="Q1312" s="13">
        <f t="shared" si="80"/>
        <v>0.155</v>
      </c>
      <c r="R1312" s="7">
        <f t="shared" si="81"/>
        <v>833.33333333333337</v>
      </c>
      <c r="S1312" s="3" t="s">
        <v>8322</v>
      </c>
      <c r="T1312" s="3" t="s">
        <v>8324</v>
      </c>
    </row>
    <row r="1313" spans="1:20" ht="52.8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21">
        <f t="shared" si="82"/>
        <v>42669.593969907401</v>
      </c>
      <c r="L1313" s="21">
        <f t="shared" si="83"/>
        <v>42704.635636574072</v>
      </c>
      <c r="M1313" s="3" t="b">
        <v>0</v>
      </c>
      <c r="N1313" s="3">
        <v>100</v>
      </c>
      <c r="O1313" s="3" t="b">
        <v>0</v>
      </c>
      <c r="P1313" s="3" t="s">
        <v>8272</v>
      </c>
      <c r="Q1313" s="13">
        <f t="shared" si="80"/>
        <v>0.32028000000000001</v>
      </c>
      <c r="R1313" s="7">
        <f t="shared" si="81"/>
        <v>2500</v>
      </c>
      <c r="S1313" s="3" t="s">
        <v>8322</v>
      </c>
      <c r="T1313" s="3" t="s">
        <v>8324</v>
      </c>
    </row>
    <row r="1314" spans="1:20" ht="39.6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21">
        <f t="shared" si="82"/>
        <v>42082.494467592587</v>
      </c>
      <c r="L1314" s="21">
        <f t="shared" si="83"/>
        <v>42112.494467592587</v>
      </c>
      <c r="M1314" s="3" t="b">
        <v>0</v>
      </c>
      <c r="N1314" s="3">
        <v>1</v>
      </c>
      <c r="O1314" s="3" t="b">
        <v>0</v>
      </c>
      <c r="P1314" s="3" t="s">
        <v>8272</v>
      </c>
      <c r="Q1314" s="13">
        <f t="shared" si="80"/>
        <v>6.0869565217391303E-3</v>
      </c>
      <c r="R1314" s="7">
        <f t="shared" si="81"/>
        <v>4600</v>
      </c>
      <c r="S1314" s="3" t="s">
        <v>8322</v>
      </c>
      <c r="T1314" s="3" t="s">
        <v>8324</v>
      </c>
    </row>
    <row r="1315" spans="1:20" ht="39.6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21">
        <f t="shared" si="82"/>
        <v>42402.50131944444</v>
      </c>
      <c r="L1315" s="21">
        <f t="shared" si="83"/>
        <v>42432.50131944444</v>
      </c>
      <c r="M1315" s="3" t="b">
        <v>0</v>
      </c>
      <c r="N1315" s="3">
        <v>122</v>
      </c>
      <c r="O1315" s="3" t="b">
        <v>0</v>
      </c>
      <c r="P1315" s="3" t="s">
        <v>8272</v>
      </c>
      <c r="Q1315" s="13">
        <f t="shared" si="80"/>
        <v>0.31114999999999998</v>
      </c>
      <c r="R1315" s="7">
        <f t="shared" si="81"/>
        <v>327.86885245901641</v>
      </c>
      <c r="S1315" s="3" t="s">
        <v>8322</v>
      </c>
      <c r="T1315" s="3" t="s">
        <v>8324</v>
      </c>
    </row>
    <row r="1316" spans="1:20" ht="39.6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21">
        <f t="shared" si="82"/>
        <v>42604.461342592585</v>
      </c>
      <c r="L1316" s="21">
        <f t="shared" si="83"/>
        <v>42664.461342592585</v>
      </c>
      <c r="M1316" s="3" t="b">
        <v>0</v>
      </c>
      <c r="N1316" s="3">
        <v>11</v>
      </c>
      <c r="O1316" s="3" t="b">
        <v>0</v>
      </c>
      <c r="P1316" s="3" t="s">
        <v>8272</v>
      </c>
      <c r="Q1316" s="13">
        <f t="shared" si="80"/>
        <v>1.1266666666666666E-2</v>
      </c>
      <c r="R1316" s="7">
        <f t="shared" si="81"/>
        <v>16363.636363636364</v>
      </c>
      <c r="S1316" s="3" t="s">
        <v>8322</v>
      </c>
      <c r="T1316" s="3" t="s">
        <v>8324</v>
      </c>
    </row>
    <row r="1317" spans="1:20" ht="26.4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21">
        <f t="shared" si="82"/>
        <v>42278.289907407401</v>
      </c>
      <c r="L1317" s="21">
        <f t="shared" si="83"/>
        <v>42313.833333333336</v>
      </c>
      <c r="M1317" s="3" t="b">
        <v>0</v>
      </c>
      <c r="N1317" s="3">
        <v>248</v>
      </c>
      <c r="O1317" s="3" t="b">
        <v>0</v>
      </c>
      <c r="P1317" s="3" t="s">
        <v>8272</v>
      </c>
      <c r="Q1317" s="13">
        <f t="shared" si="80"/>
        <v>0.40404000000000001</v>
      </c>
      <c r="R1317" s="7">
        <f t="shared" si="81"/>
        <v>403.22580645161293</v>
      </c>
      <c r="S1317" s="3" t="s">
        <v>8322</v>
      </c>
      <c r="T1317" s="3" t="s">
        <v>8324</v>
      </c>
    </row>
    <row r="1318" spans="1:20" ht="39.6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21">
        <f t="shared" si="82"/>
        <v>42393.753576388888</v>
      </c>
      <c r="L1318" s="21">
        <f t="shared" si="83"/>
        <v>42428.753576388888</v>
      </c>
      <c r="M1318" s="3" t="b">
        <v>0</v>
      </c>
      <c r="N1318" s="3">
        <v>1</v>
      </c>
      <c r="O1318" s="3" t="b">
        <v>0</v>
      </c>
      <c r="P1318" s="3" t="s">
        <v>8272</v>
      </c>
      <c r="Q1318" s="13">
        <f t="shared" si="80"/>
        <v>1.3333333333333333E-5</v>
      </c>
      <c r="R1318" s="7">
        <f t="shared" si="81"/>
        <v>75000</v>
      </c>
      <c r="S1318" s="3" t="s">
        <v>8322</v>
      </c>
      <c r="T1318" s="3" t="s">
        <v>8324</v>
      </c>
    </row>
    <row r="1319" spans="1:20" ht="52.8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21">
        <f t="shared" si="82"/>
        <v>42520.027152777773</v>
      </c>
      <c r="L1319" s="21">
        <f t="shared" si="83"/>
        <v>42572.374999999993</v>
      </c>
      <c r="M1319" s="3" t="b">
        <v>0</v>
      </c>
      <c r="N1319" s="3">
        <v>19</v>
      </c>
      <c r="O1319" s="3" t="b">
        <v>0</v>
      </c>
      <c r="P1319" s="3" t="s">
        <v>8272</v>
      </c>
      <c r="Q1319" s="13">
        <f t="shared" si="80"/>
        <v>5.7334999999999997E-2</v>
      </c>
      <c r="R1319" s="7">
        <f t="shared" si="81"/>
        <v>10526.315789473685</v>
      </c>
      <c r="S1319" s="3" t="s">
        <v>8322</v>
      </c>
      <c r="T1319" s="3" t="s">
        <v>8324</v>
      </c>
    </row>
    <row r="1320" spans="1:20" ht="39.6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21">
        <f t="shared" si="82"/>
        <v>41984.835324074076</v>
      </c>
      <c r="L1320" s="21">
        <f t="shared" si="83"/>
        <v>42014.835324074076</v>
      </c>
      <c r="M1320" s="3" t="b">
        <v>0</v>
      </c>
      <c r="N1320" s="3">
        <v>135</v>
      </c>
      <c r="O1320" s="3" t="b">
        <v>0</v>
      </c>
      <c r="P1320" s="3" t="s">
        <v>8272</v>
      </c>
      <c r="Q1320" s="13">
        <f t="shared" si="80"/>
        <v>0.15325</v>
      </c>
      <c r="R1320" s="7">
        <f t="shared" si="81"/>
        <v>296.2962962962963</v>
      </c>
      <c r="S1320" s="3" t="s">
        <v>8322</v>
      </c>
      <c r="T1320" s="3" t="s">
        <v>8324</v>
      </c>
    </row>
    <row r="1321" spans="1:20" ht="39.6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21">
        <f t="shared" si="82"/>
        <v>41816.603761574072</v>
      </c>
      <c r="L1321" s="21">
        <f t="shared" si="83"/>
        <v>41831.458333333328</v>
      </c>
      <c r="M1321" s="3" t="b">
        <v>0</v>
      </c>
      <c r="N1321" s="3">
        <v>9</v>
      </c>
      <c r="O1321" s="3" t="b">
        <v>0</v>
      </c>
      <c r="P1321" s="3" t="s">
        <v>8272</v>
      </c>
      <c r="Q1321" s="13">
        <f t="shared" si="80"/>
        <v>0.15103448275862069</v>
      </c>
      <c r="R1321" s="7">
        <f t="shared" si="81"/>
        <v>644.44444444444446</v>
      </c>
      <c r="S1321" s="3" t="s">
        <v>8322</v>
      </c>
      <c r="T1321" s="3" t="s">
        <v>8324</v>
      </c>
    </row>
    <row r="1322" spans="1:20" ht="39.6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21">
        <f t="shared" si="82"/>
        <v>42705.482013888883</v>
      </c>
      <c r="L1322" s="21">
        <f t="shared" si="83"/>
        <v>42734.749999999993</v>
      </c>
      <c r="M1322" s="3" t="b">
        <v>0</v>
      </c>
      <c r="N1322" s="3">
        <v>3</v>
      </c>
      <c r="O1322" s="3" t="b">
        <v>0</v>
      </c>
      <c r="P1322" s="3" t="s">
        <v>8272</v>
      </c>
      <c r="Q1322" s="13">
        <f t="shared" si="80"/>
        <v>5.0299999999999997E-3</v>
      </c>
      <c r="R1322" s="7">
        <f t="shared" si="81"/>
        <v>33333.333333333336</v>
      </c>
      <c r="S1322" s="3" t="s">
        <v>8322</v>
      </c>
      <c r="T1322" s="3" t="s">
        <v>8324</v>
      </c>
    </row>
    <row r="1323" spans="1:20" ht="52.8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21">
        <f t="shared" si="82"/>
        <v>42697.540937499994</v>
      </c>
      <c r="L1323" s="21">
        <f t="shared" si="83"/>
        <v>42727.540937499994</v>
      </c>
      <c r="M1323" s="3" t="b">
        <v>0</v>
      </c>
      <c r="N1323" s="3">
        <v>7</v>
      </c>
      <c r="O1323" s="3" t="b">
        <v>0</v>
      </c>
      <c r="P1323" s="3" t="s">
        <v>8272</v>
      </c>
      <c r="Q1323" s="13">
        <f t="shared" si="80"/>
        <v>1.3028138528138528E-2</v>
      </c>
      <c r="R1323" s="7">
        <f t="shared" si="81"/>
        <v>66000</v>
      </c>
      <c r="S1323" s="3" t="s">
        <v>8322</v>
      </c>
      <c r="T1323" s="3" t="s">
        <v>8324</v>
      </c>
    </row>
    <row r="1324" spans="1:20" ht="39.6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21">
        <f t="shared" si="82"/>
        <v>42115.448206018518</v>
      </c>
      <c r="L1324" s="21">
        <f t="shared" si="83"/>
        <v>42145.448206018518</v>
      </c>
      <c r="M1324" s="3" t="b">
        <v>0</v>
      </c>
      <c r="N1324" s="3">
        <v>4</v>
      </c>
      <c r="O1324" s="3" t="b">
        <v>0</v>
      </c>
      <c r="P1324" s="3" t="s">
        <v>8272</v>
      </c>
      <c r="Q1324" s="13">
        <f t="shared" si="80"/>
        <v>3.0285714285714286E-3</v>
      </c>
      <c r="R1324" s="7">
        <f t="shared" si="81"/>
        <v>8750</v>
      </c>
      <c r="S1324" s="3" t="s">
        <v>8322</v>
      </c>
      <c r="T1324" s="3" t="s">
        <v>8324</v>
      </c>
    </row>
    <row r="1325" spans="1:20" ht="39.6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21">
        <f t="shared" si="82"/>
        <v>42451.490115740737</v>
      </c>
      <c r="L1325" s="21">
        <f t="shared" si="83"/>
        <v>42486.079861111109</v>
      </c>
      <c r="M1325" s="3" t="b">
        <v>0</v>
      </c>
      <c r="N1325" s="3">
        <v>44</v>
      </c>
      <c r="O1325" s="3" t="b">
        <v>0</v>
      </c>
      <c r="P1325" s="3" t="s">
        <v>8272</v>
      </c>
      <c r="Q1325" s="13">
        <f t="shared" si="80"/>
        <v>8.8800000000000004E-2</v>
      </c>
      <c r="R1325" s="7">
        <f t="shared" si="81"/>
        <v>340.90909090909093</v>
      </c>
      <c r="S1325" s="3" t="s">
        <v>8322</v>
      </c>
      <c r="T1325" s="3" t="s">
        <v>8324</v>
      </c>
    </row>
    <row r="1326" spans="1:20" ht="39.6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21">
        <f t="shared" si="82"/>
        <v>42626.425370370365</v>
      </c>
      <c r="L1326" s="21">
        <f t="shared" si="83"/>
        <v>42656.425370370365</v>
      </c>
      <c r="M1326" s="3" t="b">
        <v>0</v>
      </c>
      <c r="N1326" s="3">
        <v>90</v>
      </c>
      <c r="O1326" s="3" t="b">
        <v>0</v>
      </c>
      <c r="P1326" s="3" t="s">
        <v>8272</v>
      </c>
      <c r="Q1326" s="13">
        <f t="shared" si="80"/>
        <v>9.8400000000000001E-2</v>
      </c>
      <c r="R1326" s="7">
        <f t="shared" si="81"/>
        <v>555.55555555555554</v>
      </c>
      <c r="S1326" s="3" t="s">
        <v>8322</v>
      </c>
      <c r="T1326" s="3" t="s">
        <v>8324</v>
      </c>
    </row>
    <row r="1327" spans="1:20" ht="39.6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21">
        <f t="shared" si="82"/>
        <v>42703.877719907403</v>
      </c>
      <c r="L1327" s="21">
        <f t="shared" si="83"/>
        <v>42733.877719907403</v>
      </c>
      <c r="M1327" s="3" t="b">
        <v>0</v>
      </c>
      <c r="N1327" s="3">
        <v>8</v>
      </c>
      <c r="O1327" s="3" t="b">
        <v>0</v>
      </c>
      <c r="P1327" s="3" t="s">
        <v>8272</v>
      </c>
      <c r="Q1327" s="13">
        <f t="shared" si="80"/>
        <v>2.4299999999999999E-2</v>
      </c>
      <c r="R1327" s="7">
        <f t="shared" si="81"/>
        <v>2500</v>
      </c>
      <c r="S1327" s="3" t="s">
        <v>8322</v>
      </c>
      <c r="T1327" s="3" t="s">
        <v>8324</v>
      </c>
    </row>
    <row r="1328" spans="1:20" ht="39.6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21">
        <f t="shared" si="82"/>
        <v>41974.583657407406</v>
      </c>
      <c r="L1328" s="21">
        <f t="shared" si="83"/>
        <v>42019.583657407406</v>
      </c>
      <c r="M1328" s="3" t="b">
        <v>0</v>
      </c>
      <c r="N1328" s="3">
        <v>11</v>
      </c>
      <c r="O1328" s="3" t="b">
        <v>0</v>
      </c>
      <c r="P1328" s="3" t="s">
        <v>8272</v>
      </c>
      <c r="Q1328" s="13">
        <f t="shared" si="80"/>
        <v>1.1299999999999999E-2</v>
      </c>
      <c r="R1328" s="7">
        <f t="shared" si="81"/>
        <v>9090.9090909090901</v>
      </c>
      <c r="S1328" s="3" t="s">
        <v>8322</v>
      </c>
      <c r="T1328" s="3" t="s">
        <v>8324</v>
      </c>
    </row>
    <row r="1329" spans="1:20" ht="39.6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21">
        <f t="shared" si="82"/>
        <v>42123.470312500001</v>
      </c>
      <c r="L1329" s="21">
        <f t="shared" si="83"/>
        <v>42153.470312500001</v>
      </c>
      <c r="M1329" s="3" t="b">
        <v>0</v>
      </c>
      <c r="N1329" s="3">
        <v>41</v>
      </c>
      <c r="O1329" s="3" t="b">
        <v>0</v>
      </c>
      <c r="P1329" s="3" t="s">
        <v>8272</v>
      </c>
      <c r="Q1329" s="13">
        <f t="shared" si="80"/>
        <v>3.5520833333333335E-2</v>
      </c>
      <c r="R1329" s="7">
        <f t="shared" si="81"/>
        <v>1170.7317073170732</v>
      </c>
      <c r="S1329" s="3" t="s">
        <v>8322</v>
      </c>
      <c r="T1329" s="3" t="s">
        <v>8324</v>
      </c>
    </row>
    <row r="1330" spans="1:20" ht="39.6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21">
        <f t="shared" si="82"/>
        <v>42612.434421296297</v>
      </c>
      <c r="L1330" s="21">
        <f t="shared" si="83"/>
        <v>42657.434421296297</v>
      </c>
      <c r="M1330" s="3" t="b">
        <v>0</v>
      </c>
      <c r="N1330" s="3">
        <v>15</v>
      </c>
      <c r="O1330" s="3" t="b">
        <v>0</v>
      </c>
      <c r="P1330" s="3" t="s">
        <v>8272</v>
      </c>
      <c r="Q1330" s="13">
        <f t="shared" si="80"/>
        <v>2.3306666666666667E-2</v>
      </c>
      <c r="R1330" s="7">
        <f t="shared" si="81"/>
        <v>5000</v>
      </c>
      <c r="S1330" s="3" t="s">
        <v>8322</v>
      </c>
      <c r="T1330" s="3" t="s">
        <v>8324</v>
      </c>
    </row>
    <row r="1331" spans="1:20" ht="39.6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21">
        <f t="shared" si="82"/>
        <v>41935.013252314813</v>
      </c>
      <c r="L1331" s="21">
        <f t="shared" si="83"/>
        <v>41975.054918981477</v>
      </c>
      <c r="M1331" s="3" t="b">
        <v>0</v>
      </c>
      <c r="N1331" s="3">
        <v>9</v>
      </c>
      <c r="O1331" s="3" t="b">
        <v>0</v>
      </c>
      <c r="P1331" s="3" t="s">
        <v>8272</v>
      </c>
      <c r="Q1331" s="13">
        <f t="shared" si="80"/>
        <v>8.1600000000000006E-3</v>
      </c>
      <c r="R1331" s="7">
        <f t="shared" si="81"/>
        <v>5555.5555555555557</v>
      </c>
      <c r="S1331" s="3" t="s">
        <v>8322</v>
      </c>
      <c r="T1331" s="3" t="s">
        <v>8324</v>
      </c>
    </row>
    <row r="1332" spans="1:20" ht="39.6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21">
        <f t="shared" si="82"/>
        <v>42522.068391203698</v>
      </c>
      <c r="L1332" s="21">
        <f t="shared" si="83"/>
        <v>42552.958333333336</v>
      </c>
      <c r="M1332" s="3" t="b">
        <v>0</v>
      </c>
      <c r="N1332" s="3">
        <v>50</v>
      </c>
      <c r="O1332" s="3" t="b">
        <v>0</v>
      </c>
      <c r="P1332" s="3" t="s">
        <v>8272</v>
      </c>
      <c r="Q1332" s="13">
        <f t="shared" si="80"/>
        <v>0.22494285714285714</v>
      </c>
      <c r="R1332" s="7">
        <f t="shared" si="81"/>
        <v>700</v>
      </c>
      <c r="S1332" s="3" t="s">
        <v>8322</v>
      </c>
      <c r="T1332" s="3" t="s">
        <v>8324</v>
      </c>
    </row>
    <row r="1333" spans="1:20" ht="39.6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21">
        <f t="shared" si="82"/>
        <v>42569.295763888884</v>
      </c>
      <c r="L1333" s="21">
        <f t="shared" si="83"/>
        <v>42599.295763888884</v>
      </c>
      <c r="M1333" s="3" t="b">
        <v>0</v>
      </c>
      <c r="N1333" s="3">
        <v>34</v>
      </c>
      <c r="O1333" s="3" t="b">
        <v>0</v>
      </c>
      <c r="P1333" s="3" t="s">
        <v>8272</v>
      </c>
      <c r="Q1333" s="13">
        <f t="shared" si="80"/>
        <v>1.3668E-2</v>
      </c>
      <c r="R1333" s="7">
        <f t="shared" si="81"/>
        <v>7352.9411764705883</v>
      </c>
      <c r="S1333" s="3" t="s">
        <v>8322</v>
      </c>
      <c r="T1333" s="3" t="s">
        <v>8324</v>
      </c>
    </row>
    <row r="1334" spans="1:20" ht="52.8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21">
        <f t="shared" si="82"/>
        <v>42731.851944444446</v>
      </c>
      <c r="L1334" s="21">
        <f t="shared" si="83"/>
        <v>42761.851944444446</v>
      </c>
      <c r="M1334" s="3" t="b">
        <v>0</v>
      </c>
      <c r="N1334" s="3">
        <v>0</v>
      </c>
      <c r="O1334" s="3" t="b">
        <v>0</v>
      </c>
      <c r="P1334" s="3" t="s">
        <v>8272</v>
      </c>
      <c r="Q1334" s="13">
        <f t="shared" si="80"/>
        <v>0</v>
      </c>
      <c r="R1334" s="7">
        <f t="shared" si="81"/>
        <v>0</v>
      </c>
      <c r="S1334" s="3" t="s">
        <v>8322</v>
      </c>
      <c r="T1334" s="3" t="s">
        <v>8324</v>
      </c>
    </row>
    <row r="1335" spans="1:20" ht="39.6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21">
        <f t="shared" si="82"/>
        <v>41805.8984375</v>
      </c>
      <c r="L1335" s="21">
        <f t="shared" si="83"/>
        <v>41835.8984375</v>
      </c>
      <c r="M1335" s="3" t="b">
        <v>0</v>
      </c>
      <c r="N1335" s="3">
        <v>0</v>
      </c>
      <c r="O1335" s="3" t="b">
        <v>0</v>
      </c>
      <c r="P1335" s="3" t="s">
        <v>8272</v>
      </c>
      <c r="Q1335" s="13">
        <f t="shared" si="80"/>
        <v>0</v>
      </c>
      <c r="R1335" s="7">
        <f t="shared" si="81"/>
        <v>0</v>
      </c>
      <c r="S1335" s="3" t="s">
        <v>8322</v>
      </c>
      <c r="T1335" s="3" t="s">
        <v>8324</v>
      </c>
    </row>
    <row r="1336" spans="1:20" ht="39.6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21">
        <f t="shared" si="82"/>
        <v>42410.565821759257</v>
      </c>
      <c r="L1336" s="21">
        <f t="shared" si="83"/>
        <v>42440.565821759257</v>
      </c>
      <c r="M1336" s="3" t="b">
        <v>0</v>
      </c>
      <c r="N1336" s="3">
        <v>276</v>
      </c>
      <c r="O1336" s="3" t="b">
        <v>0</v>
      </c>
      <c r="P1336" s="3" t="s">
        <v>8272</v>
      </c>
      <c r="Q1336" s="13">
        <f t="shared" si="80"/>
        <v>0.10754135338345865</v>
      </c>
      <c r="R1336" s="7">
        <f t="shared" si="81"/>
        <v>481.8840579710145</v>
      </c>
      <c r="S1336" s="3" t="s">
        <v>8322</v>
      </c>
      <c r="T1336" s="3" t="s">
        <v>8324</v>
      </c>
    </row>
    <row r="1337" spans="1:20" ht="39.6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21">
        <f t="shared" si="82"/>
        <v>42313.728032407402</v>
      </c>
      <c r="L1337" s="21">
        <f t="shared" si="83"/>
        <v>42343.728032407402</v>
      </c>
      <c r="M1337" s="3" t="b">
        <v>0</v>
      </c>
      <c r="N1337" s="3">
        <v>16</v>
      </c>
      <c r="O1337" s="3" t="b">
        <v>0</v>
      </c>
      <c r="P1337" s="3" t="s">
        <v>8272</v>
      </c>
      <c r="Q1337" s="13">
        <f t="shared" si="80"/>
        <v>0.1976</v>
      </c>
      <c r="R1337" s="7">
        <f t="shared" si="81"/>
        <v>1562.5</v>
      </c>
      <c r="S1337" s="3" t="s">
        <v>8322</v>
      </c>
      <c r="T1337" s="3" t="s">
        <v>8324</v>
      </c>
    </row>
    <row r="1338" spans="1:20" ht="39.6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21">
        <f t="shared" si="82"/>
        <v>41955.655416666668</v>
      </c>
      <c r="L1338" s="21">
        <f t="shared" si="83"/>
        <v>41990.655416666668</v>
      </c>
      <c r="M1338" s="3" t="b">
        <v>0</v>
      </c>
      <c r="N1338" s="3">
        <v>224</v>
      </c>
      <c r="O1338" s="3" t="b">
        <v>0</v>
      </c>
      <c r="P1338" s="3" t="s">
        <v>8272</v>
      </c>
      <c r="Q1338" s="13">
        <f t="shared" si="80"/>
        <v>0.84946999999999995</v>
      </c>
      <c r="R1338" s="7">
        <f t="shared" si="81"/>
        <v>446.42857142857144</v>
      </c>
      <c r="S1338" s="3" t="s">
        <v>8322</v>
      </c>
      <c r="T1338" s="3" t="s">
        <v>8324</v>
      </c>
    </row>
    <row r="1339" spans="1:20" ht="39.6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21">
        <f t="shared" si="82"/>
        <v>42767.368969907409</v>
      </c>
      <c r="L1339" s="21">
        <f t="shared" si="83"/>
        <v>42797.368969907409</v>
      </c>
      <c r="M1339" s="3" t="b">
        <v>0</v>
      </c>
      <c r="N1339" s="3">
        <v>140</v>
      </c>
      <c r="O1339" s="3" t="b">
        <v>0</v>
      </c>
      <c r="P1339" s="3" t="s">
        <v>8272</v>
      </c>
      <c r="Q1339" s="13">
        <f t="shared" si="80"/>
        <v>0.49381999999999998</v>
      </c>
      <c r="R1339" s="7">
        <f t="shared" si="81"/>
        <v>357.14285714285717</v>
      </c>
      <c r="S1339" s="3" t="s">
        <v>8322</v>
      </c>
      <c r="T1339" s="3" t="s">
        <v>8324</v>
      </c>
    </row>
    <row r="1340" spans="1:20" ht="52.8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21">
        <f t="shared" si="82"/>
        <v>42188.595289351848</v>
      </c>
      <c r="L1340" s="21">
        <f t="shared" si="83"/>
        <v>42218.595289351848</v>
      </c>
      <c r="M1340" s="3" t="b">
        <v>0</v>
      </c>
      <c r="N1340" s="3">
        <v>15</v>
      </c>
      <c r="O1340" s="3" t="b">
        <v>0</v>
      </c>
      <c r="P1340" s="3" t="s">
        <v>8272</v>
      </c>
      <c r="Q1340" s="13">
        <f t="shared" si="80"/>
        <v>3.3033333333333331E-2</v>
      </c>
      <c r="R1340" s="7">
        <f t="shared" si="81"/>
        <v>2000</v>
      </c>
      <c r="S1340" s="3" t="s">
        <v>8322</v>
      </c>
      <c r="T1340" s="3" t="s">
        <v>8324</v>
      </c>
    </row>
    <row r="1341" spans="1:20" ht="26.4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21">
        <f t="shared" si="82"/>
        <v>41936.438831018517</v>
      </c>
      <c r="L1341" s="21">
        <f t="shared" si="83"/>
        <v>41981.480497685181</v>
      </c>
      <c r="M1341" s="3" t="b">
        <v>0</v>
      </c>
      <c r="N1341" s="3">
        <v>37</v>
      </c>
      <c r="O1341" s="3" t="b">
        <v>0</v>
      </c>
      <c r="P1341" s="3" t="s">
        <v>8272</v>
      </c>
      <c r="Q1341" s="13">
        <f t="shared" si="80"/>
        <v>6.6339999999999996E-2</v>
      </c>
      <c r="R1341" s="7">
        <f t="shared" si="81"/>
        <v>1351.3513513513512</v>
      </c>
      <c r="S1341" s="3" t="s">
        <v>8322</v>
      </c>
      <c r="T1341" s="3" t="s">
        <v>8324</v>
      </c>
    </row>
    <row r="1342" spans="1:20" ht="39.6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21">
        <f t="shared" si="82"/>
        <v>41836.387187499997</v>
      </c>
      <c r="L1342" s="21">
        <f t="shared" si="83"/>
        <v>41866.387187499997</v>
      </c>
      <c r="M1342" s="3" t="b">
        <v>0</v>
      </c>
      <c r="N1342" s="3">
        <v>0</v>
      </c>
      <c r="O1342" s="3" t="b">
        <v>0</v>
      </c>
      <c r="P1342" s="3" t="s">
        <v>8272</v>
      </c>
      <c r="Q1342" s="13">
        <f t="shared" si="80"/>
        <v>0</v>
      </c>
      <c r="R1342" s="7">
        <f t="shared" si="81"/>
        <v>0</v>
      </c>
      <c r="S1342" s="3" t="s">
        <v>8322</v>
      </c>
      <c r="T1342" s="3" t="s">
        <v>8324</v>
      </c>
    </row>
    <row r="1343" spans="1:20" ht="52.8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21">
        <f t="shared" si="82"/>
        <v>42612.415706018517</v>
      </c>
      <c r="L1343" s="21">
        <f t="shared" si="83"/>
        <v>42644.415706018517</v>
      </c>
      <c r="M1343" s="3" t="b">
        <v>0</v>
      </c>
      <c r="N1343" s="3">
        <v>46</v>
      </c>
      <c r="O1343" s="3" t="b">
        <v>0</v>
      </c>
      <c r="P1343" s="3" t="s">
        <v>8272</v>
      </c>
      <c r="Q1343" s="13">
        <f t="shared" si="80"/>
        <v>0.7036</v>
      </c>
      <c r="R1343" s="7">
        <f t="shared" si="81"/>
        <v>543.47826086956525</v>
      </c>
      <c r="S1343" s="3" t="s">
        <v>8322</v>
      </c>
      <c r="T1343" s="3" t="s">
        <v>8324</v>
      </c>
    </row>
    <row r="1344" spans="1:20" ht="39.6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21">
        <f t="shared" si="82"/>
        <v>42172.608090277776</v>
      </c>
      <c r="L1344" s="21">
        <f t="shared" si="83"/>
        <v>42202.608090277776</v>
      </c>
      <c r="M1344" s="3" t="b">
        <v>0</v>
      </c>
      <c r="N1344" s="3">
        <v>1</v>
      </c>
      <c r="O1344" s="3" t="b">
        <v>0</v>
      </c>
      <c r="P1344" s="3" t="s">
        <v>8272</v>
      </c>
      <c r="Q1344" s="13">
        <f t="shared" si="80"/>
        <v>2E-3</v>
      </c>
      <c r="R1344" s="7">
        <f t="shared" si="81"/>
        <v>50000</v>
      </c>
      <c r="S1344" s="3" t="s">
        <v>8322</v>
      </c>
      <c r="T1344" s="3" t="s">
        <v>8324</v>
      </c>
    </row>
    <row r="1345" spans="1:20" ht="39.6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21">
        <f t="shared" si="82"/>
        <v>42542.318090277775</v>
      </c>
      <c r="L1345" s="21">
        <f t="shared" si="83"/>
        <v>42600.957638888889</v>
      </c>
      <c r="M1345" s="3" t="b">
        <v>0</v>
      </c>
      <c r="N1345" s="3">
        <v>323</v>
      </c>
      <c r="O1345" s="3" t="b">
        <v>0</v>
      </c>
      <c r="P1345" s="3" t="s">
        <v>8272</v>
      </c>
      <c r="Q1345" s="13">
        <f t="shared" si="80"/>
        <v>1.02298</v>
      </c>
      <c r="R1345" s="7">
        <f t="shared" si="81"/>
        <v>154.79876160990713</v>
      </c>
      <c r="S1345" s="3" t="s">
        <v>8322</v>
      </c>
      <c r="T1345" s="3" t="s">
        <v>8324</v>
      </c>
    </row>
    <row r="1346" spans="1:20" ht="39.6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21">
        <f t="shared" si="82"/>
        <v>42522.581469907404</v>
      </c>
      <c r="L1346" s="21">
        <f t="shared" si="83"/>
        <v>42551.581469907404</v>
      </c>
      <c r="M1346" s="3" t="b">
        <v>0</v>
      </c>
      <c r="N1346" s="3">
        <v>139</v>
      </c>
      <c r="O1346" s="3" t="b">
        <v>1</v>
      </c>
      <c r="P1346" s="3" t="s">
        <v>8273</v>
      </c>
      <c r="Q1346" s="13">
        <f t="shared" ref="Q1346:Q1409" si="84">+E1346/D1346</f>
        <v>3.7773333333333334</v>
      </c>
      <c r="R1346" s="7">
        <f t="shared" ref="R1346:R1409" si="85">IFERROR(+D1346/N1346,0)</f>
        <v>10.791366906474821</v>
      </c>
      <c r="S1346" s="3" t="s">
        <v>8325</v>
      </c>
      <c r="T1346" s="3" t="s">
        <v>8326</v>
      </c>
    </row>
    <row r="1347" spans="1:20" ht="39.6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21">
        <f t="shared" ref="K1347:K1410" si="86">(J1347/86400)+25569+(-5/24)</f>
        <v>41799.606006944443</v>
      </c>
      <c r="L1347" s="21">
        <f t="shared" ref="L1347:L1410" si="87">+I1347/(86400)+25569+(-5/24)</f>
        <v>41834.606006944443</v>
      </c>
      <c r="M1347" s="3" t="b">
        <v>0</v>
      </c>
      <c r="N1347" s="3">
        <v>7</v>
      </c>
      <c r="O1347" s="3" t="b">
        <v>1</v>
      </c>
      <c r="P1347" s="3" t="s">
        <v>8273</v>
      </c>
      <c r="Q1347" s="13">
        <f t="shared" si="84"/>
        <v>1.25</v>
      </c>
      <c r="R1347" s="7">
        <f t="shared" si="85"/>
        <v>42.857142857142854</v>
      </c>
      <c r="S1347" s="3" t="s">
        <v>8325</v>
      </c>
      <c r="T1347" s="3" t="s">
        <v>8326</v>
      </c>
    </row>
    <row r="1348" spans="1:20" ht="39.6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21">
        <f t="shared" si="86"/>
        <v>41421.867488425924</v>
      </c>
      <c r="L1348" s="21">
        <f t="shared" si="87"/>
        <v>41451.867488425924</v>
      </c>
      <c r="M1348" s="3" t="b">
        <v>0</v>
      </c>
      <c r="N1348" s="3">
        <v>149</v>
      </c>
      <c r="O1348" s="3" t="b">
        <v>1</v>
      </c>
      <c r="P1348" s="3" t="s">
        <v>8273</v>
      </c>
      <c r="Q1348" s="13">
        <f t="shared" si="84"/>
        <v>1.473265306122449</v>
      </c>
      <c r="R1348" s="7">
        <f t="shared" si="85"/>
        <v>32.885906040268459</v>
      </c>
      <c r="S1348" s="3" t="s">
        <v>8325</v>
      </c>
      <c r="T1348" s="3" t="s">
        <v>8326</v>
      </c>
    </row>
    <row r="1349" spans="1:20" ht="39.6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21">
        <f t="shared" si="86"/>
        <v>42040.429687499993</v>
      </c>
      <c r="L1349" s="21">
        <f t="shared" si="87"/>
        <v>42070.429687499993</v>
      </c>
      <c r="M1349" s="3" t="b">
        <v>0</v>
      </c>
      <c r="N1349" s="3">
        <v>31</v>
      </c>
      <c r="O1349" s="3" t="b">
        <v>1</v>
      </c>
      <c r="P1349" s="3" t="s">
        <v>8273</v>
      </c>
      <c r="Q1349" s="13">
        <f t="shared" si="84"/>
        <v>1.022</v>
      </c>
      <c r="R1349" s="7">
        <f t="shared" si="85"/>
        <v>80.645161290322577</v>
      </c>
      <c r="S1349" s="3" t="s">
        <v>8325</v>
      </c>
      <c r="T1349" s="3" t="s">
        <v>8326</v>
      </c>
    </row>
    <row r="1350" spans="1:20" ht="39.6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21">
        <f t="shared" si="86"/>
        <v>41963.297835648147</v>
      </c>
      <c r="L1350" s="21">
        <f t="shared" si="87"/>
        <v>41991.297835648147</v>
      </c>
      <c r="M1350" s="3" t="b">
        <v>0</v>
      </c>
      <c r="N1350" s="3">
        <v>26</v>
      </c>
      <c r="O1350" s="3" t="b">
        <v>1</v>
      </c>
      <c r="P1350" s="3" t="s">
        <v>8273</v>
      </c>
      <c r="Q1350" s="13">
        <f t="shared" si="84"/>
        <v>1.018723404255319</v>
      </c>
      <c r="R1350" s="7">
        <f t="shared" si="85"/>
        <v>225.96153846153845</v>
      </c>
      <c r="S1350" s="3" t="s">
        <v>8325</v>
      </c>
      <c r="T1350" s="3" t="s">
        <v>8326</v>
      </c>
    </row>
    <row r="1351" spans="1:20" ht="39.6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21">
        <f t="shared" si="86"/>
        <v>42317.124247685184</v>
      </c>
      <c r="L1351" s="21">
        <f t="shared" si="87"/>
        <v>42354.082638888889</v>
      </c>
      <c r="M1351" s="3" t="b">
        <v>0</v>
      </c>
      <c r="N1351" s="3">
        <v>172</v>
      </c>
      <c r="O1351" s="3" t="b">
        <v>1</v>
      </c>
      <c r="P1351" s="3" t="s">
        <v>8273</v>
      </c>
      <c r="Q1351" s="13">
        <f t="shared" si="84"/>
        <v>2.0419999999999998</v>
      </c>
      <c r="R1351" s="7">
        <f t="shared" si="85"/>
        <v>29.069767441860463</v>
      </c>
      <c r="S1351" s="3" t="s">
        <v>8325</v>
      </c>
      <c r="T1351" s="3" t="s">
        <v>8326</v>
      </c>
    </row>
    <row r="1352" spans="1:20" ht="39.6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21">
        <f t="shared" si="86"/>
        <v>42333.804791666662</v>
      </c>
      <c r="L1352" s="21">
        <f t="shared" si="87"/>
        <v>42363.804791666662</v>
      </c>
      <c r="M1352" s="3" t="b">
        <v>0</v>
      </c>
      <c r="N1352" s="3">
        <v>78</v>
      </c>
      <c r="O1352" s="3" t="b">
        <v>1</v>
      </c>
      <c r="P1352" s="3" t="s">
        <v>8273</v>
      </c>
      <c r="Q1352" s="13">
        <f t="shared" si="84"/>
        <v>1.0405</v>
      </c>
      <c r="R1352" s="7">
        <f t="shared" si="85"/>
        <v>64.102564102564102</v>
      </c>
      <c r="S1352" s="3" t="s">
        <v>8325</v>
      </c>
      <c r="T1352" s="3" t="s">
        <v>8326</v>
      </c>
    </row>
    <row r="1353" spans="1:20" ht="26.4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21">
        <f t="shared" si="86"/>
        <v>42382.531759259255</v>
      </c>
      <c r="L1353" s="21">
        <f t="shared" si="87"/>
        <v>42412.531759259255</v>
      </c>
      <c r="M1353" s="3" t="b">
        <v>0</v>
      </c>
      <c r="N1353" s="3">
        <v>120</v>
      </c>
      <c r="O1353" s="3" t="b">
        <v>1</v>
      </c>
      <c r="P1353" s="3" t="s">
        <v>8273</v>
      </c>
      <c r="Q1353" s="13">
        <f t="shared" si="84"/>
        <v>1.0126500000000001</v>
      </c>
      <c r="R1353" s="7">
        <f t="shared" si="85"/>
        <v>166.66666666666666</v>
      </c>
      <c r="S1353" s="3" t="s">
        <v>8325</v>
      </c>
      <c r="T1353" s="3" t="s">
        <v>8326</v>
      </c>
    </row>
    <row r="1354" spans="1:20" ht="39.6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21">
        <f t="shared" si="86"/>
        <v>42200.369976851849</v>
      </c>
      <c r="L1354" s="21">
        <f t="shared" si="87"/>
        <v>42251.957638888889</v>
      </c>
      <c r="M1354" s="3" t="b">
        <v>0</v>
      </c>
      <c r="N1354" s="3">
        <v>227</v>
      </c>
      <c r="O1354" s="3" t="b">
        <v>1</v>
      </c>
      <c r="P1354" s="3" t="s">
        <v>8273</v>
      </c>
      <c r="Q1354" s="13">
        <f t="shared" si="84"/>
        <v>1.3613999999999999</v>
      </c>
      <c r="R1354" s="7">
        <f t="shared" si="85"/>
        <v>44.052863436123346</v>
      </c>
      <c r="S1354" s="3" t="s">
        <v>8325</v>
      </c>
      <c r="T1354" s="3" t="s">
        <v>8326</v>
      </c>
    </row>
    <row r="1355" spans="1:20" ht="39.6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21">
        <f t="shared" si="86"/>
        <v>41308.909583333334</v>
      </c>
      <c r="L1355" s="21">
        <f t="shared" si="87"/>
        <v>41343.791666666664</v>
      </c>
      <c r="M1355" s="3" t="b">
        <v>0</v>
      </c>
      <c r="N1355" s="3">
        <v>42</v>
      </c>
      <c r="O1355" s="3" t="b">
        <v>1</v>
      </c>
      <c r="P1355" s="3" t="s">
        <v>8273</v>
      </c>
      <c r="Q1355" s="13">
        <f t="shared" si="84"/>
        <v>1.3360000000000001</v>
      </c>
      <c r="R1355" s="7">
        <f t="shared" si="85"/>
        <v>23.80952380952381</v>
      </c>
      <c r="S1355" s="3" t="s">
        <v>8325</v>
      </c>
      <c r="T1355" s="3" t="s">
        <v>8326</v>
      </c>
    </row>
    <row r="1356" spans="1:20" ht="39.6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21">
        <f t="shared" si="86"/>
        <v>42502.599293981482</v>
      </c>
      <c r="L1356" s="21">
        <f t="shared" si="87"/>
        <v>42532.599293981482</v>
      </c>
      <c r="M1356" s="3" t="b">
        <v>0</v>
      </c>
      <c r="N1356" s="3">
        <v>64</v>
      </c>
      <c r="O1356" s="3" t="b">
        <v>1</v>
      </c>
      <c r="P1356" s="3" t="s">
        <v>8273</v>
      </c>
      <c r="Q1356" s="13">
        <f t="shared" si="84"/>
        <v>1.3025</v>
      </c>
      <c r="R1356" s="7">
        <f t="shared" si="85"/>
        <v>18.75</v>
      </c>
      <c r="S1356" s="3" t="s">
        <v>8325</v>
      </c>
      <c r="T1356" s="3" t="s">
        <v>8326</v>
      </c>
    </row>
    <row r="1357" spans="1:20" ht="52.8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21">
        <f t="shared" si="86"/>
        <v>41213.046354166661</v>
      </c>
      <c r="L1357" s="21">
        <f t="shared" si="87"/>
        <v>41243.208333333328</v>
      </c>
      <c r="M1357" s="3" t="b">
        <v>0</v>
      </c>
      <c r="N1357" s="3">
        <v>121</v>
      </c>
      <c r="O1357" s="3" t="b">
        <v>1</v>
      </c>
      <c r="P1357" s="3" t="s">
        <v>8273</v>
      </c>
      <c r="Q1357" s="13">
        <f t="shared" si="84"/>
        <v>1.2267999999999999</v>
      </c>
      <c r="R1357" s="7">
        <f t="shared" si="85"/>
        <v>20.66115702479339</v>
      </c>
      <c r="S1357" s="3" t="s">
        <v>8325</v>
      </c>
      <c r="T1357" s="3" t="s">
        <v>8326</v>
      </c>
    </row>
    <row r="1358" spans="1:20" ht="39.6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21">
        <f t="shared" si="86"/>
        <v>41429.830555555549</v>
      </c>
      <c r="L1358" s="21">
        <f t="shared" si="87"/>
        <v>41459.830555555549</v>
      </c>
      <c r="M1358" s="3" t="b">
        <v>0</v>
      </c>
      <c r="N1358" s="3">
        <v>87</v>
      </c>
      <c r="O1358" s="3" t="b">
        <v>1</v>
      </c>
      <c r="P1358" s="3" t="s">
        <v>8273</v>
      </c>
      <c r="Q1358" s="13">
        <f t="shared" si="84"/>
        <v>1.8281058823529412</v>
      </c>
      <c r="R1358" s="7">
        <f t="shared" si="85"/>
        <v>39.080459770114942</v>
      </c>
      <c r="S1358" s="3" t="s">
        <v>8325</v>
      </c>
      <c r="T1358" s="3" t="s">
        <v>8326</v>
      </c>
    </row>
    <row r="1359" spans="1:20" ht="39.6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21">
        <f t="shared" si="86"/>
        <v>41304.753900462958</v>
      </c>
      <c r="L1359" s="21">
        <f t="shared" si="87"/>
        <v>41334.040972222218</v>
      </c>
      <c r="M1359" s="3" t="b">
        <v>0</v>
      </c>
      <c r="N1359" s="3">
        <v>65</v>
      </c>
      <c r="O1359" s="3" t="b">
        <v>1</v>
      </c>
      <c r="P1359" s="3" t="s">
        <v>8273</v>
      </c>
      <c r="Q1359" s="13">
        <f t="shared" si="84"/>
        <v>1.2529999999999999</v>
      </c>
      <c r="R1359" s="7">
        <f t="shared" si="85"/>
        <v>30.76923076923077</v>
      </c>
      <c r="S1359" s="3" t="s">
        <v>8325</v>
      </c>
      <c r="T1359" s="3" t="s">
        <v>8326</v>
      </c>
    </row>
    <row r="1360" spans="1:20" ht="39.6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21">
        <f t="shared" si="86"/>
        <v>40689.362534722219</v>
      </c>
      <c r="L1360" s="21">
        <f t="shared" si="87"/>
        <v>40719.362534722219</v>
      </c>
      <c r="M1360" s="3" t="b">
        <v>0</v>
      </c>
      <c r="N1360" s="3">
        <v>49</v>
      </c>
      <c r="O1360" s="3" t="b">
        <v>1</v>
      </c>
      <c r="P1360" s="3" t="s">
        <v>8273</v>
      </c>
      <c r="Q1360" s="13">
        <f t="shared" si="84"/>
        <v>1.1166666666666667</v>
      </c>
      <c r="R1360" s="7">
        <f t="shared" si="85"/>
        <v>61.224489795918366</v>
      </c>
      <c r="S1360" s="3" t="s">
        <v>8325</v>
      </c>
      <c r="T1360" s="3" t="s">
        <v>8326</v>
      </c>
    </row>
    <row r="1361" spans="1:20" ht="39.6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21">
        <f t="shared" si="86"/>
        <v>40668.606365740736</v>
      </c>
      <c r="L1361" s="21">
        <f t="shared" si="87"/>
        <v>40730.606365740736</v>
      </c>
      <c r="M1361" s="3" t="b">
        <v>0</v>
      </c>
      <c r="N1361" s="3">
        <v>19</v>
      </c>
      <c r="O1361" s="3" t="b">
        <v>1</v>
      </c>
      <c r="P1361" s="3" t="s">
        <v>8273</v>
      </c>
      <c r="Q1361" s="13">
        <f t="shared" si="84"/>
        <v>1.1575757575757575</v>
      </c>
      <c r="R1361" s="7">
        <f t="shared" si="85"/>
        <v>34.736842105263158</v>
      </c>
      <c r="S1361" s="3" t="s">
        <v>8325</v>
      </c>
      <c r="T1361" s="3" t="s">
        <v>8326</v>
      </c>
    </row>
    <row r="1362" spans="1:20" ht="26.4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21">
        <f t="shared" si="86"/>
        <v>41095.692361111105</v>
      </c>
      <c r="L1362" s="21">
        <f t="shared" si="87"/>
        <v>41123.692361111105</v>
      </c>
      <c r="M1362" s="3" t="b">
        <v>0</v>
      </c>
      <c r="N1362" s="3">
        <v>81</v>
      </c>
      <c r="O1362" s="3" t="b">
        <v>1</v>
      </c>
      <c r="P1362" s="3" t="s">
        <v>8273</v>
      </c>
      <c r="Q1362" s="13">
        <f t="shared" si="84"/>
        <v>1.732</v>
      </c>
      <c r="R1362" s="7">
        <f t="shared" si="85"/>
        <v>18.518518518518519</v>
      </c>
      <c r="S1362" s="3" t="s">
        <v>8325</v>
      </c>
      <c r="T1362" s="3" t="s">
        <v>8326</v>
      </c>
    </row>
    <row r="1363" spans="1:20" ht="39.6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21">
        <f t="shared" si="86"/>
        <v>41781.508935185186</v>
      </c>
      <c r="L1363" s="21">
        <f t="shared" si="87"/>
        <v>41811.508935185186</v>
      </c>
      <c r="M1363" s="3" t="b">
        <v>0</v>
      </c>
      <c r="N1363" s="3">
        <v>264</v>
      </c>
      <c r="O1363" s="3" t="b">
        <v>1</v>
      </c>
      <c r="P1363" s="3" t="s">
        <v>8273</v>
      </c>
      <c r="Q1363" s="13">
        <f t="shared" si="84"/>
        <v>1.2598333333333334</v>
      </c>
      <c r="R1363" s="7">
        <f t="shared" si="85"/>
        <v>22.727272727272727</v>
      </c>
      <c r="S1363" s="3" t="s">
        <v>8325</v>
      </c>
      <c r="T1363" s="3" t="s">
        <v>8326</v>
      </c>
    </row>
    <row r="1364" spans="1:20" ht="26.4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21">
        <f t="shared" si="86"/>
        <v>41464.726053240738</v>
      </c>
      <c r="L1364" s="21">
        <f t="shared" si="87"/>
        <v>41524.726053240738</v>
      </c>
      <c r="M1364" s="3" t="b">
        <v>0</v>
      </c>
      <c r="N1364" s="3">
        <v>25</v>
      </c>
      <c r="O1364" s="3" t="b">
        <v>1</v>
      </c>
      <c r="P1364" s="3" t="s">
        <v>8273</v>
      </c>
      <c r="Q1364" s="13">
        <f t="shared" si="84"/>
        <v>1.091</v>
      </c>
      <c r="R1364" s="7">
        <f t="shared" si="85"/>
        <v>40</v>
      </c>
      <c r="S1364" s="3" t="s">
        <v>8325</v>
      </c>
      <c r="T1364" s="3" t="s">
        <v>8326</v>
      </c>
    </row>
    <row r="1365" spans="1:20" ht="39.6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21">
        <f t="shared" si="86"/>
        <v>42396.635729166665</v>
      </c>
      <c r="L1365" s="21">
        <f t="shared" si="87"/>
        <v>42415.124305555553</v>
      </c>
      <c r="M1365" s="3" t="b">
        <v>0</v>
      </c>
      <c r="N1365" s="3">
        <v>5</v>
      </c>
      <c r="O1365" s="3" t="b">
        <v>1</v>
      </c>
      <c r="P1365" s="3" t="s">
        <v>8273</v>
      </c>
      <c r="Q1365" s="13">
        <f t="shared" si="84"/>
        <v>1</v>
      </c>
      <c r="R1365" s="7">
        <f t="shared" si="85"/>
        <v>40</v>
      </c>
      <c r="S1365" s="3" t="s">
        <v>8325</v>
      </c>
      <c r="T1365" s="3" t="s">
        <v>8326</v>
      </c>
    </row>
    <row r="1366" spans="1:20" ht="52.8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21">
        <f t="shared" si="86"/>
        <v>41951.487337962964</v>
      </c>
      <c r="L1366" s="21">
        <f t="shared" si="87"/>
        <v>42011.487337962964</v>
      </c>
      <c r="M1366" s="3" t="b">
        <v>0</v>
      </c>
      <c r="N1366" s="3">
        <v>144</v>
      </c>
      <c r="O1366" s="3" t="b">
        <v>1</v>
      </c>
      <c r="P1366" s="3" t="s">
        <v>8275</v>
      </c>
      <c r="Q1366" s="13">
        <f t="shared" si="84"/>
        <v>1.1864285714285714</v>
      </c>
      <c r="R1366" s="7">
        <f t="shared" si="85"/>
        <v>291.66666666666669</v>
      </c>
      <c r="S1366" s="3" t="s">
        <v>8328</v>
      </c>
      <c r="T1366" s="3" t="s">
        <v>8329</v>
      </c>
    </row>
    <row r="1367" spans="1:20" ht="39.6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21">
        <f t="shared" si="86"/>
        <v>42049.524907407402</v>
      </c>
      <c r="L1367" s="21">
        <f t="shared" si="87"/>
        <v>42079.483240740738</v>
      </c>
      <c r="M1367" s="3" t="b">
        <v>0</v>
      </c>
      <c r="N1367" s="3">
        <v>92</v>
      </c>
      <c r="O1367" s="3" t="b">
        <v>1</v>
      </c>
      <c r="P1367" s="3" t="s">
        <v>8275</v>
      </c>
      <c r="Q1367" s="13">
        <f t="shared" si="84"/>
        <v>1.0026666666666666</v>
      </c>
      <c r="R1367" s="7">
        <f t="shared" si="85"/>
        <v>81.521739130434781</v>
      </c>
      <c r="S1367" s="3" t="s">
        <v>8328</v>
      </c>
      <c r="T1367" s="3" t="s">
        <v>8329</v>
      </c>
    </row>
    <row r="1368" spans="1:20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21">
        <f t="shared" si="86"/>
        <v>41924.787766203699</v>
      </c>
      <c r="L1368" s="21">
        <f t="shared" si="87"/>
        <v>41969.829432870371</v>
      </c>
      <c r="M1368" s="3" t="b">
        <v>0</v>
      </c>
      <c r="N1368" s="3">
        <v>147</v>
      </c>
      <c r="O1368" s="3" t="b">
        <v>1</v>
      </c>
      <c r="P1368" s="3" t="s">
        <v>8275</v>
      </c>
      <c r="Q1368" s="13">
        <f t="shared" si="84"/>
        <v>1.2648920000000001</v>
      </c>
      <c r="R1368" s="7">
        <f t="shared" si="85"/>
        <v>51.020408163265309</v>
      </c>
      <c r="S1368" s="3" t="s">
        <v>8328</v>
      </c>
      <c r="T1368" s="3" t="s">
        <v>8329</v>
      </c>
    </row>
    <row r="1369" spans="1:20" ht="39.6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21">
        <f t="shared" si="86"/>
        <v>42291.794560185182</v>
      </c>
      <c r="L1369" s="21">
        <f t="shared" si="87"/>
        <v>42321.836226851847</v>
      </c>
      <c r="M1369" s="3" t="b">
        <v>0</v>
      </c>
      <c r="N1369" s="3">
        <v>90</v>
      </c>
      <c r="O1369" s="3" t="b">
        <v>1</v>
      </c>
      <c r="P1369" s="3" t="s">
        <v>8275</v>
      </c>
      <c r="Q1369" s="13">
        <f t="shared" si="84"/>
        <v>1.1426000000000001</v>
      </c>
      <c r="R1369" s="7">
        <f t="shared" si="85"/>
        <v>55.555555555555557</v>
      </c>
      <c r="S1369" s="3" t="s">
        <v>8328</v>
      </c>
      <c r="T1369" s="3" t="s">
        <v>8329</v>
      </c>
    </row>
    <row r="1370" spans="1:20" ht="39.6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21">
        <f t="shared" si="86"/>
        <v>42145.982569444437</v>
      </c>
      <c r="L1370" s="21">
        <f t="shared" si="87"/>
        <v>42169.982569444437</v>
      </c>
      <c r="M1370" s="3" t="b">
        <v>0</v>
      </c>
      <c r="N1370" s="3">
        <v>87</v>
      </c>
      <c r="O1370" s="3" t="b">
        <v>1</v>
      </c>
      <c r="P1370" s="3" t="s">
        <v>8275</v>
      </c>
      <c r="Q1370" s="13">
        <f t="shared" si="84"/>
        <v>1.107</v>
      </c>
      <c r="R1370" s="7">
        <f t="shared" si="85"/>
        <v>57.47126436781609</v>
      </c>
      <c r="S1370" s="3" t="s">
        <v>8328</v>
      </c>
      <c r="T1370" s="3" t="s">
        <v>8329</v>
      </c>
    </row>
    <row r="1371" spans="1:20" ht="39.6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21">
        <f t="shared" si="86"/>
        <v>41710.385949074072</v>
      </c>
      <c r="L1371" s="21">
        <f t="shared" si="87"/>
        <v>41740.385949074072</v>
      </c>
      <c r="M1371" s="3" t="b">
        <v>0</v>
      </c>
      <c r="N1371" s="3">
        <v>406</v>
      </c>
      <c r="O1371" s="3" t="b">
        <v>1</v>
      </c>
      <c r="P1371" s="3" t="s">
        <v>8275</v>
      </c>
      <c r="Q1371" s="13">
        <f t="shared" si="84"/>
        <v>1.0534805315203954</v>
      </c>
      <c r="R1371" s="7">
        <f t="shared" si="85"/>
        <v>79.70443349753694</v>
      </c>
      <c r="S1371" s="3" t="s">
        <v>8328</v>
      </c>
      <c r="T1371" s="3" t="s">
        <v>8329</v>
      </c>
    </row>
    <row r="1372" spans="1:20" ht="26.4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21">
        <f t="shared" si="86"/>
        <v>41547.795023148145</v>
      </c>
      <c r="L1372" s="21">
        <f t="shared" si="87"/>
        <v>41562.795023148145</v>
      </c>
      <c r="M1372" s="3" t="b">
        <v>0</v>
      </c>
      <c r="N1372" s="3">
        <v>20</v>
      </c>
      <c r="O1372" s="3" t="b">
        <v>1</v>
      </c>
      <c r="P1372" s="3" t="s">
        <v>8275</v>
      </c>
      <c r="Q1372" s="13">
        <f t="shared" si="84"/>
        <v>1.0366666666666666</v>
      </c>
      <c r="R1372" s="7">
        <f t="shared" si="85"/>
        <v>75</v>
      </c>
      <c r="S1372" s="3" t="s">
        <v>8328</v>
      </c>
      <c r="T1372" s="3" t="s">
        <v>8329</v>
      </c>
    </row>
    <row r="1373" spans="1:20" ht="39.6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21">
        <f t="shared" si="86"/>
        <v>42101.550254629627</v>
      </c>
      <c r="L1373" s="21">
        <f t="shared" si="87"/>
        <v>42131.550254629627</v>
      </c>
      <c r="M1373" s="3" t="b">
        <v>0</v>
      </c>
      <c r="N1373" s="3">
        <v>70</v>
      </c>
      <c r="O1373" s="3" t="b">
        <v>1</v>
      </c>
      <c r="P1373" s="3" t="s">
        <v>8275</v>
      </c>
      <c r="Q1373" s="13">
        <f t="shared" si="84"/>
        <v>1.0708672667523933</v>
      </c>
      <c r="R1373" s="7">
        <f t="shared" si="85"/>
        <v>99.98571428571428</v>
      </c>
      <c r="S1373" s="3" t="s">
        <v>8328</v>
      </c>
      <c r="T1373" s="3" t="s">
        <v>8329</v>
      </c>
    </row>
    <row r="1374" spans="1:20" ht="26.4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21">
        <f t="shared" si="86"/>
        <v>41072.53162037037</v>
      </c>
      <c r="L1374" s="21">
        <f t="shared" si="87"/>
        <v>41102.53162037037</v>
      </c>
      <c r="M1374" s="3" t="b">
        <v>0</v>
      </c>
      <c r="N1374" s="3">
        <v>16</v>
      </c>
      <c r="O1374" s="3" t="b">
        <v>1</v>
      </c>
      <c r="P1374" s="3" t="s">
        <v>8275</v>
      </c>
      <c r="Q1374" s="13">
        <f t="shared" si="84"/>
        <v>1.24</v>
      </c>
      <c r="R1374" s="7">
        <f t="shared" si="85"/>
        <v>31.25</v>
      </c>
      <c r="S1374" s="3" t="s">
        <v>8328</v>
      </c>
      <c r="T1374" s="3" t="s">
        <v>8329</v>
      </c>
    </row>
    <row r="1375" spans="1:20" ht="26.4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21">
        <f t="shared" si="86"/>
        <v>42704.743437499994</v>
      </c>
      <c r="L1375" s="21">
        <f t="shared" si="87"/>
        <v>42734.743437499994</v>
      </c>
      <c r="M1375" s="3" t="b">
        <v>0</v>
      </c>
      <c r="N1375" s="3">
        <v>52</v>
      </c>
      <c r="O1375" s="3" t="b">
        <v>1</v>
      </c>
      <c r="P1375" s="3" t="s">
        <v>8275</v>
      </c>
      <c r="Q1375" s="13">
        <f t="shared" si="84"/>
        <v>1.0501</v>
      </c>
      <c r="R1375" s="7">
        <f t="shared" si="85"/>
        <v>192.30769230769232</v>
      </c>
      <c r="S1375" s="3" t="s">
        <v>8328</v>
      </c>
      <c r="T1375" s="3" t="s">
        <v>8329</v>
      </c>
    </row>
    <row r="1376" spans="1:20" ht="39.6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21">
        <f t="shared" si="86"/>
        <v>42423.953564814808</v>
      </c>
      <c r="L1376" s="21">
        <f t="shared" si="87"/>
        <v>42453.911898148144</v>
      </c>
      <c r="M1376" s="3" t="b">
        <v>0</v>
      </c>
      <c r="N1376" s="3">
        <v>66</v>
      </c>
      <c r="O1376" s="3" t="b">
        <v>1</v>
      </c>
      <c r="P1376" s="3" t="s">
        <v>8275</v>
      </c>
      <c r="Q1376" s="13">
        <f t="shared" si="84"/>
        <v>1.8946666666666667</v>
      </c>
      <c r="R1376" s="7">
        <f t="shared" si="85"/>
        <v>22.727272727272727</v>
      </c>
      <c r="S1376" s="3" t="s">
        <v>8328</v>
      </c>
      <c r="T1376" s="3" t="s">
        <v>8329</v>
      </c>
    </row>
    <row r="1377" spans="1:20" ht="52.8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21">
        <f t="shared" si="86"/>
        <v>42719.857858796291</v>
      </c>
      <c r="L1377" s="21">
        <f t="shared" si="87"/>
        <v>42749.857858796291</v>
      </c>
      <c r="M1377" s="3" t="b">
        <v>0</v>
      </c>
      <c r="N1377" s="3">
        <v>109</v>
      </c>
      <c r="O1377" s="3" t="b">
        <v>1</v>
      </c>
      <c r="P1377" s="3" t="s">
        <v>8275</v>
      </c>
      <c r="Q1377" s="13">
        <f t="shared" si="84"/>
        <v>1.7132499999999999</v>
      </c>
      <c r="R1377" s="7">
        <f t="shared" si="85"/>
        <v>36.697247706422019</v>
      </c>
      <c r="S1377" s="3" t="s">
        <v>8328</v>
      </c>
      <c r="T1377" s="3" t="s">
        <v>8329</v>
      </c>
    </row>
    <row r="1378" spans="1:20" ht="26.4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21">
        <f t="shared" si="86"/>
        <v>42677.460717592585</v>
      </c>
      <c r="L1378" s="21">
        <f t="shared" si="87"/>
        <v>42707.502384259256</v>
      </c>
      <c r="M1378" s="3" t="b">
        <v>0</v>
      </c>
      <c r="N1378" s="3">
        <v>168</v>
      </c>
      <c r="O1378" s="3" t="b">
        <v>1</v>
      </c>
      <c r="P1378" s="3" t="s">
        <v>8275</v>
      </c>
      <c r="Q1378" s="13">
        <f t="shared" si="84"/>
        <v>2.5248648648648651</v>
      </c>
      <c r="R1378" s="7">
        <f t="shared" si="85"/>
        <v>22.023809523809526</v>
      </c>
      <c r="S1378" s="3" t="s">
        <v>8328</v>
      </c>
      <c r="T1378" s="3" t="s">
        <v>8329</v>
      </c>
    </row>
    <row r="1379" spans="1:20" ht="39.6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21">
        <f t="shared" si="86"/>
        <v>42747.01122685185</v>
      </c>
      <c r="L1379" s="21">
        <f t="shared" si="87"/>
        <v>42768.96597222222</v>
      </c>
      <c r="M1379" s="3" t="b">
        <v>0</v>
      </c>
      <c r="N1379" s="3">
        <v>31</v>
      </c>
      <c r="O1379" s="3" t="b">
        <v>1</v>
      </c>
      <c r="P1379" s="3" t="s">
        <v>8275</v>
      </c>
      <c r="Q1379" s="13">
        <f t="shared" si="84"/>
        <v>1.1615384615384616</v>
      </c>
      <c r="R1379" s="7">
        <f t="shared" si="85"/>
        <v>41.935483870967744</v>
      </c>
      <c r="S1379" s="3" t="s">
        <v>8328</v>
      </c>
      <c r="T1379" s="3" t="s">
        <v>8329</v>
      </c>
    </row>
    <row r="1380" spans="1:20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21">
        <f t="shared" si="86"/>
        <v>42568.551041666666</v>
      </c>
      <c r="L1380" s="21">
        <f t="shared" si="87"/>
        <v>42583.551041666666</v>
      </c>
      <c r="M1380" s="3" t="b">
        <v>0</v>
      </c>
      <c r="N1380" s="3">
        <v>133</v>
      </c>
      <c r="O1380" s="3" t="b">
        <v>1</v>
      </c>
      <c r="P1380" s="3" t="s">
        <v>8275</v>
      </c>
      <c r="Q1380" s="13">
        <f t="shared" si="84"/>
        <v>2.0335000000000001</v>
      </c>
      <c r="R1380" s="7">
        <f t="shared" si="85"/>
        <v>15.037593984962406</v>
      </c>
      <c r="S1380" s="3" t="s">
        <v>8328</v>
      </c>
      <c r="T1380" s="3" t="s">
        <v>8329</v>
      </c>
    </row>
    <row r="1381" spans="1:20" ht="26.4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21">
        <f t="shared" si="86"/>
        <v>42130.283287037033</v>
      </c>
      <c r="L1381" s="21">
        <f t="shared" si="87"/>
        <v>42160.283287037033</v>
      </c>
      <c r="M1381" s="3" t="b">
        <v>0</v>
      </c>
      <c r="N1381" s="3">
        <v>151</v>
      </c>
      <c r="O1381" s="3" t="b">
        <v>1</v>
      </c>
      <c r="P1381" s="3" t="s">
        <v>8275</v>
      </c>
      <c r="Q1381" s="13">
        <f t="shared" si="84"/>
        <v>1.1160000000000001</v>
      </c>
      <c r="R1381" s="7">
        <f t="shared" si="85"/>
        <v>66.225165562913901</v>
      </c>
      <c r="S1381" s="3" t="s">
        <v>8328</v>
      </c>
      <c r="T1381" s="3" t="s">
        <v>8329</v>
      </c>
    </row>
    <row r="1382" spans="1:20" ht="39.6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21">
        <f t="shared" si="86"/>
        <v>42141.554467592585</v>
      </c>
      <c r="L1382" s="21">
        <f t="shared" si="87"/>
        <v>42163.874999999993</v>
      </c>
      <c r="M1382" s="3" t="b">
        <v>0</v>
      </c>
      <c r="N1382" s="3">
        <v>5</v>
      </c>
      <c r="O1382" s="3" t="b">
        <v>1</v>
      </c>
      <c r="P1382" s="3" t="s">
        <v>8275</v>
      </c>
      <c r="Q1382" s="13">
        <f t="shared" si="84"/>
        <v>4.24</v>
      </c>
      <c r="R1382" s="7">
        <f t="shared" si="85"/>
        <v>5</v>
      </c>
      <c r="S1382" s="3" t="s">
        <v>8328</v>
      </c>
      <c r="T1382" s="3" t="s">
        <v>8329</v>
      </c>
    </row>
    <row r="1383" spans="1:20" ht="52.8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21">
        <f t="shared" si="86"/>
        <v>42703.006076388883</v>
      </c>
      <c r="L1383" s="21">
        <f t="shared" si="87"/>
        <v>42733.006076388883</v>
      </c>
      <c r="M1383" s="3" t="b">
        <v>0</v>
      </c>
      <c r="N1383" s="3">
        <v>73</v>
      </c>
      <c r="O1383" s="3" t="b">
        <v>1</v>
      </c>
      <c r="P1383" s="3" t="s">
        <v>8275</v>
      </c>
      <c r="Q1383" s="13">
        <f t="shared" si="84"/>
        <v>1.071</v>
      </c>
      <c r="R1383" s="7">
        <f t="shared" si="85"/>
        <v>68.493150684931507</v>
      </c>
      <c r="S1383" s="3" t="s">
        <v>8328</v>
      </c>
      <c r="T1383" s="3" t="s">
        <v>8329</v>
      </c>
    </row>
    <row r="1384" spans="1:20" ht="39.6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21">
        <f t="shared" si="86"/>
        <v>41370.591851851852</v>
      </c>
      <c r="L1384" s="21">
        <f t="shared" si="87"/>
        <v>41400.591851851852</v>
      </c>
      <c r="M1384" s="3" t="b">
        <v>0</v>
      </c>
      <c r="N1384" s="3">
        <v>148</v>
      </c>
      <c r="O1384" s="3" t="b">
        <v>1</v>
      </c>
      <c r="P1384" s="3" t="s">
        <v>8275</v>
      </c>
      <c r="Q1384" s="13">
        <f t="shared" si="84"/>
        <v>1.043625</v>
      </c>
      <c r="R1384" s="7">
        <f t="shared" si="85"/>
        <v>54.054054054054056</v>
      </c>
      <c r="S1384" s="3" t="s">
        <v>8328</v>
      </c>
      <c r="T1384" s="3" t="s">
        <v>8329</v>
      </c>
    </row>
    <row r="1385" spans="1:20" ht="39.6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21">
        <f t="shared" si="86"/>
        <v>42706.866643518515</v>
      </c>
      <c r="L1385" s="21">
        <f t="shared" si="87"/>
        <v>42726.866643518515</v>
      </c>
      <c r="M1385" s="3" t="b">
        <v>0</v>
      </c>
      <c r="N1385" s="3">
        <v>93</v>
      </c>
      <c r="O1385" s="3" t="b">
        <v>1</v>
      </c>
      <c r="P1385" s="3" t="s">
        <v>8275</v>
      </c>
      <c r="Q1385" s="13">
        <f t="shared" si="84"/>
        <v>2.124090909090909</v>
      </c>
      <c r="R1385" s="7">
        <f t="shared" si="85"/>
        <v>23.655913978494624</v>
      </c>
      <c r="S1385" s="3" t="s">
        <v>8328</v>
      </c>
      <c r="T1385" s="3" t="s">
        <v>8329</v>
      </c>
    </row>
    <row r="1386" spans="1:20" ht="39.6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21">
        <f t="shared" si="86"/>
        <v>42160.526874999996</v>
      </c>
      <c r="L1386" s="21">
        <f t="shared" si="87"/>
        <v>42190.526874999996</v>
      </c>
      <c r="M1386" s="3" t="b">
        <v>0</v>
      </c>
      <c r="N1386" s="3">
        <v>63</v>
      </c>
      <c r="O1386" s="3" t="b">
        <v>1</v>
      </c>
      <c r="P1386" s="3" t="s">
        <v>8275</v>
      </c>
      <c r="Q1386" s="13">
        <f t="shared" si="84"/>
        <v>1.2408571428571429</v>
      </c>
      <c r="R1386" s="7">
        <f t="shared" si="85"/>
        <v>55.555555555555557</v>
      </c>
      <c r="S1386" s="3" t="s">
        <v>8328</v>
      </c>
      <c r="T1386" s="3" t="s">
        <v>8329</v>
      </c>
    </row>
    <row r="1387" spans="1:20" ht="39.6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21">
        <f t="shared" si="86"/>
        <v>42433.480567129627</v>
      </c>
      <c r="L1387" s="21">
        <f t="shared" si="87"/>
        <v>42489.299305555549</v>
      </c>
      <c r="M1387" s="3" t="b">
        <v>0</v>
      </c>
      <c r="N1387" s="3">
        <v>134</v>
      </c>
      <c r="O1387" s="3" t="b">
        <v>1</v>
      </c>
      <c r="P1387" s="3" t="s">
        <v>8275</v>
      </c>
      <c r="Q1387" s="13">
        <f t="shared" si="84"/>
        <v>1.10406125</v>
      </c>
      <c r="R1387" s="7">
        <f t="shared" si="85"/>
        <v>59.701492537313435</v>
      </c>
      <c r="S1387" s="3" t="s">
        <v>8328</v>
      </c>
      <c r="T1387" s="3" t="s">
        <v>8329</v>
      </c>
    </row>
    <row r="1388" spans="1:20" ht="26.4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21">
        <f t="shared" si="86"/>
        <v>42184.438530092586</v>
      </c>
      <c r="L1388" s="21">
        <f t="shared" si="87"/>
        <v>42214.438530092586</v>
      </c>
      <c r="M1388" s="3" t="b">
        <v>0</v>
      </c>
      <c r="N1388" s="3">
        <v>14</v>
      </c>
      <c r="O1388" s="3" t="b">
        <v>1</v>
      </c>
      <c r="P1388" s="3" t="s">
        <v>8275</v>
      </c>
      <c r="Q1388" s="13">
        <f t="shared" si="84"/>
        <v>2.1875</v>
      </c>
      <c r="R1388" s="7">
        <f t="shared" si="85"/>
        <v>28.571428571428573</v>
      </c>
      <c r="S1388" s="3" t="s">
        <v>8328</v>
      </c>
      <c r="T1388" s="3" t="s">
        <v>8329</v>
      </c>
    </row>
    <row r="1389" spans="1:20" ht="52.8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21">
        <f t="shared" si="86"/>
        <v>42126.712905092594</v>
      </c>
      <c r="L1389" s="21">
        <f t="shared" si="87"/>
        <v>42157.979166666664</v>
      </c>
      <c r="M1389" s="3" t="b">
        <v>0</v>
      </c>
      <c r="N1389" s="3">
        <v>78</v>
      </c>
      <c r="O1389" s="3" t="b">
        <v>1</v>
      </c>
      <c r="P1389" s="3" t="s">
        <v>8275</v>
      </c>
      <c r="Q1389" s="13">
        <f t="shared" si="84"/>
        <v>1.36625</v>
      </c>
      <c r="R1389" s="7">
        <f t="shared" si="85"/>
        <v>51.282051282051285</v>
      </c>
      <c r="S1389" s="3" t="s">
        <v>8328</v>
      </c>
      <c r="T1389" s="3" t="s">
        <v>8329</v>
      </c>
    </row>
    <row r="1390" spans="1:20" ht="39.6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21">
        <f t="shared" si="86"/>
        <v>42634.406446759262</v>
      </c>
      <c r="L1390" s="21">
        <f t="shared" si="87"/>
        <v>42660.468055555553</v>
      </c>
      <c r="M1390" s="3" t="b">
        <v>0</v>
      </c>
      <c r="N1390" s="3">
        <v>112</v>
      </c>
      <c r="O1390" s="3" t="b">
        <v>1</v>
      </c>
      <c r="P1390" s="3" t="s">
        <v>8275</v>
      </c>
      <c r="Q1390" s="13">
        <f t="shared" si="84"/>
        <v>1.348074</v>
      </c>
      <c r="R1390" s="7">
        <f t="shared" si="85"/>
        <v>44.642857142857146</v>
      </c>
      <c r="S1390" s="3" t="s">
        <v>8328</v>
      </c>
      <c r="T1390" s="3" t="s">
        <v>8329</v>
      </c>
    </row>
    <row r="1391" spans="1:20" ht="26.4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21">
        <f t="shared" si="86"/>
        <v>42565.272650462961</v>
      </c>
      <c r="L1391" s="21">
        <f t="shared" si="87"/>
        <v>42595.272650462961</v>
      </c>
      <c r="M1391" s="3" t="b">
        <v>0</v>
      </c>
      <c r="N1391" s="3">
        <v>34</v>
      </c>
      <c r="O1391" s="3" t="b">
        <v>1</v>
      </c>
      <c r="P1391" s="3" t="s">
        <v>8275</v>
      </c>
      <c r="Q1391" s="13">
        <f t="shared" si="84"/>
        <v>1.454</v>
      </c>
      <c r="R1391" s="7">
        <f t="shared" si="85"/>
        <v>14.705882352941176</v>
      </c>
      <c r="S1391" s="3" t="s">
        <v>8328</v>
      </c>
      <c r="T1391" s="3" t="s">
        <v>8329</v>
      </c>
    </row>
    <row r="1392" spans="1:20" ht="39.6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21">
        <f t="shared" si="86"/>
        <v>42087.594976851855</v>
      </c>
      <c r="L1392" s="21">
        <f t="shared" si="87"/>
        <v>42121.508333333331</v>
      </c>
      <c r="M1392" s="3" t="b">
        <v>0</v>
      </c>
      <c r="N1392" s="3">
        <v>19</v>
      </c>
      <c r="O1392" s="3" t="b">
        <v>1</v>
      </c>
      <c r="P1392" s="3" t="s">
        <v>8275</v>
      </c>
      <c r="Q1392" s="13">
        <f t="shared" si="84"/>
        <v>1.0910714285714285</v>
      </c>
      <c r="R1392" s="7">
        <f t="shared" si="85"/>
        <v>147.36842105263159</v>
      </c>
      <c r="S1392" s="3" t="s">
        <v>8328</v>
      </c>
      <c r="T1392" s="3" t="s">
        <v>8329</v>
      </c>
    </row>
    <row r="1393" spans="1:20" ht="39.6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21">
        <f t="shared" si="86"/>
        <v>42193.442337962959</v>
      </c>
      <c r="L1393" s="21">
        <f t="shared" si="87"/>
        <v>42237.999305555553</v>
      </c>
      <c r="M1393" s="3" t="b">
        <v>0</v>
      </c>
      <c r="N1393" s="3">
        <v>13</v>
      </c>
      <c r="O1393" s="3" t="b">
        <v>1</v>
      </c>
      <c r="P1393" s="3" t="s">
        <v>8275</v>
      </c>
      <c r="Q1393" s="13">
        <f t="shared" si="84"/>
        <v>1.1020000000000001</v>
      </c>
      <c r="R1393" s="7">
        <f t="shared" si="85"/>
        <v>38.46153846153846</v>
      </c>
      <c r="S1393" s="3" t="s">
        <v>8328</v>
      </c>
      <c r="T1393" s="3" t="s">
        <v>8329</v>
      </c>
    </row>
    <row r="1394" spans="1:20" ht="39.6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21">
        <f t="shared" si="86"/>
        <v>42400.946597222217</v>
      </c>
      <c r="L1394" s="21">
        <f t="shared" si="87"/>
        <v>42431.946597222217</v>
      </c>
      <c r="M1394" s="3" t="b">
        <v>0</v>
      </c>
      <c r="N1394" s="3">
        <v>104</v>
      </c>
      <c r="O1394" s="3" t="b">
        <v>1</v>
      </c>
      <c r="P1394" s="3" t="s">
        <v>8275</v>
      </c>
      <c r="Q1394" s="13">
        <f t="shared" si="84"/>
        <v>1.1364000000000001</v>
      </c>
      <c r="R1394" s="7">
        <f t="shared" si="85"/>
        <v>24.03846153846154</v>
      </c>
      <c r="S1394" s="3" t="s">
        <v>8328</v>
      </c>
      <c r="T1394" s="3" t="s">
        <v>8329</v>
      </c>
    </row>
    <row r="1395" spans="1:20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21">
        <f t="shared" si="86"/>
        <v>42553.473645833328</v>
      </c>
      <c r="L1395" s="21">
        <f t="shared" si="87"/>
        <v>42583.473645833328</v>
      </c>
      <c r="M1395" s="3" t="b">
        <v>0</v>
      </c>
      <c r="N1395" s="3">
        <v>52</v>
      </c>
      <c r="O1395" s="3" t="b">
        <v>1</v>
      </c>
      <c r="P1395" s="3" t="s">
        <v>8275</v>
      </c>
      <c r="Q1395" s="13">
        <f t="shared" si="84"/>
        <v>1.0235000000000001</v>
      </c>
      <c r="R1395" s="7">
        <f t="shared" si="85"/>
        <v>192.30769230769232</v>
      </c>
      <c r="S1395" s="3" t="s">
        <v>8328</v>
      </c>
      <c r="T1395" s="3" t="s">
        <v>8329</v>
      </c>
    </row>
    <row r="1396" spans="1:20" ht="39.6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21">
        <f t="shared" si="86"/>
        <v>42751.936643518515</v>
      </c>
      <c r="L1396" s="21">
        <f t="shared" si="87"/>
        <v>42794.916666666664</v>
      </c>
      <c r="M1396" s="3" t="b">
        <v>0</v>
      </c>
      <c r="N1396" s="3">
        <v>17</v>
      </c>
      <c r="O1396" s="3" t="b">
        <v>1</v>
      </c>
      <c r="P1396" s="3" t="s">
        <v>8275</v>
      </c>
      <c r="Q1396" s="13">
        <f t="shared" si="84"/>
        <v>1.2213333333333334</v>
      </c>
      <c r="R1396" s="7">
        <f t="shared" si="85"/>
        <v>44.117647058823529</v>
      </c>
      <c r="S1396" s="3" t="s">
        <v>8328</v>
      </c>
      <c r="T1396" s="3" t="s">
        <v>8329</v>
      </c>
    </row>
    <row r="1397" spans="1:20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21">
        <f t="shared" si="86"/>
        <v>42719.700011574074</v>
      </c>
      <c r="L1397" s="21">
        <f t="shared" si="87"/>
        <v>42749.700011574074</v>
      </c>
      <c r="M1397" s="3" t="b">
        <v>0</v>
      </c>
      <c r="N1397" s="3">
        <v>82</v>
      </c>
      <c r="O1397" s="3" t="b">
        <v>1</v>
      </c>
      <c r="P1397" s="3" t="s">
        <v>8275</v>
      </c>
      <c r="Q1397" s="13">
        <f t="shared" si="84"/>
        <v>1.1188571428571428</v>
      </c>
      <c r="R1397" s="7">
        <f t="shared" si="85"/>
        <v>42.68292682926829</v>
      </c>
      <c r="S1397" s="3" t="s">
        <v>8328</v>
      </c>
      <c r="T1397" s="3" t="s">
        <v>8329</v>
      </c>
    </row>
    <row r="1398" spans="1:20" ht="52.8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21">
        <f t="shared" si="86"/>
        <v>42018.790300925924</v>
      </c>
      <c r="L1398" s="21">
        <f t="shared" si="87"/>
        <v>42048.790300925924</v>
      </c>
      <c r="M1398" s="3" t="b">
        <v>0</v>
      </c>
      <c r="N1398" s="3">
        <v>73</v>
      </c>
      <c r="O1398" s="3" t="b">
        <v>1</v>
      </c>
      <c r="P1398" s="3" t="s">
        <v>8275</v>
      </c>
      <c r="Q1398" s="13">
        <f t="shared" si="84"/>
        <v>1.073</v>
      </c>
      <c r="R1398" s="7">
        <f t="shared" si="85"/>
        <v>82.191780821917803</v>
      </c>
      <c r="S1398" s="3" t="s">
        <v>8328</v>
      </c>
      <c r="T1398" s="3" t="s">
        <v>8329</v>
      </c>
    </row>
    <row r="1399" spans="1:20" ht="39.6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21">
        <f t="shared" si="86"/>
        <v>42640.709606481476</v>
      </c>
      <c r="L1399" s="21">
        <f t="shared" si="87"/>
        <v>42670.679861111108</v>
      </c>
      <c r="M1399" s="3" t="b">
        <v>0</v>
      </c>
      <c r="N1399" s="3">
        <v>158</v>
      </c>
      <c r="O1399" s="3" t="b">
        <v>1</v>
      </c>
      <c r="P1399" s="3" t="s">
        <v>8275</v>
      </c>
      <c r="Q1399" s="13">
        <f t="shared" si="84"/>
        <v>1.1385000000000001</v>
      </c>
      <c r="R1399" s="7">
        <f t="shared" si="85"/>
        <v>63.291139240506332</v>
      </c>
      <c r="S1399" s="3" t="s">
        <v>8328</v>
      </c>
      <c r="T1399" s="3" t="s">
        <v>8329</v>
      </c>
    </row>
    <row r="1400" spans="1:20" ht="39.6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21">
        <f t="shared" si="86"/>
        <v>42526.665902777771</v>
      </c>
      <c r="L1400" s="21">
        <f t="shared" si="87"/>
        <v>42556.665902777771</v>
      </c>
      <c r="M1400" s="3" t="b">
        <v>0</v>
      </c>
      <c r="N1400" s="3">
        <v>65</v>
      </c>
      <c r="O1400" s="3" t="b">
        <v>1</v>
      </c>
      <c r="P1400" s="3" t="s">
        <v>8275</v>
      </c>
      <c r="Q1400" s="13">
        <f t="shared" si="84"/>
        <v>1.0968181818181819</v>
      </c>
      <c r="R1400" s="7">
        <f t="shared" si="85"/>
        <v>67.692307692307693</v>
      </c>
      <c r="S1400" s="3" t="s">
        <v>8328</v>
      </c>
      <c r="T1400" s="3" t="s">
        <v>8329</v>
      </c>
    </row>
    <row r="1401" spans="1:20" ht="39.6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21">
        <f t="shared" si="86"/>
        <v>41888.795983796292</v>
      </c>
      <c r="L1401" s="21">
        <f t="shared" si="87"/>
        <v>41918.795983796292</v>
      </c>
      <c r="M1401" s="3" t="b">
        <v>0</v>
      </c>
      <c r="N1401" s="3">
        <v>184</v>
      </c>
      <c r="O1401" s="3" t="b">
        <v>1</v>
      </c>
      <c r="P1401" s="3" t="s">
        <v>8275</v>
      </c>
      <c r="Q1401" s="13">
        <f t="shared" si="84"/>
        <v>1.2614444444444444</v>
      </c>
      <c r="R1401" s="7">
        <f t="shared" si="85"/>
        <v>48.913043478260867</v>
      </c>
      <c r="S1401" s="3" t="s">
        <v>8328</v>
      </c>
      <c r="T1401" s="3" t="s">
        <v>8329</v>
      </c>
    </row>
    <row r="1402" spans="1:20" ht="39.6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21">
        <f t="shared" si="86"/>
        <v>42498.132789351854</v>
      </c>
      <c r="L1402" s="21">
        <f t="shared" si="87"/>
        <v>42533.020833333336</v>
      </c>
      <c r="M1402" s="3" t="b">
        <v>0</v>
      </c>
      <c r="N1402" s="3">
        <v>34</v>
      </c>
      <c r="O1402" s="3" t="b">
        <v>1</v>
      </c>
      <c r="P1402" s="3" t="s">
        <v>8275</v>
      </c>
      <c r="Q1402" s="13">
        <f t="shared" si="84"/>
        <v>1.6742857142857144</v>
      </c>
      <c r="R1402" s="7">
        <f t="shared" si="85"/>
        <v>10.294117647058824</v>
      </c>
      <c r="S1402" s="3" t="s">
        <v>8328</v>
      </c>
      <c r="T1402" s="3" t="s">
        <v>8329</v>
      </c>
    </row>
    <row r="1403" spans="1:20" ht="52.8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21">
        <f t="shared" si="86"/>
        <v>41399.787893518514</v>
      </c>
      <c r="L1403" s="21">
        <f t="shared" si="87"/>
        <v>41420.787893518514</v>
      </c>
      <c r="M1403" s="3" t="b">
        <v>0</v>
      </c>
      <c r="N1403" s="3">
        <v>240</v>
      </c>
      <c r="O1403" s="3" t="b">
        <v>1</v>
      </c>
      <c r="P1403" s="3" t="s">
        <v>8275</v>
      </c>
      <c r="Q1403" s="13">
        <f t="shared" si="84"/>
        <v>4.9652000000000003</v>
      </c>
      <c r="R1403" s="7">
        <f t="shared" si="85"/>
        <v>10.416666666666666</v>
      </c>
      <c r="S1403" s="3" t="s">
        <v>8328</v>
      </c>
      <c r="T1403" s="3" t="s">
        <v>8329</v>
      </c>
    </row>
    <row r="1404" spans="1:20" ht="39.6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21">
        <f t="shared" si="86"/>
        <v>42064.845034722217</v>
      </c>
      <c r="L1404" s="21">
        <f t="shared" si="87"/>
        <v>42124.803368055553</v>
      </c>
      <c r="M1404" s="3" t="b">
        <v>0</v>
      </c>
      <c r="N1404" s="3">
        <v>113</v>
      </c>
      <c r="O1404" s="3" t="b">
        <v>1</v>
      </c>
      <c r="P1404" s="3" t="s">
        <v>8275</v>
      </c>
      <c r="Q1404" s="13">
        <f t="shared" si="84"/>
        <v>1.0915999999999999</v>
      </c>
      <c r="R1404" s="7">
        <f t="shared" si="85"/>
        <v>22.123893805309734</v>
      </c>
      <c r="S1404" s="3" t="s">
        <v>8328</v>
      </c>
      <c r="T1404" s="3" t="s">
        <v>8329</v>
      </c>
    </row>
    <row r="1405" spans="1:20" ht="39.6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21">
        <f t="shared" si="86"/>
        <v>41450.854571759257</v>
      </c>
      <c r="L1405" s="21">
        <f t="shared" si="87"/>
        <v>41480.854571759257</v>
      </c>
      <c r="M1405" s="3" t="b">
        <v>0</v>
      </c>
      <c r="N1405" s="3">
        <v>66</v>
      </c>
      <c r="O1405" s="3" t="b">
        <v>1</v>
      </c>
      <c r="P1405" s="3" t="s">
        <v>8275</v>
      </c>
      <c r="Q1405" s="13">
        <f t="shared" si="84"/>
        <v>1.0257499999999999</v>
      </c>
      <c r="R1405" s="7">
        <f t="shared" si="85"/>
        <v>60.606060606060609</v>
      </c>
      <c r="S1405" s="3" t="s">
        <v>8328</v>
      </c>
      <c r="T1405" s="3" t="s">
        <v>8329</v>
      </c>
    </row>
    <row r="1406" spans="1:20" ht="39.6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21">
        <f t="shared" si="86"/>
        <v>42032.30190972222</v>
      </c>
      <c r="L1406" s="21">
        <f t="shared" si="87"/>
        <v>42057.30190972222</v>
      </c>
      <c r="M1406" s="3" t="b">
        <v>1</v>
      </c>
      <c r="N1406" s="3">
        <v>5</v>
      </c>
      <c r="O1406" s="3" t="b">
        <v>0</v>
      </c>
      <c r="P1406" s="3" t="s">
        <v>8286</v>
      </c>
      <c r="Q1406" s="13">
        <f t="shared" si="84"/>
        <v>1.6620689655172414E-2</v>
      </c>
      <c r="R1406" s="7">
        <f t="shared" si="85"/>
        <v>2900</v>
      </c>
      <c r="S1406" s="3" t="s">
        <v>8325</v>
      </c>
      <c r="T1406" s="3" t="s">
        <v>8344</v>
      </c>
    </row>
    <row r="1407" spans="1:20" ht="26.4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21">
        <f t="shared" si="86"/>
        <v>41941.472233796296</v>
      </c>
      <c r="L1407" s="21">
        <f t="shared" si="87"/>
        <v>41971.51390046296</v>
      </c>
      <c r="M1407" s="3" t="b">
        <v>1</v>
      </c>
      <c r="N1407" s="3">
        <v>17</v>
      </c>
      <c r="O1407" s="3" t="b">
        <v>0</v>
      </c>
      <c r="P1407" s="3" t="s">
        <v>8286</v>
      </c>
      <c r="Q1407" s="13">
        <f t="shared" si="84"/>
        <v>4.1999999999999997E-3</v>
      </c>
      <c r="R1407" s="7">
        <f t="shared" si="85"/>
        <v>1470.5882352941176</v>
      </c>
      <c r="S1407" s="3" t="s">
        <v>8325</v>
      </c>
      <c r="T1407" s="3" t="s">
        <v>8344</v>
      </c>
    </row>
    <row r="1408" spans="1:20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21">
        <f t="shared" si="86"/>
        <v>42297.224618055552</v>
      </c>
      <c r="L1408" s="21">
        <f t="shared" si="87"/>
        <v>42350.208333333336</v>
      </c>
      <c r="M1408" s="3" t="b">
        <v>0</v>
      </c>
      <c r="N1408" s="3">
        <v>3</v>
      </c>
      <c r="O1408" s="3" t="b">
        <v>0</v>
      </c>
      <c r="P1408" s="3" t="s">
        <v>8286</v>
      </c>
      <c r="Q1408" s="13">
        <f t="shared" si="84"/>
        <v>1.25E-3</v>
      </c>
      <c r="R1408" s="7">
        <f t="shared" si="85"/>
        <v>4000</v>
      </c>
      <c r="S1408" s="3" t="s">
        <v>8325</v>
      </c>
      <c r="T1408" s="3" t="s">
        <v>8344</v>
      </c>
    </row>
    <row r="1409" spans="1:20" ht="39.6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21">
        <f t="shared" si="86"/>
        <v>41838.32844907407</v>
      </c>
      <c r="L1409" s="21">
        <f t="shared" si="87"/>
        <v>41863.32844907407</v>
      </c>
      <c r="M1409" s="3" t="b">
        <v>0</v>
      </c>
      <c r="N1409" s="3">
        <v>2</v>
      </c>
      <c r="O1409" s="3" t="b">
        <v>0</v>
      </c>
      <c r="P1409" s="3" t="s">
        <v>8286</v>
      </c>
      <c r="Q1409" s="13">
        <f t="shared" si="84"/>
        <v>5.0000000000000001E-3</v>
      </c>
      <c r="R1409" s="7">
        <f t="shared" si="85"/>
        <v>1500</v>
      </c>
      <c r="S1409" s="3" t="s">
        <v>8325</v>
      </c>
      <c r="T1409" s="3" t="s">
        <v>8344</v>
      </c>
    </row>
    <row r="1410" spans="1:20" ht="39.6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21">
        <f t="shared" si="86"/>
        <v>42291.663842592585</v>
      </c>
      <c r="L1410" s="21">
        <f t="shared" si="87"/>
        <v>42321.705509259256</v>
      </c>
      <c r="M1410" s="3" t="b">
        <v>0</v>
      </c>
      <c r="N1410" s="3">
        <v>6</v>
      </c>
      <c r="O1410" s="3" t="b">
        <v>0</v>
      </c>
      <c r="P1410" s="3" t="s">
        <v>8286</v>
      </c>
      <c r="Q1410" s="13">
        <f t="shared" ref="Q1410:Q1473" si="88">+E1410/D1410</f>
        <v>7.1999999999999995E-2</v>
      </c>
      <c r="R1410" s="7">
        <f t="shared" ref="R1410:R1473" si="89">IFERROR(+D1410/N1410,0)</f>
        <v>166.66666666666666</v>
      </c>
      <c r="S1410" s="3" t="s">
        <v>8325</v>
      </c>
      <c r="T1410" s="3" t="s">
        <v>8344</v>
      </c>
    </row>
    <row r="1411" spans="1:20" ht="39.6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21">
        <f t="shared" ref="K1411:K1474" si="90">(J1411/86400)+25569+(-5/24)</f>
        <v>41944.925173611111</v>
      </c>
      <c r="L1411" s="21">
        <f t="shared" ref="L1411:L1474" si="91">+I1411/(86400)+25569+(-5/24)</f>
        <v>42004.966840277775</v>
      </c>
      <c r="M1411" s="3" t="b">
        <v>0</v>
      </c>
      <c r="N1411" s="3">
        <v>0</v>
      </c>
      <c r="O1411" s="3" t="b">
        <v>0</v>
      </c>
      <c r="P1411" s="3" t="s">
        <v>8286</v>
      </c>
      <c r="Q1411" s="13">
        <f t="shared" si="88"/>
        <v>0</v>
      </c>
      <c r="R1411" s="7">
        <f t="shared" si="89"/>
        <v>0</v>
      </c>
      <c r="S1411" s="3" t="s">
        <v>8325</v>
      </c>
      <c r="T1411" s="3" t="s">
        <v>8344</v>
      </c>
    </row>
    <row r="1412" spans="1:20" ht="39.6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21">
        <f t="shared" si="90"/>
        <v>42479.110185185178</v>
      </c>
      <c r="L1412" s="21">
        <f t="shared" si="91"/>
        <v>42524.110185185178</v>
      </c>
      <c r="M1412" s="3" t="b">
        <v>0</v>
      </c>
      <c r="N1412" s="3">
        <v>1</v>
      </c>
      <c r="O1412" s="3" t="b">
        <v>0</v>
      </c>
      <c r="P1412" s="3" t="s">
        <v>8286</v>
      </c>
      <c r="Q1412" s="13">
        <f t="shared" si="88"/>
        <v>1.6666666666666666E-4</v>
      </c>
      <c r="R1412" s="7">
        <f t="shared" si="89"/>
        <v>6000</v>
      </c>
      <c r="S1412" s="3" t="s">
        <v>8325</v>
      </c>
      <c r="T1412" s="3" t="s">
        <v>8344</v>
      </c>
    </row>
    <row r="1413" spans="1:20" ht="52.8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21">
        <f t="shared" si="90"/>
        <v>42012.850694444445</v>
      </c>
      <c r="L1413" s="21">
        <f t="shared" si="91"/>
        <v>42040.850694444445</v>
      </c>
      <c r="M1413" s="3" t="b">
        <v>0</v>
      </c>
      <c r="N1413" s="3">
        <v>3</v>
      </c>
      <c r="O1413" s="3" t="b">
        <v>0</v>
      </c>
      <c r="P1413" s="3" t="s">
        <v>8286</v>
      </c>
      <c r="Q1413" s="13">
        <f t="shared" si="88"/>
        <v>2.3333333333333335E-3</v>
      </c>
      <c r="R1413" s="7">
        <f t="shared" si="89"/>
        <v>1000</v>
      </c>
      <c r="S1413" s="3" t="s">
        <v>8325</v>
      </c>
      <c r="T1413" s="3" t="s">
        <v>8344</v>
      </c>
    </row>
    <row r="1414" spans="1:20" ht="26.4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21">
        <f t="shared" si="90"/>
        <v>41946.855312499996</v>
      </c>
      <c r="L1414" s="21">
        <f t="shared" si="91"/>
        <v>41976.855312499996</v>
      </c>
      <c r="M1414" s="3" t="b">
        <v>0</v>
      </c>
      <c r="N1414" s="3">
        <v>13</v>
      </c>
      <c r="O1414" s="3" t="b">
        <v>0</v>
      </c>
      <c r="P1414" s="3" t="s">
        <v>8286</v>
      </c>
      <c r="Q1414" s="13">
        <f t="shared" si="88"/>
        <v>4.5714285714285714E-2</v>
      </c>
      <c r="R1414" s="7">
        <f t="shared" si="89"/>
        <v>538.46153846153845</v>
      </c>
      <c r="S1414" s="3" t="s">
        <v>8325</v>
      </c>
      <c r="T1414" s="3" t="s">
        <v>8344</v>
      </c>
    </row>
    <row r="1415" spans="1:20" ht="52.8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21">
        <f t="shared" si="90"/>
        <v>42360.228819444441</v>
      </c>
      <c r="L1415" s="21">
        <f t="shared" si="91"/>
        <v>42420.228819444441</v>
      </c>
      <c r="M1415" s="3" t="b">
        <v>0</v>
      </c>
      <c r="N1415" s="3">
        <v>1</v>
      </c>
      <c r="O1415" s="3" t="b">
        <v>0</v>
      </c>
      <c r="P1415" s="3" t="s">
        <v>8286</v>
      </c>
      <c r="Q1415" s="13">
        <f t="shared" si="88"/>
        <v>0.05</v>
      </c>
      <c r="R1415" s="7">
        <f t="shared" si="89"/>
        <v>2000</v>
      </c>
      <c r="S1415" s="3" t="s">
        <v>8325</v>
      </c>
      <c r="T1415" s="3" t="s">
        <v>8344</v>
      </c>
    </row>
    <row r="1416" spans="1:20" ht="39.6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21">
        <f t="shared" si="90"/>
        <v>42708.044756944444</v>
      </c>
      <c r="L1416" s="21">
        <f t="shared" si="91"/>
        <v>42738.044756944444</v>
      </c>
      <c r="M1416" s="3" t="b">
        <v>0</v>
      </c>
      <c r="N1416" s="3">
        <v>1</v>
      </c>
      <c r="O1416" s="3" t="b">
        <v>0</v>
      </c>
      <c r="P1416" s="3" t="s">
        <v>8286</v>
      </c>
      <c r="Q1416" s="13">
        <f t="shared" si="88"/>
        <v>2E-3</v>
      </c>
      <c r="R1416" s="7">
        <f t="shared" si="89"/>
        <v>500</v>
      </c>
      <c r="S1416" s="3" t="s">
        <v>8325</v>
      </c>
      <c r="T1416" s="3" t="s">
        <v>8344</v>
      </c>
    </row>
    <row r="1417" spans="1:20" ht="39.6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21">
        <f t="shared" si="90"/>
        <v>42192.467488425922</v>
      </c>
      <c r="L1417" s="21">
        <f t="shared" si="91"/>
        <v>42232.467488425922</v>
      </c>
      <c r="M1417" s="3" t="b">
        <v>0</v>
      </c>
      <c r="N1417" s="3">
        <v>9</v>
      </c>
      <c r="O1417" s="3" t="b">
        <v>0</v>
      </c>
      <c r="P1417" s="3" t="s">
        <v>8286</v>
      </c>
      <c r="Q1417" s="13">
        <f t="shared" si="88"/>
        <v>0.18181818181818182</v>
      </c>
      <c r="R1417" s="7">
        <f t="shared" si="89"/>
        <v>488.88888888888891</v>
      </c>
      <c r="S1417" s="3" t="s">
        <v>8325</v>
      </c>
      <c r="T1417" s="3" t="s">
        <v>8344</v>
      </c>
    </row>
    <row r="1418" spans="1:20" ht="39.6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21">
        <f t="shared" si="90"/>
        <v>42299.717812499999</v>
      </c>
      <c r="L1418" s="21">
        <f t="shared" si="91"/>
        <v>42329.759479166663</v>
      </c>
      <c r="M1418" s="3" t="b">
        <v>0</v>
      </c>
      <c r="N1418" s="3">
        <v>0</v>
      </c>
      <c r="O1418" s="3" t="b">
        <v>0</v>
      </c>
      <c r="P1418" s="3" t="s">
        <v>8286</v>
      </c>
      <c r="Q1418" s="13">
        <f t="shared" si="88"/>
        <v>0</v>
      </c>
      <c r="R1418" s="7">
        <f t="shared" si="89"/>
        <v>0</v>
      </c>
      <c r="S1418" s="3" t="s">
        <v>8325</v>
      </c>
      <c r="T1418" s="3" t="s">
        <v>8344</v>
      </c>
    </row>
    <row r="1419" spans="1:20" ht="39.6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21">
        <f t="shared" si="90"/>
        <v>42231.941828703704</v>
      </c>
      <c r="L1419" s="21">
        <f t="shared" si="91"/>
        <v>42262.257638888885</v>
      </c>
      <c r="M1419" s="3" t="b">
        <v>0</v>
      </c>
      <c r="N1419" s="3">
        <v>2</v>
      </c>
      <c r="O1419" s="3" t="b">
        <v>0</v>
      </c>
      <c r="P1419" s="3" t="s">
        <v>8286</v>
      </c>
      <c r="Q1419" s="13">
        <f t="shared" si="88"/>
        <v>1.2222222222222223E-2</v>
      </c>
      <c r="R1419" s="7">
        <f t="shared" si="89"/>
        <v>2250</v>
      </c>
      <c r="S1419" s="3" t="s">
        <v>8325</v>
      </c>
      <c r="T1419" s="3" t="s">
        <v>8344</v>
      </c>
    </row>
    <row r="1420" spans="1:20" ht="52.8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21">
        <f t="shared" si="90"/>
        <v>42395.248078703698</v>
      </c>
      <c r="L1420" s="21">
        <f t="shared" si="91"/>
        <v>42425.248078703698</v>
      </c>
      <c r="M1420" s="3" t="b">
        <v>0</v>
      </c>
      <c r="N1420" s="3">
        <v>1</v>
      </c>
      <c r="O1420" s="3" t="b">
        <v>0</v>
      </c>
      <c r="P1420" s="3" t="s">
        <v>8286</v>
      </c>
      <c r="Q1420" s="13">
        <f t="shared" si="88"/>
        <v>2E-3</v>
      </c>
      <c r="R1420" s="7">
        <f t="shared" si="89"/>
        <v>3000</v>
      </c>
      <c r="S1420" s="3" t="s">
        <v>8325</v>
      </c>
      <c r="T1420" s="3" t="s">
        <v>8344</v>
      </c>
    </row>
    <row r="1421" spans="1:20" ht="52.8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21">
        <f t="shared" si="90"/>
        <v>42622.24790509259</v>
      </c>
      <c r="L1421" s="21">
        <f t="shared" si="91"/>
        <v>42652.24790509259</v>
      </c>
      <c r="M1421" s="3" t="b">
        <v>0</v>
      </c>
      <c r="N1421" s="3">
        <v>10</v>
      </c>
      <c r="O1421" s="3" t="b">
        <v>0</v>
      </c>
      <c r="P1421" s="3" t="s">
        <v>8286</v>
      </c>
      <c r="Q1421" s="13">
        <f t="shared" si="88"/>
        <v>7.0634920634920634E-2</v>
      </c>
      <c r="R1421" s="7">
        <f t="shared" si="89"/>
        <v>630</v>
      </c>
      <c r="S1421" s="3" t="s">
        <v>8325</v>
      </c>
      <c r="T1421" s="3" t="s">
        <v>8344</v>
      </c>
    </row>
    <row r="1422" spans="1:20" ht="26.4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21">
        <f t="shared" si="90"/>
        <v>42524.459328703706</v>
      </c>
      <c r="L1422" s="21">
        <f t="shared" si="91"/>
        <v>42549.459328703706</v>
      </c>
      <c r="M1422" s="3" t="b">
        <v>0</v>
      </c>
      <c r="N1422" s="3">
        <v>3</v>
      </c>
      <c r="O1422" s="3" t="b">
        <v>0</v>
      </c>
      <c r="P1422" s="3" t="s">
        <v>8286</v>
      </c>
      <c r="Q1422" s="13">
        <f t="shared" si="88"/>
        <v>2.7272727272727271E-2</v>
      </c>
      <c r="R1422" s="7">
        <f t="shared" si="89"/>
        <v>36.666666666666664</v>
      </c>
      <c r="S1422" s="3" t="s">
        <v>8325</v>
      </c>
      <c r="T1422" s="3" t="s">
        <v>8344</v>
      </c>
    </row>
    <row r="1423" spans="1:20" ht="52.8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21">
        <f t="shared" si="90"/>
        <v>42013.707280092589</v>
      </c>
      <c r="L1423" s="21">
        <f t="shared" si="91"/>
        <v>42043.707280092589</v>
      </c>
      <c r="M1423" s="3" t="b">
        <v>0</v>
      </c>
      <c r="N1423" s="3">
        <v>2</v>
      </c>
      <c r="O1423" s="3" t="b">
        <v>0</v>
      </c>
      <c r="P1423" s="3" t="s">
        <v>8286</v>
      </c>
      <c r="Q1423" s="13">
        <f t="shared" si="88"/>
        <v>1E-3</v>
      </c>
      <c r="R1423" s="7">
        <f t="shared" si="89"/>
        <v>100000</v>
      </c>
      <c r="S1423" s="3" t="s">
        <v>8325</v>
      </c>
      <c r="T1423" s="3" t="s">
        <v>8344</v>
      </c>
    </row>
    <row r="1424" spans="1:20" ht="39.6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21">
        <f t="shared" si="90"/>
        <v>42604.031296296293</v>
      </c>
      <c r="L1424" s="21">
        <f t="shared" si="91"/>
        <v>42634.031296296293</v>
      </c>
      <c r="M1424" s="3" t="b">
        <v>0</v>
      </c>
      <c r="N1424" s="3">
        <v>2</v>
      </c>
      <c r="O1424" s="3" t="b">
        <v>0</v>
      </c>
      <c r="P1424" s="3" t="s">
        <v>8286</v>
      </c>
      <c r="Q1424" s="13">
        <f t="shared" si="88"/>
        <v>1.0399999999999999E-3</v>
      </c>
      <c r="R1424" s="7">
        <f t="shared" si="89"/>
        <v>12500</v>
      </c>
      <c r="S1424" s="3" t="s">
        <v>8325</v>
      </c>
      <c r="T1424" s="3" t="s">
        <v>8344</v>
      </c>
    </row>
    <row r="1425" spans="1:20" ht="39.6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21">
        <f t="shared" si="90"/>
        <v>42340.151979166665</v>
      </c>
      <c r="L1425" s="21">
        <f t="shared" si="91"/>
        <v>42370.151979166665</v>
      </c>
      <c r="M1425" s="3" t="b">
        <v>0</v>
      </c>
      <c r="N1425" s="3">
        <v>1</v>
      </c>
      <c r="O1425" s="3" t="b">
        <v>0</v>
      </c>
      <c r="P1425" s="3" t="s">
        <v>8286</v>
      </c>
      <c r="Q1425" s="13">
        <f t="shared" si="88"/>
        <v>3.3333333333333335E-3</v>
      </c>
      <c r="R1425" s="7">
        <f t="shared" si="89"/>
        <v>30000</v>
      </c>
      <c r="S1425" s="3" t="s">
        <v>8325</v>
      </c>
      <c r="T1425" s="3" t="s">
        <v>8344</v>
      </c>
    </row>
    <row r="1426" spans="1:20" ht="39.6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21">
        <f t="shared" si="90"/>
        <v>42676.509282407402</v>
      </c>
      <c r="L1426" s="21">
        <f t="shared" si="91"/>
        <v>42689.550949074073</v>
      </c>
      <c r="M1426" s="3" t="b">
        <v>0</v>
      </c>
      <c r="N1426" s="3">
        <v>14</v>
      </c>
      <c r="O1426" s="3" t="b">
        <v>0</v>
      </c>
      <c r="P1426" s="3" t="s">
        <v>8286</v>
      </c>
      <c r="Q1426" s="13">
        <f t="shared" si="88"/>
        <v>0.2036</v>
      </c>
      <c r="R1426" s="7">
        <f t="shared" si="89"/>
        <v>535.71428571428567</v>
      </c>
      <c r="S1426" s="3" t="s">
        <v>8325</v>
      </c>
      <c r="T1426" s="3" t="s">
        <v>8344</v>
      </c>
    </row>
    <row r="1427" spans="1:20" ht="39.6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21">
        <f t="shared" si="90"/>
        <v>42092.923136574071</v>
      </c>
      <c r="L1427" s="21">
        <f t="shared" si="91"/>
        <v>42122.923136574071</v>
      </c>
      <c r="M1427" s="3" t="b">
        <v>0</v>
      </c>
      <c r="N1427" s="3">
        <v>0</v>
      </c>
      <c r="O1427" s="3" t="b">
        <v>0</v>
      </c>
      <c r="P1427" s="3" t="s">
        <v>8286</v>
      </c>
      <c r="Q1427" s="13">
        <f t="shared" si="88"/>
        <v>0</v>
      </c>
      <c r="R1427" s="7">
        <f t="shared" si="89"/>
        <v>0</v>
      </c>
      <c r="S1427" s="3" t="s">
        <v>8325</v>
      </c>
      <c r="T1427" s="3" t="s">
        <v>8344</v>
      </c>
    </row>
    <row r="1428" spans="1:20" ht="39.6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21">
        <f t="shared" si="90"/>
        <v>42180.181944444441</v>
      </c>
      <c r="L1428" s="21">
        <f t="shared" si="91"/>
        <v>42240.181944444441</v>
      </c>
      <c r="M1428" s="3" t="b">
        <v>0</v>
      </c>
      <c r="N1428" s="3">
        <v>0</v>
      </c>
      <c r="O1428" s="3" t="b">
        <v>0</v>
      </c>
      <c r="P1428" s="3" t="s">
        <v>8286</v>
      </c>
      <c r="Q1428" s="13">
        <f t="shared" si="88"/>
        <v>0</v>
      </c>
      <c r="R1428" s="7">
        <f t="shared" si="89"/>
        <v>0</v>
      </c>
      <c r="S1428" s="3" t="s">
        <v>8325</v>
      </c>
      <c r="T1428" s="3" t="s">
        <v>8344</v>
      </c>
    </row>
    <row r="1429" spans="1:20" ht="39.6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21">
        <f t="shared" si="90"/>
        <v>42601.643344907403</v>
      </c>
      <c r="L1429" s="21">
        <f t="shared" si="91"/>
        <v>42631.643344907403</v>
      </c>
      <c r="M1429" s="3" t="b">
        <v>0</v>
      </c>
      <c r="N1429" s="3">
        <v>4</v>
      </c>
      <c r="O1429" s="3" t="b">
        <v>0</v>
      </c>
      <c r="P1429" s="3" t="s">
        <v>8286</v>
      </c>
      <c r="Q1429" s="13">
        <f t="shared" si="88"/>
        <v>8.3799999999999999E-2</v>
      </c>
      <c r="R1429" s="7">
        <f t="shared" si="89"/>
        <v>1250</v>
      </c>
      <c r="S1429" s="3" t="s">
        <v>8325</v>
      </c>
      <c r="T1429" s="3" t="s">
        <v>8344</v>
      </c>
    </row>
    <row r="1430" spans="1:20" ht="39.6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21">
        <f t="shared" si="90"/>
        <v>42432.171493055554</v>
      </c>
      <c r="L1430" s="21">
        <f t="shared" si="91"/>
        <v>42462.129826388882</v>
      </c>
      <c r="M1430" s="3" t="b">
        <v>0</v>
      </c>
      <c r="N1430" s="3">
        <v>3</v>
      </c>
      <c r="O1430" s="3" t="b">
        <v>0</v>
      </c>
      <c r="P1430" s="3" t="s">
        <v>8286</v>
      </c>
      <c r="Q1430" s="13">
        <f t="shared" si="88"/>
        <v>4.4999999999999998E-2</v>
      </c>
      <c r="R1430" s="7">
        <f t="shared" si="89"/>
        <v>333.33333333333331</v>
      </c>
      <c r="S1430" s="3" t="s">
        <v>8325</v>
      </c>
      <c r="T1430" s="3" t="s">
        <v>8344</v>
      </c>
    </row>
    <row r="1431" spans="1:20" ht="39.6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21">
        <f t="shared" si="90"/>
        <v>42073.852337962962</v>
      </c>
      <c r="L1431" s="21">
        <f t="shared" si="91"/>
        <v>42103.852337962962</v>
      </c>
      <c r="M1431" s="3" t="b">
        <v>0</v>
      </c>
      <c r="N1431" s="3">
        <v>0</v>
      </c>
      <c r="O1431" s="3" t="b">
        <v>0</v>
      </c>
      <c r="P1431" s="3" t="s">
        <v>8286</v>
      </c>
      <c r="Q1431" s="13">
        <f t="shared" si="88"/>
        <v>0</v>
      </c>
      <c r="R1431" s="7">
        <f t="shared" si="89"/>
        <v>0</v>
      </c>
      <c r="S1431" s="3" t="s">
        <v>8325</v>
      </c>
      <c r="T1431" s="3" t="s">
        <v>8344</v>
      </c>
    </row>
    <row r="1432" spans="1:20" ht="39.6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21">
        <f t="shared" si="90"/>
        <v>41961.605185185188</v>
      </c>
      <c r="L1432" s="21">
        <f t="shared" si="91"/>
        <v>41992.605185185188</v>
      </c>
      <c r="M1432" s="3" t="b">
        <v>0</v>
      </c>
      <c r="N1432" s="3">
        <v>5</v>
      </c>
      <c r="O1432" s="3" t="b">
        <v>0</v>
      </c>
      <c r="P1432" s="3" t="s">
        <v>8286</v>
      </c>
      <c r="Q1432" s="13">
        <f t="shared" si="88"/>
        <v>8.0600000000000005E-2</v>
      </c>
      <c r="R1432" s="7">
        <f t="shared" si="89"/>
        <v>1000</v>
      </c>
      <c r="S1432" s="3" t="s">
        <v>8325</v>
      </c>
      <c r="T1432" s="3" t="s">
        <v>8344</v>
      </c>
    </row>
    <row r="1433" spans="1:20" ht="39.6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21">
        <f t="shared" si="90"/>
        <v>42304.002499999995</v>
      </c>
      <c r="L1433" s="21">
        <f t="shared" si="91"/>
        <v>42334.044166666667</v>
      </c>
      <c r="M1433" s="3" t="b">
        <v>0</v>
      </c>
      <c r="N1433" s="3">
        <v>47</v>
      </c>
      <c r="O1433" s="3" t="b">
        <v>0</v>
      </c>
      <c r="P1433" s="3" t="s">
        <v>8286</v>
      </c>
      <c r="Q1433" s="13">
        <f t="shared" si="88"/>
        <v>0.31947058823529412</v>
      </c>
      <c r="R1433" s="7">
        <f t="shared" si="89"/>
        <v>361.70212765957444</v>
      </c>
      <c r="S1433" s="3" t="s">
        <v>8325</v>
      </c>
      <c r="T1433" s="3" t="s">
        <v>8344</v>
      </c>
    </row>
    <row r="1434" spans="1:20" ht="52.8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21">
        <f t="shared" si="90"/>
        <v>42175.572083333333</v>
      </c>
      <c r="L1434" s="21">
        <f t="shared" si="91"/>
        <v>42205.572083333333</v>
      </c>
      <c r="M1434" s="3" t="b">
        <v>0</v>
      </c>
      <c r="N1434" s="3">
        <v>0</v>
      </c>
      <c r="O1434" s="3" t="b">
        <v>0</v>
      </c>
      <c r="P1434" s="3" t="s">
        <v>8286</v>
      </c>
      <c r="Q1434" s="13">
        <f t="shared" si="88"/>
        <v>0</v>
      </c>
      <c r="R1434" s="7">
        <f t="shared" si="89"/>
        <v>0</v>
      </c>
      <c r="S1434" s="3" t="s">
        <v>8325</v>
      </c>
      <c r="T1434" s="3" t="s">
        <v>8344</v>
      </c>
    </row>
    <row r="1435" spans="1:20" ht="39.6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21">
        <f t="shared" si="90"/>
        <v>42673.417534722219</v>
      </c>
      <c r="L1435" s="21">
        <f t="shared" si="91"/>
        <v>42714.249999999993</v>
      </c>
      <c r="M1435" s="3" t="b">
        <v>0</v>
      </c>
      <c r="N1435" s="3">
        <v>10</v>
      </c>
      <c r="O1435" s="3" t="b">
        <v>0</v>
      </c>
      <c r="P1435" s="3" t="s">
        <v>8286</v>
      </c>
      <c r="Q1435" s="13">
        <f t="shared" si="88"/>
        <v>6.7083333333333328E-2</v>
      </c>
      <c r="R1435" s="7">
        <f t="shared" si="89"/>
        <v>1200</v>
      </c>
      <c r="S1435" s="3" t="s">
        <v>8325</v>
      </c>
      <c r="T1435" s="3" t="s">
        <v>8344</v>
      </c>
    </row>
    <row r="1436" spans="1:20" ht="39.6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21">
        <f t="shared" si="90"/>
        <v>42142.558773148143</v>
      </c>
      <c r="L1436" s="21">
        <f t="shared" si="91"/>
        <v>42163.416666666664</v>
      </c>
      <c r="M1436" s="3" t="b">
        <v>0</v>
      </c>
      <c r="N1436" s="3">
        <v>11</v>
      </c>
      <c r="O1436" s="3" t="b">
        <v>0</v>
      </c>
      <c r="P1436" s="3" t="s">
        <v>8286</v>
      </c>
      <c r="Q1436" s="13">
        <f t="shared" si="88"/>
        <v>9.987804878048781E-2</v>
      </c>
      <c r="R1436" s="7">
        <f t="shared" si="89"/>
        <v>7454.545454545455</v>
      </c>
      <c r="S1436" s="3" t="s">
        <v>8325</v>
      </c>
      <c r="T1436" s="3" t="s">
        <v>8344</v>
      </c>
    </row>
    <row r="1437" spans="1:20" ht="39.6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21">
        <f t="shared" si="90"/>
        <v>42258.57199074074</v>
      </c>
      <c r="L1437" s="21">
        <f t="shared" si="91"/>
        <v>42288.57199074074</v>
      </c>
      <c r="M1437" s="3" t="b">
        <v>0</v>
      </c>
      <c r="N1437" s="3">
        <v>2</v>
      </c>
      <c r="O1437" s="3" t="b">
        <v>0</v>
      </c>
      <c r="P1437" s="3" t="s">
        <v>8286</v>
      </c>
      <c r="Q1437" s="13">
        <f t="shared" si="88"/>
        <v>1E-3</v>
      </c>
      <c r="R1437" s="7">
        <f t="shared" si="89"/>
        <v>7500</v>
      </c>
      <c r="S1437" s="3" t="s">
        <v>8325</v>
      </c>
      <c r="T1437" s="3" t="s">
        <v>8344</v>
      </c>
    </row>
    <row r="1438" spans="1:20" ht="39.6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21">
        <f t="shared" si="90"/>
        <v>42391.141863425924</v>
      </c>
      <c r="L1438" s="21">
        <f t="shared" si="91"/>
        <v>42421.141863425924</v>
      </c>
      <c r="M1438" s="3" t="b">
        <v>0</v>
      </c>
      <c r="N1438" s="3">
        <v>2</v>
      </c>
      <c r="O1438" s="3" t="b">
        <v>0</v>
      </c>
      <c r="P1438" s="3" t="s">
        <v>8286</v>
      </c>
      <c r="Q1438" s="13">
        <f t="shared" si="88"/>
        <v>7.7000000000000002E-3</v>
      </c>
      <c r="R1438" s="7">
        <f t="shared" si="89"/>
        <v>5000</v>
      </c>
      <c r="S1438" s="3" t="s">
        <v>8325</v>
      </c>
      <c r="T1438" s="3" t="s">
        <v>8344</v>
      </c>
    </row>
    <row r="1439" spans="1:20" ht="52.8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21">
        <f t="shared" si="90"/>
        <v>41796.32336805555</v>
      </c>
      <c r="L1439" s="21">
        <f t="shared" si="91"/>
        <v>41832.999305555553</v>
      </c>
      <c r="M1439" s="3" t="b">
        <v>0</v>
      </c>
      <c r="N1439" s="3">
        <v>22</v>
      </c>
      <c r="O1439" s="3" t="b">
        <v>0</v>
      </c>
      <c r="P1439" s="3" t="s">
        <v>8286</v>
      </c>
      <c r="Q1439" s="13">
        <f t="shared" si="88"/>
        <v>0.26900000000000002</v>
      </c>
      <c r="R1439" s="7">
        <f t="shared" si="89"/>
        <v>136.36363636363637</v>
      </c>
      <c r="S1439" s="3" t="s">
        <v>8325</v>
      </c>
      <c r="T1439" s="3" t="s">
        <v>8344</v>
      </c>
    </row>
    <row r="1440" spans="1:20" ht="39.6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21">
        <f t="shared" si="90"/>
        <v>42457.663182870368</v>
      </c>
      <c r="L1440" s="21">
        <f t="shared" si="91"/>
        <v>42487.371527777774</v>
      </c>
      <c r="M1440" s="3" t="b">
        <v>0</v>
      </c>
      <c r="N1440" s="3">
        <v>8</v>
      </c>
      <c r="O1440" s="3" t="b">
        <v>0</v>
      </c>
      <c r="P1440" s="3" t="s">
        <v>8286</v>
      </c>
      <c r="Q1440" s="13">
        <f t="shared" si="88"/>
        <v>0.03</v>
      </c>
      <c r="R1440" s="7">
        <f t="shared" si="89"/>
        <v>2500</v>
      </c>
      <c r="S1440" s="3" t="s">
        <v>8325</v>
      </c>
      <c r="T1440" s="3" t="s">
        <v>8344</v>
      </c>
    </row>
    <row r="1441" spans="1:20" ht="39.6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21">
        <f t="shared" si="90"/>
        <v>42040.621539351851</v>
      </c>
      <c r="L1441" s="21">
        <f t="shared" si="91"/>
        <v>42070.621539351851</v>
      </c>
      <c r="M1441" s="3" t="b">
        <v>0</v>
      </c>
      <c r="N1441" s="3">
        <v>6</v>
      </c>
      <c r="O1441" s="3" t="b">
        <v>0</v>
      </c>
      <c r="P1441" s="3" t="s">
        <v>8286</v>
      </c>
      <c r="Q1441" s="13">
        <f t="shared" si="88"/>
        <v>6.6055045871559637E-2</v>
      </c>
      <c r="R1441" s="7">
        <f t="shared" si="89"/>
        <v>454.16666666666669</v>
      </c>
      <c r="S1441" s="3" t="s">
        <v>8325</v>
      </c>
      <c r="T1441" s="3" t="s">
        <v>8344</v>
      </c>
    </row>
    <row r="1442" spans="1:20" ht="39.6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21">
        <f t="shared" si="90"/>
        <v>42486.540081018517</v>
      </c>
      <c r="L1442" s="21">
        <f t="shared" si="91"/>
        <v>42516.540081018517</v>
      </c>
      <c r="M1442" s="3" t="b">
        <v>0</v>
      </c>
      <c r="N1442" s="3">
        <v>1</v>
      </c>
      <c r="O1442" s="3" t="b">
        <v>0</v>
      </c>
      <c r="P1442" s="3" t="s">
        <v>8286</v>
      </c>
      <c r="Q1442" s="13">
        <f t="shared" si="88"/>
        <v>7.6923076923076926E-5</v>
      </c>
      <c r="R1442" s="7">
        <f t="shared" si="89"/>
        <v>13000</v>
      </c>
      <c r="S1442" s="3" t="s">
        <v>8325</v>
      </c>
      <c r="T1442" s="3" t="s">
        <v>8344</v>
      </c>
    </row>
    <row r="1443" spans="1:20" ht="39.6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21">
        <f t="shared" si="90"/>
        <v>42198.557511574072</v>
      </c>
      <c r="L1443" s="21">
        <f t="shared" si="91"/>
        <v>42258.557511574072</v>
      </c>
      <c r="M1443" s="3" t="b">
        <v>0</v>
      </c>
      <c r="N1443" s="3">
        <v>3</v>
      </c>
      <c r="O1443" s="3" t="b">
        <v>0</v>
      </c>
      <c r="P1443" s="3" t="s">
        <v>8286</v>
      </c>
      <c r="Q1443" s="13">
        <f t="shared" si="88"/>
        <v>1.1222222222222222E-2</v>
      </c>
      <c r="R1443" s="7">
        <f t="shared" si="89"/>
        <v>60000</v>
      </c>
      <c r="S1443" s="3" t="s">
        <v>8325</v>
      </c>
      <c r="T1443" s="3" t="s">
        <v>8344</v>
      </c>
    </row>
    <row r="1444" spans="1:20" ht="39.6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21">
        <f t="shared" si="90"/>
        <v>42485.437013888884</v>
      </c>
      <c r="L1444" s="21">
        <f t="shared" si="91"/>
        <v>42515.437013888884</v>
      </c>
      <c r="M1444" s="3" t="b">
        <v>0</v>
      </c>
      <c r="N1444" s="3">
        <v>0</v>
      </c>
      <c r="O1444" s="3" t="b">
        <v>0</v>
      </c>
      <c r="P1444" s="3" t="s">
        <v>8286</v>
      </c>
      <c r="Q1444" s="13">
        <f t="shared" si="88"/>
        <v>0</v>
      </c>
      <c r="R1444" s="7">
        <f t="shared" si="89"/>
        <v>0</v>
      </c>
      <c r="S1444" s="3" t="s">
        <v>8325</v>
      </c>
      <c r="T1444" s="3" t="s">
        <v>8344</v>
      </c>
    </row>
    <row r="1445" spans="1:20" ht="39.6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21">
        <f t="shared" si="90"/>
        <v>42707.71769675926</v>
      </c>
      <c r="L1445" s="21">
        <f t="shared" si="91"/>
        <v>42737.71769675926</v>
      </c>
      <c r="M1445" s="3" t="b">
        <v>0</v>
      </c>
      <c r="N1445" s="3">
        <v>0</v>
      </c>
      <c r="O1445" s="3" t="b">
        <v>0</v>
      </c>
      <c r="P1445" s="3" t="s">
        <v>8286</v>
      </c>
      <c r="Q1445" s="13">
        <f t="shared" si="88"/>
        <v>0</v>
      </c>
      <c r="R1445" s="7">
        <f t="shared" si="89"/>
        <v>0</v>
      </c>
      <c r="S1445" s="3" t="s">
        <v>8325</v>
      </c>
      <c r="T1445" s="3" t="s">
        <v>8344</v>
      </c>
    </row>
    <row r="1446" spans="1:20" ht="39.6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21">
        <f t="shared" si="90"/>
        <v>42199.665069444447</v>
      </c>
      <c r="L1446" s="21">
        <f t="shared" si="91"/>
        <v>42259.665069444447</v>
      </c>
      <c r="M1446" s="3" t="b">
        <v>0</v>
      </c>
      <c r="N1446" s="3">
        <v>0</v>
      </c>
      <c r="O1446" s="3" t="b">
        <v>0</v>
      </c>
      <c r="P1446" s="3" t="s">
        <v>8286</v>
      </c>
      <c r="Q1446" s="13">
        <f t="shared" si="88"/>
        <v>0</v>
      </c>
      <c r="R1446" s="7">
        <f t="shared" si="89"/>
        <v>0</v>
      </c>
      <c r="S1446" s="3" t="s">
        <v>8325</v>
      </c>
      <c r="T1446" s="3" t="s">
        <v>8344</v>
      </c>
    </row>
    <row r="1447" spans="1:20" ht="52.8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21">
        <f t="shared" si="90"/>
        <v>42139.333969907406</v>
      </c>
      <c r="L1447" s="21">
        <f t="shared" si="91"/>
        <v>42169.333969907406</v>
      </c>
      <c r="M1447" s="3" t="b">
        <v>0</v>
      </c>
      <c r="N1447" s="3">
        <v>0</v>
      </c>
      <c r="O1447" s="3" t="b">
        <v>0</v>
      </c>
      <c r="P1447" s="3" t="s">
        <v>8286</v>
      </c>
      <c r="Q1447" s="13">
        <f t="shared" si="88"/>
        <v>0</v>
      </c>
      <c r="R1447" s="7">
        <f t="shared" si="89"/>
        <v>0</v>
      </c>
      <c r="S1447" s="3" t="s">
        <v>8325</v>
      </c>
      <c r="T1447" s="3" t="s">
        <v>8344</v>
      </c>
    </row>
    <row r="1448" spans="1:20" ht="39.6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21">
        <f t="shared" si="90"/>
        <v>42461.239328703705</v>
      </c>
      <c r="L1448" s="21">
        <f t="shared" si="91"/>
        <v>42481.239328703705</v>
      </c>
      <c r="M1448" s="3" t="b">
        <v>0</v>
      </c>
      <c r="N1448" s="3">
        <v>0</v>
      </c>
      <c r="O1448" s="3" t="b">
        <v>0</v>
      </c>
      <c r="P1448" s="3" t="s">
        <v>8286</v>
      </c>
      <c r="Q1448" s="13">
        <f t="shared" si="88"/>
        <v>0</v>
      </c>
      <c r="R1448" s="7">
        <f t="shared" si="89"/>
        <v>0</v>
      </c>
      <c r="S1448" s="3" t="s">
        <v>8325</v>
      </c>
      <c r="T1448" s="3" t="s">
        <v>8344</v>
      </c>
    </row>
    <row r="1449" spans="1:20" ht="26.4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21">
        <f t="shared" si="90"/>
        <v>42529.52238425926</v>
      </c>
      <c r="L1449" s="21">
        <f t="shared" si="91"/>
        <v>42559.52238425926</v>
      </c>
      <c r="M1449" s="3" t="b">
        <v>0</v>
      </c>
      <c r="N1449" s="3">
        <v>3</v>
      </c>
      <c r="O1449" s="3" t="b">
        <v>0</v>
      </c>
      <c r="P1449" s="3" t="s">
        <v>8286</v>
      </c>
      <c r="Q1449" s="13">
        <f t="shared" si="88"/>
        <v>1.4999999999999999E-4</v>
      </c>
      <c r="R1449" s="7">
        <f t="shared" si="89"/>
        <v>166666.66666666666</v>
      </c>
      <c r="S1449" s="3" t="s">
        <v>8325</v>
      </c>
      <c r="T1449" s="3" t="s">
        <v>8344</v>
      </c>
    </row>
    <row r="1450" spans="1:20" ht="39.6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21">
        <f t="shared" si="90"/>
        <v>42115.728217592587</v>
      </c>
      <c r="L1450" s="21">
        <f t="shared" si="91"/>
        <v>42146.017361111109</v>
      </c>
      <c r="M1450" s="3" t="b">
        <v>0</v>
      </c>
      <c r="N1450" s="3">
        <v>0</v>
      </c>
      <c r="O1450" s="3" t="b">
        <v>0</v>
      </c>
      <c r="P1450" s="3" t="s">
        <v>8286</v>
      </c>
      <c r="Q1450" s="13">
        <f t="shared" si="88"/>
        <v>0</v>
      </c>
      <c r="R1450" s="7">
        <f t="shared" si="89"/>
        <v>0</v>
      </c>
      <c r="S1450" s="3" t="s">
        <v>8325</v>
      </c>
      <c r="T1450" s="3" t="s">
        <v>8344</v>
      </c>
    </row>
    <row r="1451" spans="1:20" ht="39.6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21">
        <f t="shared" si="90"/>
        <v>42086.603067129625</v>
      </c>
      <c r="L1451" s="21">
        <f t="shared" si="91"/>
        <v>42134.603067129625</v>
      </c>
      <c r="M1451" s="3" t="b">
        <v>0</v>
      </c>
      <c r="N1451" s="3">
        <v>0</v>
      </c>
      <c r="O1451" s="3" t="b">
        <v>0</v>
      </c>
      <c r="P1451" s="3" t="s">
        <v>8286</v>
      </c>
      <c r="Q1451" s="13">
        <f t="shared" si="88"/>
        <v>0</v>
      </c>
      <c r="R1451" s="7">
        <f t="shared" si="89"/>
        <v>0</v>
      </c>
      <c r="S1451" s="3" t="s">
        <v>8325</v>
      </c>
      <c r="T1451" s="3" t="s">
        <v>8344</v>
      </c>
    </row>
    <row r="1452" spans="1:20" ht="52.8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21">
        <f t="shared" si="90"/>
        <v>42389.962928240733</v>
      </c>
      <c r="L1452" s="21">
        <f t="shared" si="91"/>
        <v>42419.962928240733</v>
      </c>
      <c r="M1452" s="3" t="b">
        <v>0</v>
      </c>
      <c r="N1452" s="3">
        <v>1</v>
      </c>
      <c r="O1452" s="3" t="b">
        <v>0</v>
      </c>
      <c r="P1452" s="3" t="s">
        <v>8286</v>
      </c>
      <c r="Q1452" s="13">
        <f t="shared" si="88"/>
        <v>1.0000000000000001E-5</v>
      </c>
      <c r="R1452" s="7">
        <f t="shared" si="89"/>
        <v>100000</v>
      </c>
      <c r="S1452" s="3" t="s">
        <v>8325</v>
      </c>
      <c r="T1452" s="3" t="s">
        <v>8344</v>
      </c>
    </row>
    <row r="1453" spans="1:20" ht="39.6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21">
        <f t="shared" si="90"/>
        <v>41931.75068287037</v>
      </c>
      <c r="L1453" s="21">
        <f t="shared" si="91"/>
        <v>41961.792349537034</v>
      </c>
      <c r="M1453" s="3" t="b">
        <v>0</v>
      </c>
      <c r="N1453" s="3">
        <v>2</v>
      </c>
      <c r="O1453" s="3" t="b">
        <v>0</v>
      </c>
      <c r="P1453" s="3" t="s">
        <v>8286</v>
      </c>
      <c r="Q1453" s="13">
        <f t="shared" si="88"/>
        <v>1.0554089709762533E-4</v>
      </c>
      <c r="R1453" s="7">
        <f t="shared" si="89"/>
        <v>9475</v>
      </c>
      <c r="S1453" s="3" t="s">
        <v>8325</v>
      </c>
      <c r="T1453" s="3" t="s">
        <v>8344</v>
      </c>
    </row>
    <row r="1454" spans="1:20" ht="26.4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21">
        <f t="shared" si="90"/>
        <v>41818.494942129626</v>
      </c>
      <c r="L1454" s="21">
        <f t="shared" si="91"/>
        <v>41848.494942129626</v>
      </c>
      <c r="M1454" s="3" t="b">
        <v>0</v>
      </c>
      <c r="N1454" s="3">
        <v>0</v>
      </c>
      <c r="O1454" s="3" t="b">
        <v>0</v>
      </c>
      <c r="P1454" s="3" t="s">
        <v>8286</v>
      </c>
      <c r="Q1454" s="13">
        <f t="shared" si="88"/>
        <v>0</v>
      </c>
      <c r="R1454" s="7">
        <f t="shared" si="89"/>
        <v>0</v>
      </c>
      <c r="S1454" s="3" t="s">
        <v>8325</v>
      </c>
      <c r="T1454" s="3" t="s">
        <v>8344</v>
      </c>
    </row>
    <row r="1455" spans="1:20" ht="39.6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21">
        <f t="shared" si="90"/>
        <v>42795.487812499996</v>
      </c>
      <c r="L1455" s="21">
        <f t="shared" si="91"/>
        <v>42840.446145833332</v>
      </c>
      <c r="M1455" s="3" t="b">
        <v>0</v>
      </c>
      <c r="N1455" s="3">
        <v>0</v>
      </c>
      <c r="O1455" s="3" t="b">
        <v>0</v>
      </c>
      <c r="P1455" s="3" t="s">
        <v>8286</v>
      </c>
      <c r="Q1455" s="13">
        <f t="shared" si="88"/>
        <v>0</v>
      </c>
      <c r="R1455" s="7">
        <f t="shared" si="89"/>
        <v>0</v>
      </c>
      <c r="S1455" s="3" t="s">
        <v>8325</v>
      </c>
      <c r="T1455" s="3" t="s">
        <v>8344</v>
      </c>
    </row>
    <row r="1456" spans="1:20" ht="39.6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21">
        <f t="shared" si="90"/>
        <v>42463.658333333333</v>
      </c>
      <c r="L1456" s="21">
        <f t="shared" si="91"/>
        <v>42484.707638888889</v>
      </c>
      <c r="M1456" s="3" t="b">
        <v>0</v>
      </c>
      <c r="N1456" s="3">
        <v>1</v>
      </c>
      <c r="O1456" s="3" t="b">
        <v>0</v>
      </c>
      <c r="P1456" s="3" t="s">
        <v>8286</v>
      </c>
      <c r="Q1456" s="13">
        <f t="shared" si="88"/>
        <v>8.5714285714285719E-3</v>
      </c>
      <c r="R1456" s="7">
        <f t="shared" si="89"/>
        <v>1750</v>
      </c>
      <c r="S1456" s="3" t="s">
        <v>8325</v>
      </c>
      <c r="T1456" s="3" t="s">
        <v>8344</v>
      </c>
    </row>
    <row r="1457" spans="1:20" ht="52.8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21">
        <f t="shared" si="90"/>
        <v>41832.46435185185</v>
      </c>
      <c r="L1457" s="21">
        <f t="shared" si="91"/>
        <v>41887.360416666663</v>
      </c>
      <c r="M1457" s="3" t="b">
        <v>0</v>
      </c>
      <c r="N1457" s="3">
        <v>7</v>
      </c>
      <c r="O1457" s="3" t="b">
        <v>0</v>
      </c>
      <c r="P1457" s="3" t="s">
        <v>8286</v>
      </c>
      <c r="Q1457" s="13">
        <f t="shared" si="88"/>
        <v>0.105</v>
      </c>
      <c r="R1457" s="7">
        <f t="shared" si="89"/>
        <v>2142.8571428571427</v>
      </c>
      <c r="S1457" s="3" t="s">
        <v>8325</v>
      </c>
      <c r="T1457" s="3" t="s">
        <v>8344</v>
      </c>
    </row>
    <row r="1458" spans="1:20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21">
        <f t="shared" si="90"/>
        <v>42708.460243055553</v>
      </c>
      <c r="L1458" s="21">
        <f t="shared" si="91"/>
        <v>42738.460243055553</v>
      </c>
      <c r="M1458" s="3" t="b">
        <v>0</v>
      </c>
      <c r="N1458" s="3">
        <v>3</v>
      </c>
      <c r="O1458" s="3" t="b">
        <v>0</v>
      </c>
      <c r="P1458" s="3" t="s">
        <v>8286</v>
      </c>
      <c r="Q1458" s="13">
        <f t="shared" si="88"/>
        <v>2.9000000000000001E-2</v>
      </c>
      <c r="R1458" s="7">
        <f t="shared" si="89"/>
        <v>1666.6666666666667</v>
      </c>
      <c r="S1458" s="3" t="s">
        <v>8325</v>
      </c>
      <c r="T1458" s="3" t="s">
        <v>8344</v>
      </c>
    </row>
    <row r="1459" spans="1:20" ht="26.4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21">
        <f t="shared" si="90"/>
        <v>42289.688009259255</v>
      </c>
      <c r="L1459" s="21">
        <f t="shared" si="91"/>
        <v>42319.729675925926</v>
      </c>
      <c r="M1459" s="3" t="b">
        <v>0</v>
      </c>
      <c r="N1459" s="3">
        <v>0</v>
      </c>
      <c r="O1459" s="3" t="b">
        <v>0</v>
      </c>
      <c r="P1459" s="3" t="s">
        <v>8286</v>
      </c>
      <c r="Q1459" s="13">
        <f t="shared" si="88"/>
        <v>0</v>
      </c>
      <c r="R1459" s="7">
        <f t="shared" si="89"/>
        <v>0</v>
      </c>
      <c r="S1459" s="3" t="s">
        <v>8325</v>
      </c>
      <c r="T1459" s="3" t="s">
        <v>8344</v>
      </c>
    </row>
    <row r="1460" spans="1:20" ht="52.8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21">
        <f t="shared" si="90"/>
        <v>41831.49722222222</v>
      </c>
      <c r="L1460" s="21">
        <f t="shared" si="91"/>
        <v>41861.958333333328</v>
      </c>
      <c r="M1460" s="3" t="b">
        <v>0</v>
      </c>
      <c r="N1460" s="3">
        <v>0</v>
      </c>
      <c r="O1460" s="3" t="b">
        <v>0</v>
      </c>
      <c r="P1460" s="3" t="s">
        <v>8286</v>
      </c>
      <c r="Q1460" s="13">
        <f t="shared" si="88"/>
        <v>0</v>
      </c>
      <c r="R1460" s="7">
        <f t="shared" si="89"/>
        <v>0</v>
      </c>
      <c r="S1460" s="3" t="s">
        <v>8325</v>
      </c>
      <c r="T1460" s="3" t="s">
        <v>8344</v>
      </c>
    </row>
    <row r="1461" spans="1:20" ht="39.6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21">
        <f t="shared" si="90"/>
        <v>42311.996481481481</v>
      </c>
      <c r="L1461" s="21">
        <f t="shared" si="91"/>
        <v>42340.517361111109</v>
      </c>
      <c r="M1461" s="3" t="b">
        <v>0</v>
      </c>
      <c r="N1461" s="3">
        <v>0</v>
      </c>
      <c r="O1461" s="3" t="b">
        <v>0</v>
      </c>
      <c r="P1461" s="3" t="s">
        <v>8286</v>
      </c>
      <c r="Q1461" s="13">
        <f t="shared" si="88"/>
        <v>0</v>
      </c>
      <c r="R1461" s="7">
        <f t="shared" si="89"/>
        <v>0</v>
      </c>
      <c r="S1461" s="3" t="s">
        <v>8325</v>
      </c>
      <c r="T1461" s="3" t="s">
        <v>8344</v>
      </c>
    </row>
    <row r="1462" spans="1:20" ht="39.6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21">
        <f t="shared" si="90"/>
        <v>41915.688634259255</v>
      </c>
      <c r="L1462" s="21">
        <f t="shared" si="91"/>
        <v>41973.781249999993</v>
      </c>
      <c r="M1462" s="3" t="b">
        <v>0</v>
      </c>
      <c r="N1462" s="3">
        <v>0</v>
      </c>
      <c r="O1462" s="3" t="b">
        <v>0</v>
      </c>
      <c r="P1462" s="3" t="s">
        <v>8286</v>
      </c>
      <c r="Q1462" s="13">
        <f t="shared" si="88"/>
        <v>0</v>
      </c>
      <c r="R1462" s="7">
        <f t="shared" si="89"/>
        <v>0</v>
      </c>
      <c r="S1462" s="3" t="s">
        <v>8325</v>
      </c>
      <c r="T1462" s="3" t="s">
        <v>8344</v>
      </c>
    </row>
    <row r="1463" spans="1:20" ht="26.4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21">
        <f t="shared" si="90"/>
        <v>41899.436967592592</v>
      </c>
      <c r="L1463" s="21">
        <f t="shared" si="91"/>
        <v>41932.791666666664</v>
      </c>
      <c r="M1463" s="3" t="b">
        <v>1</v>
      </c>
      <c r="N1463" s="3">
        <v>340</v>
      </c>
      <c r="O1463" s="3" t="b">
        <v>1</v>
      </c>
      <c r="P1463" s="3" t="s">
        <v>8287</v>
      </c>
      <c r="Q1463" s="13">
        <f t="shared" si="88"/>
        <v>1.012446</v>
      </c>
      <c r="R1463" s="7">
        <f t="shared" si="89"/>
        <v>44.117647058823529</v>
      </c>
      <c r="S1463" s="3" t="s">
        <v>8325</v>
      </c>
      <c r="T1463" s="3" t="s">
        <v>8345</v>
      </c>
    </row>
    <row r="1464" spans="1:20" ht="26.4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21">
        <f t="shared" si="90"/>
        <v>41344.454525462963</v>
      </c>
      <c r="L1464" s="21">
        <f t="shared" si="91"/>
        <v>41374.454525462963</v>
      </c>
      <c r="M1464" s="3" t="b">
        <v>1</v>
      </c>
      <c r="N1464" s="3">
        <v>150</v>
      </c>
      <c r="O1464" s="3" t="b">
        <v>1</v>
      </c>
      <c r="P1464" s="3" t="s">
        <v>8287</v>
      </c>
      <c r="Q1464" s="13">
        <f t="shared" si="88"/>
        <v>1.085175</v>
      </c>
      <c r="R1464" s="7">
        <f t="shared" si="89"/>
        <v>26.666666666666668</v>
      </c>
      <c r="S1464" s="3" t="s">
        <v>8325</v>
      </c>
      <c r="T1464" s="3" t="s">
        <v>8345</v>
      </c>
    </row>
    <row r="1465" spans="1:20" ht="39.6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21">
        <f t="shared" si="90"/>
        <v>41326.702986111108</v>
      </c>
      <c r="L1465" s="21">
        <f t="shared" si="91"/>
        <v>41371.661319444444</v>
      </c>
      <c r="M1465" s="3" t="b">
        <v>1</v>
      </c>
      <c r="N1465" s="3">
        <v>25</v>
      </c>
      <c r="O1465" s="3" t="b">
        <v>1</v>
      </c>
      <c r="P1465" s="3" t="s">
        <v>8287</v>
      </c>
      <c r="Q1465" s="13">
        <f t="shared" si="88"/>
        <v>1.4766666666666666</v>
      </c>
      <c r="R1465" s="7">
        <f t="shared" si="89"/>
        <v>24</v>
      </c>
      <c r="S1465" s="3" t="s">
        <v>8325</v>
      </c>
      <c r="T1465" s="3" t="s">
        <v>8345</v>
      </c>
    </row>
    <row r="1466" spans="1:20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21">
        <f t="shared" si="90"/>
        <v>41291.453217592592</v>
      </c>
      <c r="L1466" s="21">
        <f t="shared" si="91"/>
        <v>41321.453217592592</v>
      </c>
      <c r="M1466" s="3" t="b">
        <v>1</v>
      </c>
      <c r="N1466" s="3">
        <v>234</v>
      </c>
      <c r="O1466" s="3" t="b">
        <v>1</v>
      </c>
      <c r="P1466" s="3" t="s">
        <v>8287</v>
      </c>
      <c r="Q1466" s="13">
        <f t="shared" si="88"/>
        <v>1.6319999999999999</v>
      </c>
      <c r="R1466" s="7">
        <f t="shared" si="89"/>
        <v>21.367521367521366</v>
      </c>
      <c r="S1466" s="3" t="s">
        <v>8325</v>
      </c>
      <c r="T1466" s="3" t="s">
        <v>8345</v>
      </c>
    </row>
    <row r="1467" spans="1:20" ht="39.6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21">
        <f t="shared" si="90"/>
        <v>40959.526064814811</v>
      </c>
      <c r="L1467" s="21">
        <f t="shared" si="91"/>
        <v>40989.916666666664</v>
      </c>
      <c r="M1467" s="3" t="b">
        <v>1</v>
      </c>
      <c r="N1467" s="3">
        <v>2602</v>
      </c>
      <c r="O1467" s="3" t="b">
        <v>1</v>
      </c>
      <c r="P1467" s="3" t="s">
        <v>8287</v>
      </c>
      <c r="Q1467" s="13">
        <f t="shared" si="88"/>
        <v>4.5641449999999999</v>
      </c>
      <c r="R1467" s="7">
        <f t="shared" si="89"/>
        <v>11.529592621060722</v>
      </c>
      <c r="S1467" s="3" t="s">
        <v>8325</v>
      </c>
      <c r="T1467" s="3" t="s">
        <v>8345</v>
      </c>
    </row>
    <row r="1468" spans="1:20" ht="39.6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21">
        <f t="shared" si="90"/>
        <v>42339.963726851849</v>
      </c>
      <c r="L1468" s="21">
        <f t="shared" si="91"/>
        <v>42380.999999999993</v>
      </c>
      <c r="M1468" s="3" t="b">
        <v>1</v>
      </c>
      <c r="N1468" s="3">
        <v>248</v>
      </c>
      <c r="O1468" s="3" t="b">
        <v>1</v>
      </c>
      <c r="P1468" s="3" t="s">
        <v>8287</v>
      </c>
      <c r="Q1468" s="13">
        <f t="shared" si="88"/>
        <v>1.0787731249999999</v>
      </c>
      <c r="R1468" s="7">
        <f t="shared" si="89"/>
        <v>64.516129032258064</v>
      </c>
      <c r="S1468" s="3" t="s">
        <v>8325</v>
      </c>
      <c r="T1468" s="3" t="s">
        <v>8345</v>
      </c>
    </row>
    <row r="1469" spans="1:20" ht="26.4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21">
        <f t="shared" si="90"/>
        <v>40933.593576388885</v>
      </c>
      <c r="L1469" s="21">
        <f t="shared" si="91"/>
        <v>40993.55190972222</v>
      </c>
      <c r="M1469" s="3" t="b">
        <v>1</v>
      </c>
      <c r="N1469" s="3">
        <v>600</v>
      </c>
      <c r="O1469" s="3" t="b">
        <v>1</v>
      </c>
      <c r="P1469" s="3" t="s">
        <v>8287</v>
      </c>
      <c r="Q1469" s="13">
        <f t="shared" si="88"/>
        <v>1.1508</v>
      </c>
      <c r="R1469" s="7">
        <f t="shared" si="89"/>
        <v>66.666666666666671</v>
      </c>
      <c r="S1469" s="3" t="s">
        <v>8325</v>
      </c>
      <c r="T1469" s="3" t="s">
        <v>8345</v>
      </c>
    </row>
    <row r="1470" spans="1:20" ht="39.6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21">
        <f t="shared" si="90"/>
        <v>40645.806122685179</v>
      </c>
      <c r="L1470" s="21">
        <f t="shared" si="91"/>
        <v>40705.806122685179</v>
      </c>
      <c r="M1470" s="3" t="b">
        <v>1</v>
      </c>
      <c r="N1470" s="3">
        <v>293</v>
      </c>
      <c r="O1470" s="3" t="b">
        <v>1</v>
      </c>
      <c r="P1470" s="3" t="s">
        <v>8287</v>
      </c>
      <c r="Q1470" s="13">
        <f t="shared" si="88"/>
        <v>1.0236842105263158</v>
      </c>
      <c r="R1470" s="7">
        <f t="shared" si="89"/>
        <v>32.423208191126278</v>
      </c>
      <c r="S1470" s="3" t="s">
        <v>8325</v>
      </c>
      <c r="T1470" s="3" t="s">
        <v>8345</v>
      </c>
    </row>
    <row r="1471" spans="1:20" ht="39.6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21">
        <f t="shared" si="90"/>
        <v>41290.390150462961</v>
      </c>
      <c r="L1471" s="21">
        <f t="shared" si="91"/>
        <v>41320.390150462961</v>
      </c>
      <c r="M1471" s="3" t="b">
        <v>1</v>
      </c>
      <c r="N1471" s="3">
        <v>321</v>
      </c>
      <c r="O1471" s="3" t="b">
        <v>1</v>
      </c>
      <c r="P1471" s="3" t="s">
        <v>8287</v>
      </c>
      <c r="Q1471" s="13">
        <f t="shared" si="88"/>
        <v>1.0842485875706214</v>
      </c>
      <c r="R1471" s="7">
        <f t="shared" si="89"/>
        <v>137.85046728971963</v>
      </c>
      <c r="S1471" s="3" t="s">
        <v>8325</v>
      </c>
      <c r="T1471" s="3" t="s">
        <v>8345</v>
      </c>
    </row>
    <row r="1472" spans="1:20" ht="52.8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21">
        <f t="shared" si="90"/>
        <v>41250.618784722217</v>
      </c>
      <c r="L1472" s="21">
        <f t="shared" si="91"/>
        <v>41271.618784722217</v>
      </c>
      <c r="M1472" s="3" t="b">
        <v>1</v>
      </c>
      <c r="N1472" s="3">
        <v>81</v>
      </c>
      <c r="O1472" s="3" t="b">
        <v>1</v>
      </c>
      <c r="P1472" s="3" t="s">
        <v>8287</v>
      </c>
      <c r="Q1472" s="13">
        <f t="shared" si="88"/>
        <v>1.2513333333333334</v>
      </c>
      <c r="R1472" s="7">
        <f t="shared" si="89"/>
        <v>18.518518518518519</v>
      </c>
      <c r="S1472" s="3" t="s">
        <v>8325</v>
      </c>
      <c r="T1472" s="3" t="s">
        <v>8345</v>
      </c>
    </row>
    <row r="1473" spans="1:20" ht="39.6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21">
        <f t="shared" si="90"/>
        <v>42073.749236111107</v>
      </c>
      <c r="L1473" s="21">
        <f t="shared" si="91"/>
        <v>42103.749236111107</v>
      </c>
      <c r="M1473" s="3" t="b">
        <v>1</v>
      </c>
      <c r="N1473" s="3">
        <v>343</v>
      </c>
      <c r="O1473" s="3" t="b">
        <v>1</v>
      </c>
      <c r="P1473" s="3" t="s">
        <v>8287</v>
      </c>
      <c r="Q1473" s="13">
        <f t="shared" si="88"/>
        <v>1.03840625</v>
      </c>
      <c r="R1473" s="7">
        <f t="shared" si="89"/>
        <v>93.294460641399411</v>
      </c>
      <c r="S1473" s="3" t="s">
        <v>8325</v>
      </c>
      <c r="T1473" s="3" t="s">
        <v>8345</v>
      </c>
    </row>
    <row r="1474" spans="1:20" ht="52.8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21">
        <f t="shared" si="90"/>
        <v>41533.33452546296</v>
      </c>
      <c r="L1474" s="21">
        <f t="shared" si="91"/>
        <v>41563.33452546296</v>
      </c>
      <c r="M1474" s="3" t="b">
        <v>1</v>
      </c>
      <c r="N1474" s="3">
        <v>336</v>
      </c>
      <c r="O1474" s="3" t="b">
        <v>1</v>
      </c>
      <c r="P1474" s="3" t="s">
        <v>8287</v>
      </c>
      <c r="Q1474" s="13">
        <f t="shared" ref="Q1474:Q1537" si="92">+E1474/D1474</f>
        <v>1.3870400000000001</v>
      </c>
      <c r="R1474" s="7">
        <f t="shared" ref="R1474:R1537" si="93">IFERROR(+D1474/N1474,0)</f>
        <v>74.404761904761898</v>
      </c>
      <c r="S1474" s="3" t="s">
        <v>8325</v>
      </c>
      <c r="T1474" s="3" t="s">
        <v>8345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21">
        <f t="shared" ref="K1475:K1538" si="94">(J1475/86400)+25569+(-5/24)</f>
        <v>40939.771284722221</v>
      </c>
      <c r="L1475" s="21">
        <f t="shared" ref="L1475:L1538" si="95">+I1475/(86400)+25569+(-5/24)</f>
        <v>40969.771284722221</v>
      </c>
      <c r="M1475" s="3" t="b">
        <v>1</v>
      </c>
      <c r="N1475" s="3">
        <v>47</v>
      </c>
      <c r="O1475" s="3" t="b">
        <v>1</v>
      </c>
      <c r="P1475" s="3" t="s">
        <v>8287</v>
      </c>
      <c r="Q1475" s="13">
        <f t="shared" si="92"/>
        <v>1.20516</v>
      </c>
      <c r="R1475" s="7">
        <f t="shared" si="93"/>
        <v>31.914893617021278</v>
      </c>
      <c r="S1475" s="3" t="s">
        <v>8325</v>
      </c>
      <c r="T1475" s="3" t="s">
        <v>8345</v>
      </c>
    </row>
    <row r="1476" spans="1:20" ht="39.6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21">
        <f t="shared" si="94"/>
        <v>41500.519583333335</v>
      </c>
      <c r="L1476" s="21">
        <f t="shared" si="95"/>
        <v>41530.519583333335</v>
      </c>
      <c r="M1476" s="3" t="b">
        <v>1</v>
      </c>
      <c r="N1476" s="3">
        <v>76</v>
      </c>
      <c r="O1476" s="3" t="b">
        <v>1</v>
      </c>
      <c r="P1476" s="3" t="s">
        <v>8287</v>
      </c>
      <c r="Q1476" s="13">
        <f t="shared" si="92"/>
        <v>1.1226666666666667</v>
      </c>
      <c r="R1476" s="7">
        <f t="shared" si="93"/>
        <v>39.473684210526315</v>
      </c>
      <c r="S1476" s="3" t="s">
        <v>8325</v>
      </c>
      <c r="T1476" s="3" t="s">
        <v>8345</v>
      </c>
    </row>
    <row r="1477" spans="1:20" ht="39.6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21">
        <f t="shared" si="94"/>
        <v>41960.514618055553</v>
      </c>
      <c r="L1477" s="21">
        <f t="shared" si="95"/>
        <v>41992.999305555553</v>
      </c>
      <c r="M1477" s="3" t="b">
        <v>1</v>
      </c>
      <c r="N1477" s="3">
        <v>441</v>
      </c>
      <c r="O1477" s="3" t="b">
        <v>1</v>
      </c>
      <c r="P1477" s="3" t="s">
        <v>8287</v>
      </c>
      <c r="Q1477" s="13">
        <f t="shared" si="92"/>
        <v>1.8866966666666667</v>
      </c>
      <c r="R1477" s="7">
        <f t="shared" si="93"/>
        <v>34.013605442176868</v>
      </c>
      <c r="S1477" s="3" t="s">
        <v>8325</v>
      </c>
      <c r="T1477" s="3" t="s">
        <v>8345</v>
      </c>
    </row>
    <row r="1478" spans="1:20" ht="26.4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21">
        <f t="shared" si="94"/>
        <v>40765.833587962959</v>
      </c>
      <c r="L1478" s="21">
        <f t="shared" si="95"/>
        <v>40795.833587962959</v>
      </c>
      <c r="M1478" s="3" t="b">
        <v>1</v>
      </c>
      <c r="N1478" s="3">
        <v>916</v>
      </c>
      <c r="O1478" s="3" t="b">
        <v>1</v>
      </c>
      <c r="P1478" s="3" t="s">
        <v>8287</v>
      </c>
      <c r="Q1478" s="13">
        <f t="shared" si="92"/>
        <v>6.6155466666666669</v>
      </c>
      <c r="R1478" s="7">
        <f t="shared" si="93"/>
        <v>6.5502183406113534</v>
      </c>
      <c r="S1478" s="3" t="s">
        <v>8325</v>
      </c>
      <c r="T1478" s="3" t="s">
        <v>8345</v>
      </c>
    </row>
    <row r="1479" spans="1:20" ht="39.6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21">
        <f t="shared" si="94"/>
        <v>40840.407453703701</v>
      </c>
      <c r="L1479" s="21">
        <f t="shared" si="95"/>
        <v>40899.916666666664</v>
      </c>
      <c r="M1479" s="3" t="b">
        <v>1</v>
      </c>
      <c r="N1479" s="3">
        <v>369</v>
      </c>
      <c r="O1479" s="3" t="b">
        <v>1</v>
      </c>
      <c r="P1479" s="3" t="s">
        <v>8287</v>
      </c>
      <c r="Q1479" s="13">
        <f t="shared" si="92"/>
        <v>1.1131</v>
      </c>
      <c r="R1479" s="7">
        <f t="shared" si="93"/>
        <v>81.300813008130078</v>
      </c>
      <c r="S1479" s="3" t="s">
        <v>8325</v>
      </c>
      <c r="T1479" s="3" t="s">
        <v>8345</v>
      </c>
    </row>
    <row r="1480" spans="1:20" ht="39.6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21">
        <f t="shared" si="94"/>
        <v>41394.663344907407</v>
      </c>
      <c r="L1480" s="21">
        <f t="shared" si="95"/>
        <v>41408.663344907407</v>
      </c>
      <c r="M1480" s="3" t="b">
        <v>1</v>
      </c>
      <c r="N1480" s="3">
        <v>20242</v>
      </c>
      <c r="O1480" s="3" t="b">
        <v>1</v>
      </c>
      <c r="P1480" s="3" t="s">
        <v>8287</v>
      </c>
      <c r="Q1480" s="13">
        <f t="shared" si="92"/>
        <v>11.8161422</v>
      </c>
      <c r="R1480" s="7">
        <f t="shared" si="93"/>
        <v>2.4701116490465367</v>
      </c>
      <c r="S1480" s="3" t="s">
        <v>8325</v>
      </c>
      <c r="T1480" s="3" t="s">
        <v>8345</v>
      </c>
    </row>
    <row r="1481" spans="1:20" ht="39.6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21">
        <f t="shared" si="94"/>
        <v>41754.536909722221</v>
      </c>
      <c r="L1481" s="21">
        <f t="shared" si="95"/>
        <v>41768.957638888889</v>
      </c>
      <c r="M1481" s="3" t="b">
        <v>1</v>
      </c>
      <c r="N1481" s="3">
        <v>71</v>
      </c>
      <c r="O1481" s="3" t="b">
        <v>1</v>
      </c>
      <c r="P1481" s="3" t="s">
        <v>8287</v>
      </c>
      <c r="Q1481" s="13">
        <f t="shared" si="92"/>
        <v>1.37375</v>
      </c>
      <c r="R1481" s="7">
        <f t="shared" si="93"/>
        <v>22.535211267605632</v>
      </c>
      <c r="S1481" s="3" t="s">
        <v>8325</v>
      </c>
      <c r="T1481" s="3" t="s">
        <v>8345</v>
      </c>
    </row>
    <row r="1482" spans="1:20" ht="39.6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21">
        <f t="shared" si="94"/>
        <v>41464.725682870368</v>
      </c>
      <c r="L1482" s="21">
        <f t="shared" si="95"/>
        <v>41481.5</v>
      </c>
      <c r="M1482" s="3" t="b">
        <v>1</v>
      </c>
      <c r="N1482" s="3">
        <v>635</v>
      </c>
      <c r="O1482" s="3" t="b">
        <v>1</v>
      </c>
      <c r="P1482" s="3" t="s">
        <v>8287</v>
      </c>
      <c r="Q1482" s="13">
        <f t="shared" si="92"/>
        <v>1.170404</v>
      </c>
      <c r="R1482" s="7">
        <f t="shared" si="93"/>
        <v>78.740157480314963</v>
      </c>
      <c r="S1482" s="3" t="s">
        <v>8325</v>
      </c>
      <c r="T1482" s="3" t="s">
        <v>8345</v>
      </c>
    </row>
    <row r="1483" spans="1:20" ht="39.6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21">
        <f t="shared" si="94"/>
        <v>41550.714641203704</v>
      </c>
      <c r="L1483" s="21">
        <f t="shared" si="95"/>
        <v>41580.714641203704</v>
      </c>
      <c r="M1483" s="3" t="b">
        <v>0</v>
      </c>
      <c r="N1483" s="3">
        <v>6</v>
      </c>
      <c r="O1483" s="3" t="b">
        <v>0</v>
      </c>
      <c r="P1483" s="3" t="s">
        <v>8274</v>
      </c>
      <c r="Q1483" s="13">
        <f t="shared" si="92"/>
        <v>2.1000000000000001E-2</v>
      </c>
      <c r="R1483" s="7">
        <f t="shared" si="93"/>
        <v>833.33333333333337</v>
      </c>
      <c r="S1483" s="3" t="s">
        <v>8325</v>
      </c>
      <c r="T1483" s="3" t="s">
        <v>8327</v>
      </c>
    </row>
    <row r="1484" spans="1:20" ht="39.6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21">
        <f t="shared" si="94"/>
        <v>41136.649722222217</v>
      </c>
      <c r="L1484" s="21">
        <f t="shared" si="95"/>
        <v>41159.118750000001</v>
      </c>
      <c r="M1484" s="3" t="b">
        <v>0</v>
      </c>
      <c r="N1484" s="3">
        <v>1</v>
      </c>
      <c r="O1484" s="3" t="b">
        <v>0</v>
      </c>
      <c r="P1484" s="3" t="s">
        <v>8274</v>
      </c>
      <c r="Q1484" s="13">
        <f t="shared" si="92"/>
        <v>1E-3</v>
      </c>
      <c r="R1484" s="7">
        <f t="shared" si="93"/>
        <v>5000</v>
      </c>
      <c r="S1484" s="3" t="s">
        <v>8325</v>
      </c>
      <c r="T1484" s="3" t="s">
        <v>8327</v>
      </c>
    </row>
    <row r="1485" spans="1:20" ht="39.6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21">
        <f t="shared" si="94"/>
        <v>42547.984664351847</v>
      </c>
      <c r="L1485" s="21">
        <f t="shared" si="95"/>
        <v>42572.984664351847</v>
      </c>
      <c r="M1485" s="3" t="b">
        <v>0</v>
      </c>
      <c r="N1485" s="3">
        <v>2</v>
      </c>
      <c r="O1485" s="3" t="b">
        <v>0</v>
      </c>
      <c r="P1485" s="3" t="s">
        <v>8274</v>
      </c>
      <c r="Q1485" s="13">
        <f t="shared" si="92"/>
        <v>7.1428571428571426E-3</v>
      </c>
      <c r="R1485" s="7">
        <f t="shared" si="93"/>
        <v>3500</v>
      </c>
      <c r="S1485" s="3" t="s">
        <v>8325</v>
      </c>
      <c r="T1485" s="3" t="s">
        <v>8327</v>
      </c>
    </row>
    <row r="1486" spans="1:20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21">
        <f t="shared" si="94"/>
        <v>41052.992627314808</v>
      </c>
      <c r="L1486" s="21">
        <f t="shared" si="95"/>
        <v>41111.410416666666</v>
      </c>
      <c r="M1486" s="3" t="b">
        <v>0</v>
      </c>
      <c r="N1486" s="3">
        <v>0</v>
      </c>
      <c r="O1486" s="3" t="b">
        <v>0</v>
      </c>
      <c r="P1486" s="3" t="s">
        <v>8274</v>
      </c>
      <c r="Q1486" s="13">
        <f t="shared" si="92"/>
        <v>0</v>
      </c>
      <c r="R1486" s="7">
        <f t="shared" si="93"/>
        <v>0</v>
      </c>
      <c r="S1486" s="3" t="s">
        <v>8325</v>
      </c>
      <c r="T1486" s="3" t="s">
        <v>8327</v>
      </c>
    </row>
    <row r="1487" spans="1:20" ht="39.6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21">
        <f t="shared" si="94"/>
        <v>42130.587650462963</v>
      </c>
      <c r="L1487" s="21">
        <f t="shared" si="95"/>
        <v>42175.587650462963</v>
      </c>
      <c r="M1487" s="3" t="b">
        <v>0</v>
      </c>
      <c r="N1487" s="3">
        <v>3</v>
      </c>
      <c r="O1487" s="3" t="b">
        <v>0</v>
      </c>
      <c r="P1487" s="3" t="s">
        <v>8274</v>
      </c>
      <c r="Q1487" s="13">
        <f t="shared" si="92"/>
        <v>2.2388059701492536E-2</v>
      </c>
      <c r="R1487" s="7">
        <f t="shared" si="93"/>
        <v>2233.3333333333335</v>
      </c>
      <c r="S1487" s="3" t="s">
        <v>8325</v>
      </c>
      <c r="T1487" s="3" t="s">
        <v>8327</v>
      </c>
    </row>
    <row r="1488" spans="1:20" ht="39.6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21">
        <f t="shared" si="94"/>
        <v>42031.960196759253</v>
      </c>
      <c r="L1488" s="21">
        <f t="shared" si="95"/>
        <v>42061.960196759253</v>
      </c>
      <c r="M1488" s="3" t="b">
        <v>0</v>
      </c>
      <c r="N1488" s="3">
        <v>3</v>
      </c>
      <c r="O1488" s="3" t="b">
        <v>0</v>
      </c>
      <c r="P1488" s="3" t="s">
        <v>8274</v>
      </c>
      <c r="Q1488" s="13">
        <f t="shared" si="92"/>
        <v>2.3999999999999998E-3</v>
      </c>
      <c r="R1488" s="7">
        <f t="shared" si="93"/>
        <v>6666.666666666667</v>
      </c>
      <c r="S1488" s="3" t="s">
        <v>8325</v>
      </c>
      <c r="T1488" s="3" t="s">
        <v>8327</v>
      </c>
    </row>
    <row r="1489" spans="1:20" ht="39.6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21">
        <f t="shared" si="94"/>
        <v>42554.709155092591</v>
      </c>
      <c r="L1489" s="21">
        <f t="shared" si="95"/>
        <v>42584.709155092591</v>
      </c>
      <c r="M1489" s="3" t="b">
        <v>0</v>
      </c>
      <c r="N1489" s="3">
        <v>0</v>
      </c>
      <c r="O1489" s="3" t="b">
        <v>0</v>
      </c>
      <c r="P1489" s="3" t="s">
        <v>8274</v>
      </c>
      <c r="Q1489" s="13">
        <f t="shared" si="92"/>
        <v>0</v>
      </c>
      <c r="R1489" s="7">
        <f t="shared" si="93"/>
        <v>0</v>
      </c>
      <c r="S1489" s="3" t="s">
        <v>8325</v>
      </c>
      <c r="T1489" s="3" t="s">
        <v>8327</v>
      </c>
    </row>
    <row r="1490" spans="1:20" ht="39.6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21">
        <f t="shared" si="94"/>
        <v>41614.354861111111</v>
      </c>
      <c r="L1490" s="21">
        <f t="shared" si="95"/>
        <v>41644.354861111111</v>
      </c>
      <c r="M1490" s="3" t="b">
        <v>0</v>
      </c>
      <c r="N1490" s="3">
        <v>6</v>
      </c>
      <c r="O1490" s="3" t="b">
        <v>0</v>
      </c>
      <c r="P1490" s="3" t="s">
        <v>8274</v>
      </c>
      <c r="Q1490" s="13">
        <f t="shared" si="92"/>
        <v>2.4E-2</v>
      </c>
      <c r="R1490" s="7">
        <f t="shared" si="93"/>
        <v>2500</v>
      </c>
      <c r="S1490" s="3" t="s">
        <v>8325</v>
      </c>
      <c r="T1490" s="3" t="s">
        <v>8327</v>
      </c>
    </row>
    <row r="1491" spans="1:20" ht="39.6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21">
        <f t="shared" si="94"/>
        <v>41198.403379629628</v>
      </c>
      <c r="L1491" s="21">
        <f t="shared" si="95"/>
        <v>41228.445046296292</v>
      </c>
      <c r="M1491" s="3" t="b">
        <v>0</v>
      </c>
      <c r="N1491" s="3">
        <v>0</v>
      </c>
      <c r="O1491" s="3" t="b">
        <v>0</v>
      </c>
      <c r="P1491" s="3" t="s">
        <v>8274</v>
      </c>
      <c r="Q1491" s="13">
        <f t="shared" si="92"/>
        <v>0</v>
      </c>
      <c r="R1491" s="7">
        <f t="shared" si="93"/>
        <v>0</v>
      </c>
      <c r="S1491" s="3" t="s">
        <v>8325</v>
      </c>
      <c r="T1491" s="3" t="s">
        <v>8327</v>
      </c>
    </row>
    <row r="1492" spans="1:20" ht="39.6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21">
        <f t="shared" si="94"/>
        <v>41520.352708333332</v>
      </c>
      <c r="L1492" s="21">
        <f t="shared" si="95"/>
        <v>41549.352708333332</v>
      </c>
      <c r="M1492" s="3" t="b">
        <v>0</v>
      </c>
      <c r="N1492" s="3">
        <v>19</v>
      </c>
      <c r="O1492" s="3" t="b">
        <v>0</v>
      </c>
      <c r="P1492" s="3" t="s">
        <v>8274</v>
      </c>
      <c r="Q1492" s="13">
        <f t="shared" si="92"/>
        <v>0.30862068965517242</v>
      </c>
      <c r="R1492" s="7">
        <f t="shared" si="93"/>
        <v>152.63157894736841</v>
      </c>
      <c r="S1492" s="3" t="s">
        <v>8325</v>
      </c>
      <c r="T1492" s="3" t="s">
        <v>8327</v>
      </c>
    </row>
    <row r="1493" spans="1:20" ht="39.6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21">
        <f t="shared" si="94"/>
        <v>41991.505127314813</v>
      </c>
      <c r="L1493" s="21">
        <f t="shared" si="95"/>
        <v>42050.443055555552</v>
      </c>
      <c r="M1493" s="3" t="b">
        <v>0</v>
      </c>
      <c r="N1493" s="3">
        <v>1</v>
      </c>
      <c r="O1493" s="3" t="b">
        <v>0</v>
      </c>
      <c r="P1493" s="3" t="s">
        <v>8274</v>
      </c>
      <c r="Q1493" s="13">
        <f t="shared" si="92"/>
        <v>8.3333333333333329E-2</v>
      </c>
      <c r="R1493" s="7">
        <f t="shared" si="93"/>
        <v>1200</v>
      </c>
      <c r="S1493" s="3" t="s">
        <v>8325</v>
      </c>
      <c r="T1493" s="3" t="s">
        <v>8327</v>
      </c>
    </row>
    <row r="1494" spans="1:20" ht="52.8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21">
        <f t="shared" si="94"/>
        <v>40682.676458333335</v>
      </c>
      <c r="L1494" s="21">
        <f t="shared" si="95"/>
        <v>40712.676458333335</v>
      </c>
      <c r="M1494" s="3" t="b">
        <v>0</v>
      </c>
      <c r="N1494" s="3">
        <v>2</v>
      </c>
      <c r="O1494" s="3" t="b">
        <v>0</v>
      </c>
      <c r="P1494" s="3" t="s">
        <v>8274</v>
      </c>
      <c r="Q1494" s="13">
        <f t="shared" si="92"/>
        <v>7.4999999999999997E-3</v>
      </c>
      <c r="R1494" s="7">
        <f t="shared" si="93"/>
        <v>2000</v>
      </c>
      <c r="S1494" s="3" t="s">
        <v>8325</v>
      </c>
      <c r="T1494" s="3" t="s">
        <v>8327</v>
      </c>
    </row>
    <row r="1495" spans="1:20" ht="26.4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21">
        <f t="shared" si="94"/>
        <v>41411.658275462956</v>
      </c>
      <c r="L1495" s="21">
        <f t="shared" si="95"/>
        <v>41441.658275462956</v>
      </c>
      <c r="M1495" s="3" t="b">
        <v>0</v>
      </c>
      <c r="N1495" s="3">
        <v>0</v>
      </c>
      <c r="O1495" s="3" t="b">
        <v>0</v>
      </c>
      <c r="P1495" s="3" t="s">
        <v>8274</v>
      </c>
      <c r="Q1495" s="13">
        <f t="shared" si="92"/>
        <v>0</v>
      </c>
      <c r="R1495" s="7">
        <f t="shared" si="93"/>
        <v>0</v>
      </c>
      <c r="S1495" s="3" t="s">
        <v>8325</v>
      </c>
      <c r="T1495" s="3" t="s">
        <v>8327</v>
      </c>
    </row>
    <row r="1496" spans="1:20" ht="52.8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21">
        <f t="shared" si="94"/>
        <v>42067.514039351845</v>
      </c>
      <c r="L1496" s="21">
        <f t="shared" si="95"/>
        <v>42097.443055555552</v>
      </c>
      <c r="M1496" s="3" t="b">
        <v>0</v>
      </c>
      <c r="N1496" s="3">
        <v>11</v>
      </c>
      <c r="O1496" s="3" t="b">
        <v>0</v>
      </c>
      <c r="P1496" s="3" t="s">
        <v>8274</v>
      </c>
      <c r="Q1496" s="13">
        <f t="shared" si="92"/>
        <v>8.8999999999999996E-2</v>
      </c>
      <c r="R1496" s="7">
        <f t="shared" si="93"/>
        <v>454.54545454545456</v>
      </c>
      <c r="S1496" s="3" t="s">
        <v>8325</v>
      </c>
      <c r="T1496" s="3" t="s">
        <v>8327</v>
      </c>
    </row>
    <row r="1497" spans="1:20" ht="26.4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21">
        <f t="shared" si="94"/>
        <v>40752.581377314811</v>
      </c>
      <c r="L1497" s="21">
        <f t="shared" si="95"/>
        <v>40782.581377314811</v>
      </c>
      <c r="M1497" s="3" t="b">
        <v>0</v>
      </c>
      <c r="N1497" s="3">
        <v>0</v>
      </c>
      <c r="O1497" s="3" t="b">
        <v>0</v>
      </c>
      <c r="P1497" s="3" t="s">
        <v>8274</v>
      </c>
      <c r="Q1497" s="13">
        <f t="shared" si="92"/>
        <v>0</v>
      </c>
      <c r="R1497" s="7">
        <f t="shared" si="93"/>
        <v>0</v>
      </c>
      <c r="S1497" s="3" t="s">
        <v>8325</v>
      </c>
      <c r="T1497" s="3" t="s">
        <v>8327</v>
      </c>
    </row>
    <row r="1498" spans="1:20" ht="39.6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21">
        <f t="shared" si="94"/>
        <v>41838.266886574071</v>
      </c>
      <c r="L1498" s="21">
        <f t="shared" si="95"/>
        <v>41898.266886574071</v>
      </c>
      <c r="M1498" s="3" t="b">
        <v>0</v>
      </c>
      <c r="N1498" s="3">
        <v>0</v>
      </c>
      <c r="O1498" s="3" t="b">
        <v>0</v>
      </c>
      <c r="P1498" s="3" t="s">
        <v>8274</v>
      </c>
      <c r="Q1498" s="13">
        <f t="shared" si="92"/>
        <v>0</v>
      </c>
      <c r="R1498" s="7">
        <f t="shared" si="93"/>
        <v>0</v>
      </c>
      <c r="S1498" s="3" t="s">
        <v>8325</v>
      </c>
      <c r="T1498" s="3" t="s">
        <v>8327</v>
      </c>
    </row>
    <row r="1499" spans="1:20" ht="39.6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21">
        <f t="shared" si="94"/>
        <v>41444.434282407405</v>
      </c>
      <c r="L1499" s="21">
        <f t="shared" si="95"/>
        <v>41486.613194444442</v>
      </c>
      <c r="M1499" s="3" t="b">
        <v>0</v>
      </c>
      <c r="N1499" s="3">
        <v>1</v>
      </c>
      <c r="O1499" s="3" t="b">
        <v>0</v>
      </c>
      <c r="P1499" s="3" t="s">
        <v>8274</v>
      </c>
      <c r="Q1499" s="13">
        <f t="shared" si="92"/>
        <v>6.666666666666667E-5</v>
      </c>
      <c r="R1499" s="7">
        <f t="shared" si="93"/>
        <v>15000</v>
      </c>
      <c r="S1499" s="3" t="s">
        <v>8325</v>
      </c>
      <c r="T1499" s="3" t="s">
        <v>8327</v>
      </c>
    </row>
    <row r="1500" spans="1:20" ht="39.6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21">
        <f t="shared" si="94"/>
        <v>41840.775208333333</v>
      </c>
      <c r="L1500" s="21">
        <f t="shared" si="95"/>
        <v>41885.775208333333</v>
      </c>
      <c r="M1500" s="3" t="b">
        <v>0</v>
      </c>
      <c r="N1500" s="3">
        <v>3</v>
      </c>
      <c r="O1500" s="3" t="b">
        <v>0</v>
      </c>
      <c r="P1500" s="3" t="s">
        <v>8274</v>
      </c>
      <c r="Q1500" s="13">
        <f t="shared" si="92"/>
        <v>1.9E-2</v>
      </c>
      <c r="R1500" s="7">
        <f t="shared" si="93"/>
        <v>1000</v>
      </c>
      <c r="S1500" s="3" t="s">
        <v>8325</v>
      </c>
      <c r="T1500" s="3" t="s">
        <v>8327</v>
      </c>
    </row>
    <row r="1501" spans="1:20" ht="39.6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21">
        <f t="shared" si="94"/>
        <v>42526.798993055556</v>
      </c>
      <c r="L1501" s="21">
        <f t="shared" si="95"/>
        <v>42586.798993055556</v>
      </c>
      <c r="M1501" s="3" t="b">
        <v>0</v>
      </c>
      <c r="N1501" s="3">
        <v>1</v>
      </c>
      <c r="O1501" s="3" t="b">
        <v>0</v>
      </c>
      <c r="P1501" s="3" t="s">
        <v>8274</v>
      </c>
      <c r="Q1501" s="13">
        <f t="shared" si="92"/>
        <v>2.5000000000000001E-3</v>
      </c>
      <c r="R1501" s="7">
        <f t="shared" si="93"/>
        <v>2000</v>
      </c>
      <c r="S1501" s="3" t="s">
        <v>8325</v>
      </c>
      <c r="T1501" s="3" t="s">
        <v>8327</v>
      </c>
    </row>
    <row r="1502" spans="1:20" ht="39.6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21">
        <f t="shared" si="94"/>
        <v>41365.69626157407</v>
      </c>
      <c r="L1502" s="21">
        <f t="shared" si="95"/>
        <v>41395.69626157407</v>
      </c>
      <c r="M1502" s="3" t="b">
        <v>0</v>
      </c>
      <c r="N1502" s="3">
        <v>15</v>
      </c>
      <c r="O1502" s="3" t="b">
        <v>0</v>
      </c>
      <c r="P1502" s="3" t="s">
        <v>8274</v>
      </c>
      <c r="Q1502" s="13">
        <f t="shared" si="92"/>
        <v>0.25035714285714283</v>
      </c>
      <c r="R1502" s="7">
        <f t="shared" si="93"/>
        <v>186.66666666666666</v>
      </c>
      <c r="S1502" s="3" t="s">
        <v>8325</v>
      </c>
      <c r="T1502" s="3" t="s">
        <v>8327</v>
      </c>
    </row>
    <row r="1503" spans="1:20" ht="26.4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21">
        <f t="shared" si="94"/>
        <v>42163.3752662037</v>
      </c>
      <c r="L1503" s="21">
        <f t="shared" si="95"/>
        <v>42193.3752662037</v>
      </c>
      <c r="M1503" s="3" t="b">
        <v>1</v>
      </c>
      <c r="N1503" s="3">
        <v>885</v>
      </c>
      <c r="O1503" s="3" t="b">
        <v>1</v>
      </c>
      <c r="P1503" s="3" t="s">
        <v>8284</v>
      </c>
      <c r="Q1503" s="13">
        <f t="shared" si="92"/>
        <v>1.6633076923076924</v>
      </c>
      <c r="R1503" s="7">
        <f t="shared" si="93"/>
        <v>58.757062146892657</v>
      </c>
      <c r="S1503" s="3" t="s">
        <v>8341</v>
      </c>
      <c r="T1503" s="3" t="s">
        <v>8342</v>
      </c>
    </row>
    <row r="1504" spans="1:20" ht="39.6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21">
        <f t="shared" si="94"/>
        <v>42426.33425925926</v>
      </c>
      <c r="L1504" s="21">
        <f t="shared" si="95"/>
        <v>42454.708333333336</v>
      </c>
      <c r="M1504" s="3" t="b">
        <v>1</v>
      </c>
      <c r="N1504" s="3">
        <v>329</v>
      </c>
      <c r="O1504" s="3" t="b">
        <v>1</v>
      </c>
      <c r="P1504" s="3" t="s">
        <v>8284</v>
      </c>
      <c r="Q1504" s="13">
        <f t="shared" si="92"/>
        <v>1.0144545454545455</v>
      </c>
      <c r="R1504" s="7">
        <f t="shared" si="93"/>
        <v>66.869300911854097</v>
      </c>
      <c r="S1504" s="3" t="s">
        <v>8341</v>
      </c>
      <c r="T1504" s="3" t="s">
        <v>8342</v>
      </c>
    </row>
    <row r="1505" spans="1:20" ht="39.6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21">
        <f t="shared" si="94"/>
        <v>42606.13890046296</v>
      </c>
      <c r="L1505" s="21">
        <f t="shared" si="95"/>
        <v>42666.13890046296</v>
      </c>
      <c r="M1505" s="3" t="b">
        <v>1</v>
      </c>
      <c r="N1505" s="3">
        <v>71</v>
      </c>
      <c r="O1505" s="3" t="b">
        <v>1</v>
      </c>
      <c r="P1505" s="3" t="s">
        <v>8284</v>
      </c>
      <c r="Q1505" s="13">
        <f t="shared" si="92"/>
        <v>1.0789146666666667</v>
      </c>
      <c r="R1505" s="7">
        <f t="shared" si="93"/>
        <v>52.816901408450704</v>
      </c>
      <c r="S1505" s="3" t="s">
        <v>8341</v>
      </c>
      <c r="T1505" s="3" t="s">
        <v>8342</v>
      </c>
    </row>
    <row r="1506" spans="1:20" ht="26.4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21">
        <f t="shared" si="94"/>
        <v>41772.44935185185</v>
      </c>
      <c r="L1506" s="21">
        <f t="shared" si="95"/>
        <v>41800.147916666661</v>
      </c>
      <c r="M1506" s="3" t="b">
        <v>1</v>
      </c>
      <c r="N1506" s="3">
        <v>269</v>
      </c>
      <c r="O1506" s="3" t="b">
        <v>1</v>
      </c>
      <c r="P1506" s="3" t="s">
        <v>8284</v>
      </c>
      <c r="Q1506" s="13">
        <f t="shared" si="92"/>
        <v>2.7793846153846156</v>
      </c>
      <c r="R1506" s="7">
        <f t="shared" si="93"/>
        <v>24.1635687732342</v>
      </c>
      <c r="S1506" s="3" t="s">
        <v>8341</v>
      </c>
      <c r="T1506" s="3" t="s">
        <v>8342</v>
      </c>
    </row>
    <row r="1507" spans="1:20" ht="52.8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21">
        <f t="shared" si="94"/>
        <v>42414.234988425924</v>
      </c>
      <c r="L1507" s="21">
        <f t="shared" si="95"/>
        <v>42451.625694444439</v>
      </c>
      <c r="M1507" s="3" t="b">
        <v>1</v>
      </c>
      <c r="N1507" s="3">
        <v>345</v>
      </c>
      <c r="O1507" s="3" t="b">
        <v>1</v>
      </c>
      <c r="P1507" s="3" t="s">
        <v>8284</v>
      </c>
      <c r="Q1507" s="13">
        <f t="shared" si="92"/>
        <v>1.0358125</v>
      </c>
      <c r="R1507" s="7">
        <f t="shared" si="93"/>
        <v>46.376811594202898</v>
      </c>
      <c r="S1507" s="3" t="s">
        <v>8341</v>
      </c>
      <c r="T1507" s="3" t="s">
        <v>8342</v>
      </c>
    </row>
    <row r="1508" spans="1:20" ht="39.6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21">
        <f t="shared" si="94"/>
        <v>41814.577592592592</v>
      </c>
      <c r="L1508" s="21">
        <f t="shared" si="95"/>
        <v>41844.577592592592</v>
      </c>
      <c r="M1508" s="3" t="b">
        <v>1</v>
      </c>
      <c r="N1508" s="3">
        <v>43</v>
      </c>
      <c r="O1508" s="3" t="b">
        <v>1</v>
      </c>
      <c r="P1508" s="3" t="s">
        <v>8284</v>
      </c>
      <c r="Q1508" s="13">
        <f t="shared" si="92"/>
        <v>1.1140000000000001</v>
      </c>
      <c r="R1508" s="7">
        <f t="shared" si="93"/>
        <v>34.883720930232556</v>
      </c>
      <c r="S1508" s="3" t="s">
        <v>8341</v>
      </c>
      <c r="T1508" s="3" t="s">
        <v>8342</v>
      </c>
    </row>
    <row r="1509" spans="1:20" ht="52.8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21">
        <f t="shared" si="94"/>
        <v>40254.242002314808</v>
      </c>
      <c r="L1509" s="21">
        <f t="shared" si="95"/>
        <v>40313.131944444445</v>
      </c>
      <c r="M1509" s="3" t="b">
        <v>1</v>
      </c>
      <c r="N1509" s="3">
        <v>33</v>
      </c>
      <c r="O1509" s="3" t="b">
        <v>1</v>
      </c>
      <c r="P1509" s="3" t="s">
        <v>8284</v>
      </c>
      <c r="Q1509" s="13">
        <f t="shared" si="92"/>
        <v>2.15</v>
      </c>
      <c r="R1509" s="7">
        <f t="shared" si="93"/>
        <v>36.363636363636367</v>
      </c>
      <c r="S1509" s="3" t="s">
        <v>8341</v>
      </c>
      <c r="T1509" s="3" t="s">
        <v>8342</v>
      </c>
    </row>
    <row r="1510" spans="1:20" ht="39.6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21">
        <f t="shared" si="94"/>
        <v>41786.406030092592</v>
      </c>
      <c r="L1510" s="21">
        <f t="shared" si="95"/>
        <v>41817.406030092592</v>
      </c>
      <c r="M1510" s="3" t="b">
        <v>1</v>
      </c>
      <c r="N1510" s="3">
        <v>211</v>
      </c>
      <c r="O1510" s="3" t="b">
        <v>1</v>
      </c>
      <c r="P1510" s="3" t="s">
        <v>8284</v>
      </c>
      <c r="Q1510" s="13">
        <f t="shared" si="92"/>
        <v>1.1076216216216217</v>
      </c>
      <c r="R1510" s="7">
        <f t="shared" si="93"/>
        <v>87.677725118483409</v>
      </c>
      <c r="S1510" s="3" t="s">
        <v>8341</v>
      </c>
      <c r="T1510" s="3" t="s">
        <v>8342</v>
      </c>
    </row>
    <row r="1511" spans="1:20" ht="39.6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21">
        <f t="shared" si="94"/>
        <v>42751.325057870366</v>
      </c>
      <c r="L1511" s="21">
        <f t="shared" si="95"/>
        <v>42780.749305555553</v>
      </c>
      <c r="M1511" s="3" t="b">
        <v>1</v>
      </c>
      <c r="N1511" s="3">
        <v>196</v>
      </c>
      <c r="O1511" s="3" t="b">
        <v>1</v>
      </c>
      <c r="P1511" s="3" t="s">
        <v>8284</v>
      </c>
      <c r="Q1511" s="13">
        <f t="shared" si="92"/>
        <v>1.2364125714285714</v>
      </c>
      <c r="R1511" s="7">
        <f t="shared" si="93"/>
        <v>89.285714285714292</v>
      </c>
      <c r="S1511" s="3" t="s">
        <v>8341</v>
      </c>
      <c r="T1511" s="3" t="s">
        <v>8342</v>
      </c>
    </row>
    <row r="1512" spans="1:20" ht="39.6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21">
        <f t="shared" si="94"/>
        <v>41809.176828703705</v>
      </c>
      <c r="L1512" s="21">
        <f t="shared" si="95"/>
        <v>41839.176828703705</v>
      </c>
      <c r="M1512" s="3" t="b">
        <v>1</v>
      </c>
      <c r="N1512" s="3">
        <v>405</v>
      </c>
      <c r="O1512" s="3" t="b">
        <v>1</v>
      </c>
      <c r="P1512" s="3" t="s">
        <v>8284</v>
      </c>
      <c r="Q1512" s="13">
        <f t="shared" si="92"/>
        <v>1.0103500000000001</v>
      </c>
      <c r="R1512" s="7">
        <f t="shared" si="93"/>
        <v>39.506172839506171</v>
      </c>
      <c r="S1512" s="3" t="s">
        <v>8341</v>
      </c>
      <c r="T1512" s="3" t="s">
        <v>8342</v>
      </c>
    </row>
    <row r="1513" spans="1:20" ht="52.8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21">
        <f t="shared" si="94"/>
        <v>42296.375046296293</v>
      </c>
      <c r="L1513" s="21">
        <f t="shared" si="95"/>
        <v>42326.416712962957</v>
      </c>
      <c r="M1513" s="3" t="b">
        <v>1</v>
      </c>
      <c r="N1513" s="3">
        <v>206</v>
      </c>
      <c r="O1513" s="3" t="b">
        <v>1</v>
      </c>
      <c r="P1513" s="3" t="s">
        <v>8284</v>
      </c>
      <c r="Q1513" s="13">
        <f t="shared" si="92"/>
        <v>1.1179285714285714</v>
      </c>
      <c r="R1513" s="7">
        <f t="shared" si="93"/>
        <v>67.961165048543691</v>
      </c>
      <c r="S1513" s="3" t="s">
        <v>8341</v>
      </c>
      <c r="T1513" s="3" t="s">
        <v>8342</v>
      </c>
    </row>
    <row r="1514" spans="1:20" ht="39.6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21">
        <f t="shared" si="94"/>
        <v>42741.476145833331</v>
      </c>
      <c r="L1514" s="21">
        <f t="shared" si="95"/>
        <v>42771.476145833331</v>
      </c>
      <c r="M1514" s="3" t="b">
        <v>1</v>
      </c>
      <c r="N1514" s="3">
        <v>335</v>
      </c>
      <c r="O1514" s="3" t="b">
        <v>1</v>
      </c>
      <c r="P1514" s="3" t="s">
        <v>8284</v>
      </c>
      <c r="Q1514" s="13">
        <f t="shared" si="92"/>
        <v>5.5877142857142861</v>
      </c>
      <c r="R1514" s="7">
        <f t="shared" si="93"/>
        <v>10.447761194029852</v>
      </c>
      <c r="S1514" s="3" t="s">
        <v>8341</v>
      </c>
      <c r="T1514" s="3" t="s">
        <v>8342</v>
      </c>
    </row>
    <row r="1515" spans="1:20" ht="39.6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21">
        <f t="shared" si="94"/>
        <v>41806.42900462963</v>
      </c>
      <c r="L1515" s="21">
        <f t="shared" si="95"/>
        <v>41836.42900462963</v>
      </c>
      <c r="M1515" s="3" t="b">
        <v>1</v>
      </c>
      <c r="N1515" s="3">
        <v>215</v>
      </c>
      <c r="O1515" s="3" t="b">
        <v>1</v>
      </c>
      <c r="P1515" s="3" t="s">
        <v>8284</v>
      </c>
      <c r="Q1515" s="13">
        <f t="shared" si="92"/>
        <v>1.5001875</v>
      </c>
      <c r="R1515" s="7">
        <f t="shared" si="93"/>
        <v>37.209302325581397</v>
      </c>
      <c r="S1515" s="3" t="s">
        <v>8341</v>
      </c>
      <c r="T1515" s="3" t="s">
        <v>8342</v>
      </c>
    </row>
    <row r="1516" spans="1:20" ht="39.6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21">
        <f t="shared" si="94"/>
        <v>42234.389351851853</v>
      </c>
      <c r="L1516" s="21">
        <f t="shared" si="95"/>
        <v>42274.389351851853</v>
      </c>
      <c r="M1516" s="3" t="b">
        <v>1</v>
      </c>
      <c r="N1516" s="3">
        <v>176</v>
      </c>
      <c r="O1516" s="3" t="b">
        <v>1</v>
      </c>
      <c r="P1516" s="3" t="s">
        <v>8284</v>
      </c>
      <c r="Q1516" s="13">
        <f t="shared" si="92"/>
        <v>1.0647599999999999</v>
      </c>
      <c r="R1516" s="7">
        <f t="shared" si="93"/>
        <v>142.04545454545453</v>
      </c>
      <c r="S1516" s="3" t="s">
        <v>8341</v>
      </c>
      <c r="T1516" s="3" t="s">
        <v>8342</v>
      </c>
    </row>
    <row r="1517" spans="1:20" ht="39.6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21">
        <f t="shared" si="94"/>
        <v>42415.04510416666</v>
      </c>
      <c r="L1517" s="21">
        <f t="shared" si="95"/>
        <v>42445.003437499996</v>
      </c>
      <c r="M1517" s="3" t="b">
        <v>1</v>
      </c>
      <c r="N1517" s="3">
        <v>555</v>
      </c>
      <c r="O1517" s="3" t="b">
        <v>1</v>
      </c>
      <c r="P1517" s="3" t="s">
        <v>8284</v>
      </c>
      <c r="Q1517" s="13">
        <f t="shared" si="92"/>
        <v>1.57189</v>
      </c>
      <c r="R1517" s="7">
        <f t="shared" si="93"/>
        <v>540.54054054054052</v>
      </c>
      <c r="S1517" s="3" t="s">
        <v>8341</v>
      </c>
      <c r="T1517" s="3" t="s">
        <v>8342</v>
      </c>
    </row>
    <row r="1518" spans="1:20" ht="39.6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21">
        <f t="shared" si="94"/>
        <v>42619.258009259262</v>
      </c>
      <c r="L1518" s="21">
        <f t="shared" si="95"/>
        <v>42649.374999999993</v>
      </c>
      <c r="M1518" s="3" t="b">
        <v>1</v>
      </c>
      <c r="N1518" s="3">
        <v>116</v>
      </c>
      <c r="O1518" s="3" t="b">
        <v>1</v>
      </c>
      <c r="P1518" s="3" t="s">
        <v>8284</v>
      </c>
      <c r="Q1518" s="13">
        <f t="shared" si="92"/>
        <v>1.0865882352941176</v>
      </c>
      <c r="R1518" s="7">
        <f t="shared" si="93"/>
        <v>146.55172413793105</v>
      </c>
      <c r="S1518" s="3" t="s">
        <v>8341</v>
      </c>
      <c r="T1518" s="3" t="s">
        <v>8342</v>
      </c>
    </row>
    <row r="1519" spans="1:20" ht="39.6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21">
        <f t="shared" si="94"/>
        <v>41948.358252314814</v>
      </c>
      <c r="L1519" s="21">
        <f t="shared" si="95"/>
        <v>41979.041666666664</v>
      </c>
      <c r="M1519" s="3" t="b">
        <v>1</v>
      </c>
      <c r="N1519" s="3">
        <v>615</v>
      </c>
      <c r="O1519" s="3" t="b">
        <v>1</v>
      </c>
      <c r="P1519" s="3" t="s">
        <v>8284</v>
      </c>
      <c r="Q1519" s="13">
        <f t="shared" si="92"/>
        <v>1.6197999999999999</v>
      </c>
      <c r="R1519" s="7">
        <f t="shared" si="93"/>
        <v>24.390243902439025</v>
      </c>
      <c r="S1519" s="3" t="s">
        <v>8341</v>
      </c>
      <c r="T1519" s="3" t="s">
        <v>8342</v>
      </c>
    </row>
    <row r="1520" spans="1:20" ht="26.4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21">
        <f t="shared" si="94"/>
        <v>41760.611712962964</v>
      </c>
      <c r="L1520" s="21">
        <f t="shared" si="95"/>
        <v>41790.611712962964</v>
      </c>
      <c r="M1520" s="3" t="b">
        <v>1</v>
      </c>
      <c r="N1520" s="3">
        <v>236</v>
      </c>
      <c r="O1520" s="3" t="b">
        <v>1</v>
      </c>
      <c r="P1520" s="3" t="s">
        <v>8284</v>
      </c>
      <c r="Q1520" s="13">
        <f t="shared" si="92"/>
        <v>2.0536666666666665</v>
      </c>
      <c r="R1520" s="7">
        <f t="shared" si="93"/>
        <v>63.559322033898304</v>
      </c>
      <c r="S1520" s="3" t="s">
        <v>8341</v>
      </c>
      <c r="T1520" s="3" t="s">
        <v>8342</v>
      </c>
    </row>
    <row r="1521" spans="1:20" ht="39.6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21">
        <f t="shared" si="94"/>
        <v>41782.533368055556</v>
      </c>
      <c r="L1521" s="21">
        <f t="shared" si="95"/>
        <v>41810.707638888889</v>
      </c>
      <c r="M1521" s="3" t="b">
        <v>1</v>
      </c>
      <c r="N1521" s="3">
        <v>145</v>
      </c>
      <c r="O1521" s="3" t="b">
        <v>1</v>
      </c>
      <c r="P1521" s="3" t="s">
        <v>8284</v>
      </c>
      <c r="Q1521" s="13">
        <f t="shared" si="92"/>
        <v>1.033638888888889</v>
      </c>
      <c r="R1521" s="7">
        <f t="shared" si="93"/>
        <v>62.068965517241381</v>
      </c>
      <c r="S1521" s="3" t="s">
        <v>8341</v>
      </c>
      <c r="T1521" s="3" t="s">
        <v>8342</v>
      </c>
    </row>
    <row r="1522" spans="1:20" ht="26.4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21">
        <f t="shared" si="94"/>
        <v>41955.649456018517</v>
      </c>
      <c r="L1522" s="21">
        <f t="shared" si="95"/>
        <v>41991.958333333336</v>
      </c>
      <c r="M1522" s="3" t="b">
        <v>1</v>
      </c>
      <c r="N1522" s="3">
        <v>167</v>
      </c>
      <c r="O1522" s="3" t="b">
        <v>1</v>
      </c>
      <c r="P1522" s="3" t="s">
        <v>8284</v>
      </c>
      <c r="Q1522" s="13">
        <f t="shared" si="92"/>
        <v>1.0347222222222223</v>
      </c>
      <c r="R1522" s="7">
        <f t="shared" si="93"/>
        <v>107.78443113772455</v>
      </c>
      <c r="S1522" s="3" t="s">
        <v>8341</v>
      </c>
      <c r="T1522" s="3" t="s">
        <v>8342</v>
      </c>
    </row>
    <row r="1523" spans="1:20" ht="39.6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21">
        <f t="shared" si="94"/>
        <v>42492.959386574068</v>
      </c>
      <c r="L1523" s="21">
        <f t="shared" si="95"/>
        <v>42527.959386574068</v>
      </c>
      <c r="M1523" s="3" t="b">
        <v>1</v>
      </c>
      <c r="N1523" s="3">
        <v>235</v>
      </c>
      <c r="O1523" s="3" t="b">
        <v>1</v>
      </c>
      <c r="P1523" s="3" t="s">
        <v>8284</v>
      </c>
      <c r="Q1523" s="13">
        <f t="shared" si="92"/>
        <v>1.0681333333333334</v>
      </c>
      <c r="R1523" s="7">
        <f t="shared" si="93"/>
        <v>159.57446808510639</v>
      </c>
      <c r="S1523" s="3" t="s">
        <v>8341</v>
      </c>
      <c r="T1523" s="3" t="s">
        <v>8342</v>
      </c>
    </row>
    <row r="1524" spans="1:20" ht="52.8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21">
        <f t="shared" si="94"/>
        <v>41899.621979166666</v>
      </c>
      <c r="L1524" s="21">
        <f t="shared" si="95"/>
        <v>41929.621979166666</v>
      </c>
      <c r="M1524" s="3" t="b">
        <v>1</v>
      </c>
      <c r="N1524" s="3">
        <v>452</v>
      </c>
      <c r="O1524" s="3" t="b">
        <v>1</v>
      </c>
      <c r="P1524" s="3" t="s">
        <v>8284</v>
      </c>
      <c r="Q1524" s="13">
        <f t="shared" si="92"/>
        <v>1.3896574712643677</v>
      </c>
      <c r="R1524" s="7">
        <f t="shared" si="93"/>
        <v>96.238938053097343</v>
      </c>
      <c r="S1524" s="3" t="s">
        <v>8341</v>
      </c>
      <c r="T1524" s="3" t="s">
        <v>8342</v>
      </c>
    </row>
    <row r="1525" spans="1:20" ht="39.6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21">
        <f t="shared" si="94"/>
        <v>41964.543009259258</v>
      </c>
      <c r="L1525" s="21">
        <f t="shared" si="95"/>
        <v>41995.791666666664</v>
      </c>
      <c r="M1525" s="3" t="b">
        <v>1</v>
      </c>
      <c r="N1525" s="3">
        <v>241</v>
      </c>
      <c r="O1525" s="3" t="b">
        <v>1</v>
      </c>
      <c r="P1525" s="3" t="s">
        <v>8284</v>
      </c>
      <c r="Q1525" s="13">
        <f t="shared" si="92"/>
        <v>1.2484324324324325</v>
      </c>
      <c r="R1525" s="7">
        <f t="shared" si="93"/>
        <v>76.763485477178421</v>
      </c>
      <c r="S1525" s="3" t="s">
        <v>8341</v>
      </c>
      <c r="T1525" s="3" t="s">
        <v>8342</v>
      </c>
    </row>
    <row r="1526" spans="1:20" ht="39.6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21">
        <f t="shared" si="94"/>
        <v>42756.292708333327</v>
      </c>
      <c r="L1526" s="21">
        <f t="shared" si="95"/>
        <v>42786.292708333327</v>
      </c>
      <c r="M1526" s="3" t="b">
        <v>1</v>
      </c>
      <c r="N1526" s="3">
        <v>28</v>
      </c>
      <c r="O1526" s="3" t="b">
        <v>1</v>
      </c>
      <c r="P1526" s="3" t="s">
        <v>8284</v>
      </c>
      <c r="Q1526" s="13">
        <f t="shared" si="92"/>
        <v>2.0699999999999998</v>
      </c>
      <c r="R1526" s="7">
        <f t="shared" si="93"/>
        <v>107.14285714285714</v>
      </c>
      <c r="S1526" s="3" t="s">
        <v>8341</v>
      </c>
      <c r="T1526" s="3" t="s">
        <v>8342</v>
      </c>
    </row>
    <row r="1527" spans="1:20" ht="39.6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21">
        <f t="shared" si="94"/>
        <v>42570.494652777772</v>
      </c>
      <c r="L1527" s="21">
        <f t="shared" si="95"/>
        <v>42600.494652777772</v>
      </c>
      <c r="M1527" s="3" t="b">
        <v>1</v>
      </c>
      <c r="N1527" s="3">
        <v>140</v>
      </c>
      <c r="O1527" s="3" t="b">
        <v>1</v>
      </c>
      <c r="P1527" s="3" t="s">
        <v>8284</v>
      </c>
      <c r="Q1527" s="13">
        <f t="shared" si="92"/>
        <v>1.7400576923076922</v>
      </c>
      <c r="R1527" s="7">
        <f t="shared" si="93"/>
        <v>18.571428571428573</v>
      </c>
      <c r="S1527" s="3" t="s">
        <v>8341</v>
      </c>
      <c r="T1527" s="3" t="s">
        <v>8342</v>
      </c>
    </row>
    <row r="1528" spans="1:20" ht="39.6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21">
        <f t="shared" si="94"/>
        <v>42339.067673611113</v>
      </c>
      <c r="L1528" s="21">
        <f t="shared" si="95"/>
        <v>42388.067673611113</v>
      </c>
      <c r="M1528" s="3" t="b">
        <v>1</v>
      </c>
      <c r="N1528" s="3">
        <v>280</v>
      </c>
      <c r="O1528" s="3" t="b">
        <v>1</v>
      </c>
      <c r="P1528" s="3" t="s">
        <v>8284</v>
      </c>
      <c r="Q1528" s="13">
        <f t="shared" si="92"/>
        <v>1.2032608695652174</v>
      </c>
      <c r="R1528" s="7">
        <f t="shared" si="93"/>
        <v>82.142857142857139</v>
      </c>
      <c r="S1528" s="3" t="s">
        <v>8341</v>
      </c>
      <c r="T1528" s="3" t="s">
        <v>8342</v>
      </c>
    </row>
    <row r="1529" spans="1:20" ht="39.6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21">
        <f t="shared" si="94"/>
        <v>42780.392199074071</v>
      </c>
      <c r="L1529" s="21">
        <f t="shared" si="95"/>
        <v>42808.350532407407</v>
      </c>
      <c r="M1529" s="3" t="b">
        <v>1</v>
      </c>
      <c r="N1529" s="3">
        <v>70</v>
      </c>
      <c r="O1529" s="3" t="b">
        <v>1</v>
      </c>
      <c r="P1529" s="3" t="s">
        <v>8284</v>
      </c>
      <c r="Q1529" s="13">
        <f t="shared" si="92"/>
        <v>1.1044428571428573</v>
      </c>
      <c r="R1529" s="7">
        <f t="shared" si="93"/>
        <v>50</v>
      </c>
      <c r="S1529" s="3" t="s">
        <v>8341</v>
      </c>
      <c r="T1529" s="3" t="s">
        <v>8342</v>
      </c>
    </row>
    <row r="1530" spans="1:20" ht="26.4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21">
        <f t="shared" si="94"/>
        <v>42736.524560185186</v>
      </c>
      <c r="L1530" s="21">
        <f t="shared" si="95"/>
        <v>42766.791666666664</v>
      </c>
      <c r="M1530" s="3" t="b">
        <v>1</v>
      </c>
      <c r="N1530" s="3">
        <v>160</v>
      </c>
      <c r="O1530" s="3" t="b">
        <v>1</v>
      </c>
      <c r="P1530" s="3" t="s">
        <v>8284</v>
      </c>
      <c r="Q1530" s="13">
        <f t="shared" si="92"/>
        <v>2.8156666666666665</v>
      </c>
      <c r="R1530" s="7">
        <f t="shared" si="93"/>
        <v>18.75</v>
      </c>
      <c r="S1530" s="3" t="s">
        <v>8341</v>
      </c>
      <c r="T1530" s="3" t="s">
        <v>8342</v>
      </c>
    </row>
    <row r="1531" spans="1:20" ht="26.4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21">
        <f t="shared" si="94"/>
        <v>42052.420370370368</v>
      </c>
      <c r="L1531" s="21">
        <f t="shared" si="95"/>
        <v>42082.378703703704</v>
      </c>
      <c r="M1531" s="3" t="b">
        <v>1</v>
      </c>
      <c r="N1531" s="3">
        <v>141</v>
      </c>
      <c r="O1531" s="3" t="b">
        <v>1</v>
      </c>
      <c r="P1531" s="3" t="s">
        <v>8284</v>
      </c>
      <c r="Q1531" s="13">
        <f t="shared" si="92"/>
        <v>1.0067894736842105</v>
      </c>
      <c r="R1531" s="7">
        <f t="shared" si="93"/>
        <v>134.75177304964538</v>
      </c>
      <c r="S1531" s="3" t="s">
        <v>8341</v>
      </c>
      <c r="T1531" s="3" t="s">
        <v>8342</v>
      </c>
    </row>
    <row r="1532" spans="1:20" ht="52.8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21">
        <f t="shared" si="94"/>
        <v>42275.558969907404</v>
      </c>
      <c r="L1532" s="21">
        <f t="shared" si="95"/>
        <v>42300.558969907404</v>
      </c>
      <c r="M1532" s="3" t="b">
        <v>1</v>
      </c>
      <c r="N1532" s="3">
        <v>874</v>
      </c>
      <c r="O1532" s="3" t="b">
        <v>1</v>
      </c>
      <c r="P1532" s="3" t="s">
        <v>8284</v>
      </c>
      <c r="Q1532" s="13">
        <f t="shared" si="92"/>
        <v>1.3482571428571428</v>
      </c>
      <c r="R1532" s="7">
        <f t="shared" si="93"/>
        <v>40.045766590389015</v>
      </c>
      <c r="S1532" s="3" t="s">
        <v>8341</v>
      </c>
      <c r="T1532" s="3" t="s">
        <v>8342</v>
      </c>
    </row>
    <row r="1533" spans="1:20" ht="39.6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21">
        <f t="shared" si="94"/>
        <v>41941.594050925924</v>
      </c>
      <c r="L1533" s="21">
        <f t="shared" si="95"/>
        <v>41973.916666666664</v>
      </c>
      <c r="M1533" s="3" t="b">
        <v>1</v>
      </c>
      <c r="N1533" s="3">
        <v>73</v>
      </c>
      <c r="O1533" s="3" t="b">
        <v>1</v>
      </c>
      <c r="P1533" s="3" t="s">
        <v>8284</v>
      </c>
      <c r="Q1533" s="13">
        <f t="shared" si="92"/>
        <v>1.7595744680851064</v>
      </c>
      <c r="R1533" s="7">
        <f t="shared" si="93"/>
        <v>32.19178082191781</v>
      </c>
      <c r="S1533" s="3" t="s">
        <v>8341</v>
      </c>
      <c r="T1533" s="3" t="s">
        <v>8342</v>
      </c>
    </row>
    <row r="1534" spans="1:20" ht="39.6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21">
        <f t="shared" si="94"/>
        <v>42391.266956018517</v>
      </c>
      <c r="L1534" s="21">
        <f t="shared" si="95"/>
        <v>42415.416666666664</v>
      </c>
      <c r="M1534" s="3" t="b">
        <v>1</v>
      </c>
      <c r="N1534" s="3">
        <v>294</v>
      </c>
      <c r="O1534" s="3" t="b">
        <v>1</v>
      </c>
      <c r="P1534" s="3" t="s">
        <v>8284</v>
      </c>
      <c r="Q1534" s="13">
        <f t="shared" si="92"/>
        <v>4.8402000000000003</v>
      </c>
      <c r="R1534" s="7">
        <f t="shared" si="93"/>
        <v>17.006802721088434</v>
      </c>
      <c r="S1534" s="3" t="s">
        <v>8341</v>
      </c>
      <c r="T1534" s="3" t="s">
        <v>8342</v>
      </c>
    </row>
    <row r="1535" spans="1:20" ht="39.6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21">
        <f t="shared" si="94"/>
        <v>42442.793715277774</v>
      </c>
      <c r="L1535" s="21">
        <f t="shared" si="95"/>
        <v>42491.957638888889</v>
      </c>
      <c r="M1535" s="3" t="b">
        <v>1</v>
      </c>
      <c r="N1535" s="3">
        <v>740</v>
      </c>
      <c r="O1535" s="3" t="b">
        <v>1</v>
      </c>
      <c r="P1535" s="3" t="s">
        <v>8284</v>
      </c>
      <c r="Q1535" s="13">
        <f t="shared" si="92"/>
        <v>1.4514</v>
      </c>
      <c r="R1535" s="7">
        <f t="shared" si="93"/>
        <v>60.810810810810814</v>
      </c>
      <c r="S1535" s="3" t="s">
        <v>8341</v>
      </c>
      <c r="T1535" s="3" t="s">
        <v>8342</v>
      </c>
    </row>
    <row r="1536" spans="1:20" ht="39.6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21">
        <f t="shared" si="94"/>
        <v>42221.465995370367</v>
      </c>
      <c r="L1536" s="21">
        <f t="shared" si="95"/>
        <v>42251.465995370367</v>
      </c>
      <c r="M1536" s="3" t="b">
        <v>1</v>
      </c>
      <c r="N1536" s="3">
        <v>369</v>
      </c>
      <c r="O1536" s="3" t="b">
        <v>1</v>
      </c>
      <c r="P1536" s="3" t="s">
        <v>8284</v>
      </c>
      <c r="Q1536" s="13">
        <f t="shared" si="92"/>
        <v>4.1773333333333333</v>
      </c>
      <c r="R1536" s="7">
        <f t="shared" si="93"/>
        <v>20.325203252032519</v>
      </c>
      <c r="S1536" s="3" t="s">
        <v>8341</v>
      </c>
      <c r="T1536" s="3" t="s">
        <v>8342</v>
      </c>
    </row>
    <row r="1537" spans="1:20" ht="39.6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21">
        <f t="shared" si="94"/>
        <v>42484.620729166665</v>
      </c>
      <c r="L1537" s="21">
        <f t="shared" si="95"/>
        <v>42513.708333333336</v>
      </c>
      <c r="M1537" s="3" t="b">
        <v>1</v>
      </c>
      <c r="N1537" s="3">
        <v>110</v>
      </c>
      <c r="O1537" s="3" t="b">
        <v>1</v>
      </c>
      <c r="P1537" s="3" t="s">
        <v>8284</v>
      </c>
      <c r="Q1537" s="13">
        <f t="shared" si="92"/>
        <v>1.3242499999999999</v>
      </c>
      <c r="R1537" s="7">
        <f t="shared" si="93"/>
        <v>36.363636363636367</v>
      </c>
      <c r="S1537" s="3" t="s">
        <v>8341</v>
      </c>
      <c r="T1537" s="3" t="s">
        <v>8342</v>
      </c>
    </row>
    <row r="1538" spans="1:20" ht="52.8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21">
        <f t="shared" si="94"/>
        <v>42213.593865740739</v>
      </c>
      <c r="L1538" s="21">
        <f t="shared" si="95"/>
        <v>42243.593865740739</v>
      </c>
      <c r="M1538" s="3" t="b">
        <v>1</v>
      </c>
      <c r="N1538" s="3">
        <v>455</v>
      </c>
      <c r="O1538" s="3" t="b">
        <v>1</v>
      </c>
      <c r="P1538" s="3" t="s">
        <v>8284</v>
      </c>
      <c r="Q1538" s="13">
        <f t="shared" ref="Q1538:Q1601" si="96">+E1538/D1538</f>
        <v>2.5030841666666666</v>
      </c>
      <c r="R1538" s="7">
        <f t="shared" ref="R1538:R1601" si="97">IFERROR(+D1538/N1538,0)</f>
        <v>26.373626373626372</v>
      </c>
      <c r="S1538" s="3" t="s">
        <v>8341</v>
      </c>
      <c r="T1538" s="3" t="s">
        <v>8342</v>
      </c>
    </row>
    <row r="1539" spans="1:20" ht="39.6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21">
        <f t="shared" ref="K1539:K1602" si="98">(J1539/86400)+25569+(-5/24)</f>
        <v>42552.106793981475</v>
      </c>
      <c r="L1539" s="21">
        <f t="shared" ref="L1539:L1602" si="99">+I1539/(86400)+25569+(-5/24)</f>
        <v>42588.541666666664</v>
      </c>
      <c r="M1539" s="3" t="b">
        <v>1</v>
      </c>
      <c r="N1539" s="3">
        <v>224</v>
      </c>
      <c r="O1539" s="3" t="b">
        <v>1</v>
      </c>
      <c r="P1539" s="3" t="s">
        <v>8284</v>
      </c>
      <c r="Q1539" s="13">
        <f t="shared" si="96"/>
        <v>1.7989999999999999</v>
      </c>
      <c r="R1539" s="7">
        <f t="shared" si="97"/>
        <v>53.571428571428569</v>
      </c>
      <c r="S1539" s="3" t="s">
        <v>8341</v>
      </c>
      <c r="T1539" s="3" t="s">
        <v>8342</v>
      </c>
    </row>
    <row r="1540" spans="1:20" ht="39.6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21">
        <f t="shared" si="98"/>
        <v>41981.57372685185</v>
      </c>
      <c r="L1540" s="21">
        <f t="shared" si="99"/>
        <v>42026.57372685185</v>
      </c>
      <c r="M1540" s="3" t="b">
        <v>1</v>
      </c>
      <c r="N1540" s="3">
        <v>46</v>
      </c>
      <c r="O1540" s="3" t="b">
        <v>1</v>
      </c>
      <c r="P1540" s="3" t="s">
        <v>8284</v>
      </c>
      <c r="Q1540" s="13">
        <f t="shared" si="96"/>
        <v>1.0262857142857142</v>
      </c>
      <c r="R1540" s="7">
        <f t="shared" si="97"/>
        <v>152.17391304347825</v>
      </c>
      <c r="S1540" s="3" t="s">
        <v>8341</v>
      </c>
      <c r="T1540" s="3" t="s">
        <v>8342</v>
      </c>
    </row>
    <row r="1541" spans="1:20" ht="39.6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21">
        <f t="shared" si="98"/>
        <v>42705.710868055554</v>
      </c>
      <c r="L1541" s="21">
        <f t="shared" si="99"/>
        <v>42738.710868055554</v>
      </c>
      <c r="M1541" s="3" t="b">
        <v>0</v>
      </c>
      <c r="N1541" s="3">
        <v>284</v>
      </c>
      <c r="O1541" s="3" t="b">
        <v>1</v>
      </c>
      <c r="P1541" s="3" t="s">
        <v>8284</v>
      </c>
      <c r="Q1541" s="13">
        <f t="shared" si="96"/>
        <v>1.359861</v>
      </c>
      <c r="R1541" s="7">
        <f t="shared" si="97"/>
        <v>70.422535211267601</v>
      </c>
      <c r="S1541" s="3" t="s">
        <v>8341</v>
      </c>
      <c r="T1541" s="3" t="s">
        <v>8342</v>
      </c>
    </row>
    <row r="1542" spans="1:20" ht="39.6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21">
        <f t="shared" si="98"/>
        <v>41938.798796296294</v>
      </c>
      <c r="L1542" s="21">
        <f t="shared" si="99"/>
        <v>41968.843749999993</v>
      </c>
      <c r="M1542" s="3" t="b">
        <v>1</v>
      </c>
      <c r="N1542" s="3">
        <v>98</v>
      </c>
      <c r="O1542" s="3" t="b">
        <v>1</v>
      </c>
      <c r="P1542" s="3" t="s">
        <v>8284</v>
      </c>
      <c r="Q1542" s="13">
        <f t="shared" si="96"/>
        <v>1.1786666666666668</v>
      </c>
      <c r="R1542" s="7">
        <f t="shared" si="97"/>
        <v>153.0612244897959</v>
      </c>
      <c r="S1542" s="3" t="s">
        <v>8341</v>
      </c>
      <c r="T1542" s="3" t="s">
        <v>8342</v>
      </c>
    </row>
    <row r="1543" spans="1:20" ht="39.6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21">
        <f t="shared" si="98"/>
        <v>41974.503912037035</v>
      </c>
      <c r="L1543" s="21">
        <f t="shared" si="99"/>
        <v>42004.503912037035</v>
      </c>
      <c r="M1543" s="3" t="b">
        <v>0</v>
      </c>
      <c r="N1543" s="3">
        <v>2</v>
      </c>
      <c r="O1543" s="3" t="b">
        <v>0</v>
      </c>
      <c r="P1543" s="3" t="s">
        <v>8288</v>
      </c>
      <c r="Q1543" s="13">
        <f t="shared" si="96"/>
        <v>3.3333333333333332E-4</v>
      </c>
      <c r="R1543" s="7">
        <f t="shared" si="97"/>
        <v>9000</v>
      </c>
      <c r="S1543" s="3" t="s">
        <v>8341</v>
      </c>
      <c r="T1543" s="3" t="s">
        <v>8346</v>
      </c>
    </row>
    <row r="1544" spans="1:20" ht="52.8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21">
        <f t="shared" si="98"/>
        <v>42170.788194444445</v>
      </c>
      <c r="L1544" s="21">
        <f t="shared" si="99"/>
        <v>42185.788194444445</v>
      </c>
      <c r="M1544" s="3" t="b">
        <v>0</v>
      </c>
      <c r="N1544" s="3">
        <v>1</v>
      </c>
      <c r="O1544" s="3" t="b">
        <v>0</v>
      </c>
      <c r="P1544" s="3" t="s">
        <v>8288</v>
      </c>
      <c r="Q1544" s="13">
        <f t="shared" si="96"/>
        <v>0.04</v>
      </c>
      <c r="R1544" s="7">
        <f t="shared" si="97"/>
        <v>500</v>
      </c>
      <c r="S1544" s="3" t="s">
        <v>8341</v>
      </c>
      <c r="T1544" s="3" t="s">
        <v>8346</v>
      </c>
    </row>
    <row r="1545" spans="1:20" ht="39.6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21">
        <f t="shared" si="98"/>
        <v>41935.301319444443</v>
      </c>
      <c r="L1545" s="21">
        <f t="shared" si="99"/>
        <v>41965.342986111107</v>
      </c>
      <c r="M1545" s="3" t="b">
        <v>0</v>
      </c>
      <c r="N1545" s="3">
        <v>1</v>
      </c>
      <c r="O1545" s="3" t="b">
        <v>0</v>
      </c>
      <c r="P1545" s="3" t="s">
        <v>8288</v>
      </c>
      <c r="Q1545" s="13">
        <f t="shared" si="96"/>
        <v>4.4444444444444444E-3</v>
      </c>
      <c r="R1545" s="7">
        <f t="shared" si="97"/>
        <v>2250</v>
      </c>
      <c r="S1545" s="3" t="s">
        <v>8341</v>
      </c>
      <c r="T1545" s="3" t="s">
        <v>8346</v>
      </c>
    </row>
    <row r="1546" spans="1:20" ht="39.6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21">
        <f t="shared" si="98"/>
        <v>42052.842870370368</v>
      </c>
      <c r="L1546" s="21">
        <f t="shared" si="99"/>
        <v>42094.804166666661</v>
      </c>
      <c r="M1546" s="3" t="b">
        <v>0</v>
      </c>
      <c r="N1546" s="3">
        <v>0</v>
      </c>
      <c r="O1546" s="3" t="b">
        <v>0</v>
      </c>
      <c r="P1546" s="3" t="s">
        <v>8288</v>
      </c>
      <c r="Q1546" s="13">
        <f t="shared" si="96"/>
        <v>0</v>
      </c>
      <c r="R1546" s="7">
        <f t="shared" si="97"/>
        <v>0</v>
      </c>
      <c r="S1546" s="3" t="s">
        <v>8341</v>
      </c>
      <c r="T1546" s="3" t="s">
        <v>8346</v>
      </c>
    </row>
    <row r="1547" spans="1:20" ht="39.6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21">
        <f t="shared" si="98"/>
        <v>42031.676319444443</v>
      </c>
      <c r="L1547" s="21">
        <f t="shared" si="99"/>
        <v>42065.677777777775</v>
      </c>
      <c r="M1547" s="3" t="b">
        <v>0</v>
      </c>
      <c r="N1547" s="3">
        <v>1</v>
      </c>
      <c r="O1547" s="3" t="b">
        <v>0</v>
      </c>
      <c r="P1547" s="3" t="s">
        <v>8288</v>
      </c>
      <c r="Q1547" s="13">
        <f t="shared" si="96"/>
        <v>3.3333333333333332E-4</v>
      </c>
      <c r="R1547" s="7">
        <f t="shared" si="97"/>
        <v>3000</v>
      </c>
      <c r="S1547" s="3" t="s">
        <v>8341</v>
      </c>
      <c r="T1547" s="3" t="s">
        <v>8346</v>
      </c>
    </row>
    <row r="1548" spans="1:20" ht="39.6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21">
        <f t="shared" si="98"/>
        <v>41839.004618055551</v>
      </c>
      <c r="L1548" s="21">
        <f t="shared" si="99"/>
        <v>41899.004618055551</v>
      </c>
      <c r="M1548" s="3" t="b">
        <v>0</v>
      </c>
      <c r="N1548" s="3">
        <v>11</v>
      </c>
      <c r="O1548" s="3" t="b">
        <v>0</v>
      </c>
      <c r="P1548" s="3" t="s">
        <v>8288</v>
      </c>
      <c r="Q1548" s="13">
        <f t="shared" si="96"/>
        <v>0.28899999999999998</v>
      </c>
      <c r="R1548" s="7">
        <f t="shared" si="97"/>
        <v>90.909090909090907</v>
      </c>
      <c r="S1548" s="3" t="s">
        <v>8341</v>
      </c>
      <c r="T1548" s="3" t="s">
        <v>8346</v>
      </c>
    </row>
    <row r="1549" spans="1:20" ht="39.6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21">
        <f t="shared" si="98"/>
        <v>42782.218541666669</v>
      </c>
      <c r="L1549" s="21">
        <f t="shared" si="99"/>
        <v>42789.218541666669</v>
      </c>
      <c r="M1549" s="3" t="b">
        <v>0</v>
      </c>
      <c r="N1549" s="3">
        <v>0</v>
      </c>
      <c r="O1549" s="3" t="b">
        <v>0</v>
      </c>
      <c r="P1549" s="3" t="s">
        <v>8288</v>
      </c>
      <c r="Q1549" s="13">
        <f t="shared" si="96"/>
        <v>0</v>
      </c>
      <c r="R1549" s="7">
        <f t="shared" si="97"/>
        <v>0</v>
      </c>
      <c r="S1549" s="3" t="s">
        <v>8341</v>
      </c>
      <c r="T1549" s="3" t="s">
        <v>8346</v>
      </c>
    </row>
    <row r="1550" spans="1:20" ht="26.4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21">
        <f t="shared" si="98"/>
        <v>42286.673842592594</v>
      </c>
      <c r="L1550" s="21">
        <f t="shared" si="99"/>
        <v>42316.715509259258</v>
      </c>
      <c r="M1550" s="3" t="b">
        <v>0</v>
      </c>
      <c r="N1550" s="3">
        <v>1</v>
      </c>
      <c r="O1550" s="3" t="b">
        <v>0</v>
      </c>
      <c r="P1550" s="3" t="s">
        <v>8288</v>
      </c>
      <c r="Q1550" s="13">
        <f t="shared" si="96"/>
        <v>8.5714285714285715E-2</v>
      </c>
      <c r="R1550" s="7">
        <f t="shared" si="97"/>
        <v>700</v>
      </c>
      <c r="S1550" s="3" t="s">
        <v>8341</v>
      </c>
      <c r="T1550" s="3" t="s">
        <v>8346</v>
      </c>
    </row>
    <row r="1551" spans="1:20" ht="39.6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21">
        <f t="shared" si="98"/>
        <v>42280.927766203698</v>
      </c>
      <c r="L1551" s="21">
        <f t="shared" si="99"/>
        <v>42310.96943287037</v>
      </c>
      <c r="M1551" s="3" t="b">
        <v>0</v>
      </c>
      <c r="N1551" s="3">
        <v>6</v>
      </c>
      <c r="O1551" s="3" t="b">
        <v>0</v>
      </c>
      <c r="P1551" s="3" t="s">
        <v>8288</v>
      </c>
      <c r="Q1551" s="13">
        <f t="shared" si="96"/>
        <v>0.34</v>
      </c>
      <c r="R1551" s="7">
        <f t="shared" si="97"/>
        <v>83.333333333333329</v>
      </c>
      <c r="S1551" s="3" t="s">
        <v>8341</v>
      </c>
      <c r="T1551" s="3" t="s">
        <v>8346</v>
      </c>
    </row>
    <row r="1552" spans="1:20" ht="52.8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21">
        <f t="shared" si="98"/>
        <v>42472.24113425926</v>
      </c>
      <c r="L1552" s="21">
        <f t="shared" si="99"/>
        <v>42502.24113425926</v>
      </c>
      <c r="M1552" s="3" t="b">
        <v>0</v>
      </c>
      <c r="N1552" s="3">
        <v>7</v>
      </c>
      <c r="O1552" s="3" t="b">
        <v>0</v>
      </c>
      <c r="P1552" s="3" t="s">
        <v>8288</v>
      </c>
      <c r="Q1552" s="13">
        <f t="shared" si="96"/>
        <v>0.13466666666666666</v>
      </c>
      <c r="R1552" s="7">
        <f t="shared" si="97"/>
        <v>107.14285714285714</v>
      </c>
      <c r="S1552" s="3" t="s">
        <v>8341</v>
      </c>
      <c r="T1552" s="3" t="s">
        <v>8346</v>
      </c>
    </row>
    <row r="1553" spans="1:20" ht="39.6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21">
        <f t="shared" si="98"/>
        <v>42121.616192129623</v>
      </c>
      <c r="L1553" s="21">
        <f t="shared" si="99"/>
        <v>42151.616192129623</v>
      </c>
      <c r="M1553" s="3" t="b">
        <v>0</v>
      </c>
      <c r="N1553" s="3">
        <v>0</v>
      </c>
      <c r="O1553" s="3" t="b">
        <v>0</v>
      </c>
      <c r="P1553" s="3" t="s">
        <v>8288</v>
      </c>
      <c r="Q1553" s="13">
        <f t="shared" si="96"/>
        <v>0</v>
      </c>
      <c r="R1553" s="7">
        <f t="shared" si="97"/>
        <v>0</v>
      </c>
      <c r="S1553" s="3" t="s">
        <v>8341</v>
      </c>
      <c r="T1553" s="3" t="s">
        <v>8346</v>
      </c>
    </row>
    <row r="1554" spans="1:20" ht="39.6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21">
        <f t="shared" si="98"/>
        <v>41892.480416666665</v>
      </c>
      <c r="L1554" s="21">
        <f t="shared" si="99"/>
        <v>41912.957638888889</v>
      </c>
      <c r="M1554" s="3" t="b">
        <v>0</v>
      </c>
      <c r="N1554" s="3">
        <v>16</v>
      </c>
      <c r="O1554" s="3" t="b">
        <v>0</v>
      </c>
      <c r="P1554" s="3" t="s">
        <v>8288</v>
      </c>
      <c r="Q1554" s="13">
        <f t="shared" si="96"/>
        <v>0.49186046511627907</v>
      </c>
      <c r="R1554" s="7">
        <f t="shared" si="97"/>
        <v>268.75</v>
      </c>
      <c r="S1554" s="3" t="s">
        <v>8341</v>
      </c>
      <c r="T1554" s="3" t="s">
        <v>8346</v>
      </c>
    </row>
    <row r="1555" spans="1:20" ht="39.6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21">
        <f t="shared" si="98"/>
        <v>42219.074618055551</v>
      </c>
      <c r="L1555" s="21">
        <f t="shared" si="99"/>
        <v>42249.074618055551</v>
      </c>
      <c r="M1555" s="3" t="b">
        <v>0</v>
      </c>
      <c r="N1555" s="3">
        <v>0</v>
      </c>
      <c r="O1555" s="3" t="b">
        <v>0</v>
      </c>
      <c r="P1555" s="3" t="s">
        <v>8288</v>
      </c>
      <c r="Q1555" s="13">
        <f t="shared" si="96"/>
        <v>0</v>
      </c>
      <c r="R1555" s="7">
        <f t="shared" si="97"/>
        <v>0</v>
      </c>
      <c r="S1555" s="3" t="s">
        <v>8341</v>
      </c>
      <c r="T1555" s="3" t="s">
        <v>8346</v>
      </c>
    </row>
    <row r="1556" spans="1:20" ht="52.8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21">
        <f t="shared" si="98"/>
        <v>42188.043865740743</v>
      </c>
      <c r="L1556" s="21">
        <f t="shared" si="99"/>
        <v>42218.043865740743</v>
      </c>
      <c r="M1556" s="3" t="b">
        <v>0</v>
      </c>
      <c r="N1556" s="3">
        <v>0</v>
      </c>
      <c r="O1556" s="3" t="b">
        <v>0</v>
      </c>
      <c r="P1556" s="3" t="s">
        <v>8288</v>
      </c>
      <c r="Q1556" s="13">
        <f t="shared" si="96"/>
        <v>0</v>
      </c>
      <c r="R1556" s="7">
        <f t="shared" si="97"/>
        <v>0</v>
      </c>
      <c r="S1556" s="3" t="s">
        <v>8341</v>
      </c>
      <c r="T1556" s="3" t="s">
        <v>8346</v>
      </c>
    </row>
    <row r="1557" spans="1:20" ht="39.6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21">
        <f t="shared" si="98"/>
        <v>42241.405462962961</v>
      </c>
      <c r="L1557" s="21">
        <f t="shared" si="99"/>
        <v>42264.499999999993</v>
      </c>
      <c r="M1557" s="3" t="b">
        <v>0</v>
      </c>
      <c r="N1557" s="3">
        <v>0</v>
      </c>
      <c r="O1557" s="3" t="b">
        <v>0</v>
      </c>
      <c r="P1557" s="3" t="s">
        <v>8288</v>
      </c>
      <c r="Q1557" s="13">
        <f t="shared" si="96"/>
        <v>0</v>
      </c>
      <c r="R1557" s="7">
        <f t="shared" si="97"/>
        <v>0</v>
      </c>
      <c r="S1557" s="3" t="s">
        <v>8341</v>
      </c>
      <c r="T1557" s="3" t="s">
        <v>8346</v>
      </c>
    </row>
    <row r="1558" spans="1:20" ht="39.6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21">
        <f t="shared" si="98"/>
        <v>42524.944722222215</v>
      </c>
      <c r="L1558" s="21">
        <f t="shared" si="99"/>
        <v>42554.944722222215</v>
      </c>
      <c r="M1558" s="3" t="b">
        <v>0</v>
      </c>
      <c r="N1558" s="3">
        <v>12</v>
      </c>
      <c r="O1558" s="3" t="b">
        <v>0</v>
      </c>
      <c r="P1558" s="3" t="s">
        <v>8288</v>
      </c>
      <c r="Q1558" s="13">
        <f t="shared" si="96"/>
        <v>0.45133333333333331</v>
      </c>
      <c r="R1558" s="7">
        <f t="shared" si="97"/>
        <v>125</v>
      </c>
      <c r="S1558" s="3" t="s">
        <v>8341</v>
      </c>
      <c r="T1558" s="3" t="s">
        <v>8346</v>
      </c>
    </row>
    <row r="1559" spans="1:20" ht="39.6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21">
        <f t="shared" si="98"/>
        <v>41871.444826388884</v>
      </c>
      <c r="L1559" s="21">
        <f t="shared" si="99"/>
        <v>41902.444826388884</v>
      </c>
      <c r="M1559" s="3" t="b">
        <v>0</v>
      </c>
      <c r="N1559" s="3">
        <v>1</v>
      </c>
      <c r="O1559" s="3" t="b">
        <v>0</v>
      </c>
      <c r="P1559" s="3" t="s">
        <v>8288</v>
      </c>
      <c r="Q1559" s="13">
        <f t="shared" si="96"/>
        <v>0.04</v>
      </c>
      <c r="R1559" s="7">
        <f t="shared" si="97"/>
        <v>2500</v>
      </c>
      <c r="S1559" s="3" t="s">
        <v>8341</v>
      </c>
      <c r="T1559" s="3" t="s">
        <v>8346</v>
      </c>
    </row>
    <row r="1560" spans="1:20" ht="39.6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21">
        <f t="shared" si="98"/>
        <v>42185.189340277771</v>
      </c>
      <c r="L1560" s="21">
        <f t="shared" si="99"/>
        <v>42244.299999999996</v>
      </c>
      <c r="M1560" s="3" t="b">
        <v>0</v>
      </c>
      <c r="N1560" s="3">
        <v>3</v>
      </c>
      <c r="O1560" s="3" t="b">
        <v>0</v>
      </c>
      <c r="P1560" s="3" t="s">
        <v>8288</v>
      </c>
      <c r="Q1560" s="13">
        <f t="shared" si="96"/>
        <v>4.6666666666666669E-2</v>
      </c>
      <c r="R1560" s="7">
        <f t="shared" si="97"/>
        <v>250</v>
      </c>
      <c r="S1560" s="3" t="s">
        <v>8341</v>
      </c>
      <c r="T1560" s="3" t="s">
        <v>8346</v>
      </c>
    </row>
    <row r="1561" spans="1:20" ht="26.4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21">
        <f t="shared" si="98"/>
        <v>42107.844895833332</v>
      </c>
      <c r="L1561" s="21">
        <f t="shared" si="99"/>
        <v>42122.844895833332</v>
      </c>
      <c r="M1561" s="3" t="b">
        <v>0</v>
      </c>
      <c r="N1561" s="3">
        <v>1</v>
      </c>
      <c r="O1561" s="3" t="b">
        <v>0</v>
      </c>
      <c r="P1561" s="3" t="s">
        <v>8288</v>
      </c>
      <c r="Q1561" s="13">
        <f t="shared" si="96"/>
        <v>3.3333333333333335E-3</v>
      </c>
      <c r="R1561" s="7">
        <f t="shared" si="97"/>
        <v>15000</v>
      </c>
      <c r="S1561" s="3" t="s">
        <v>8341</v>
      </c>
      <c r="T1561" s="3" t="s">
        <v>8346</v>
      </c>
    </row>
    <row r="1562" spans="1:20" ht="39.6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21">
        <f t="shared" si="98"/>
        <v>41935.812418981477</v>
      </c>
      <c r="L1562" s="21">
        <f t="shared" si="99"/>
        <v>41955.854085648149</v>
      </c>
      <c r="M1562" s="3" t="b">
        <v>0</v>
      </c>
      <c r="N1562" s="3">
        <v>4</v>
      </c>
      <c r="O1562" s="3" t="b">
        <v>0</v>
      </c>
      <c r="P1562" s="3" t="s">
        <v>8288</v>
      </c>
      <c r="Q1562" s="13">
        <f t="shared" si="96"/>
        <v>3.7600000000000001E-2</v>
      </c>
      <c r="R1562" s="7">
        <f t="shared" si="97"/>
        <v>625</v>
      </c>
      <c r="S1562" s="3" t="s">
        <v>8341</v>
      </c>
      <c r="T1562" s="3" t="s">
        <v>8346</v>
      </c>
    </row>
    <row r="1563" spans="1:20" ht="39.6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21">
        <f t="shared" si="98"/>
        <v>41554.833368055552</v>
      </c>
      <c r="L1563" s="21">
        <f t="shared" si="99"/>
        <v>41584.875034722216</v>
      </c>
      <c r="M1563" s="3" t="b">
        <v>0</v>
      </c>
      <c r="N1563" s="3">
        <v>1</v>
      </c>
      <c r="O1563" s="3" t="b">
        <v>0</v>
      </c>
      <c r="P1563" s="3" t="s">
        <v>8289</v>
      </c>
      <c r="Q1563" s="13">
        <f t="shared" si="96"/>
        <v>6.7000000000000002E-3</v>
      </c>
      <c r="R1563" s="7">
        <f t="shared" si="97"/>
        <v>10000</v>
      </c>
      <c r="S1563" s="3" t="s">
        <v>8325</v>
      </c>
      <c r="T1563" s="3" t="s">
        <v>8347</v>
      </c>
    </row>
    <row r="1564" spans="1:20" ht="52.8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21">
        <f t="shared" si="98"/>
        <v>40079.357824074068</v>
      </c>
      <c r="L1564" s="21">
        <f t="shared" si="99"/>
        <v>40148.826388888883</v>
      </c>
      <c r="M1564" s="3" t="b">
        <v>0</v>
      </c>
      <c r="N1564" s="3">
        <v>0</v>
      </c>
      <c r="O1564" s="3" t="b">
        <v>0</v>
      </c>
      <c r="P1564" s="3" t="s">
        <v>8289</v>
      </c>
      <c r="Q1564" s="13">
        <f t="shared" si="96"/>
        <v>0</v>
      </c>
      <c r="R1564" s="7">
        <f t="shared" si="97"/>
        <v>0</v>
      </c>
      <c r="S1564" s="3" t="s">
        <v>8325</v>
      </c>
      <c r="T1564" s="3" t="s">
        <v>8347</v>
      </c>
    </row>
    <row r="1565" spans="1:20" ht="39.6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21">
        <f t="shared" si="98"/>
        <v>41652.534155092588</v>
      </c>
      <c r="L1565" s="21">
        <f t="shared" si="99"/>
        <v>41712.492488425924</v>
      </c>
      <c r="M1565" s="3" t="b">
        <v>0</v>
      </c>
      <c r="N1565" s="3">
        <v>2</v>
      </c>
      <c r="O1565" s="3" t="b">
        <v>0</v>
      </c>
      <c r="P1565" s="3" t="s">
        <v>8289</v>
      </c>
      <c r="Q1565" s="13">
        <f t="shared" si="96"/>
        <v>1.4166666666666666E-2</v>
      </c>
      <c r="R1565" s="7">
        <f t="shared" si="97"/>
        <v>3000</v>
      </c>
      <c r="S1565" s="3" t="s">
        <v>8325</v>
      </c>
      <c r="T1565" s="3" t="s">
        <v>8347</v>
      </c>
    </row>
    <row r="1566" spans="1:20" ht="39.6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21">
        <f t="shared" si="98"/>
        <v>42121.158668981479</v>
      </c>
      <c r="L1566" s="21">
        <f t="shared" si="99"/>
        <v>42152.628472222219</v>
      </c>
      <c r="M1566" s="3" t="b">
        <v>0</v>
      </c>
      <c r="N1566" s="3">
        <v>1</v>
      </c>
      <c r="O1566" s="3" t="b">
        <v>0</v>
      </c>
      <c r="P1566" s="3" t="s">
        <v>8289</v>
      </c>
      <c r="Q1566" s="13">
        <f t="shared" si="96"/>
        <v>1E-3</v>
      </c>
      <c r="R1566" s="7">
        <f t="shared" si="97"/>
        <v>10000</v>
      </c>
      <c r="S1566" s="3" t="s">
        <v>8325</v>
      </c>
      <c r="T1566" s="3" t="s">
        <v>8347</v>
      </c>
    </row>
    <row r="1567" spans="1:20" ht="39.6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21">
        <f t="shared" si="98"/>
        <v>40672.521539351852</v>
      </c>
      <c r="L1567" s="21">
        <f t="shared" si="99"/>
        <v>40702.521539351852</v>
      </c>
      <c r="M1567" s="3" t="b">
        <v>0</v>
      </c>
      <c r="N1567" s="3">
        <v>1</v>
      </c>
      <c r="O1567" s="3" t="b">
        <v>0</v>
      </c>
      <c r="P1567" s="3" t="s">
        <v>8289</v>
      </c>
      <c r="Q1567" s="13">
        <f t="shared" si="96"/>
        <v>2.5000000000000001E-2</v>
      </c>
      <c r="R1567" s="7">
        <f t="shared" si="97"/>
        <v>4000</v>
      </c>
      <c r="S1567" s="3" t="s">
        <v>8325</v>
      </c>
      <c r="T1567" s="3" t="s">
        <v>8347</v>
      </c>
    </row>
    <row r="1568" spans="1:20" ht="39.6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21">
        <f t="shared" si="98"/>
        <v>42549.708379629628</v>
      </c>
      <c r="L1568" s="21">
        <f t="shared" si="99"/>
        <v>42578.708333333336</v>
      </c>
      <c r="M1568" s="3" t="b">
        <v>0</v>
      </c>
      <c r="N1568" s="3">
        <v>59</v>
      </c>
      <c r="O1568" s="3" t="b">
        <v>0</v>
      </c>
      <c r="P1568" s="3" t="s">
        <v>8289</v>
      </c>
      <c r="Q1568" s="13">
        <f t="shared" si="96"/>
        <v>0.21249999999999999</v>
      </c>
      <c r="R1568" s="7">
        <f t="shared" si="97"/>
        <v>508.47457627118644</v>
      </c>
      <c r="S1568" s="3" t="s">
        <v>8325</v>
      </c>
      <c r="T1568" s="3" t="s">
        <v>8347</v>
      </c>
    </row>
    <row r="1569" spans="1:20" ht="39.6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21">
        <f t="shared" si="98"/>
        <v>41671.728530092594</v>
      </c>
      <c r="L1569" s="21">
        <f t="shared" si="99"/>
        <v>41686.791666666664</v>
      </c>
      <c r="M1569" s="3" t="b">
        <v>0</v>
      </c>
      <c r="N1569" s="3">
        <v>13</v>
      </c>
      <c r="O1569" s="3" t="b">
        <v>0</v>
      </c>
      <c r="P1569" s="3" t="s">
        <v>8289</v>
      </c>
      <c r="Q1569" s="13">
        <f t="shared" si="96"/>
        <v>4.1176470588235294E-2</v>
      </c>
      <c r="R1569" s="7">
        <f t="shared" si="97"/>
        <v>653.84615384615381</v>
      </c>
      <c r="S1569" s="3" t="s">
        <v>8325</v>
      </c>
      <c r="T1569" s="3" t="s">
        <v>8347</v>
      </c>
    </row>
    <row r="1570" spans="1:20" ht="39.6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21">
        <f t="shared" si="98"/>
        <v>41961.853993055549</v>
      </c>
      <c r="L1570" s="21">
        <f t="shared" si="99"/>
        <v>41996.853993055549</v>
      </c>
      <c r="M1570" s="3" t="b">
        <v>0</v>
      </c>
      <c r="N1570" s="3">
        <v>22</v>
      </c>
      <c r="O1570" s="3" t="b">
        <v>0</v>
      </c>
      <c r="P1570" s="3" t="s">
        <v>8289</v>
      </c>
      <c r="Q1570" s="13">
        <f t="shared" si="96"/>
        <v>0.13639999999999999</v>
      </c>
      <c r="R1570" s="7">
        <f t="shared" si="97"/>
        <v>1136.3636363636363</v>
      </c>
      <c r="S1570" s="3" t="s">
        <v>8325</v>
      </c>
      <c r="T1570" s="3" t="s">
        <v>8347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21">
        <f t="shared" si="98"/>
        <v>41389.471226851849</v>
      </c>
      <c r="L1571" s="21">
        <f t="shared" si="99"/>
        <v>41419.471226851849</v>
      </c>
      <c r="M1571" s="3" t="b">
        <v>0</v>
      </c>
      <c r="N1571" s="3">
        <v>0</v>
      </c>
      <c r="O1571" s="3" t="b">
        <v>0</v>
      </c>
      <c r="P1571" s="3" t="s">
        <v>8289</v>
      </c>
      <c r="Q1571" s="13">
        <f t="shared" si="96"/>
        <v>0</v>
      </c>
      <c r="R1571" s="7">
        <f t="shared" si="97"/>
        <v>0</v>
      </c>
      <c r="S1571" s="3" t="s">
        <v>8325</v>
      </c>
      <c r="T1571" s="3" t="s">
        <v>8347</v>
      </c>
    </row>
    <row r="1572" spans="1:20" ht="26.4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21">
        <f t="shared" si="98"/>
        <v>42438.605115740742</v>
      </c>
      <c r="L1572" s="21">
        <f t="shared" si="99"/>
        <v>42468.56344907407</v>
      </c>
      <c r="M1572" s="3" t="b">
        <v>0</v>
      </c>
      <c r="N1572" s="3">
        <v>52</v>
      </c>
      <c r="O1572" s="3" t="b">
        <v>0</v>
      </c>
      <c r="P1572" s="3" t="s">
        <v>8289</v>
      </c>
      <c r="Q1572" s="13">
        <f t="shared" si="96"/>
        <v>0.41399999999999998</v>
      </c>
      <c r="R1572" s="7">
        <f t="shared" si="97"/>
        <v>115.38461538461539</v>
      </c>
      <c r="S1572" s="3" t="s">
        <v>8325</v>
      </c>
      <c r="T1572" s="3" t="s">
        <v>8347</v>
      </c>
    </row>
    <row r="1573" spans="1:20" ht="52.8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21">
        <f t="shared" si="98"/>
        <v>42144.56114583333</v>
      </c>
      <c r="L1573" s="21">
        <f t="shared" si="99"/>
        <v>42174.56114583333</v>
      </c>
      <c r="M1573" s="3" t="b">
        <v>0</v>
      </c>
      <c r="N1573" s="3">
        <v>4</v>
      </c>
      <c r="O1573" s="3" t="b">
        <v>0</v>
      </c>
      <c r="P1573" s="3" t="s">
        <v>8289</v>
      </c>
      <c r="Q1573" s="13">
        <f t="shared" si="96"/>
        <v>6.6115702479338841E-3</v>
      </c>
      <c r="R1573" s="7">
        <f t="shared" si="97"/>
        <v>3025</v>
      </c>
      <c r="S1573" s="3" t="s">
        <v>8325</v>
      </c>
      <c r="T1573" s="3" t="s">
        <v>8347</v>
      </c>
    </row>
    <row r="1574" spans="1:20" ht="39.6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21">
        <f t="shared" si="98"/>
        <v>42403.824756944443</v>
      </c>
      <c r="L1574" s="21">
        <f t="shared" si="99"/>
        <v>42428.790972222218</v>
      </c>
      <c r="M1574" s="3" t="b">
        <v>0</v>
      </c>
      <c r="N1574" s="3">
        <v>3</v>
      </c>
      <c r="O1574" s="3" t="b">
        <v>0</v>
      </c>
      <c r="P1574" s="3" t="s">
        <v>8289</v>
      </c>
      <c r="Q1574" s="13">
        <f t="shared" si="96"/>
        <v>0.05</v>
      </c>
      <c r="R1574" s="7">
        <f t="shared" si="97"/>
        <v>833.33333333333337</v>
      </c>
      <c r="S1574" s="3" t="s">
        <v>8325</v>
      </c>
      <c r="T1574" s="3" t="s">
        <v>8347</v>
      </c>
    </row>
    <row r="1575" spans="1:20" ht="39.6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21">
        <f t="shared" si="98"/>
        <v>42785.791689814818</v>
      </c>
      <c r="L1575" s="21">
        <f t="shared" si="99"/>
        <v>42825.957638888889</v>
      </c>
      <c r="M1575" s="3" t="b">
        <v>0</v>
      </c>
      <c r="N1575" s="3">
        <v>3</v>
      </c>
      <c r="O1575" s="3" t="b">
        <v>0</v>
      </c>
      <c r="P1575" s="3" t="s">
        <v>8289</v>
      </c>
      <c r="Q1575" s="13">
        <f t="shared" si="96"/>
        <v>2.4777777777777777E-2</v>
      </c>
      <c r="R1575" s="7">
        <f t="shared" si="97"/>
        <v>3000</v>
      </c>
      <c r="S1575" s="3" t="s">
        <v>8325</v>
      </c>
      <c r="T1575" s="3" t="s">
        <v>8347</v>
      </c>
    </row>
    <row r="1576" spans="1:20" ht="39.6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21">
        <f t="shared" si="98"/>
        <v>42017.719085648147</v>
      </c>
      <c r="L1576" s="21">
        <f t="shared" si="99"/>
        <v>42052.719085648147</v>
      </c>
      <c r="M1576" s="3" t="b">
        <v>0</v>
      </c>
      <c r="N1576" s="3">
        <v>6</v>
      </c>
      <c r="O1576" s="3" t="b">
        <v>0</v>
      </c>
      <c r="P1576" s="3" t="s">
        <v>8289</v>
      </c>
      <c r="Q1576" s="13">
        <f t="shared" si="96"/>
        <v>5.0599999999999999E-2</v>
      </c>
      <c r="R1576" s="7">
        <f t="shared" si="97"/>
        <v>1666.6666666666667</v>
      </c>
      <c r="S1576" s="3" t="s">
        <v>8325</v>
      </c>
      <c r="T1576" s="3" t="s">
        <v>8347</v>
      </c>
    </row>
    <row r="1577" spans="1:20" ht="39.6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21">
        <f t="shared" si="98"/>
        <v>41799.315925925919</v>
      </c>
      <c r="L1577" s="21">
        <f t="shared" si="99"/>
        <v>41829.315925925919</v>
      </c>
      <c r="M1577" s="3" t="b">
        <v>0</v>
      </c>
      <c r="N1577" s="3">
        <v>35</v>
      </c>
      <c r="O1577" s="3" t="b">
        <v>0</v>
      </c>
      <c r="P1577" s="3" t="s">
        <v>8289</v>
      </c>
      <c r="Q1577" s="13">
        <f t="shared" si="96"/>
        <v>0.2291</v>
      </c>
      <c r="R1577" s="7">
        <f t="shared" si="97"/>
        <v>285.71428571428572</v>
      </c>
      <c r="S1577" s="3" t="s">
        <v>8325</v>
      </c>
      <c r="T1577" s="3" t="s">
        <v>8347</v>
      </c>
    </row>
    <row r="1578" spans="1:20" ht="26.4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21">
        <f t="shared" si="98"/>
        <v>42140.670925925922</v>
      </c>
      <c r="L1578" s="21">
        <f t="shared" si="99"/>
        <v>42185.670925925922</v>
      </c>
      <c r="M1578" s="3" t="b">
        <v>0</v>
      </c>
      <c r="N1578" s="3">
        <v>10</v>
      </c>
      <c r="O1578" s="3" t="b">
        <v>0</v>
      </c>
      <c r="P1578" s="3" t="s">
        <v>8289</v>
      </c>
      <c r="Q1578" s="13">
        <f t="shared" si="96"/>
        <v>0.13</v>
      </c>
      <c r="R1578" s="7">
        <f t="shared" si="97"/>
        <v>500</v>
      </c>
      <c r="S1578" s="3" t="s">
        <v>8325</v>
      </c>
      <c r="T1578" s="3" t="s">
        <v>8347</v>
      </c>
    </row>
    <row r="1579" spans="1:20" ht="39.6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21">
        <f t="shared" si="98"/>
        <v>41054.639444444438</v>
      </c>
      <c r="L1579" s="21">
        <f t="shared" si="99"/>
        <v>41114.639444444438</v>
      </c>
      <c r="M1579" s="3" t="b">
        <v>0</v>
      </c>
      <c r="N1579" s="3">
        <v>2</v>
      </c>
      <c r="O1579" s="3" t="b">
        <v>0</v>
      </c>
      <c r="P1579" s="3" t="s">
        <v>8289</v>
      </c>
      <c r="Q1579" s="13">
        <f t="shared" si="96"/>
        <v>5.4999999999999997E-3</v>
      </c>
      <c r="R1579" s="7">
        <f t="shared" si="97"/>
        <v>5000</v>
      </c>
      <c r="S1579" s="3" t="s">
        <v>8325</v>
      </c>
      <c r="T1579" s="3" t="s">
        <v>8347</v>
      </c>
    </row>
    <row r="1580" spans="1:20" ht="52.8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21">
        <f t="shared" si="98"/>
        <v>40398.857534722221</v>
      </c>
      <c r="L1580" s="21">
        <f t="shared" si="99"/>
        <v>40422.875</v>
      </c>
      <c r="M1580" s="3" t="b">
        <v>0</v>
      </c>
      <c r="N1580" s="3">
        <v>4</v>
      </c>
      <c r="O1580" s="3" t="b">
        <v>0</v>
      </c>
      <c r="P1580" s="3" t="s">
        <v>8289</v>
      </c>
      <c r="Q1580" s="13">
        <f t="shared" si="96"/>
        <v>0.10806536636794939</v>
      </c>
      <c r="R1580" s="7">
        <f t="shared" si="97"/>
        <v>474.25</v>
      </c>
      <c r="S1580" s="3" t="s">
        <v>8325</v>
      </c>
      <c r="T1580" s="3" t="s">
        <v>8347</v>
      </c>
    </row>
    <row r="1581" spans="1:20" ht="26.4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21">
        <f t="shared" si="98"/>
        <v>41481.788090277776</v>
      </c>
      <c r="L1581" s="21">
        <f t="shared" si="99"/>
        <v>41514.788090277776</v>
      </c>
      <c r="M1581" s="3" t="b">
        <v>0</v>
      </c>
      <c r="N1581" s="3">
        <v>2</v>
      </c>
      <c r="O1581" s="3" t="b">
        <v>0</v>
      </c>
      <c r="P1581" s="3" t="s">
        <v>8289</v>
      </c>
      <c r="Q1581" s="13">
        <f t="shared" si="96"/>
        <v>8.4008400840084006E-3</v>
      </c>
      <c r="R1581" s="7">
        <f t="shared" si="97"/>
        <v>1666.5</v>
      </c>
      <c r="S1581" s="3" t="s">
        <v>8325</v>
      </c>
      <c r="T1581" s="3" t="s">
        <v>8347</v>
      </c>
    </row>
    <row r="1582" spans="1:20" ht="39.6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21">
        <f t="shared" si="98"/>
        <v>40989.841736111106</v>
      </c>
      <c r="L1582" s="21">
        <f t="shared" si="99"/>
        <v>41049.841736111106</v>
      </c>
      <c r="M1582" s="3" t="b">
        <v>0</v>
      </c>
      <c r="N1582" s="3">
        <v>0</v>
      </c>
      <c r="O1582" s="3" t="b">
        <v>0</v>
      </c>
      <c r="P1582" s="3" t="s">
        <v>8289</v>
      </c>
      <c r="Q1582" s="13">
        <f t="shared" si="96"/>
        <v>0</v>
      </c>
      <c r="R1582" s="7">
        <f t="shared" si="97"/>
        <v>0</v>
      </c>
      <c r="S1582" s="3" t="s">
        <v>8325</v>
      </c>
      <c r="T1582" s="3" t="s">
        <v>8347</v>
      </c>
    </row>
    <row r="1583" spans="1:20" ht="39.6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21">
        <f t="shared" si="98"/>
        <v>42325.240624999999</v>
      </c>
      <c r="L1583" s="21">
        <f t="shared" si="99"/>
        <v>42357.240624999999</v>
      </c>
      <c r="M1583" s="3" t="b">
        <v>0</v>
      </c>
      <c r="N1583" s="3">
        <v>1</v>
      </c>
      <c r="O1583" s="3" t="b">
        <v>0</v>
      </c>
      <c r="P1583" s="3" t="s">
        <v>8290</v>
      </c>
      <c r="Q1583" s="13">
        <f t="shared" si="96"/>
        <v>5.0000000000000001E-3</v>
      </c>
      <c r="R1583" s="7">
        <f t="shared" si="97"/>
        <v>1000</v>
      </c>
      <c r="S1583" s="3" t="s">
        <v>8341</v>
      </c>
      <c r="T1583" s="3" t="s">
        <v>8348</v>
      </c>
    </row>
    <row r="1584" spans="1:20" ht="26.4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21">
        <f t="shared" si="98"/>
        <v>42246.581631944442</v>
      </c>
      <c r="L1584" s="21">
        <f t="shared" si="99"/>
        <v>42303.680555555555</v>
      </c>
      <c r="M1584" s="3" t="b">
        <v>0</v>
      </c>
      <c r="N1584" s="3">
        <v>3</v>
      </c>
      <c r="O1584" s="3" t="b">
        <v>0</v>
      </c>
      <c r="P1584" s="3" t="s">
        <v>8290</v>
      </c>
      <c r="Q1584" s="13">
        <f t="shared" si="96"/>
        <v>9.2999999999999999E-2</v>
      </c>
      <c r="R1584" s="7">
        <f t="shared" si="97"/>
        <v>333.33333333333331</v>
      </c>
      <c r="S1584" s="3" t="s">
        <v>8341</v>
      </c>
      <c r="T1584" s="3" t="s">
        <v>8348</v>
      </c>
    </row>
    <row r="1585" spans="1:20" ht="39.6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21">
        <f t="shared" si="98"/>
        <v>41877.696655092594</v>
      </c>
      <c r="L1585" s="21">
        <f t="shared" si="99"/>
        <v>41907.696655092594</v>
      </c>
      <c r="M1585" s="3" t="b">
        <v>0</v>
      </c>
      <c r="N1585" s="3">
        <v>1</v>
      </c>
      <c r="O1585" s="3" t="b">
        <v>0</v>
      </c>
      <c r="P1585" s="3" t="s">
        <v>8290</v>
      </c>
      <c r="Q1585" s="13">
        <f t="shared" si="96"/>
        <v>7.5000000000000002E-4</v>
      </c>
      <c r="R1585" s="7">
        <f t="shared" si="97"/>
        <v>20000</v>
      </c>
      <c r="S1585" s="3" t="s">
        <v>8341</v>
      </c>
      <c r="T1585" s="3" t="s">
        <v>8348</v>
      </c>
    </row>
    <row r="1586" spans="1:20" ht="39.6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21">
        <f t="shared" si="98"/>
        <v>41779.440983796296</v>
      </c>
      <c r="L1586" s="21">
        <f t="shared" si="99"/>
        <v>41789.440983796296</v>
      </c>
      <c r="M1586" s="3" t="b">
        <v>0</v>
      </c>
      <c r="N1586" s="3">
        <v>0</v>
      </c>
      <c r="O1586" s="3" t="b">
        <v>0</v>
      </c>
      <c r="P1586" s="3" t="s">
        <v>8290</v>
      </c>
      <c r="Q1586" s="13">
        <f t="shared" si="96"/>
        <v>0</v>
      </c>
      <c r="R1586" s="7">
        <f t="shared" si="97"/>
        <v>0</v>
      </c>
      <c r="S1586" s="3" t="s">
        <v>8341</v>
      </c>
      <c r="T1586" s="3" t="s">
        <v>8348</v>
      </c>
    </row>
    <row r="1587" spans="1:20" ht="52.8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21">
        <f t="shared" si="98"/>
        <v>42707.687129629623</v>
      </c>
      <c r="L1587" s="21">
        <f t="shared" si="99"/>
        <v>42729.249999999993</v>
      </c>
      <c r="M1587" s="3" t="b">
        <v>0</v>
      </c>
      <c r="N1587" s="3">
        <v>12</v>
      </c>
      <c r="O1587" s="3" t="b">
        <v>0</v>
      </c>
      <c r="P1587" s="3" t="s">
        <v>8290</v>
      </c>
      <c r="Q1587" s="13">
        <f t="shared" si="96"/>
        <v>0.79</v>
      </c>
      <c r="R1587" s="7">
        <f t="shared" si="97"/>
        <v>166.66666666666666</v>
      </c>
      <c r="S1587" s="3" t="s">
        <v>8341</v>
      </c>
      <c r="T1587" s="3" t="s">
        <v>8348</v>
      </c>
    </row>
    <row r="1588" spans="1:20" ht="26.4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21">
        <f t="shared" si="98"/>
        <v>42068.896087962959</v>
      </c>
      <c r="L1588" s="21">
        <f t="shared" si="99"/>
        <v>42098.854421296295</v>
      </c>
      <c r="M1588" s="3" t="b">
        <v>0</v>
      </c>
      <c r="N1588" s="3">
        <v>0</v>
      </c>
      <c r="O1588" s="3" t="b">
        <v>0</v>
      </c>
      <c r="P1588" s="3" t="s">
        <v>8290</v>
      </c>
      <c r="Q1588" s="13">
        <f t="shared" si="96"/>
        <v>0</v>
      </c>
      <c r="R1588" s="7">
        <f t="shared" si="97"/>
        <v>0</v>
      </c>
      <c r="S1588" s="3" t="s">
        <v>8341</v>
      </c>
      <c r="T1588" s="3" t="s">
        <v>8348</v>
      </c>
    </row>
    <row r="1589" spans="1:20" ht="52.8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21">
        <f t="shared" si="98"/>
        <v>41956.742650462962</v>
      </c>
      <c r="L1589" s="21">
        <f t="shared" si="99"/>
        <v>41986.742650462962</v>
      </c>
      <c r="M1589" s="3" t="b">
        <v>0</v>
      </c>
      <c r="N1589" s="3">
        <v>1</v>
      </c>
      <c r="O1589" s="3" t="b">
        <v>0</v>
      </c>
      <c r="P1589" s="3" t="s">
        <v>8290</v>
      </c>
      <c r="Q1589" s="13">
        <f t="shared" si="96"/>
        <v>1.3333333333333334E-4</v>
      </c>
      <c r="R1589" s="7">
        <f t="shared" si="97"/>
        <v>7500</v>
      </c>
      <c r="S1589" s="3" t="s">
        <v>8341</v>
      </c>
      <c r="T1589" s="3" t="s">
        <v>8348</v>
      </c>
    </row>
    <row r="1590" spans="1:20" ht="26.4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21">
        <f t="shared" si="98"/>
        <v>42005.041655092595</v>
      </c>
      <c r="L1590" s="21">
        <f t="shared" si="99"/>
        <v>42035.633333333331</v>
      </c>
      <c r="M1590" s="3" t="b">
        <v>0</v>
      </c>
      <c r="N1590" s="3">
        <v>0</v>
      </c>
      <c r="O1590" s="3" t="b">
        <v>0</v>
      </c>
      <c r="P1590" s="3" t="s">
        <v>8290</v>
      </c>
      <c r="Q1590" s="13">
        <f t="shared" si="96"/>
        <v>0</v>
      </c>
      <c r="R1590" s="7">
        <f t="shared" si="97"/>
        <v>0</v>
      </c>
      <c r="S1590" s="3" t="s">
        <v>8341</v>
      </c>
      <c r="T1590" s="3" t="s">
        <v>8348</v>
      </c>
    </row>
    <row r="1591" spans="1:20" ht="39.6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21">
        <f t="shared" si="98"/>
        <v>42256.776458333326</v>
      </c>
      <c r="L1591" s="21">
        <f t="shared" si="99"/>
        <v>42286.776458333326</v>
      </c>
      <c r="M1591" s="3" t="b">
        <v>0</v>
      </c>
      <c r="N1591" s="3">
        <v>0</v>
      </c>
      <c r="O1591" s="3" t="b">
        <v>0</v>
      </c>
      <c r="P1591" s="3" t="s">
        <v>8290</v>
      </c>
      <c r="Q1591" s="13">
        <f t="shared" si="96"/>
        <v>0</v>
      </c>
      <c r="R1591" s="7">
        <f t="shared" si="97"/>
        <v>0</v>
      </c>
      <c r="S1591" s="3" t="s">
        <v>8341</v>
      </c>
      <c r="T1591" s="3" t="s">
        <v>8348</v>
      </c>
    </row>
    <row r="1592" spans="1:20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21">
        <f t="shared" si="98"/>
        <v>42240.648888888885</v>
      </c>
      <c r="L1592" s="21">
        <f t="shared" si="99"/>
        <v>42270.648888888885</v>
      </c>
      <c r="M1592" s="3" t="b">
        <v>0</v>
      </c>
      <c r="N1592" s="3">
        <v>2</v>
      </c>
      <c r="O1592" s="3" t="b">
        <v>0</v>
      </c>
      <c r="P1592" s="3" t="s">
        <v>8290</v>
      </c>
      <c r="Q1592" s="13">
        <f t="shared" si="96"/>
        <v>1.7000000000000001E-2</v>
      </c>
      <c r="R1592" s="7">
        <f t="shared" si="97"/>
        <v>30000</v>
      </c>
      <c r="S1592" s="3" t="s">
        <v>8341</v>
      </c>
      <c r="T1592" s="3" t="s">
        <v>8348</v>
      </c>
    </row>
    <row r="1593" spans="1:20" ht="52.8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21">
        <f t="shared" si="98"/>
        <v>42433.517835648141</v>
      </c>
      <c r="L1593" s="21">
        <f t="shared" si="99"/>
        <v>42463.476168981484</v>
      </c>
      <c r="M1593" s="3" t="b">
        <v>0</v>
      </c>
      <c r="N1593" s="3">
        <v>92</v>
      </c>
      <c r="O1593" s="3" t="b">
        <v>0</v>
      </c>
      <c r="P1593" s="3" t="s">
        <v>8290</v>
      </c>
      <c r="Q1593" s="13">
        <f t="shared" si="96"/>
        <v>0.29228571428571426</v>
      </c>
      <c r="R1593" s="7">
        <f t="shared" si="97"/>
        <v>152.17391304347825</v>
      </c>
      <c r="S1593" s="3" t="s">
        <v>8341</v>
      </c>
      <c r="T1593" s="3" t="s">
        <v>8348</v>
      </c>
    </row>
    <row r="1594" spans="1:20" ht="26.4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21">
        <f t="shared" si="98"/>
        <v>42045.86440972222</v>
      </c>
      <c r="L1594" s="21">
        <f t="shared" si="99"/>
        <v>42090.822743055549</v>
      </c>
      <c r="M1594" s="3" t="b">
        <v>0</v>
      </c>
      <c r="N1594" s="3">
        <v>0</v>
      </c>
      <c r="O1594" s="3" t="b">
        <v>0</v>
      </c>
      <c r="P1594" s="3" t="s">
        <v>8290</v>
      </c>
      <c r="Q1594" s="13">
        <f t="shared" si="96"/>
        <v>0</v>
      </c>
      <c r="R1594" s="7">
        <f t="shared" si="97"/>
        <v>0</v>
      </c>
      <c r="S1594" s="3" t="s">
        <v>8341</v>
      </c>
      <c r="T1594" s="3" t="s">
        <v>8348</v>
      </c>
    </row>
    <row r="1595" spans="1:20" ht="26.4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21">
        <f t="shared" si="98"/>
        <v>42033.63721064815</v>
      </c>
      <c r="L1595" s="21">
        <f t="shared" si="99"/>
        <v>42063.63721064815</v>
      </c>
      <c r="M1595" s="3" t="b">
        <v>0</v>
      </c>
      <c r="N1595" s="3">
        <v>3</v>
      </c>
      <c r="O1595" s="3" t="b">
        <v>0</v>
      </c>
      <c r="P1595" s="3" t="s">
        <v>8290</v>
      </c>
      <c r="Q1595" s="13">
        <f t="shared" si="96"/>
        <v>1.3636363636363637E-4</v>
      </c>
      <c r="R1595" s="7">
        <f t="shared" si="97"/>
        <v>7333.333333333333</v>
      </c>
      <c r="S1595" s="3" t="s">
        <v>8341</v>
      </c>
      <c r="T1595" s="3" t="s">
        <v>8348</v>
      </c>
    </row>
    <row r="1596" spans="1:20" ht="26.4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21">
        <f t="shared" si="98"/>
        <v>42445.504421296289</v>
      </c>
      <c r="L1596" s="21">
        <f t="shared" si="99"/>
        <v>42505.472916666666</v>
      </c>
      <c r="M1596" s="3" t="b">
        <v>0</v>
      </c>
      <c r="N1596" s="3">
        <v>10</v>
      </c>
      <c r="O1596" s="3" t="b">
        <v>0</v>
      </c>
      <c r="P1596" s="3" t="s">
        <v>8290</v>
      </c>
      <c r="Q1596" s="13">
        <f t="shared" si="96"/>
        <v>0.20499999999999999</v>
      </c>
      <c r="R1596" s="7">
        <f t="shared" si="97"/>
        <v>100</v>
      </c>
      <c r="S1596" s="3" t="s">
        <v>8341</v>
      </c>
      <c r="T1596" s="3" t="s">
        <v>8348</v>
      </c>
    </row>
    <row r="1597" spans="1:20" ht="39.6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21">
        <f t="shared" si="98"/>
        <v>41779.84175925926</v>
      </c>
      <c r="L1597" s="21">
        <f t="shared" si="99"/>
        <v>41808.634027777771</v>
      </c>
      <c r="M1597" s="3" t="b">
        <v>0</v>
      </c>
      <c r="N1597" s="3">
        <v>7</v>
      </c>
      <c r="O1597" s="3" t="b">
        <v>0</v>
      </c>
      <c r="P1597" s="3" t="s">
        <v>8290</v>
      </c>
      <c r="Q1597" s="13">
        <f t="shared" si="96"/>
        <v>2.8E-3</v>
      </c>
      <c r="R1597" s="7">
        <f t="shared" si="97"/>
        <v>14285.714285714286</v>
      </c>
      <c r="S1597" s="3" t="s">
        <v>8341</v>
      </c>
      <c r="T1597" s="3" t="s">
        <v>8348</v>
      </c>
    </row>
    <row r="1598" spans="1:20" ht="39.6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21">
        <f t="shared" si="98"/>
        <v>41941.221863425926</v>
      </c>
      <c r="L1598" s="21">
        <f t="shared" si="99"/>
        <v>41986.26353009259</v>
      </c>
      <c r="M1598" s="3" t="b">
        <v>0</v>
      </c>
      <c r="N1598" s="3">
        <v>3</v>
      </c>
      <c r="O1598" s="3" t="b">
        <v>0</v>
      </c>
      <c r="P1598" s="3" t="s">
        <v>8290</v>
      </c>
      <c r="Q1598" s="13">
        <f t="shared" si="96"/>
        <v>2.3076923076923078E-2</v>
      </c>
      <c r="R1598" s="7">
        <f t="shared" si="97"/>
        <v>1083.3333333333333</v>
      </c>
      <c r="S1598" s="3" t="s">
        <v>8341</v>
      </c>
      <c r="T1598" s="3" t="s">
        <v>8348</v>
      </c>
    </row>
    <row r="1599" spans="1:20" ht="39.6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21">
        <f t="shared" si="98"/>
        <v>42603.145798611113</v>
      </c>
      <c r="L1599" s="21">
        <f t="shared" si="99"/>
        <v>42633.145798611113</v>
      </c>
      <c r="M1599" s="3" t="b">
        <v>0</v>
      </c>
      <c r="N1599" s="3">
        <v>0</v>
      </c>
      <c r="O1599" s="3" t="b">
        <v>0</v>
      </c>
      <c r="P1599" s="3" t="s">
        <v>8290</v>
      </c>
      <c r="Q1599" s="13">
        <f t="shared" si="96"/>
        <v>0</v>
      </c>
      <c r="R1599" s="7">
        <f t="shared" si="97"/>
        <v>0</v>
      </c>
      <c r="S1599" s="3" t="s">
        <v>8341</v>
      </c>
      <c r="T1599" s="3" t="s">
        <v>8348</v>
      </c>
    </row>
    <row r="1600" spans="1:20" ht="52.8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21">
        <f t="shared" si="98"/>
        <v>42151.459004629629</v>
      </c>
      <c r="L1600" s="21">
        <f t="shared" si="99"/>
        <v>42211.459004629629</v>
      </c>
      <c r="M1600" s="3" t="b">
        <v>0</v>
      </c>
      <c r="N1600" s="3">
        <v>1</v>
      </c>
      <c r="O1600" s="3" t="b">
        <v>0</v>
      </c>
      <c r="P1600" s="3" t="s">
        <v>8290</v>
      </c>
      <c r="Q1600" s="13">
        <f t="shared" si="96"/>
        <v>1.25E-3</v>
      </c>
      <c r="R1600" s="7">
        <f t="shared" si="97"/>
        <v>800</v>
      </c>
      <c r="S1600" s="3" t="s">
        <v>8341</v>
      </c>
      <c r="T1600" s="3" t="s">
        <v>8348</v>
      </c>
    </row>
    <row r="1601" spans="1:20" ht="39.6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21">
        <f t="shared" si="98"/>
        <v>42438.330740740734</v>
      </c>
      <c r="L1601" s="21">
        <f t="shared" si="99"/>
        <v>42468.289074074077</v>
      </c>
      <c r="M1601" s="3" t="b">
        <v>0</v>
      </c>
      <c r="N1601" s="3">
        <v>0</v>
      </c>
      <c r="O1601" s="3" t="b">
        <v>0</v>
      </c>
      <c r="P1601" s="3" t="s">
        <v>8290</v>
      </c>
      <c r="Q1601" s="13">
        <f t="shared" si="96"/>
        <v>0</v>
      </c>
      <c r="R1601" s="7">
        <f t="shared" si="97"/>
        <v>0</v>
      </c>
      <c r="S1601" s="3" t="s">
        <v>8341</v>
      </c>
      <c r="T1601" s="3" t="s">
        <v>8348</v>
      </c>
    </row>
    <row r="1602" spans="1:20" ht="39.6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21">
        <f t="shared" si="98"/>
        <v>41790.848981481475</v>
      </c>
      <c r="L1602" s="21">
        <f t="shared" si="99"/>
        <v>41835.007638888885</v>
      </c>
      <c r="M1602" s="3" t="b">
        <v>0</v>
      </c>
      <c r="N1602" s="3">
        <v>9</v>
      </c>
      <c r="O1602" s="3" t="b">
        <v>0</v>
      </c>
      <c r="P1602" s="3" t="s">
        <v>8290</v>
      </c>
      <c r="Q1602" s="13">
        <f t="shared" ref="Q1602:Q1665" si="100">+E1602/D1602</f>
        <v>7.3400000000000007E-2</v>
      </c>
      <c r="R1602" s="7">
        <f t="shared" ref="R1602:R1665" si="101">IFERROR(+D1602/N1602,0)</f>
        <v>555.55555555555554</v>
      </c>
      <c r="S1602" s="3" t="s">
        <v>8341</v>
      </c>
      <c r="T1602" s="3" t="s">
        <v>8348</v>
      </c>
    </row>
    <row r="1603" spans="1:20" ht="39.6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21">
        <f t="shared" ref="K1603:K1666" si="102">(J1603/86400)+25569+(-5/24)</f>
        <v>40637.884641203702</v>
      </c>
      <c r="L1603" s="21">
        <f t="shared" ref="L1603:L1666" si="103">+I1603/(86400)+25569+(-5/24)</f>
        <v>40667.884641203702</v>
      </c>
      <c r="M1603" s="3" t="b">
        <v>0</v>
      </c>
      <c r="N1603" s="3">
        <v>56</v>
      </c>
      <c r="O1603" s="3" t="b">
        <v>1</v>
      </c>
      <c r="P1603" s="3" t="s">
        <v>8275</v>
      </c>
      <c r="Q1603" s="13">
        <f t="shared" si="100"/>
        <v>1.082492</v>
      </c>
      <c r="R1603" s="7">
        <f t="shared" si="101"/>
        <v>44.642857142857146</v>
      </c>
      <c r="S1603" s="3" t="s">
        <v>8328</v>
      </c>
      <c r="T1603" s="3" t="s">
        <v>8329</v>
      </c>
    </row>
    <row r="1604" spans="1:20" ht="39.6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21">
        <f t="shared" si="102"/>
        <v>40788.089317129627</v>
      </c>
      <c r="L1604" s="21">
        <f t="shared" si="103"/>
        <v>40830.75</v>
      </c>
      <c r="M1604" s="3" t="b">
        <v>0</v>
      </c>
      <c r="N1604" s="3">
        <v>32</v>
      </c>
      <c r="O1604" s="3" t="b">
        <v>1</v>
      </c>
      <c r="P1604" s="3" t="s">
        <v>8275</v>
      </c>
      <c r="Q1604" s="13">
        <f t="shared" si="100"/>
        <v>1.0016666666666667</v>
      </c>
      <c r="R1604" s="7">
        <f t="shared" si="101"/>
        <v>46.875</v>
      </c>
      <c r="S1604" s="3" t="s">
        <v>8328</v>
      </c>
      <c r="T1604" s="3" t="s">
        <v>8329</v>
      </c>
    </row>
    <row r="1605" spans="1:20" ht="26.4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21">
        <f t="shared" si="102"/>
        <v>40875.961331018516</v>
      </c>
      <c r="L1605" s="21">
        <f t="shared" si="103"/>
        <v>40935.961331018516</v>
      </c>
      <c r="M1605" s="3" t="b">
        <v>0</v>
      </c>
      <c r="N1605" s="3">
        <v>30</v>
      </c>
      <c r="O1605" s="3" t="b">
        <v>1</v>
      </c>
      <c r="P1605" s="3" t="s">
        <v>8275</v>
      </c>
      <c r="Q1605" s="13">
        <f t="shared" si="100"/>
        <v>1.0003299999999999</v>
      </c>
      <c r="R1605" s="7">
        <f t="shared" si="101"/>
        <v>66.666666666666671</v>
      </c>
      <c r="S1605" s="3" t="s">
        <v>8328</v>
      </c>
      <c r="T1605" s="3" t="s">
        <v>8329</v>
      </c>
    </row>
    <row r="1606" spans="1:20" ht="39.6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21">
        <f t="shared" si="102"/>
        <v>40945.636979166666</v>
      </c>
      <c r="L1606" s="21">
        <f t="shared" si="103"/>
        <v>40985.595312500001</v>
      </c>
      <c r="M1606" s="3" t="b">
        <v>0</v>
      </c>
      <c r="N1606" s="3">
        <v>70</v>
      </c>
      <c r="O1606" s="3" t="b">
        <v>1</v>
      </c>
      <c r="P1606" s="3" t="s">
        <v>8275</v>
      </c>
      <c r="Q1606" s="13">
        <f t="shared" si="100"/>
        <v>1.2210714285714286</v>
      </c>
      <c r="R1606" s="7">
        <f t="shared" si="101"/>
        <v>40</v>
      </c>
      <c r="S1606" s="3" t="s">
        <v>8328</v>
      </c>
      <c r="T1606" s="3" t="s">
        <v>8329</v>
      </c>
    </row>
    <row r="1607" spans="1:20" ht="39.6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21">
        <f t="shared" si="102"/>
        <v>40746.804548611108</v>
      </c>
      <c r="L1607" s="21">
        <f t="shared" si="103"/>
        <v>40756.083333333328</v>
      </c>
      <c r="M1607" s="3" t="b">
        <v>0</v>
      </c>
      <c r="N1607" s="3">
        <v>44</v>
      </c>
      <c r="O1607" s="3" t="b">
        <v>1</v>
      </c>
      <c r="P1607" s="3" t="s">
        <v>8275</v>
      </c>
      <c r="Q1607" s="13">
        <f t="shared" si="100"/>
        <v>1.0069333333333335</v>
      </c>
      <c r="R1607" s="7">
        <f t="shared" si="101"/>
        <v>136.36363636363637</v>
      </c>
      <c r="S1607" s="3" t="s">
        <v>8328</v>
      </c>
      <c r="T1607" s="3" t="s">
        <v>8329</v>
      </c>
    </row>
    <row r="1608" spans="1:20" ht="39.6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21">
        <f t="shared" si="102"/>
        <v>40535.903217592589</v>
      </c>
      <c r="L1608" s="21">
        <f t="shared" si="103"/>
        <v>40625.861550925925</v>
      </c>
      <c r="M1608" s="3" t="b">
        <v>0</v>
      </c>
      <c r="N1608" s="3">
        <v>92</v>
      </c>
      <c r="O1608" s="3" t="b">
        <v>1</v>
      </c>
      <c r="P1608" s="3" t="s">
        <v>8275</v>
      </c>
      <c r="Q1608" s="13">
        <f t="shared" si="100"/>
        <v>1.01004125</v>
      </c>
      <c r="R1608" s="7">
        <f t="shared" si="101"/>
        <v>86.956521739130437</v>
      </c>
      <c r="S1608" s="3" t="s">
        <v>8328</v>
      </c>
      <c r="T1608" s="3" t="s">
        <v>8329</v>
      </c>
    </row>
    <row r="1609" spans="1:20" ht="39.6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21">
        <f t="shared" si="102"/>
        <v>41053.600127314814</v>
      </c>
      <c r="L1609" s="21">
        <f t="shared" si="103"/>
        <v>41074.600127314814</v>
      </c>
      <c r="M1609" s="3" t="b">
        <v>0</v>
      </c>
      <c r="N1609" s="3">
        <v>205</v>
      </c>
      <c r="O1609" s="3" t="b">
        <v>1</v>
      </c>
      <c r="P1609" s="3" t="s">
        <v>8275</v>
      </c>
      <c r="Q1609" s="13">
        <f t="shared" si="100"/>
        <v>1.4511000000000001</v>
      </c>
      <c r="R1609" s="7">
        <f t="shared" si="101"/>
        <v>48.780487804878049</v>
      </c>
      <c r="S1609" s="3" t="s">
        <v>8328</v>
      </c>
      <c r="T1609" s="3" t="s">
        <v>8329</v>
      </c>
    </row>
    <row r="1610" spans="1:20" ht="26.4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21">
        <f t="shared" si="102"/>
        <v>41607.622523148144</v>
      </c>
      <c r="L1610" s="21">
        <f t="shared" si="103"/>
        <v>41640.018055555549</v>
      </c>
      <c r="M1610" s="3" t="b">
        <v>0</v>
      </c>
      <c r="N1610" s="3">
        <v>23</v>
      </c>
      <c r="O1610" s="3" t="b">
        <v>1</v>
      </c>
      <c r="P1610" s="3" t="s">
        <v>8275</v>
      </c>
      <c r="Q1610" s="13">
        <f t="shared" si="100"/>
        <v>1.0125</v>
      </c>
      <c r="R1610" s="7">
        <f t="shared" si="101"/>
        <v>52.173913043478258</v>
      </c>
      <c r="S1610" s="3" t="s">
        <v>8328</v>
      </c>
      <c r="T1610" s="3" t="s">
        <v>8329</v>
      </c>
    </row>
    <row r="1611" spans="1:20" ht="39.6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21">
        <f t="shared" si="102"/>
        <v>40795.792928240735</v>
      </c>
      <c r="L1611" s="21">
        <f t="shared" si="103"/>
        <v>40849.125</v>
      </c>
      <c r="M1611" s="3" t="b">
        <v>0</v>
      </c>
      <c r="N1611" s="3">
        <v>4</v>
      </c>
      <c r="O1611" s="3" t="b">
        <v>1</v>
      </c>
      <c r="P1611" s="3" t="s">
        <v>8275</v>
      </c>
      <c r="Q1611" s="13">
        <f t="shared" si="100"/>
        <v>1.1833333333333333</v>
      </c>
      <c r="R1611" s="7">
        <f t="shared" si="101"/>
        <v>375</v>
      </c>
      <c r="S1611" s="3" t="s">
        <v>8328</v>
      </c>
      <c r="T1611" s="3" t="s">
        <v>8329</v>
      </c>
    </row>
    <row r="1612" spans="1:20" ht="26.4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21">
        <f t="shared" si="102"/>
        <v>41228.716550925921</v>
      </c>
      <c r="L1612" s="21">
        <f t="shared" si="103"/>
        <v>41258.716550925921</v>
      </c>
      <c r="M1612" s="3" t="b">
        <v>0</v>
      </c>
      <c r="N1612" s="3">
        <v>112</v>
      </c>
      <c r="O1612" s="3" t="b">
        <v>1</v>
      </c>
      <c r="P1612" s="3" t="s">
        <v>8275</v>
      </c>
      <c r="Q1612" s="13">
        <f t="shared" si="100"/>
        <v>2.7185000000000001</v>
      </c>
      <c r="R1612" s="7">
        <f t="shared" si="101"/>
        <v>17.857142857142858</v>
      </c>
      <c r="S1612" s="3" t="s">
        <v>8328</v>
      </c>
      <c r="T1612" s="3" t="s">
        <v>8329</v>
      </c>
    </row>
    <row r="1613" spans="1:20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21">
        <f t="shared" si="102"/>
        <v>41408.792037037034</v>
      </c>
      <c r="L1613" s="21">
        <f t="shared" si="103"/>
        <v>41429.792037037034</v>
      </c>
      <c r="M1613" s="3" t="b">
        <v>0</v>
      </c>
      <c r="N1613" s="3">
        <v>27</v>
      </c>
      <c r="O1613" s="3" t="b">
        <v>1</v>
      </c>
      <c r="P1613" s="3" t="s">
        <v>8275</v>
      </c>
      <c r="Q1613" s="13">
        <f t="shared" si="100"/>
        <v>1.25125</v>
      </c>
      <c r="R1613" s="7">
        <f t="shared" si="101"/>
        <v>29.62962962962963</v>
      </c>
      <c r="S1613" s="3" t="s">
        <v>8328</v>
      </c>
      <c r="T1613" s="3" t="s">
        <v>8329</v>
      </c>
    </row>
    <row r="1614" spans="1:20" ht="39.6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21">
        <f t="shared" si="102"/>
        <v>41246.666481481479</v>
      </c>
      <c r="L1614" s="21">
        <f t="shared" si="103"/>
        <v>41276.666481481479</v>
      </c>
      <c r="M1614" s="3" t="b">
        <v>0</v>
      </c>
      <c r="N1614" s="3">
        <v>11</v>
      </c>
      <c r="O1614" s="3" t="b">
        <v>1</v>
      </c>
      <c r="P1614" s="3" t="s">
        <v>8275</v>
      </c>
      <c r="Q1614" s="13">
        <f t="shared" si="100"/>
        <v>1.1000000000000001</v>
      </c>
      <c r="R1614" s="7">
        <f t="shared" si="101"/>
        <v>45.454545454545453</v>
      </c>
      <c r="S1614" s="3" t="s">
        <v>8328</v>
      </c>
      <c r="T1614" s="3" t="s">
        <v>8329</v>
      </c>
    </row>
    <row r="1615" spans="1:20" ht="39.6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21">
        <f t="shared" si="102"/>
        <v>41081.861134259256</v>
      </c>
      <c r="L1615" s="21">
        <f t="shared" si="103"/>
        <v>41111.861134259256</v>
      </c>
      <c r="M1615" s="3" t="b">
        <v>0</v>
      </c>
      <c r="N1615" s="3">
        <v>26</v>
      </c>
      <c r="O1615" s="3" t="b">
        <v>1</v>
      </c>
      <c r="P1615" s="3" t="s">
        <v>8275</v>
      </c>
      <c r="Q1615" s="13">
        <f t="shared" si="100"/>
        <v>1.0149999999999999</v>
      </c>
      <c r="R1615" s="7">
        <f t="shared" si="101"/>
        <v>38.46153846153846</v>
      </c>
      <c r="S1615" s="3" t="s">
        <v>8328</v>
      </c>
      <c r="T1615" s="3" t="s">
        <v>8329</v>
      </c>
    </row>
    <row r="1616" spans="1:20" ht="39.6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21">
        <f t="shared" si="102"/>
        <v>41794.772789351853</v>
      </c>
      <c r="L1616" s="21">
        <f t="shared" si="103"/>
        <v>41854.5</v>
      </c>
      <c r="M1616" s="3" t="b">
        <v>0</v>
      </c>
      <c r="N1616" s="3">
        <v>77</v>
      </c>
      <c r="O1616" s="3" t="b">
        <v>1</v>
      </c>
      <c r="P1616" s="3" t="s">
        <v>8275</v>
      </c>
      <c r="Q1616" s="13">
        <f t="shared" si="100"/>
        <v>1.0269999999999999</v>
      </c>
      <c r="R1616" s="7">
        <f t="shared" si="101"/>
        <v>64.935064935064929</v>
      </c>
      <c r="S1616" s="3" t="s">
        <v>8328</v>
      </c>
      <c r="T1616" s="3" t="s">
        <v>8329</v>
      </c>
    </row>
    <row r="1617" spans="1:20" ht="39.6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21">
        <f t="shared" si="102"/>
        <v>40844.842546296291</v>
      </c>
      <c r="L1617" s="21">
        <f t="shared" si="103"/>
        <v>40889.884212962963</v>
      </c>
      <c r="M1617" s="3" t="b">
        <v>0</v>
      </c>
      <c r="N1617" s="3">
        <v>136</v>
      </c>
      <c r="O1617" s="3" t="b">
        <v>1</v>
      </c>
      <c r="P1617" s="3" t="s">
        <v>8275</v>
      </c>
      <c r="Q1617" s="13">
        <f t="shared" si="100"/>
        <v>1.1412500000000001</v>
      </c>
      <c r="R1617" s="7">
        <f t="shared" si="101"/>
        <v>58.823529411764703</v>
      </c>
      <c r="S1617" s="3" t="s">
        <v>8328</v>
      </c>
      <c r="T1617" s="3" t="s">
        <v>8329</v>
      </c>
    </row>
    <row r="1618" spans="1:20" ht="39.6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21">
        <f t="shared" si="102"/>
        <v>41194.507187499999</v>
      </c>
      <c r="L1618" s="21">
        <f t="shared" si="103"/>
        <v>41235.708333333328</v>
      </c>
      <c r="M1618" s="3" t="b">
        <v>0</v>
      </c>
      <c r="N1618" s="3">
        <v>157</v>
      </c>
      <c r="O1618" s="3" t="b">
        <v>1</v>
      </c>
      <c r="P1618" s="3" t="s">
        <v>8275</v>
      </c>
      <c r="Q1618" s="13">
        <f t="shared" si="100"/>
        <v>1.042</v>
      </c>
      <c r="R1618" s="7">
        <f t="shared" si="101"/>
        <v>63.694267515923563</v>
      </c>
      <c r="S1618" s="3" t="s">
        <v>8328</v>
      </c>
      <c r="T1618" s="3" t="s">
        <v>8329</v>
      </c>
    </row>
    <row r="1619" spans="1:20" ht="26.4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21">
        <f t="shared" si="102"/>
        <v>41546.455879629626</v>
      </c>
      <c r="L1619" s="21">
        <f t="shared" si="103"/>
        <v>41579.583333333328</v>
      </c>
      <c r="M1619" s="3" t="b">
        <v>0</v>
      </c>
      <c r="N1619" s="3">
        <v>158</v>
      </c>
      <c r="O1619" s="3" t="b">
        <v>1</v>
      </c>
      <c r="P1619" s="3" t="s">
        <v>8275</v>
      </c>
      <c r="Q1619" s="13">
        <f t="shared" si="100"/>
        <v>1.4585714285714286</v>
      </c>
      <c r="R1619" s="7">
        <f t="shared" si="101"/>
        <v>44.303797468354432</v>
      </c>
      <c r="S1619" s="3" t="s">
        <v>8328</v>
      </c>
      <c r="T1619" s="3" t="s">
        <v>8329</v>
      </c>
    </row>
    <row r="1620" spans="1:20" ht="39.6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21">
        <f t="shared" si="102"/>
        <v>41301.446006944439</v>
      </c>
      <c r="L1620" s="21">
        <f t="shared" si="103"/>
        <v>41341.446006944439</v>
      </c>
      <c r="M1620" s="3" t="b">
        <v>0</v>
      </c>
      <c r="N1620" s="3">
        <v>27</v>
      </c>
      <c r="O1620" s="3" t="b">
        <v>1</v>
      </c>
      <c r="P1620" s="3" t="s">
        <v>8275</v>
      </c>
      <c r="Q1620" s="13">
        <f t="shared" si="100"/>
        <v>1.0506666666666666</v>
      </c>
      <c r="R1620" s="7">
        <f t="shared" si="101"/>
        <v>55.555555555555557</v>
      </c>
      <c r="S1620" s="3" t="s">
        <v>8328</v>
      </c>
      <c r="T1620" s="3" t="s">
        <v>8329</v>
      </c>
    </row>
    <row r="1621" spans="1:20" ht="39.6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21">
        <f t="shared" si="102"/>
        <v>41875.977847222217</v>
      </c>
      <c r="L1621" s="21">
        <f t="shared" si="103"/>
        <v>41896.977847222217</v>
      </c>
      <c r="M1621" s="3" t="b">
        <v>0</v>
      </c>
      <c r="N1621" s="3">
        <v>23</v>
      </c>
      <c r="O1621" s="3" t="b">
        <v>1</v>
      </c>
      <c r="P1621" s="3" t="s">
        <v>8275</v>
      </c>
      <c r="Q1621" s="13">
        <f t="shared" si="100"/>
        <v>1.3333333333333333</v>
      </c>
      <c r="R1621" s="7">
        <f t="shared" si="101"/>
        <v>65.217391304347828</v>
      </c>
      <c r="S1621" s="3" t="s">
        <v>8328</v>
      </c>
      <c r="T1621" s="3" t="s">
        <v>8329</v>
      </c>
    </row>
    <row r="1622" spans="1:20" ht="26.4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21">
        <f t="shared" si="102"/>
        <v>41321.131249999999</v>
      </c>
      <c r="L1622" s="21">
        <f t="shared" si="103"/>
        <v>41328.131249999999</v>
      </c>
      <c r="M1622" s="3" t="b">
        <v>0</v>
      </c>
      <c r="N1622" s="3">
        <v>17</v>
      </c>
      <c r="O1622" s="3" t="b">
        <v>1</v>
      </c>
      <c r="P1622" s="3" t="s">
        <v>8275</v>
      </c>
      <c r="Q1622" s="13">
        <f t="shared" si="100"/>
        <v>1.1299999999999999</v>
      </c>
      <c r="R1622" s="7">
        <f t="shared" si="101"/>
        <v>58.823529411764703</v>
      </c>
      <c r="S1622" s="3" t="s">
        <v>8328</v>
      </c>
      <c r="T1622" s="3" t="s">
        <v>8329</v>
      </c>
    </row>
    <row r="1623" spans="1:20" ht="39.6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21">
        <f t="shared" si="102"/>
        <v>41003.398321759254</v>
      </c>
      <c r="L1623" s="21">
        <f t="shared" si="103"/>
        <v>41056.957638888889</v>
      </c>
      <c r="M1623" s="3" t="b">
        <v>0</v>
      </c>
      <c r="N1623" s="3">
        <v>37</v>
      </c>
      <c r="O1623" s="3" t="b">
        <v>1</v>
      </c>
      <c r="P1623" s="3" t="s">
        <v>8275</v>
      </c>
      <c r="Q1623" s="13">
        <f t="shared" si="100"/>
        <v>1.212</v>
      </c>
      <c r="R1623" s="7">
        <f t="shared" si="101"/>
        <v>135.13513513513513</v>
      </c>
      <c r="S1623" s="3" t="s">
        <v>8328</v>
      </c>
      <c r="T1623" s="3" t="s">
        <v>8329</v>
      </c>
    </row>
    <row r="1624" spans="1:20" ht="39.6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21">
        <f t="shared" si="102"/>
        <v>41950.086504629631</v>
      </c>
      <c r="L1624" s="21">
        <f t="shared" si="103"/>
        <v>41990.124305555553</v>
      </c>
      <c r="M1624" s="3" t="b">
        <v>0</v>
      </c>
      <c r="N1624" s="3">
        <v>65</v>
      </c>
      <c r="O1624" s="3" t="b">
        <v>1</v>
      </c>
      <c r="P1624" s="3" t="s">
        <v>8275</v>
      </c>
      <c r="Q1624" s="13">
        <f t="shared" si="100"/>
        <v>1.0172463768115942</v>
      </c>
      <c r="R1624" s="7">
        <f t="shared" si="101"/>
        <v>106.15384615384616</v>
      </c>
      <c r="S1624" s="3" t="s">
        <v>8328</v>
      </c>
      <c r="T1624" s="3" t="s">
        <v>8329</v>
      </c>
    </row>
    <row r="1625" spans="1:20" ht="39.6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21">
        <f t="shared" si="102"/>
        <v>41453.480196759258</v>
      </c>
      <c r="L1625" s="21">
        <f t="shared" si="103"/>
        <v>41513.480196759258</v>
      </c>
      <c r="M1625" s="3" t="b">
        <v>0</v>
      </c>
      <c r="N1625" s="3">
        <v>18</v>
      </c>
      <c r="O1625" s="3" t="b">
        <v>1</v>
      </c>
      <c r="P1625" s="3" t="s">
        <v>8275</v>
      </c>
      <c r="Q1625" s="13">
        <f t="shared" si="100"/>
        <v>1.0106666666666666</v>
      </c>
      <c r="R1625" s="7">
        <f t="shared" si="101"/>
        <v>41.666666666666664</v>
      </c>
      <c r="S1625" s="3" t="s">
        <v>8328</v>
      </c>
      <c r="T1625" s="3" t="s">
        <v>8329</v>
      </c>
    </row>
    <row r="1626" spans="1:20" ht="39.6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21">
        <f t="shared" si="102"/>
        <v>41243.158969907403</v>
      </c>
      <c r="L1626" s="21">
        <f t="shared" si="103"/>
        <v>41283.158969907403</v>
      </c>
      <c r="M1626" s="3" t="b">
        <v>0</v>
      </c>
      <c r="N1626" s="3">
        <v>25</v>
      </c>
      <c r="O1626" s="3" t="b">
        <v>1</v>
      </c>
      <c r="P1626" s="3" t="s">
        <v>8275</v>
      </c>
      <c r="Q1626" s="13">
        <f t="shared" si="100"/>
        <v>1.18</v>
      </c>
      <c r="R1626" s="7">
        <f t="shared" si="101"/>
        <v>40</v>
      </c>
      <c r="S1626" s="3" t="s">
        <v>8328</v>
      </c>
      <c r="T1626" s="3" t="s">
        <v>8329</v>
      </c>
    </row>
    <row r="1627" spans="1:20" ht="52.8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21">
        <f t="shared" si="102"/>
        <v>41135.491354166668</v>
      </c>
      <c r="L1627" s="21">
        <f t="shared" si="103"/>
        <v>41163.491354166668</v>
      </c>
      <c r="M1627" s="3" t="b">
        <v>0</v>
      </c>
      <c r="N1627" s="3">
        <v>104</v>
      </c>
      <c r="O1627" s="3" t="b">
        <v>1</v>
      </c>
      <c r="P1627" s="3" t="s">
        <v>8275</v>
      </c>
      <c r="Q1627" s="13">
        <f t="shared" si="100"/>
        <v>1.5533333333333332</v>
      </c>
      <c r="R1627" s="7">
        <f t="shared" si="101"/>
        <v>72.115384615384613</v>
      </c>
      <c r="S1627" s="3" t="s">
        <v>8328</v>
      </c>
      <c r="T1627" s="3" t="s">
        <v>8329</v>
      </c>
    </row>
    <row r="1628" spans="1:20" ht="39.6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21">
        <f t="shared" si="102"/>
        <v>41579.639664351846</v>
      </c>
      <c r="L1628" s="21">
        <f t="shared" si="103"/>
        <v>41609.681331018517</v>
      </c>
      <c r="M1628" s="3" t="b">
        <v>0</v>
      </c>
      <c r="N1628" s="3">
        <v>108</v>
      </c>
      <c r="O1628" s="3" t="b">
        <v>1</v>
      </c>
      <c r="P1628" s="3" t="s">
        <v>8275</v>
      </c>
      <c r="Q1628" s="13">
        <f t="shared" si="100"/>
        <v>1.0118750000000001</v>
      </c>
      <c r="R1628" s="7">
        <f t="shared" si="101"/>
        <v>74.074074074074076</v>
      </c>
      <c r="S1628" s="3" t="s">
        <v>8328</v>
      </c>
      <c r="T1628" s="3" t="s">
        <v>8329</v>
      </c>
    </row>
    <row r="1629" spans="1:20" ht="39.6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21">
        <f t="shared" si="102"/>
        <v>41205.498715277776</v>
      </c>
      <c r="L1629" s="21">
        <f t="shared" si="103"/>
        <v>41238.999305555553</v>
      </c>
      <c r="M1629" s="3" t="b">
        <v>0</v>
      </c>
      <c r="N1629" s="3">
        <v>38</v>
      </c>
      <c r="O1629" s="3" t="b">
        <v>1</v>
      </c>
      <c r="P1629" s="3" t="s">
        <v>8275</v>
      </c>
      <c r="Q1629" s="13">
        <f t="shared" si="100"/>
        <v>1.17</v>
      </c>
      <c r="R1629" s="7">
        <f t="shared" si="101"/>
        <v>52.631578947368418</v>
      </c>
      <c r="S1629" s="3" t="s">
        <v>8328</v>
      </c>
      <c r="T1629" s="3" t="s">
        <v>8329</v>
      </c>
    </row>
    <row r="1630" spans="1:20" ht="26.4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21">
        <f t="shared" si="102"/>
        <v>41774.528726851851</v>
      </c>
      <c r="L1630" s="21">
        <f t="shared" si="103"/>
        <v>41807.528726851851</v>
      </c>
      <c r="M1630" s="3" t="b">
        <v>0</v>
      </c>
      <c r="N1630" s="3">
        <v>88</v>
      </c>
      <c r="O1630" s="3" t="b">
        <v>1</v>
      </c>
      <c r="P1630" s="3" t="s">
        <v>8275</v>
      </c>
      <c r="Q1630" s="13">
        <f t="shared" si="100"/>
        <v>1.00925</v>
      </c>
      <c r="R1630" s="7">
        <f t="shared" si="101"/>
        <v>45.454545454545453</v>
      </c>
      <c r="S1630" s="3" t="s">
        <v>8328</v>
      </c>
      <c r="T1630" s="3" t="s">
        <v>8329</v>
      </c>
    </row>
    <row r="1631" spans="1:20" ht="26.4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21">
        <f t="shared" si="102"/>
        <v>41645.658946759257</v>
      </c>
      <c r="L1631" s="21">
        <f t="shared" si="103"/>
        <v>41690.658946759257</v>
      </c>
      <c r="M1631" s="3" t="b">
        <v>0</v>
      </c>
      <c r="N1631" s="3">
        <v>82</v>
      </c>
      <c r="O1631" s="3" t="b">
        <v>1</v>
      </c>
      <c r="P1631" s="3" t="s">
        <v>8275</v>
      </c>
      <c r="Q1631" s="13">
        <f t="shared" si="100"/>
        <v>1.0366666666666666</v>
      </c>
      <c r="R1631" s="7">
        <f t="shared" si="101"/>
        <v>73.170731707317074</v>
      </c>
      <c r="S1631" s="3" t="s">
        <v>8328</v>
      </c>
      <c r="T1631" s="3" t="s">
        <v>8329</v>
      </c>
    </row>
    <row r="1632" spans="1:20" ht="39.6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21">
        <f t="shared" si="102"/>
        <v>40939.629340277774</v>
      </c>
      <c r="L1632" s="21">
        <f t="shared" si="103"/>
        <v>40970.082638888889</v>
      </c>
      <c r="M1632" s="3" t="b">
        <v>0</v>
      </c>
      <c r="N1632" s="3">
        <v>126</v>
      </c>
      <c r="O1632" s="3" t="b">
        <v>1</v>
      </c>
      <c r="P1632" s="3" t="s">
        <v>8275</v>
      </c>
      <c r="Q1632" s="13">
        <f t="shared" si="100"/>
        <v>2.6524999999999999</v>
      </c>
      <c r="R1632" s="7">
        <f t="shared" si="101"/>
        <v>31.746031746031747</v>
      </c>
      <c r="S1632" s="3" t="s">
        <v>8328</v>
      </c>
      <c r="T1632" s="3" t="s">
        <v>8329</v>
      </c>
    </row>
    <row r="1633" spans="1:20" ht="39.6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21">
        <f t="shared" si="102"/>
        <v>41164.65116898148</v>
      </c>
      <c r="L1633" s="21">
        <f t="shared" si="103"/>
        <v>41194.65116898148</v>
      </c>
      <c r="M1633" s="3" t="b">
        <v>0</v>
      </c>
      <c r="N1633" s="3">
        <v>133</v>
      </c>
      <c r="O1633" s="3" t="b">
        <v>1</v>
      </c>
      <c r="P1633" s="3" t="s">
        <v>8275</v>
      </c>
      <c r="Q1633" s="13">
        <f t="shared" si="100"/>
        <v>1.5590999999999999</v>
      </c>
      <c r="R1633" s="7">
        <f t="shared" si="101"/>
        <v>75.187969924812023</v>
      </c>
      <c r="S1633" s="3" t="s">
        <v>8328</v>
      </c>
      <c r="T1633" s="3" t="s">
        <v>8329</v>
      </c>
    </row>
    <row r="1634" spans="1:20" ht="39.6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21">
        <f t="shared" si="102"/>
        <v>40750.132569444446</v>
      </c>
      <c r="L1634" s="21">
        <f t="shared" si="103"/>
        <v>40810.132569444446</v>
      </c>
      <c r="M1634" s="3" t="b">
        <v>0</v>
      </c>
      <c r="N1634" s="3">
        <v>47</v>
      </c>
      <c r="O1634" s="3" t="b">
        <v>1</v>
      </c>
      <c r="P1634" s="3" t="s">
        <v>8275</v>
      </c>
      <c r="Q1634" s="13">
        <f t="shared" si="100"/>
        <v>1.0162500000000001</v>
      </c>
      <c r="R1634" s="7">
        <f t="shared" si="101"/>
        <v>85.106382978723403</v>
      </c>
      <c r="S1634" s="3" t="s">
        <v>8328</v>
      </c>
      <c r="T1634" s="3" t="s">
        <v>8329</v>
      </c>
    </row>
    <row r="1635" spans="1:20" ht="39.6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21">
        <f t="shared" si="102"/>
        <v>40896.675416666665</v>
      </c>
      <c r="L1635" s="21">
        <f t="shared" si="103"/>
        <v>40924</v>
      </c>
      <c r="M1635" s="3" t="b">
        <v>0</v>
      </c>
      <c r="N1635" s="3">
        <v>58</v>
      </c>
      <c r="O1635" s="3" t="b">
        <v>1</v>
      </c>
      <c r="P1635" s="3" t="s">
        <v>8275</v>
      </c>
      <c r="Q1635" s="13">
        <f t="shared" si="100"/>
        <v>1</v>
      </c>
      <c r="R1635" s="7">
        <f t="shared" si="101"/>
        <v>172.41379310344828</v>
      </c>
      <c r="S1635" s="3" t="s">
        <v>8328</v>
      </c>
      <c r="T1635" s="3" t="s">
        <v>8329</v>
      </c>
    </row>
    <row r="1636" spans="1:20" ht="26.4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21">
        <f t="shared" si="102"/>
        <v>40657.981493055551</v>
      </c>
      <c r="L1636" s="21">
        <f t="shared" si="103"/>
        <v>40696.040972222218</v>
      </c>
      <c r="M1636" s="3" t="b">
        <v>0</v>
      </c>
      <c r="N1636" s="3">
        <v>32</v>
      </c>
      <c r="O1636" s="3" t="b">
        <v>1</v>
      </c>
      <c r="P1636" s="3" t="s">
        <v>8275</v>
      </c>
      <c r="Q1636" s="13">
        <f t="shared" si="100"/>
        <v>1.0049999999999999</v>
      </c>
      <c r="R1636" s="7">
        <f t="shared" si="101"/>
        <v>62.5</v>
      </c>
      <c r="S1636" s="3" t="s">
        <v>8328</v>
      </c>
      <c r="T1636" s="3" t="s">
        <v>8329</v>
      </c>
    </row>
    <row r="1637" spans="1:20" ht="52.8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21">
        <f t="shared" si="102"/>
        <v>42502.660428240742</v>
      </c>
      <c r="L1637" s="21">
        <f t="shared" si="103"/>
        <v>42562.660428240742</v>
      </c>
      <c r="M1637" s="3" t="b">
        <v>0</v>
      </c>
      <c r="N1637" s="3">
        <v>37</v>
      </c>
      <c r="O1637" s="3" t="b">
        <v>1</v>
      </c>
      <c r="P1637" s="3" t="s">
        <v>8275</v>
      </c>
      <c r="Q1637" s="13">
        <f t="shared" si="100"/>
        <v>1.2529999999999999</v>
      </c>
      <c r="R1637" s="7">
        <f t="shared" si="101"/>
        <v>54.054054054054056</v>
      </c>
      <c r="S1637" s="3" t="s">
        <v>8328</v>
      </c>
      <c r="T1637" s="3" t="s">
        <v>8329</v>
      </c>
    </row>
    <row r="1638" spans="1:20" ht="39.6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21">
        <f t="shared" si="102"/>
        <v>40662.878333333334</v>
      </c>
      <c r="L1638" s="21">
        <f t="shared" si="103"/>
        <v>40705.958333333328</v>
      </c>
      <c r="M1638" s="3" t="b">
        <v>0</v>
      </c>
      <c r="N1638" s="3">
        <v>87</v>
      </c>
      <c r="O1638" s="3" t="b">
        <v>1</v>
      </c>
      <c r="P1638" s="3" t="s">
        <v>8275</v>
      </c>
      <c r="Q1638" s="13">
        <f t="shared" si="100"/>
        <v>1.0355555555555556</v>
      </c>
      <c r="R1638" s="7">
        <f t="shared" si="101"/>
        <v>51.724137931034484</v>
      </c>
      <c r="S1638" s="3" t="s">
        <v>8328</v>
      </c>
      <c r="T1638" s="3" t="s">
        <v>8329</v>
      </c>
    </row>
    <row r="1639" spans="1:20" ht="39.6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21">
        <f t="shared" si="102"/>
        <v>40122.543287037035</v>
      </c>
      <c r="L1639" s="21">
        <f t="shared" si="103"/>
        <v>40178.777083333327</v>
      </c>
      <c r="M1639" s="3" t="b">
        <v>0</v>
      </c>
      <c r="N1639" s="3">
        <v>15</v>
      </c>
      <c r="O1639" s="3" t="b">
        <v>1</v>
      </c>
      <c r="P1639" s="3" t="s">
        <v>8275</v>
      </c>
      <c r="Q1639" s="13">
        <f t="shared" si="100"/>
        <v>1.038</v>
      </c>
      <c r="R1639" s="7">
        <f t="shared" si="101"/>
        <v>33.333333333333336</v>
      </c>
      <c r="S1639" s="3" t="s">
        <v>8328</v>
      </c>
      <c r="T1639" s="3" t="s">
        <v>8329</v>
      </c>
    </row>
    <row r="1640" spans="1:20" ht="26.4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21">
        <f t="shared" si="102"/>
        <v>41288.478796296295</v>
      </c>
      <c r="L1640" s="21">
        <f t="shared" si="103"/>
        <v>41333.684027777774</v>
      </c>
      <c r="M1640" s="3" t="b">
        <v>0</v>
      </c>
      <c r="N1640" s="3">
        <v>27</v>
      </c>
      <c r="O1640" s="3" t="b">
        <v>1</v>
      </c>
      <c r="P1640" s="3" t="s">
        <v>8275</v>
      </c>
      <c r="Q1640" s="13">
        <f t="shared" si="100"/>
        <v>1.05</v>
      </c>
      <c r="R1640" s="7">
        <f t="shared" si="101"/>
        <v>37.037037037037038</v>
      </c>
      <c r="S1640" s="3" t="s">
        <v>8328</v>
      </c>
      <c r="T1640" s="3" t="s">
        <v>8329</v>
      </c>
    </row>
    <row r="1641" spans="1:20" ht="39.6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21">
        <f t="shared" si="102"/>
        <v>40941.444039351853</v>
      </c>
      <c r="L1641" s="21">
        <f t="shared" si="103"/>
        <v>40971.444039351853</v>
      </c>
      <c r="M1641" s="3" t="b">
        <v>0</v>
      </c>
      <c r="N1641" s="3">
        <v>19</v>
      </c>
      <c r="O1641" s="3" t="b">
        <v>1</v>
      </c>
      <c r="P1641" s="3" t="s">
        <v>8275</v>
      </c>
      <c r="Q1641" s="13">
        <f t="shared" si="100"/>
        <v>1</v>
      </c>
      <c r="R1641" s="7">
        <f t="shared" si="101"/>
        <v>94.736842105263165</v>
      </c>
      <c r="S1641" s="3" t="s">
        <v>8328</v>
      </c>
      <c r="T1641" s="3" t="s">
        <v>8329</v>
      </c>
    </row>
    <row r="1642" spans="1:20" ht="39.6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21">
        <f t="shared" si="102"/>
        <v>40379.022627314815</v>
      </c>
      <c r="L1642" s="21">
        <f t="shared" si="103"/>
        <v>40392.874305555553</v>
      </c>
      <c r="M1642" s="3" t="b">
        <v>0</v>
      </c>
      <c r="N1642" s="3">
        <v>17</v>
      </c>
      <c r="O1642" s="3" t="b">
        <v>1</v>
      </c>
      <c r="P1642" s="3" t="s">
        <v>8275</v>
      </c>
      <c r="Q1642" s="13">
        <f t="shared" si="100"/>
        <v>1.6986000000000001</v>
      </c>
      <c r="R1642" s="7">
        <f t="shared" si="101"/>
        <v>23.529411764705884</v>
      </c>
      <c r="S1642" s="3" t="s">
        <v>8328</v>
      </c>
      <c r="T1642" s="3" t="s">
        <v>8329</v>
      </c>
    </row>
    <row r="1643" spans="1:20" ht="26.4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21">
        <f t="shared" si="102"/>
        <v>41962.388240740744</v>
      </c>
      <c r="L1643" s="21">
        <f t="shared" si="103"/>
        <v>41992.388240740744</v>
      </c>
      <c r="M1643" s="3" t="b">
        <v>0</v>
      </c>
      <c r="N1643" s="3">
        <v>26</v>
      </c>
      <c r="O1643" s="3" t="b">
        <v>1</v>
      </c>
      <c r="P1643" s="3" t="s">
        <v>8291</v>
      </c>
      <c r="Q1643" s="13">
        <f t="shared" si="100"/>
        <v>1.014</v>
      </c>
      <c r="R1643" s="7">
        <f t="shared" si="101"/>
        <v>96.15384615384616</v>
      </c>
      <c r="S1643" s="3" t="s">
        <v>8328</v>
      </c>
      <c r="T1643" s="3" t="s">
        <v>8349</v>
      </c>
    </row>
    <row r="1644" spans="1:20" ht="39.6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21">
        <f t="shared" si="102"/>
        <v>40687.816284722219</v>
      </c>
      <c r="L1644" s="21">
        <f t="shared" si="103"/>
        <v>40707.816284722219</v>
      </c>
      <c r="M1644" s="3" t="b">
        <v>0</v>
      </c>
      <c r="N1644" s="3">
        <v>28</v>
      </c>
      <c r="O1644" s="3" t="b">
        <v>1</v>
      </c>
      <c r="P1644" s="3" t="s">
        <v>8291</v>
      </c>
      <c r="Q1644" s="13">
        <f t="shared" si="100"/>
        <v>1</v>
      </c>
      <c r="R1644" s="7">
        <f t="shared" si="101"/>
        <v>42.857142857142854</v>
      </c>
      <c r="S1644" s="3" t="s">
        <v>8328</v>
      </c>
      <c r="T1644" s="3" t="s">
        <v>8349</v>
      </c>
    </row>
    <row r="1645" spans="1:20" ht="26.4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21">
        <f t="shared" si="102"/>
        <v>41146.615879629629</v>
      </c>
      <c r="L1645" s="21">
        <f t="shared" si="103"/>
        <v>41176.615879629629</v>
      </c>
      <c r="M1645" s="3" t="b">
        <v>0</v>
      </c>
      <c r="N1645" s="3">
        <v>37</v>
      </c>
      <c r="O1645" s="3" t="b">
        <v>1</v>
      </c>
      <c r="P1645" s="3" t="s">
        <v>8291</v>
      </c>
      <c r="Q1645" s="13">
        <f t="shared" si="100"/>
        <v>1.2470000000000001</v>
      </c>
      <c r="R1645" s="7">
        <f t="shared" si="101"/>
        <v>135.13513513513513</v>
      </c>
      <c r="S1645" s="3" t="s">
        <v>8328</v>
      </c>
      <c r="T1645" s="3" t="s">
        <v>8349</v>
      </c>
    </row>
    <row r="1646" spans="1:20" ht="39.6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21">
        <f t="shared" si="102"/>
        <v>41174.851388888885</v>
      </c>
      <c r="L1646" s="21">
        <f t="shared" si="103"/>
        <v>41234.893055555549</v>
      </c>
      <c r="M1646" s="3" t="b">
        <v>0</v>
      </c>
      <c r="N1646" s="3">
        <v>128</v>
      </c>
      <c r="O1646" s="3" t="b">
        <v>1</v>
      </c>
      <c r="P1646" s="3" t="s">
        <v>8291</v>
      </c>
      <c r="Q1646" s="13">
        <f t="shared" si="100"/>
        <v>1.095</v>
      </c>
      <c r="R1646" s="7">
        <f t="shared" si="101"/>
        <v>78.125</v>
      </c>
      <c r="S1646" s="3" t="s">
        <v>8328</v>
      </c>
      <c r="T1646" s="3" t="s">
        <v>8349</v>
      </c>
    </row>
    <row r="1647" spans="1:20" ht="39.6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21">
        <f t="shared" si="102"/>
        <v>41521.40902777778</v>
      </c>
      <c r="L1647" s="21">
        <f t="shared" si="103"/>
        <v>41535.40902777778</v>
      </c>
      <c r="M1647" s="3" t="b">
        <v>0</v>
      </c>
      <c r="N1647" s="3">
        <v>10</v>
      </c>
      <c r="O1647" s="3" t="b">
        <v>1</v>
      </c>
      <c r="P1647" s="3" t="s">
        <v>8291</v>
      </c>
      <c r="Q1647" s="13">
        <f t="shared" si="100"/>
        <v>1.1080000000000001</v>
      </c>
      <c r="R1647" s="7">
        <f t="shared" si="101"/>
        <v>500</v>
      </c>
      <c r="S1647" s="3" t="s">
        <v>8328</v>
      </c>
      <c r="T1647" s="3" t="s">
        <v>8349</v>
      </c>
    </row>
    <row r="1648" spans="1:20" ht="52.8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21">
        <f t="shared" si="102"/>
        <v>41833.241932870369</v>
      </c>
      <c r="L1648" s="21">
        <f t="shared" si="103"/>
        <v>41865.549305555549</v>
      </c>
      <c r="M1648" s="3" t="b">
        <v>0</v>
      </c>
      <c r="N1648" s="3">
        <v>83</v>
      </c>
      <c r="O1648" s="3" t="b">
        <v>1</v>
      </c>
      <c r="P1648" s="3" t="s">
        <v>8291</v>
      </c>
      <c r="Q1648" s="13">
        <f t="shared" si="100"/>
        <v>1.1020000000000001</v>
      </c>
      <c r="R1648" s="7">
        <f t="shared" si="101"/>
        <v>24.096385542168676</v>
      </c>
      <c r="S1648" s="3" t="s">
        <v>8328</v>
      </c>
      <c r="T1648" s="3" t="s">
        <v>8349</v>
      </c>
    </row>
    <row r="1649" spans="1:20" ht="39.6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21">
        <f t="shared" si="102"/>
        <v>41039.201122685183</v>
      </c>
      <c r="L1649" s="21">
        <f t="shared" si="103"/>
        <v>41069.201122685183</v>
      </c>
      <c r="M1649" s="3" t="b">
        <v>0</v>
      </c>
      <c r="N1649" s="3">
        <v>46</v>
      </c>
      <c r="O1649" s="3" t="b">
        <v>1</v>
      </c>
      <c r="P1649" s="3" t="s">
        <v>8291</v>
      </c>
      <c r="Q1649" s="13">
        <f t="shared" si="100"/>
        <v>1.0471999999999999</v>
      </c>
      <c r="R1649" s="7">
        <f t="shared" si="101"/>
        <v>108.69565217391305</v>
      </c>
      <c r="S1649" s="3" t="s">
        <v>8328</v>
      </c>
      <c r="T1649" s="3" t="s">
        <v>8349</v>
      </c>
    </row>
    <row r="1650" spans="1:20" ht="39.6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21">
        <f t="shared" si="102"/>
        <v>40592.496319444443</v>
      </c>
      <c r="L1650" s="21">
        <f t="shared" si="103"/>
        <v>40622.454652777778</v>
      </c>
      <c r="M1650" s="3" t="b">
        <v>0</v>
      </c>
      <c r="N1650" s="3">
        <v>90</v>
      </c>
      <c r="O1650" s="3" t="b">
        <v>1</v>
      </c>
      <c r="P1650" s="3" t="s">
        <v>8291</v>
      </c>
      <c r="Q1650" s="13">
        <f t="shared" si="100"/>
        <v>1.2526086956521738</v>
      </c>
      <c r="R1650" s="7">
        <f t="shared" si="101"/>
        <v>25.555555555555557</v>
      </c>
      <c r="S1650" s="3" t="s">
        <v>8328</v>
      </c>
      <c r="T1650" s="3" t="s">
        <v>8349</v>
      </c>
    </row>
    <row r="1651" spans="1:20" ht="39.6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21">
        <f t="shared" si="102"/>
        <v>41737.476331018515</v>
      </c>
      <c r="L1651" s="21">
        <f t="shared" si="103"/>
        <v>41782.476331018515</v>
      </c>
      <c r="M1651" s="3" t="b">
        <v>0</v>
      </c>
      <c r="N1651" s="3">
        <v>81</v>
      </c>
      <c r="O1651" s="3" t="b">
        <v>1</v>
      </c>
      <c r="P1651" s="3" t="s">
        <v>8291</v>
      </c>
      <c r="Q1651" s="13">
        <f t="shared" si="100"/>
        <v>1.0058763157894737</v>
      </c>
      <c r="R1651" s="7">
        <f t="shared" si="101"/>
        <v>46.913580246913583</v>
      </c>
      <c r="S1651" s="3" t="s">
        <v>8328</v>
      </c>
      <c r="T1651" s="3" t="s">
        <v>8349</v>
      </c>
    </row>
    <row r="1652" spans="1:20" ht="39.6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21">
        <f t="shared" si="102"/>
        <v>41526.227280092593</v>
      </c>
      <c r="L1652" s="21">
        <f t="shared" si="103"/>
        <v>41556.227280092593</v>
      </c>
      <c r="M1652" s="3" t="b">
        <v>0</v>
      </c>
      <c r="N1652" s="3">
        <v>32</v>
      </c>
      <c r="O1652" s="3" t="b">
        <v>1</v>
      </c>
      <c r="P1652" s="3" t="s">
        <v>8291</v>
      </c>
      <c r="Q1652" s="13">
        <f t="shared" si="100"/>
        <v>1.4155</v>
      </c>
      <c r="R1652" s="7">
        <f t="shared" si="101"/>
        <v>62.5</v>
      </c>
      <c r="S1652" s="3" t="s">
        <v>8328</v>
      </c>
      <c r="T1652" s="3" t="s">
        <v>8349</v>
      </c>
    </row>
    <row r="1653" spans="1:20" ht="39.6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21">
        <f t="shared" si="102"/>
        <v>40625.692361111105</v>
      </c>
      <c r="L1653" s="21">
        <f t="shared" si="103"/>
        <v>40659.082638888889</v>
      </c>
      <c r="M1653" s="3" t="b">
        <v>0</v>
      </c>
      <c r="N1653" s="3">
        <v>20</v>
      </c>
      <c r="O1653" s="3" t="b">
        <v>1</v>
      </c>
      <c r="P1653" s="3" t="s">
        <v>8291</v>
      </c>
      <c r="Q1653" s="13">
        <f t="shared" si="100"/>
        <v>1.0075000000000001</v>
      </c>
      <c r="R1653" s="7">
        <f t="shared" si="101"/>
        <v>100</v>
      </c>
      <c r="S1653" s="3" t="s">
        <v>8328</v>
      </c>
      <c r="T1653" s="3" t="s">
        <v>8349</v>
      </c>
    </row>
    <row r="1654" spans="1:20" ht="39.6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21">
        <f t="shared" si="102"/>
        <v>41572.284641203703</v>
      </c>
      <c r="L1654" s="21">
        <f t="shared" si="103"/>
        <v>41602.326307870368</v>
      </c>
      <c r="M1654" s="3" t="b">
        <v>0</v>
      </c>
      <c r="N1654" s="3">
        <v>70</v>
      </c>
      <c r="O1654" s="3" t="b">
        <v>1</v>
      </c>
      <c r="P1654" s="3" t="s">
        <v>8291</v>
      </c>
      <c r="Q1654" s="13">
        <f t="shared" si="100"/>
        <v>1.0066666666666666</v>
      </c>
      <c r="R1654" s="7">
        <f t="shared" si="101"/>
        <v>64.285714285714292</v>
      </c>
      <c r="S1654" s="3" t="s">
        <v>8328</v>
      </c>
      <c r="T1654" s="3" t="s">
        <v>8349</v>
      </c>
    </row>
    <row r="1655" spans="1:20" ht="39.6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21">
        <f t="shared" si="102"/>
        <v>40626.626111111109</v>
      </c>
      <c r="L1655" s="21">
        <f t="shared" si="103"/>
        <v>40657.626111111109</v>
      </c>
      <c r="M1655" s="3" t="b">
        <v>0</v>
      </c>
      <c r="N1655" s="3">
        <v>168</v>
      </c>
      <c r="O1655" s="3" t="b">
        <v>1</v>
      </c>
      <c r="P1655" s="3" t="s">
        <v>8291</v>
      </c>
      <c r="Q1655" s="13">
        <f t="shared" si="100"/>
        <v>1.7423040000000001</v>
      </c>
      <c r="R1655" s="7">
        <f t="shared" si="101"/>
        <v>29.761904761904763</v>
      </c>
      <c r="S1655" s="3" t="s">
        <v>8328</v>
      </c>
      <c r="T1655" s="3" t="s">
        <v>8349</v>
      </c>
    </row>
    <row r="1656" spans="1:20" ht="39.6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21">
        <f t="shared" si="102"/>
        <v>40987.682407407403</v>
      </c>
      <c r="L1656" s="21">
        <f t="shared" si="103"/>
        <v>41017.682407407403</v>
      </c>
      <c r="M1656" s="3" t="b">
        <v>0</v>
      </c>
      <c r="N1656" s="3">
        <v>34</v>
      </c>
      <c r="O1656" s="3" t="b">
        <v>1</v>
      </c>
      <c r="P1656" s="3" t="s">
        <v>8291</v>
      </c>
      <c r="Q1656" s="13">
        <f t="shared" si="100"/>
        <v>1.199090909090909</v>
      </c>
      <c r="R1656" s="7">
        <f t="shared" si="101"/>
        <v>32.352941176470587</v>
      </c>
      <c r="S1656" s="3" t="s">
        <v>8328</v>
      </c>
      <c r="T1656" s="3" t="s">
        <v>8349</v>
      </c>
    </row>
    <row r="1657" spans="1:20" ht="26.4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21">
        <f t="shared" si="102"/>
        <v>40974.583564814813</v>
      </c>
      <c r="L1657" s="21">
        <f t="shared" si="103"/>
        <v>41004.541898148142</v>
      </c>
      <c r="M1657" s="3" t="b">
        <v>0</v>
      </c>
      <c r="N1657" s="3">
        <v>48</v>
      </c>
      <c r="O1657" s="3" t="b">
        <v>1</v>
      </c>
      <c r="P1657" s="3" t="s">
        <v>8291</v>
      </c>
      <c r="Q1657" s="13">
        <f t="shared" si="100"/>
        <v>1.4286666666666668</v>
      </c>
      <c r="R1657" s="7">
        <f t="shared" si="101"/>
        <v>31.25</v>
      </c>
      <c r="S1657" s="3" t="s">
        <v>8328</v>
      </c>
      <c r="T1657" s="3" t="s">
        <v>8349</v>
      </c>
    </row>
    <row r="1658" spans="1:20" ht="52.8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21">
        <f t="shared" si="102"/>
        <v>41226.720509259256</v>
      </c>
      <c r="L1658" s="21">
        <f t="shared" si="103"/>
        <v>41256.720509259256</v>
      </c>
      <c r="M1658" s="3" t="b">
        <v>0</v>
      </c>
      <c r="N1658" s="3">
        <v>48</v>
      </c>
      <c r="O1658" s="3" t="b">
        <v>1</v>
      </c>
      <c r="P1658" s="3" t="s">
        <v>8291</v>
      </c>
      <c r="Q1658" s="13">
        <f t="shared" si="100"/>
        <v>1.0033493333333334</v>
      </c>
      <c r="R1658" s="7">
        <f t="shared" si="101"/>
        <v>156.25</v>
      </c>
      <c r="S1658" s="3" t="s">
        <v>8328</v>
      </c>
      <c r="T1658" s="3" t="s">
        <v>8349</v>
      </c>
    </row>
    <row r="1659" spans="1:20" ht="52.8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21">
        <f t="shared" si="102"/>
        <v>41023.573703703703</v>
      </c>
      <c r="L1659" s="21">
        <f t="shared" si="103"/>
        <v>41053.573703703703</v>
      </c>
      <c r="M1659" s="3" t="b">
        <v>0</v>
      </c>
      <c r="N1659" s="3">
        <v>221</v>
      </c>
      <c r="O1659" s="3" t="b">
        <v>1</v>
      </c>
      <c r="P1659" s="3" t="s">
        <v>8291</v>
      </c>
      <c r="Q1659" s="13">
        <f t="shared" si="100"/>
        <v>1.0493380000000001</v>
      </c>
      <c r="R1659" s="7">
        <f t="shared" si="101"/>
        <v>113.12217194570135</v>
      </c>
      <c r="S1659" s="3" t="s">
        <v>8328</v>
      </c>
      <c r="T1659" s="3" t="s">
        <v>8349</v>
      </c>
    </row>
    <row r="1660" spans="1:20" ht="39.6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21">
        <f t="shared" si="102"/>
        <v>41223.013506944444</v>
      </c>
      <c r="L1660" s="21">
        <f t="shared" si="103"/>
        <v>41261.388888888883</v>
      </c>
      <c r="M1660" s="3" t="b">
        <v>0</v>
      </c>
      <c r="N1660" s="3">
        <v>107</v>
      </c>
      <c r="O1660" s="3" t="b">
        <v>1</v>
      </c>
      <c r="P1660" s="3" t="s">
        <v>8291</v>
      </c>
      <c r="Q1660" s="13">
        <f t="shared" si="100"/>
        <v>1.3223333333333334</v>
      </c>
      <c r="R1660" s="7">
        <f t="shared" si="101"/>
        <v>56.074766355140184</v>
      </c>
      <c r="S1660" s="3" t="s">
        <v>8328</v>
      </c>
      <c r="T1660" s="3" t="s">
        <v>8349</v>
      </c>
    </row>
    <row r="1661" spans="1:20" ht="39.6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21">
        <f t="shared" si="102"/>
        <v>41596.705104166664</v>
      </c>
      <c r="L1661" s="21">
        <f t="shared" si="103"/>
        <v>41625.291666666664</v>
      </c>
      <c r="M1661" s="3" t="b">
        <v>0</v>
      </c>
      <c r="N1661" s="3">
        <v>45</v>
      </c>
      <c r="O1661" s="3" t="b">
        <v>1</v>
      </c>
      <c r="P1661" s="3" t="s">
        <v>8291</v>
      </c>
      <c r="Q1661" s="13">
        <f t="shared" si="100"/>
        <v>1.1279999999999999</v>
      </c>
      <c r="R1661" s="7">
        <f t="shared" si="101"/>
        <v>11.111111111111111</v>
      </c>
      <c r="S1661" s="3" t="s">
        <v>8328</v>
      </c>
      <c r="T1661" s="3" t="s">
        <v>8349</v>
      </c>
    </row>
    <row r="1662" spans="1:20" ht="52.8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21">
        <f t="shared" si="102"/>
        <v>42459.485532407409</v>
      </c>
      <c r="L1662" s="21">
        <f t="shared" si="103"/>
        <v>42490.707638888889</v>
      </c>
      <c r="M1662" s="3" t="b">
        <v>0</v>
      </c>
      <c r="N1662" s="3">
        <v>36</v>
      </c>
      <c r="O1662" s="3" t="b">
        <v>1</v>
      </c>
      <c r="P1662" s="3" t="s">
        <v>8291</v>
      </c>
      <c r="Q1662" s="13">
        <f t="shared" si="100"/>
        <v>12.5375</v>
      </c>
      <c r="R1662" s="7">
        <f t="shared" si="101"/>
        <v>2.2222222222222223</v>
      </c>
      <c r="S1662" s="3" t="s">
        <v>8328</v>
      </c>
      <c r="T1662" s="3" t="s">
        <v>8349</v>
      </c>
    </row>
    <row r="1663" spans="1:20" ht="52.8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21">
        <f t="shared" si="102"/>
        <v>42343.789710648147</v>
      </c>
      <c r="L1663" s="21">
        <f t="shared" si="103"/>
        <v>42386.666666666664</v>
      </c>
      <c r="M1663" s="3" t="b">
        <v>0</v>
      </c>
      <c r="N1663" s="3">
        <v>101</v>
      </c>
      <c r="O1663" s="3" t="b">
        <v>1</v>
      </c>
      <c r="P1663" s="3" t="s">
        <v>8291</v>
      </c>
      <c r="Q1663" s="13">
        <f t="shared" si="100"/>
        <v>1.0250632911392406</v>
      </c>
      <c r="R1663" s="7">
        <f t="shared" si="101"/>
        <v>78.21782178217822</v>
      </c>
      <c r="S1663" s="3" t="s">
        <v>8328</v>
      </c>
      <c r="T1663" s="3" t="s">
        <v>8349</v>
      </c>
    </row>
    <row r="1664" spans="1:20" ht="39.6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21">
        <f t="shared" si="102"/>
        <v>40847.99</v>
      </c>
      <c r="L1664" s="21">
        <f t="shared" si="103"/>
        <v>40908.031666666662</v>
      </c>
      <c r="M1664" s="3" t="b">
        <v>0</v>
      </c>
      <c r="N1664" s="3">
        <v>62</v>
      </c>
      <c r="O1664" s="3" t="b">
        <v>1</v>
      </c>
      <c r="P1664" s="3" t="s">
        <v>8291</v>
      </c>
      <c r="Q1664" s="13">
        <f t="shared" si="100"/>
        <v>1.026375</v>
      </c>
      <c r="R1664" s="7">
        <f t="shared" si="101"/>
        <v>129.03225806451613</v>
      </c>
      <c r="S1664" s="3" t="s">
        <v>8328</v>
      </c>
      <c r="T1664" s="3" t="s">
        <v>8349</v>
      </c>
    </row>
    <row r="1665" spans="1:20" ht="39.6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21">
        <f t="shared" si="102"/>
        <v>42005.813738425924</v>
      </c>
      <c r="L1665" s="21">
        <f t="shared" si="103"/>
        <v>42035.813738425924</v>
      </c>
      <c r="M1665" s="3" t="b">
        <v>0</v>
      </c>
      <c r="N1665" s="3">
        <v>32</v>
      </c>
      <c r="O1665" s="3" t="b">
        <v>1</v>
      </c>
      <c r="P1665" s="3" t="s">
        <v>8291</v>
      </c>
      <c r="Q1665" s="13">
        <f t="shared" si="100"/>
        <v>1.08</v>
      </c>
      <c r="R1665" s="7">
        <f t="shared" si="101"/>
        <v>31.25</v>
      </c>
      <c r="S1665" s="3" t="s">
        <v>8328</v>
      </c>
      <c r="T1665" s="3" t="s">
        <v>8349</v>
      </c>
    </row>
    <row r="1666" spans="1:20" ht="39.6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21">
        <f t="shared" si="102"/>
        <v>40939.553449074076</v>
      </c>
      <c r="L1666" s="21">
        <f t="shared" si="103"/>
        <v>40983.957638888889</v>
      </c>
      <c r="M1666" s="3" t="b">
        <v>0</v>
      </c>
      <c r="N1666" s="3">
        <v>89</v>
      </c>
      <c r="O1666" s="3" t="b">
        <v>1</v>
      </c>
      <c r="P1666" s="3" t="s">
        <v>8291</v>
      </c>
      <c r="Q1666" s="13">
        <f t="shared" ref="Q1666:Q1729" si="104">+E1666/D1666</f>
        <v>1.2240879999999998</v>
      </c>
      <c r="R1666" s="7">
        <f t="shared" ref="R1666:R1729" si="105">IFERROR(+D1666/N1666,0)</f>
        <v>28.089887640449437</v>
      </c>
      <c r="S1666" s="3" t="s">
        <v>8328</v>
      </c>
      <c r="T1666" s="3" t="s">
        <v>8349</v>
      </c>
    </row>
    <row r="1667" spans="1:20" ht="39.6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21">
        <f t="shared" ref="K1667:K1730" si="106">(J1667/86400)+25569+(-5/24)</f>
        <v>40564.441122685181</v>
      </c>
      <c r="L1667" s="21">
        <f t="shared" ref="L1667:L1730" si="107">+I1667/(86400)+25569+(-5/24)</f>
        <v>40595.916666666664</v>
      </c>
      <c r="M1667" s="3" t="b">
        <v>0</v>
      </c>
      <c r="N1667" s="3">
        <v>93</v>
      </c>
      <c r="O1667" s="3" t="b">
        <v>1</v>
      </c>
      <c r="P1667" s="3" t="s">
        <v>8291</v>
      </c>
      <c r="Q1667" s="13">
        <f t="shared" si="104"/>
        <v>1.1945714285714286</v>
      </c>
      <c r="R1667" s="7">
        <f t="shared" si="105"/>
        <v>37.634408602150536</v>
      </c>
      <c r="S1667" s="3" t="s">
        <v>8328</v>
      </c>
      <c r="T1667" s="3" t="s">
        <v>8349</v>
      </c>
    </row>
    <row r="1668" spans="1:20" ht="39.6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21">
        <f t="shared" si="106"/>
        <v>41331.04482638889</v>
      </c>
      <c r="L1668" s="21">
        <f t="shared" si="107"/>
        <v>41361.003159722219</v>
      </c>
      <c r="M1668" s="3" t="b">
        <v>0</v>
      </c>
      <c r="N1668" s="3">
        <v>98</v>
      </c>
      <c r="O1668" s="3" t="b">
        <v>1</v>
      </c>
      <c r="P1668" s="3" t="s">
        <v>8291</v>
      </c>
      <c r="Q1668" s="13">
        <f t="shared" si="104"/>
        <v>1.6088</v>
      </c>
      <c r="R1668" s="7">
        <f t="shared" si="105"/>
        <v>25.510204081632654</v>
      </c>
      <c r="S1668" s="3" t="s">
        <v>8328</v>
      </c>
      <c r="T1668" s="3" t="s">
        <v>8349</v>
      </c>
    </row>
    <row r="1669" spans="1:20" ht="39.6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21">
        <f t="shared" si="106"/>
        <v>41681.862245370365</v>
      </c>
      <c r="L1669" s="21">
        <f t="shared" si="107"/>
        <v>41709.082638888889</v>
      </c>
      <c r="M1669" s="3" t="b">
        <v>0</v>
      </c>
      <c r="N1669" s="3">
        <v>82</v>
      </c>
      <c r="O1669" s="3" t="b">
        <v>1</v>
      </c>
      <c r="P1669" s="3" t="s">
        <v>8291</v>
      </c>
      <c r="Q1669" s="13">
        <f t="shared" si="104"/>
        <v>1.2685294117647059</v>
      </c>
      <c r="R1669" s="7">
        <f t="shared" si="105"/>
        <v>41.463414634146339</v>
      </c>
      <c r="S1669" s="3" t="s">
        <v>8328</v>
      </c>
      <c r="T1669" s="3" t="s">
        <v>8349</v>
      </c>
    </row>
    <row r="1670" spans="1:20" ht="39.6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21">
        <f t="shared" si="106"/>
        <v>40844.941423611112</v>
      </c>
      <c r="L1670" s="21">
        <f t="shared" si="107"/>
        <v>40874.983090277776</v>
      </c>
      <c r="M1670" s="3" t="b">
        <v>0</v>
      </c>
      <c r="N1670" s="3">
        <v>116</v>
      </c>
      <c r="O1670" s="3" t="b">
        <v>1</v>
      </c>
      <c r="P1670" s="3" t="s">
        <v>8291</v>
      </c>
      <c r="Q1670" s="13">
        <f t="shared" si="104"/>
        <v>1.026375</v>
      </c>
      <c r="R1670" s="7">
        <f t="shared" si="105"/>
        <v>68.965517241379317</v>
      </c>
      <c r="S1670" s="3" t="s">
        <v>8328</v>
      </c>
      <c r="T1670" s="3" t="s">
        <v>8349</v>
      </c>
    </row>
    <row r="1671" spans="1:20" ht="52.8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21">
        <f t="shared" si="106"/>
        <v>42461.676805555551</v>
      </c>
      <c r="L1671" s="21">
        <f t="shared" si="107"/>
        <v>42521.676805555551</v>
      </c>
      <c r="M1671" s="3" t="b">
        <v>0</v>
      </c>
      <c r="N1671" s="3">
        <v>52</v>
      </c>
      <c r="O1671" s="3" t="b">
        <v>1</v>
      </c>
      <c r="P1671" s="3" t="s">
        <v>8291</v>
      </c>
      <c r="Q1671" s="13">
        <f t="shared" si="104"/>
        <v>1.3975</v>
      </c>
      <c r="R1671" s="7">
        <f t="shared" si="105"/>
        <v>38.46153846153846</v>
      </c>
      <c r="S1671" s="3" t="s">
        <v>8328</v>
      </c>
      <c r="T1671" s="3" t="s">
        <v>8349</v>
      </c>
    </row>
    <row r="1672" spans="1:20" ht="52.8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21">
        <f t="shared" si="106"/>
        <v>40313.722210648142</v>
      </c>
      <c r="L1672" s="21">
        <f t="shared" si="107"/>
        <v>40363.958333333328</v>
      </c>
      <c r="M1672" s="3" t="b">
        <v>0</v>
      </c>
      <c r="N1672" s="3">
        <v>23</v>
      </c>
      <c r="O1672" s="3" t="b">
        <v>1</v>
      </c>
      <c r="P1672" s="3" t="s">
        <v>8291</v>
      </c>
      <c r="Q1672" s="13">
        <f t="shared" si="104"/>
        <v>1.026</v>
      </c>
      <c r="R1672" s="7">
        <f t="shared" si="105"/>
        <v>43.478260869565219</v>
      </c>
      <c r="S1672" s="3" t="s">
        <v>8328</v>
      </c>
      <c r="T1672" s="3" t="s">
        <v>8349</v>
      </c>
    </row>
    <row r="1673" spans="1:20" ht="26.4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21">
        <f t="shared" si="106"/>
        <v>42553.335810185185</v>
      </c>
      <c r="L1673" s="21">
        <f t="shared" si="107"/>
        <v>42583.335810185185</v>
      </c>
      <c r="M1673" s="3" t="b">
        <v>0</v>
      </c>
      <c r="N1673" s="3">
        <v>77</v>
      </c>
      <c r="O1673" s="3" t="b">
        <v>1</v>
      </c>
      <c r="P1673" s="3" t="s">
        <v>8291</v>
      </c>
      <c r="Q1673" s="13">
        <f t="shared" si="104"/>
        <v>1.0067349999999999</v>
      </c>
      <c r="R1673" s="7">
        <f t="shared" si="105"/>
        <v>25.974025974025974</v>
      </c>
      <c r="S1673" s="3" t="s">
        <v>8328</v>
      </c>
      <c r="T1673" s="3" t="s">
        <v>8349</v>
      </c>
    </row>
    <row r="1674" spans="1:20" ht="39.6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21">
        <f t="shared" si="106"/>
        <v>41034.448263888888</v>
      </c>
      <c r="L1674" s="21">
        <f t="shared" si="107"/>
        <v>41064.448263888888</v>
      </c>
      <c r="M1674" s="3" t="b">
        <v>0</v>
      </c>
      <c r="N1674" s="3">
        <v>49</v>
      </c>
      <c r="O1674" s="3" t="b">
        <v>1</v>
      </c>
      <c r="P1674" s="3" t="s">
        <v>8291</v>
      </c>
      <c r="Q1674" s="13">
        <f t="shared" si="104"/>
        <v>1.1294117647058823</v>
      </c>
      <c r="R1674" s="7">
        <f t="shared" si="105"/>
        <v>34.693877551020407</v>
      </c>
      <c r="S1674" s="3" t="s">
        <v>8328</v>
      </c>
      <c r="T1674" s="3" t="s">
        <v>8349</v>
      </c>
    </row>
    <row r="1675" spans="1:20" ht="39.6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21">
        <f t="shared" si="106"/>
        <v>42039.670046296298</v>
      </c>
      <c r="L1675" s="21">
        <f t="shared" si="107"/>
        <v>42069.670046296298</v>
      </c>
      <c r="M1675" s="3" t="b">
        <v>0</v>
      </c>
      <c r="N1675" s="3">
        <v>59</v>
      </c>
      <c r="O1675" s="3" t="b">
        <v>1</v>
      </c>
      <c r="P1675" s="3" t="s">
        <v>8291</v>
      </c>
      <c r="Q1675" s="13">
        <f t="shared" si="104"/>
        <v>1.2809523809523808</v>
      </c>
      <c r="R1675" s="7">
        <f t="shared" si="105"/>
        <v>35.593220338983052</v>
      </c>
      <c r="S1675" s="3" t="s">
        <v>8328</v>
      </c>
      <c r="T1675" s="3" t="s">
        <v>8349</v>
      </c>
    </row>
    <row r="1676" spans="1:20" ht="39.6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21">
        <f t="shared" si="106"/>
        <v>42569.397060185183</v>
      </c>
      <c r="L1676" s="21">
        <f t="shared" si="107"/>
        <v>42600.082638888889</v>
      </c>
      <c r="M1676" s="3" t="b">
        <v>0</v>
      </c>
      <c r="N1676" s="3">
        <v>113</v>
      </c>
      <c r="O1676" s="3" t="b">
        <v>1</v>
      </c>
      <c r="P1676" s="3" t="s">
        <v>8291</v>
      </c>
      <c r="Q1676" s="13">
        <f t="shared" si="104"/>
        <v>2.0169999999999999</v>
      </c>
      <c r="R1676" s="7">
        <f t="shared" si="105"/>
        <v>44.247787610619469</v>
      </c>
      <c r="S1676" s="3" t="s">
        <v>8328</v>
      </c>
      <c r="T1676" s="3" t="s">
        <v>8349</v>
      </c>
    </row>
    <row r="1677" spans="1:20" ht="26.4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21">
        <f t="shared" si="106"/>
        <v>40802.524768518517</v>
      </c>
      <c r="L1677" s="21">
        <f t="shared" si="107"/>
        <v>40832.710416666661</v>
      </c>
      <c r="M1677" s="3" t="b">
        <v>0</v>
      </c>
      <c r="N1677" s="3">
        <v>34</v>
      </c>
      <c r="O1677" s="3" t="b">
        <v>1</v>
      </c>
      <c r="P1677" s="3" t="s">
        <v>8291</v>
      </c>
      <c r="Q1677" s="13">
        <f t="shared" si="104"/>
        <v>1.37416</v>
      </c>
      <c r="R1677" s="7">
        <f t="shared" si="105"/>
        <v>29.411764705882351</v>
      </c>
      <c r="S1677" s="3" t="s">
        <v>8328</v>
      </c>
      <c r="T1677" s="3" t="s">
        <v>8349</v>
      </c>
    </row>
    <row r="1678" spans="1:20" ht="26.4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21">
        <f t="shared" si="106"/>
        <v>40973.517905092587</v>
      </c>
      <c r="L1678" s="21">
        <f t="shared" si="107"/>
        <v>41019.957638888889</v>
      </c>
      <c r="M1678" s="3" t="b">
        <v>0</v>
      </c>
      <c r="N1678" s="3">
        <v>42</v>
      </c>
      <c r="O1678" s="3" t="b">
        <v>1</v>
      </c>
      <c r="P1678" s="3" t="s">
        <v>8291</v>
      </c>
      <c r="Q1678" s="13">
        <f t="shared" si="104"/>
        <v>1.1533333333333333</v>
      </c>
      <c r="R1678" s="7">
        <f t="shared" si="105"/>
        <v>71.428571428571431</v>
      </c>
      <c r="S1678" s="3" t="s">
        <v>8328</v>
      </c>
      <c r="T1678" s="3" t="s">
        <v>8349</v>
      </c>
    </row>
    <row r="1679" spans="1:20" ht="39.6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21">
        <f t="shared" si="106"/>
        <v>42416.198796296296</v>
      </c>
      <c r="L1679" s="21">
        <f t="shared" si="107"/>
        <v>42476.040972222218</v>
      </c>
      <c r="M1679" s="3" t="b">
        <v>0</v>
      </c>
      <c r="N1679" s="3">
        <v>42</v>
      </c>
      <c r="O1679" s="3" t="b">
        <v>1</v>
      </c>
      <c r="P1679" s="3" t="s">
        <v>8291</v>
      </c>
      <c r="Q1679" s="13">
        <f t="shared" si="104"/>
        <v>1.1166666666666667</v>
      </c>
      <c r="R1679" s="7">
        <f t="shared" si="105"/>
        <v>142.85714285714286</v>
      </c>
      <c r="S1679" s="3" t="s">
        <v>8328</v>
      </c>
      <c r="T1679" s="3" t="s">
        <v>8349</v>
      </c>
    </row>
    <row r="1680" spans="1:20" ht="39.6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21">
        <f t="shared" si="106"/>
        <v>41662.646655092591</v>
      </c>
      <c r="L1680" s="21">
        <f t="shared" si="107"/>
        <v>41676.646655092591</v>
      </c>
      <c r="M1680" s="3" t="b">
        <v>0</v>
      </c>
      <c r="N1680" s="3">
        <v>49</v>
      </c>
      <c r="O1680" s="3" t="b">
        <v>1</v>
      </c>
      <c r="P1680" s="3" t="s">
        <v>8291</v>
      </c>
      <c r="Q1680" s="13">
        <f t="shared" si="104"/>
        <v>1.1839999999999999</v>
      </c>
      <c r="R1680" s="7">
        <f t="shared" si="105"/>
        <v>30.612244897959183</v>
      </c>
      <c r="S1680" s="3" t="s">
        <v>8328</v>
      </c>
      <c r="T1680" s="3" t="s">
        <v>8349</v>
      </c>
    </row>
    <row r="1681" spans="1:20" ht="66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21">
        <f t="shared" si="106"/>
        <v>40722.860474537032</v>
      </c>
      <c r="L1681" s="21">
        <f t="shared" si="107"/>
        <v>40745.860474537032</v>
      </c>
      <c r="M1681" s="3" t="b">
        <v>0</v>
      </c>
      <c r="N1681" s="3">
        <v>56</v>
      </c>
      <c r="O1681" s="3" t="b">
        <v>1</v>
      </c>
      <c r="P1681" s="3" t="s">
        <v>8291</v>
      </c>
      <c r="Q1681" s="13">
        <f t="shared" si="104"/>
        <v>1.75</v>
      </c>
      <c r="R1681" s="7">
        <f t="shared" si="105"/>
        <v>35.714285714285715</v>
      </c>
      <c r="S1681" s="3" t="s">
        <v>8328</v>
      </c>
      <c r="T1681" s="3" t="s">
        <v>8349</v>
      </c>
    </row>
    <row r="1682" spans="1:20" ht="26.4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21">
        <f t="shared" si="106"/>
        <v>41802.549386574072</v>
      </c>
      <c r="L1682" s="21">
        <f t="shared" si="107"/>
        <v>41832.549386574072</v>
      </c>
      <c r="M1682" s="3" t="b">
        <v>0</v>
      </c>
      <c r="N1682" s="3">
        <v>25</v>
      </c>
      <c r="O1682" s="3" t="b">
        <v>1</v>
      </c>
      <c r="P1682" s="3" t="s">
        <v>8291</v>
      </c>
      <c r="Q1682" s="13">
        <f t="shared" si="104"/>
        <v>1.175</v>
      </c>
      <c r="R1682" s="7">
        <f t="shared" si="105"/>
        <v>40</v>
      </c>
      <c r="S1682" s="3" t="s">
        <v>8328</v>
      </c>
      <c r="T1682" s="3" t="s">
        <v>8349</v>
      </c>
    </row>
    <row r="1683" spans="1:20" ht="52.8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21">
        <f t="shared" si="106"/>
        <v>42773.91300925926</v>
      </c>
      <c r="L1683" s="21">
        <f t="shared" si="107"/>
        <v>42822.874999999993</v>
      </c>
      <c r="M1683" s="3" t="b">
        <v>0</v>
      </c>
      <c r="N1683" s="3">
        <v>884</v>
      </c>
      <c r="O1683" s="3" t="b">
        <v>0</v>
      </c>
      <c r="P1683" s="3" t="s">
        <v>8292</v>
      </c>
      <c r="Q1683" s="13">
        <f t="shared" si="104"/>
        <v>1.0142212307692309</v>
      </c>
      <c r="R1683" s="7">
        <f t="shared" si="105"/>
        <v>73.529411764705884</v>
      </c>
      <c r="S1683" s="3" t="s">
        <v>8328</v>
      </c>
      <c r="T1683" s="3" t="s">
        <v>8350</v>
      </c>
    </row>
    <row r="1684" spans="1:20" ht="39.6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21">
        <f t="shared" si="106"/>
        <v>42779.005324074074</v>
      </c>
      <c r="L1684" s="21">
        <f t="shared" si="107"/>
        <v>42838.963657407403</v>
      </c>
      <c r="M1684" s="3" t="b">
        <v>0</v>
      </c>
      <c r="N1684" s="3">
        <v>0</v>
      </c>
      <c r="O1684" s="3" t="b">
        <v>0</v>
      </c>
      <c r="P1684" s="3" t="s">
        <v>8292</v>
      </c>
      <c r="Q1684" s="13">
        <f t="shared" si="104"/>
        <v>0</v>
      </c>
      <c r="R1684" s="7">
        <f t="shared" si="105"/>
        <v>0</v>
      </c>
      <c r="S1684" s="3" t="s">
        <v>8328</v>
      </c>
      <c r="T1684" s="3" t="s">
        <v>8350</v>
      </c>
    </row>
    <row r="1685" spans="1:20" ht="39.6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21">
        <f t="shared" si="106"/>
        <v>42808.57335648148</v>
      </c>
      <c r="L1685" s="21">
        <f t="shared" si="107"/>
        <v>42832.57335648148</v>
      </c>
      <c r="M1685" s="3" t="b">
        <v>0</v>
      </c>
      <c r="N1685" s="3">
        <v>10</v>
      </c>
      <c r="O1685" s="3" t="b">
        <v>0</v>
      </c>
      <c r="P1685" s="3" t="s">
        <v>8292</v>
      </c>
      <c r="Q1685" s="13">
        <f t="shared" si="104"/>
        <v>0.21714285714285714</v>
      </c>
      <c r="R1685" s="7">
        <f t="shared" si="105"/>
        <v>350</v>
      </c>
      <c r="S1685" s="3" t="s">
        <v>8328</v>
      </c>
      <c r="T1685" s="3" t="s">
        <v>8350</v>
      </c>
    </row>
    <row r="1686" spans="1:20" ht="26.4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21">
        <f t="shared" si="106"/>
        <v>42783.606956018521</v>
      </c>
      <c r="L1686" s="21">
        <f t="shared" si="107"/>
        <v>42811.565289351849</v>
      </c>
      <c r="M1686" s="3" t="b">
        <v>0</v>
      </c>
      <c r="N1686" s="3">
        <v>101</v>
      </c>
      <c r="O1686" s="3" t="b">
        <v>0</v>
      </c>
      <c r="P1686" s="3" t="s">
        <v>8292</v>
      </c>
      <c r="Q1686" s="13">
        <f t="shared" si="104"/>
        <v>1.0912500000000001</v>
      </c>
      <c r="R1686" s="7">
        <f t="shared" si="105"/>
        <v>79.207920792079207</v>
      </c>
      <c r="S1686" s="3" t="s">
        <v>8328</v>
      </c>
      <c r="T1686" s="3" t="s">
        <v>8350</v>
      </c>
    </row>
    <row r="1687" spans="1:20" ht="52.8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21">
        <f t="shared" si="106"/>
        <v>42788.041932870365</v>
      </c>
      <c r="L1687" s="21">
        <f t="shared" si="107"/>
        <v>42818.0002662037</v>
      </c>
      <c r="M1687" s="3" t="b">
        <v>0</v>
      </c>
      <c r="N1687" s="3">
        <v>15</v>
      </c>
      <c r="O1687" s="3" t="b">
        <v>0</v>
      </c>
      <c r="P1687" s="3" t="s">
        <v>8292</v>
      </c>
      <c r="Q1687" s="13">
        <f t="shared" si="104"/>
        <v>1.0285714285714285</v>
      </c>
      <c r="R1687" s="7">
        <f t="shared" si="105"/>
        <v>23.333333333333332</v>
      </c>
      <c r="S1687" s="3" t="s">
        <v>8328</v>
      </c>
      <c r="T1687" s="3" t="s">
        <v>8350</v>
      </c>
    </row>
    <row r="1688" spans="1:20" ht="39.6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21">
        <f t="shared" si="106"/>
        <v>42792.635636574072</v>
      </c>
      <c r="L1688" s="21">
        <f t="shared" si="107"/>
        <v>42852.593969907401</v>
      </c>
      <c r="M1688" s="3" t="b">
        <v>0</v>
      </c>
      <c r="N1688" s="3">
        <v>1</v>
      </c>
      <c r="O1688" s="3" t="b">
        <v>0</v>
      </c>
      <c r="P1688" s="3" t="s">
        <v>8292</v>
      </c>
      <c r="Q1688" s="13">
        <f t="shared" si="104"/>
        <v>3.5999999999999999E-3</v>
      </c>
      <c r="R1688" s="7">
        <f t="shared" si="105"/>
        <v>5000</v>
      </c>
      <c r="S1688" s="3" t="s">
        <v>8328</v>
      </c>
      <c r="T1688" s="3" t="s">
        <v>8350</v>
      </c>
    </row>
    <row r="1689" spans="1:20" ht="52.8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21">
        <f t="shared" si="106"/>
        <v>42801.838483796295</v>
      </c>
      <c r="L1689" s="21">
        <f t="shared" si="107"/>
        <v>42835.635416666664</v>
      </c>
      <c r="M1689" s="3" t="b">
        <v>0</v>
      </c>
      <c r="N1689" s="3">
        <v>39</v>
      </c>
      <c r="O1689" s="3" t="b">
        <v>0</v>
      </c>
      <c r="P1689" s="3" t="s">
        <v>8292</v>
      </c>
      <c r="Q1689" s="13">
        <f t="shared" si="104"/>
        <v>0.3125</v>
      </c>
      <c r="R1689" s="7">
        <f t="shared" si="105"/>
        <v>256.41025641025641</v>
      </c>
      <c r="S1689" s="3" t="s">
        <v>8328</v>
      </c>
      <c r="T1689" s="3" t="s">
        <v>8350</v>
      </c>
    </row>
    <row r="1690" spans="1:20" ht="52.8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21">
        <f t="shared" si="106"/>
        <v>42804.326319444437</v>
      </c>
      <c r="L1690" s="21">
        <f t="shared" si="107"/>
        <v>42834.28465277778</v>
      </c>
      <c r="M1690" s="3" t="b">
        <v>0</v>
      </c>
      <c r="N1690" s="3">
        <v>7</v>
      </c>
      <c r="O1690" s="3" t="b">
        <v>0</v>
      </c>
      <c r="P1690" s="3" t="s">
        <v>8292</v>
      </c>
      <c r="Q1690" s="13">
        <f t="shared" si="104"/>
        <v>0.443</v>
      </c>
      <c r="R1690" s="7">
        <f t="shared" si="105"/>
        <v>571.42857142857144</v>
      </c>
      <c r="S1690" s="3" t="s">
        <v>8328</v>
      </c>
      <c r="T1690" s="3" t="s">
        <v>8350</v>
      </c>
    </row>
    <row r="1691" spans="1:20" ht="26.4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21">
        <f t="shared" si="106"/>
        <v>42780.734143518515</v>
      </c>
      <c r="L1691" s="21">
        <f t="shared" si="107"/>
        <v>42810.692476851851</v>
      </c>
      <c r="M1691" s="3" t="b">
        <v>0</v>
      </c>
      <c r="N1691" s="3">
        <v>14</v>
      </c>
      <c r="O1691" s="3" t="b">
        <v>0</v>
      </c>
      <c r="P1691" s="3" t="s">
        <v>8292</v>
      </c>
      <c r="Q1691" s="13">
        <f t="shared" si="104"/>
        <v>1</v>
      </c>
      <c r="R1691" s="7">
        <f t="shared" si="105"/>
        <v>171.42857142857142</v>
      </c>
      <c r="S1691" s="3" t="s">
        <v>8328</v>
      </c>
      <c r="T1691" s="3" t="s">
        <v>8350</v>
      </c>
    </row>
    <row r="1692" spans="1:20" ht="39.6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21">
        <f t="shared" si="106"/>
        <v>42801.222708333335</v>
      </c>
      <c r="L1692" s="21">
        <f t="shared" si="107"/>
        <v>42831.181041666663</v>
      </c>
      <c r="M1692" s="3" t="b">
        <v>0</v>
      </c>
      <c r="N1692" s="3">
        <v>11</v>
      </c>
      <c r="O1692" s="3" t="b">
        <v>0</v>
      </c>
      <c r="P1692" s="3" t="s">
        <v>8292</v>
      </c>
      <c r="Q1692" s="13">
        <f t="shared" si="104"/>
        <v>0.254</v>
      </c>
      <c r="R1692" s="7">
        <f t="shared" si="105"/>
        <v>227.27272727272728</v>
      </c>
      <c r="S1692" s="3" t="s">
        <v>8328</v>
      </c>
      <c r="T1692" s="3" t="s">
        <v>8350</v>
      </c>
    </row>
    <row r="1693" spans="1:20" ht="39.6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21">
        <f t="shared" si="106"/>
        <v>42795.493148148147</v>
      </c>
      <c r="L1693" s="21">
        <f t="shared" si="107"/>
        <v>42827.833333333336</v>
      </c>
      <c r="M1693" s="3" t="b">
        <v>0</v>
      </c>
      <c r="N1693" s="3">
        <v>38</v>
      </c>
      <c r="O1693" s="3" t="b">
        <v>0</v>
      </c>
      <c r="P1693" s="3" t="s">
        <v>8292</v>
      </c>
      <c r="Q1693" s="13">
        <f t="shared" si="104"/>
        <v>0.33473333333333333</v>
      </c>
      <c r="R1693" s="7">
        <f t="shared" si="105"/>
        <v>789.47368421052636</v>
      </c>
      <c r="S1693" s="3" t="s">
        <v>8328</v>
      </c>
      <c r="T1693" s="3" t="s">
        <v>8350</v>
      </c>
    </row>
    <row r="1694" spans="1:20" ht="39.6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21">
        <f t="shared" si="106"/>
        <v>42787.94290509259</v>
      </c>
      <c r="L1694" s="21">
        <f t="shared" si="107"/>
        <v>42820.790972222218</v>
      </c>
      <c r="M1694" s="3" t="b">
        <v>0</v>
      </c>
      <c r="N1694" s="3">
        <v>15</v>
      </c>
      <c r="O1694" s="3" t="b">
        <v>0</v>
      </c>
      <c r="P1694" s="3" t="s">
        <v>8292</v>
      </c>
      <c r="Q1694" s="13">
        <f t="shared" si="104"/>
        <v>0.47799999999999998</v>
      </c>
      <c r="R1694" s="7">
        <f t="shared" si="105"/>
        <v>333.33333333333331</v>
      </c>
      <c r="S1694" s="3" t="s">
        <v>8328</v>
      </c>
      <c r="T1694" s="3" t="s">
        <v>8350</v>
      </c>
    </row>
    <row r="1695" spans="1:20" ht="39.6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21">
        <f t="shared" si="106"/>
        <v>42803.711944444447</v>
      </c>
      <c r="L1695" s="21">
        <f t="shared" si="107"/>
        <v>42834.624999999993</v>
      </c>
      <c r="M1695" s="3" t="b">
        <v>0</v>
      </c>
      <c r="N1695" s="3">
        <v>8</v>
      </c>
      <c r="O1695" s="3" t="b">
        <v>0</v>
      </c>
      <c r="P1695" s="3" t="s">
        <v>8292</v>
      </c>
      <c r="Q1695" s="13">
        <f t="shared" si="104"/>
        <v>9.3333333333333338E-2</v>
      </c>
      <c r="R1695" s="7">
        <f t="shared" si="105"/>
        <v>375</v>
      </c>
      <c r="S1695" s="3" t="s">
        <v>8328</v>
      </c>
      <c r="T1695" s="3" t="s">
        <v>8350</v>
      </c>
    </row>
    <row r="1696" spans="1:20" ht="39.6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21">
        <f t="shared" si="106"/>
        <v>42791.461504629631</v>
      </c>
      <c r="L1696" s="21">
        <f t="shared" si="107"/>
        <v>42820.98333333333</v>
      </c>
      <c r="M1696" s="3" t="b">
        <v>0</v>
      </c>
      <c r="N1696" s="3">
        <v>1</v>
      </c>
      <c r="O1696" s="3" t="b">
        <v>0</v>
      </c>
      <c r="P1696" s="3" t="s">
        <v>8292</v>
      </c>
      <c r="Q1696" s="13">
        <f t="shared" si="104"/>
        <v>5.0000000000000001E-4</v>
      </c>
      <c r="R1696" s="7">
        <f t="shared" si="105"/>
        <v>10000</v>
      </c>
      <c r="S1696" s="3" t="s">
        <v>8328</v>
      </c>
      <c r="T1696" s="3" t="s">
        <v>8350</v>
      </c>
    </row>
    <row r="1697" spans="1:20" ht="52.8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21">
        <f t="shared" si="106"/>
        <v>42800.823078703703</v>
      </c>
      <c r="L1697" s="21">
        <f t="shared" si="107"/>
        <v>42834.833333333336</v>
      </c>
      <c r="M1697" s="3" t="b">
        <v>0</v>
      </c>
      <c r="N1697" s="3">
        <v>23</v>
      </c>
      <c r="O1697" s="3" t="b">
        <v>0</v>
      </c>
      <c r="P1697" s="3" t="s">
        <v>8292</v>
      </c>
      <c r="Q1697" s="13">
        <f t="shared" si="104"/>
        <v>0.11708333333333333</v>
      </c>
      <c r="R1697" s="7">
        <f t="shared" si="105"/>
        <v>521.73913043478262</v>
      </c>
      <c r="S1697" s="3" t="s">
        <v>8328</v>
      </c>
      <c r="T1697" s="3" t="s">
        <v>8350</v>
      </c>
    </row>
    <row r="1698" spans="1:20" ht="39.6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21">
        <f t="shared" si="106"/>
        <v>42795.861238425925</v>
      </c>
      <c r="L1698" s="21">
        <f t="shared" si="107"/>
        <v>42825.819571759253</v>
      </c>
      <c r="M1698" s="3" t="b">
        <v>0</v>
      </c>
      <c r="N1698" s="3">
        <v>0</v>
      </c>
      <c r="O1698" s="3" t="b">
        <v>0</v>
      </c>
      <c r="P1698" s="3" t="s">
        <v>8292</v>
      </c>
      <c r="Q1698" s="13">
        <f t="shared" si="104"/>
        <v>0</v>
      </c>
      <c r="R1698" s="7">
        <f t="shared" si="105"/>
        <v>0</v>
      </c>
      <c r="S1698" s="3" t="s">
        <v>8328</v>
      </c>
      <c r="T1698" s="3" t="s">
        <v>8350</v>
      </c>
    </row>
    <row r="1699" spans="1:20" ht="39.6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21">
        <f t="shared" si="106"/>
        <v>42804.824629629627</v>
      </c>
      <c r="L1699" s="21">
        <f t="shared" si="107"/>
        <v>42834.782962962963</v>
      </c>
      <c r="M1699" s="3" t="b">
        <v>0</v>
      </c>
      <c r="N1699" s="3">
        <v>22</v>
      </c>
      <c r="O1699" s="3" t="b">
        <v>0</v>
      </c>
      <c r="P1699" s="3" t="s">
        <v>8292</v>
      </c>
      <c r="Q1699" s="13">
        <f t="shared" si="104"/>
        <v>0.20208000000000001</v>
      </c>
      <c r="R1699" s="7">
        <f t="shared" si="105"/>
        <v>568.18181818181813</v>
      </c>
      <c r="S1699" s="3" t="s">
        <v>8328</v>
      </c>
      <c r="T1699" s="3" t="s">
        <v>8350</v>
      </c>
    </row>
    <row r="1700" spans="1:20" ht="66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21">
        <f t="shared" si="106"/>
        <v>42795.999537037038</v>
      </c>
      <c r="L1700" s="21">
        <f t="shared" si="107"/>
        <v>42819.939583333333</v>
      </c>
      <c r="M1700" s="3" t="b">
        <v>0</v>
      </c>
      <c r="N1700" s="3">
        <v>0</v>
      </c>
      <c r="O1700" s="3" t="b">
        <v>0</v>
      </c>
      <c r="P1700" s="3" t="s">
        <v>8292</v>
      </c>
      <c r="Q1700" s="13">
        <f t="shared" si="104"/>
        <v>0</v>
      </c>
      <c r="R1700" s="7">
        <f t="shared" si="105"/>
        <v>0</v>
      </c>
      <c r="S1700" s="3" t="s">
        <v>8328</v>
      </c>
      <c r="T1700" s="3" t="s">
        <v>8350</v>
      </c>
    </row>
    <row r="1701" spans="1:20" ht="39.6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21">
        <f t="shared" si="106"/>
        <v>42806.655613425923</v>
      </c>
      <c r="L1701" s="21">
        <f t="shared" si="107"/>
        <v>42836.655613425923</v>
      </c>
      <c r="M1701" s="3" t="b">
        <v>0</v>
      </c>
      <c r="N1701" s="3">
        <v>4</v>
      </c>
      <c r="O1701" s="3" t="b">
        <v>0</v>
      </c>
      <c r="P1701" s="3" t="s">
        <v>8292</v>
      </c>
      <c r="Q1701" s="13">
        <f t="shared" si="104"/>
        <v>4.2311459353574929E-2</v>
      </c>
      <c r="R1701" s="7">
        <f t="shared" si="105"/>
        <v>1276.25</v>
      </c>
      <c r="S1701" s="3" t="s">
        <v>8328</v>
      </c>
      <c r="T1701" s="3" t="s">
        <v>8350</v>
      </c>
    </row>
    <row r="1702" spans="1:20" ht="39.6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21">
        <f t="shared" si="106"/>
        <v>42795.863310185181</v>
      </c>
      <c r="L1702" s="21">
        <f t="shared" si="107"/>
        <v>42825.958333333336</v>
      </c>
      <c r="M1702" s="3" t="b">
        <v>0</v>
      </c>
      <c r="N1702" s="3">
        <v>79</v>
      </c>
      <c r="O1702" s="3" t="b">
        <v>0</v>
      </c>
      <c r="P1702" s="3" t="s">
        <v>8292</v>
      </c>
      <c r="Q1702" s="13">
        <f t="shared" si="104"/>
        <v>0.2606</v>
      </c>
      <c r="R1702" s="7">
        <f t="shared" si="105"/>
        <v>253.16455696202533</v>
      </c>
      <c r="S1702" s="3" t="s">
        <v>8328</v>
      </c>
      <c r="T1702" s="3" t="s">
        <v>8350</v>
      </c>
    </row>
    <row r="1703" spans="1:20" ht="39.6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21">
        <f t="shared" si="106"/>
        <v>41989.456076388888</v>
      </c>
      <c r="L1703" s="21">
        <f t="shared" si="107"/>
        <v>42019.456076388888</v>
      </c>
      <c r="M1703" s="3" t="b">
        <v>0</v>
      </c>
      <c r="N1703" s="3">
        <v>2</v>
      </c>
      <c r="O1703" s="3" t="b">
        <v>0</v>
      </c>
      <c r="P1703" s="3" t="s">
        <v>8292</v>
      </c>
      <c r="Q1703" s="13">
        <f t="shared" si="104"/>
        <v>1.9801980198019802E-3</v>
      </c>
      <c r="R1703" s="7">
        <f t="shared" si="105"/>
        <v>2525</v>
      </c>
      <c r="S1703" s="3" t="s">
        <v>8328</v>
      </c>
      <c r="T1703" s="3" t="s">
        <v>8350</v>
      </c>
    </row>
    <row r="1704" spans="1:20" ht="26.4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21">
        <f t="shared" si="106"/>
        <v>42063.661458333336</v>
      </c>
      <c r="L1704" s="21">
        <f t="shared" si="107"/>
        <v>42093.619791666664</v>
      </c>
      <c r="M1704" s="3" t="b">
        <v>0</v>
      </c>
      <c r="N1704" s="3">
        <v>1</v>
      </c>
      <c r="O1704" s="3" t="b">
        <v>0</v>
      </c>
      <c r="P1704" s="3" t="s">
        <v>8292</v>
      </c>
      <c r="Q1704" s="13">
        <f t="shared" si="104"/>
        <v>6.0606060606060605E-5</v>
      </c>
      <c r="R1704" s="7">
        <f t="shared" si="105"/>
        <v>16500</v>
      </c>
      <c r="S1704" s="3" t="s">
        <v>8328</v>
      </c>
      <c r="T1704" s="3" t="s">
        <v>8350</v>
      </c>
    </row>
    <row r="1705" spans="1:20" ht="39.6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21">
        <f t="shared" si="106"/>
        <v>42187.073344907403</v>
      </c>
      <c r="L1705" s="21">
        <f t="shared" si="107"/>
        <v>42247.073344907403</v>
      </c>
      <c r="M1705" s="3" t="b">
        <v>0</v>
      </c>
      <c r="N1705" s="3">
        <v>2</v>
      </c>
      <c r="O1705" s="3" t="b">
        <v>0</v>
      </c>
      <c r="P1705" s="3" t="s">
        <v>8292</v>
      </c>
      <c r="Q1705" s="13">
        <f t="shared" si="104"/>
        <v>1.0200000000000001E-2</v>
      </c>
      <c r="R1705" s="7">
        <f t="shared" si="105"/>
        <v>2500</v>
      </c>
      <c r="S1705" s="3" t="s">
        <v>8328</v>
      </c>
      <c r="T1705" s="3" t="s">
        <v>8350</v>
      </c>
    </row>
    <row r="1706" spans="1:20" ht="39.6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21">
        <f t="shared" si="106"/>
        <v>42020.931400462963</v>
      </c>
      <c r="L1706" s="21">
        <f t="shared" si="107"/>
        <v>42050.931400462963</v>
      </c>
      <c r="M1706" s="3" t="b">
        <v>0</v>
      </c>
      <c r="N1706" s="3">
        <v>11</v>
      </c>
      <c r="O1706" s="3" t="b">
        <v>0</v>
      </c>
      <c r="P1706" s="3" t="s">
        <v>8292</v>
      </c>
      <c r="Q1706" s="13">
        <f t="shared" si="104"/>
        <v>0.65100000000000002</v>
      </c>
      <c r="R1706" s="7">
        <f t="shared" si="105"/>
        <v>181.81818181818181</v>
      </c>
      <c r="S1706" s="3" t="s">
        <v>8328</v>
      </c>
      <c r="T1706" s="3" t="s">
        <v>8350</v>
      </c>
    </row>
    <row r="1707" spans="1:20" ht="39.6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21">
        <f t="shared" si="106"/>
        <v>42244.808402777773</v>
      </c>
      <c r="L1707" s="21">
        <f t="shared" si="107"/>
        <v>42256.458333333336</v>
      </c>
      <c r="M1707" s="3" t="b">
        <v>0</v>
      </c>
      <c r="N1707" s="3">
        <v>0</v>
      </c>
      <c r="O1707" s="3" t="b">
        <v>0</v>
      </c>
      <c r="P1707" s="3" t="s">
        <v>8292</v>
      </c>
      <c r="Q1707" s="13">
        <f t="shared" si="104"/>
        <v>0</v>
      </c>
      <c r="R1707" s="7">
        <f t="shared" si="105"/>
        <v>0</v>
      </c>
      <c r="S1707" s="3" t="s">
        <v>8328</v>
      </c>
      <c r="T1707" s="3" t="s">
        <v>8350</v>
      </c>
    </row>
    <row r="1708" spans="1:20" ht="39.6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21">
        <f t="shared" si="106"/>
        <v>42179.098055555551</v>
      </c>
      <c r="L1708" s="21">
        <f t="shared" si="107"/>
        <v>42239.098055555551</v>
      </c>
      <c r="M1708" s="3" t="b">
        <v>0</v>
      </c>
      <c r="N1708" s="3">
        <v>0</v>
      </c>
      <c r="O1708" s="3" t="b">
        <v>0</v>
      </c>
      <c r="P1708" s="3" t="s">
        <v>8292</v>
      </c>
      <c r="Q1708" s="13">
        <f t="shared" si="104"/>
        <v>0</v>
      </c>
      <c r="R1708" s="7">
        <f t="shared" si="105"/>
        <v>0</v>
      </c>
      <c r="S1708" s="3" t="s">
        <v>8328</v>
      </c>
      <c r="T1708" s="3" t="s">
        <v>8350</v>
      </c>
    </row>
    <row r="1709" spans="1:20" ht="39.6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21">
        <f t="shared" si="106"/>
        <v>42427.512673611105</v>
      </c>
      <c r="L1709" s="21">
        <f t="shared" si="107"/>
        <v>42457.471006944441</v>
      </c>
      <c r="M1709" s="3" t="b">
        <v>0</v>
      </c>
      <c r="N1709" s="3">
        <v>9</v>
      </c>
      <c r="O1709" s="3" t="b">
        <v>0</v>
      </c>
      <c r="P1709" s="3" t="s">
        <v>8292</v>
      </c>
      <c r="Q1709" s="13">
        <f t="shared" si="104"/>
        <v>9.74E-2</v>
      </c>
      <c r="R1709" s="7">
        <f t="shared" si="105"/>
        <v>555.55555555555554</v>
      </c>
      <c r="S1709" s="3" t="s">
        <v>8328</v>
      </c>
      <c r="T1709" s="3" t="s">
        <v>8350</v>
      </c>
    </row>
    <row r="1710" spans="1:20" ht="39.6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21">
        <f t="shared" si="106"/>
        <v>42451.658634259256</v>
      </c>
      <c r="L1710" s="21">
        <f t="shared" si="107"/>
        <v>42491.658634259256</v>
      </c>
      <c r="M1710" s="3" t="b">
        <v>0</v>
      </c>
      <c r="N1710" s="3">
        <v>0</v>
      </c>
      <c r="O1710" s="3" t="b">
        <v>0</v>
      </c>
      <c r="P1710" s="3" t="s">
        <v>8292</v>
      </c>
      <c r="Q1710" s="13">
        <f t="shared" si="104"/>
        <v>0</v>
      </c>
      <c r="R1710" s="7">
        <f t="shared" si="105"/>
        <v>0</v>
      </c>
      <c r="S1710" s="3" t="s">
        <v>8328</v>
      </c>
      <c r="T1710" s="3" t="s">
        <v>8350</v>
      </c>
    </row>
    <row r="1711" spans="1:20" ht="39.6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21">
        <f t="shared" si="106"/>
        <v>41841.355486111112</v>
      </c>
      <c r="L1711" s="21">
        <f t="shared" si="107"/>
        <v>41882.610416666663</v>
      </c>
      <c r="M1711" s="3" t="b">
        <v>0</v>
      </c>
      <c r="N1711" s="3">
        <v>4</v>
      </c>
      <c r="O1711" s="3" t="b">
        <v>0</v>
      </c>
      <c r="P1711" s="3" t="s">
        <v>8292</v>
      </c>
      <c r="Q1711" s="13">
        <f t="shared" si="104"/>
        <v>4.8571428571428571E-2</v>
      </c>
      <c r="R1711" s="7">
        <f t="shared" si="105"/>
        <v>437.5</v>
      </c>
      <c r="S1711" s="3" t="s">
        <v>8328</v>
      </c>
      <c r="T1711" s="3" t="s">
        <v>8350</v>
      </c>
    </row>
    <row r="1712" spans="1:20" ht="26.4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21">
        <f t="shared" si="106"/>
        <v>42341.382962962962</v>
      </c>
      <c r="L1712" s="21">
        <f t="shared" si="107"/>
        <v>42387.333333333336</v>
      </c>
      <c r="M1712" s="3" t="b">
        <v>0</v>
      </c>
      <c r="N1712" s="3">
        <v>1</v>
      </c>
      <c r="O1712" s="3" t="b">
        <v>0</v>
      </c>
      <c r="P1712" s="3" t="s">
        <v>8292</v>
      </c>
      <c r="Q1712" s="13">
        <f t="shared" si="104"/>
        <v>6.7999999999999996E-3</v>
      </c>
      <c r="R1712" s="7">
        <f t="shared" si="105"/>
        <v>5000</v>
      </c>
      <c r="S1712" s="3" t="s">
        <v>8328</v>
      </c>
      <c r="T1712" s="3" t="s">
        <v>8350</v>
      </c>
    </row>
    <row r="1713" spans="1:20" ht="39.6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21">
        <f t="shared" si="106"/>
        <v>41852.437893518516</v>
      </c>
      <c r="L1713" s="21">
        <f t="shared" si="107"/>
        <v>41883.437893518516</v>
      </c>
      <c r="M1713" s="3" t="b">
        <v>0</v>
      </c>
      <c r="N1713" s="3">
        <v>2</v>
      </c>
      <c r="O1713" s="3" t="b">
        <v>0</v>
      </c>
      <c r="P1713" s="3" t="s">
        <v>8292</v>
      </c>
      <c r="Q1713" s="13">
        <f t="shared" si="104"/>
        <v>0.105</v>
      </c>
      <c r="R1713" s="7">
        <f t="shared" si="105"/>
        <v>5000</v>
      </c>
      <c r="S1713" s="3" t="s">
        <v>8328</v>
      </c>
      <c r="T1713" s="3" t="s">
        <v>8350</v>
      </c>
    </row>
    <row r="1714" spans="1:20" ht="52.8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21">
        <f t="shared" si="106"/>
        <v>42125.705474537033</v>
      </c>
      <c r="L1714" s="21">
        <f t="shared" si="107"/>
        <v>42185.705474537033</v>
      </c>
      <c r="M1714" s="3" t="b">
        <v>0</v>
      </c>
      <c r="N1714" s="3">
        <v>0</v>
      </c>
      <c r="O1714" s="3" t="b">
        <v>0</v>
      </c>
      <c r="P1714" s="3" t="s">
        <v>8292</v>
      </c>
      <c r="Q1714" s="13">
        <f t="shared" si="104"/>
        <v>0</v>
      </c>
      <c r="R1714" s="7">
        <f t="shared" si="105"/>
        <v>0</v>
      </c>
      <c r="S1714" s="3" t="s">
        <v>8328</v>
      </c>
      <c r="T1714" s="3" t="s">
        <v>8350</v>
      </c>
    </row>
    <row r="1715" spans="1:20" ht="52.8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21">
        <f t="shared" si="106"/>
        <v>41887.592731481483</v>
      </c>
      <c r="L1715" s="21">
        <f t="shared" si="107"/>
        <v>41917.592731481483</v>
      </c>
      <c r="M1715" s="3" t="b">
        <v>0</v>
      </c>
      <c r="N1715" s="3">
        <v>1</v>
      </c>
      <c r="O1715" s="3" t="b">
        <v>0</v>
      </c>
      <c r="P1715" s="3" t="s">
        <v>8292</v>
      </c>
      <c r="Q1715" s="13">
        <f t="shared" si="104"/>
        <v>1.6666666666666666E-2</v>
      </c>
      <c r="R1715" s="7">
        <f t="shared" si="105"/>
        <v>3000</v>
      </c>
      <c r="S1715" s="3" t="s">
        <v>8328</v>
      </c>
      <c r="T1715" s="3" t="s">
        <v>8350</v>
      </c>
    </row>
    <row r="1716" spans="1:20" ht="39.6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21">
        <f t="shared" si="106"/>
        <v>42095.710196759253</v>
      </c>
      <c r="L1716" s="21">
        <f t="shared" si="107"/>
        <v>42125.710196759253</v>
      </c>
      <c r="M1716" s="3" t="b">
        <v>0</v>
      </c>
      <c r="N1716" s="3">
        <v>17</v>
      </c>
      <c r="O1716" s="3" t="b">
        <v>0</v>
      </c>
      <c r="P1716" s="3" t="s">
        <v>8292</v>
      </c>
      <c r="Q1716" s="13">
        <f t="shared" si="104"/>
        <v>7.868E-2</v>
      </c>
      <c r="R1716" s="7">
        <f t="shared" si="105"/>
        <v>1470.5882352941176</v>
      </c>
      <c r="S1716" s="3" t="s">
        <v>8328</v>
      </c>
      <c r="T1716" s="3" t="s">
        <v>8350</v>
      </c>
    </row>
    <row r="1717" spans="1:20" ht="39.6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21">
        <f t="shared" si="106"/>
        <v>42064.009085648147</v>
      </c>
      <c r="L1717" s="21">
        <f t="shared" si="107"/>
        <v>42093.931944444441</v>
      </c>
      <c r="M1717" s="3" t="b">
        <v>0</v>
      </c>
      <c r="N1717" s="3">
        <v>2</v>
      </c>
      <c r="O1717" s="3" t="b">
        <v>0</v>
      </c>
      <c r="P1717" s="3" t="s">
        <v>8292</v>
      </c>
      <c r="Q1717" s="13">
        <f t="shared" si="104"/>
        <v>2.2000000000000001E-3</v>
      </c>
      <c r="R1717" s="7">
        <f t="shared" si="105"/>
        <v>2500</v>
      </c>
      <c r="S1717" s="3" t="s">
        <v>8328</v>
      </c>
      <c r="T1717" s="3" t="s">
        <v>8350</v>
      </c>
    </row>
    <row r="1718" spans="1:20" ht="39.6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21">
        <f t="shared" si="106"/>
        <v>42673.369201388887</v>
      </c>
      <c r="L1718" s="21">
        <f t="shared" si="107"/>
        <v>42713.410868055558</v>
      </c>
      <c r="M1718" s="3" t="b">
        <v>0</v>
      </c>
      <c r="N1718" s="3">
        <v>3</v>
      </c>
      <c r="O1718" s="3" t="b">
        <v>0</v>
      </c>
      <c r="P1718" s="3" t="s">
        <v>8292</v>
      </c>
      <c r="Q1718" s="13">
        <f t="shared" si="104"/>
        <v>7.4999999999999997E-2</v>
      </c>
      <c r="R1718" s="7">
        <f t="shared" si="105"/>
        <v>666.66666666666663</v>
      </c>
      <c r="S1718" s="3" t="s">
        <v>8328</v>
      </c>
      <c r="T1718" s="3" t="s">
        <v>8350</v>
      </c>
    </row>
    <row r="1719" spans="1:20" ht="39.6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21">
        <f t="shared" si="106"/>
        <v>42460.773587962962</v>
      </c>
      <c r="L1719" s="21">
        <f t="shared" si="107"/>
        <v>42480.958333333336</v>
      </c>
      <c r="M1719" s="3" t="b">
        <v>0</v>
      </c>
      <c r="N1719" s="3">
        <v>41</v>
      </c>
      <c r="O1719" s="3" t="b">
        <v>0</v>
      </c>
      <c r="P1719" s="3" t="s">
        <v>8292</v>
      </c>
      <c r="Q1719" s="13">
        <f t="shared" si="104"/>
        <v>0.42725880551301687</v>
      </c>
      <c r="R1719" s="7">
        <f t="shared" si="105"/>
        <v>79.634146341463421</v>
      </c>
      <c r="S1719" s="3" t="s">
        <v>8328</v>
      </c>
      <c r="T1719" s="3" t="s">
        <v>8350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21">
        <f t="shared" si="106"/>
        <v>42460.402187499996</v>
      </c>
      <c r="L1720" s="21">
        <f t="shared" si="107"/>
        <v>42503.999305555553</v>
      </c>
      <c r="M1720" s="3" t="b">
        <v>0</v>
      </c>
      <c r="N1720" s="3">
        <v>2</v>
      </c>
      <c r="O1720" s="3" t="b">
        <v>0</v>
      </c>
      <c r="P1720" s="3" t="s">
        <v>8292</v>
      </c>
      <c r="Q1720" s="13">
        <f t="shared" si="104"/>
        <v>2.142857142857143E-3</v>
      </c>
      <c r="R1720" s="7">
        <f t="shared" si="105"/>
        <v>17500</v>
      </c>
      <c r="S1720" s="3" t="s">
        <v>8328</v>
      </c>
      <c r="T1720" s="3" t="s">
        <v>8350</v>
      </c>
    </row>
    <row r="1721" spans="1:20" ht="39.6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21">
        <f t="shared" si="106"/>
        <v>41869.326284722221</v>
      </c>
      <c r="L1721" s="21">
        <f t="shared" si="107"/>
        <v>41899.326284722221</v>
      </c>
      <c r="M1721" s="3" t="b">
        <v>0</v>
      </c>
      <c r="N1721" s="3">
        <v>3</v>
      </c>
      <c r="O1721" s="3" t="b">
        <v>0</v>
      </c>
      <c r="P1721" s="3" t="s">
        <v>8292</v>
      </c>
      <c r="Q1721" s="13">
        <f t="shared" si="104"/>
        <v>8.7500000000000008E-3</v>
      </c>
      <c r="R1721" s="7">
        <f t="shared" si="105"/>
        <v>1333.3333333333333</v>
      </c>
      <c r="S1721" s="3" t="s">
        <v>8328</v>
      </c>
      <c r="T1721" s="3" t="s">
        <v>8350</v>
      </c>
    </row>
    <row r="1722" spans="1:20" ht="39.6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21">
        <f t="shared" si="106"/>
        <v>41922.574895833335</v>
      </c>
      <c r="L1722" s="21">
        <f t="shared" si="107"/>
        <v>41952.616562499999</v>
      </c>
      <c r="M1722" s="3" t="b">
        <v>0</v>
      </c>
      <c r="N1722" s="3">
        <v>8</v>
      </c>
      <c r="O1722" s="3" t="b">
        <v>0</v>
      </c>
      <c r="P1722" s="3" t="s">
        <v>8292</v>
      </c>
      <c r="Q1722" s="13">
        <f t="shared" si="104"/>
        <v>5.6250000000000001E-2</v>
      </c>
      <c r="R1722" s="7">
        <f t="shared" si="105"/>
        <v>500</v>
      </c>
      <c r="S1722" s="3" t="s">
        <v>8328</v>
      </c>
      <c r="T1722" s="3" t="s">
        <v>8350</v>
      </c>
    </row>
    <row r="1723" spans="1:20" ht="39.6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21">
        <f t="shared" si="106"/>
        <v>42319.25304398148</v>
      </c>
      <c r="L1723" s="21">
        <f t="shared" si="107"/>
        <v>42349.25304398148</v>
      </c>
      <c r="M1723" s="3" t="b">
        <v>0</v>
      </c>
      <c r="N1723" s="3">
        <v>0</v>
      </c>
      <c r="O1723" s="3" t="b">
        <v>0</v>
      </c>
      <c r="P1723" s="3" t="s">
        <v>8292</v>
      </c>
      <c r="Q1723" s="13">
        <f t="shared" si="104"/>
        <v>0</v>
      </c>
      <c r="R1723" s="7">
        <f t="shared" si="105"/>
        <v>0</v>
      </c>
      <c r="S1723" s="3" t="s">
        <v>8328</v>
      </c>
      <c r="T1723" s="3" t="s">
        <v>8350</v>
      </c>
    </row>
    <row r="1724" spans="1:20" ht="39.6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21">
        <f t="shared" si="106"/>
        <v>42425.752650462957</v>
      </c>
      <c r="L1724" s="21">
        <f t="shared" si="107"/>
        <v>42462.798611111109</v>
      </c>
      <c r="M1724" s="3" t="b">
        <v>0</v>
      </c>
      <c r="N1724" s="3">
        <v>1</v>
      </c>
      <c r="O1724" s="3" t="b">
        <v>0</v>
      </c>
      <c r="P1724" s="3" t="s">
        <v>8292</v>
      </c>
      <c r="Q1724" s="13">
        <f t="shared" si="104"/>
        <v>3.4722222222222224E-4</v>
      </c>
      <c r="R1724" s="7">
        <f t="shared" si="105"/>
        <v>2880</v>
      </c>
      <c r="S1724" s="3" t="s">
        <v>8328</v>
      </c>
      <c r="T1724" s="3" t="s">
        <v>8350</v>
      </c>
    </row>
    <row r="1725" spans="1:20" ht="52.8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21">
        <f t="shared" si="106"/>
        <v>42129.617071759254</v>
      </c>
      <c r="L1725" s="21">
        <f t="shared" si="107"/>
        <v>42186.041666666664</v>
      </c>
      <c r="M1725" s="3" t="b">
        <v>0</v>
      </c>
      <c r="N1725" s="3">
        <v>3</v>
      </c>
      <c r="O1725" s="3" t="b">
        <v>0</v>
      </c>
      <c r="P1725" s="3" t="s">
        <v>8292</v>
      </c>
      <c r="Q1725" s="13">
        <f t="shared" si="104"/>
        <v>6.5000000000000002E-2</v>
      </c>
      <c r="R1725" s="7">
        <f t="shared" si="105"/>
        <v>3333.3333333333335</v>
      </c>
      <c r="S1725" s="3" t="s">
        <v>8328</v>
      </c>
      <c r="T1725" s="3" t="s">
        <v>8350</v>
      </c>
    </row>
    <row r="1726" spans="1:20" ht="39.6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21">
        <f t="shared" si="106"/>
        <v>41912.724097222221</v>
      </c>
      <c r="L1726" s="21">
        <f t="shared" si="107"/>
        <v>41942.724097222221</v>
      </c>
      <c r="M1726" s="3" t="b">
        <v>0</v>
      </c>
      <c r="N1726" s="3">
        <v>4</v>
      </c>
      <c r="O1726" s="3" t="b">
        <v>0</v>
      </c>
      <c r="P1726" s="3" t="s">
        <v>8292</v>
      </c>
      <c r="Q1726" s="13">
        <f t="shared" si="104"/>
        <v>5.8333333333333336E-3</v>
      </c>
      <c r="R1726" s="7">
        <f t="shared" si="105"/>
        <v>1500</v>
      </c>
      <c r="S1726" s="3" t="s">
        <v>8328</v>
      </c>
      <c r="T1726" s="3" t="s">
        <v>8350</v>
      </c>
    </row>
    <row r="1727" spans="1:20" ht="39.6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21">
        <f t="shared" si="106"/>
        <v>41845.759826388887</v>
      </c>
      <c r="L1727" s="21">
        <f t="shared" si="107"/>
        <v>41875.759826388887</v>
      </c>
      <c r="M1727" s="3" t="b">
        <v>0</v>
      </c>
      <c r="N1727" s="3">
        <v>9</v>
      </c>
      <c r="O1727" s="3" t="b">
        <v>0</v>
      </c>
      <c r="P1727" s="3" t="s">
        <v>8292</v>
      </c>
      <c r="Q1727" s="13">
        <f t="shared" si="104"/>
        <v>0.10181818181818182</v>
      </c>
      <c r="R1727" s="7">
        <f t="shared" si="105"/>
        <v>611.11111111111109</v>
      </c>
      <c r="S1727" s="3" t="s">
        <v>8328</v>
      </c>
      <c r="T1727" s="3" t="s">
        <v>8350</v>
      </c>
    </row>
    <row r="1728" spans="1:20" ht="26.4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21">
        <f t="shared" si="106"/>
        <v>41788.711388888885</v>
      </c>
      <c r="L1728" s="21">
        <f t="shared" si="107"/>
        <v>41817.711388888885</v>
      </c>
      <c r="M1728" s="3" t="b">
        <v>0</v>
      </c>
      <c r="N1728" s="3">
        <v>16</v>
      </c>
      <c r="O1728" s="3" t="b">
        <v>0</v>
      </c>
      <c r="P1728" s="3" t="s">
        <v>8292</v>
      </c>
      <c r="Q1728" s="13">
        <f t="shared" si="104"/>
        <v>0.33784615384615385</v>
      </c>
      <c r="R1728" s="7">
        <f t="shared" si="105"/>
        <v>406.25</v>
      </c>
      <c r="S1728" s="3" t="s">
        <v>8328</v>
      </c>
      <c r="T1728" s="3" t="s">
        <v>8350</v>
      </c>
    </row>
    <row r="1729" spans="1:20" ht="39.6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21">
        <f t="shared" si="106"/>
        <v>42044.719641203701</v>
      </c>
      <c r="L1729" s="21">
        <f t="shared" si="107"/>
        <v>42099.249999999993</v>
      </c>
      <c r="M1729" s="3" t="b">
        <v>0</v>
      </c>
      <c r="N1729" s="3">
        <v>1</v>
      </c>
      <c r="O1729" s="3" t="b">
        <v>0</v>
      </c>
      <c r="P1729" s="3" t="s">
        <v>8292</v>
      </c>
      <c r="Q1729" s="13">
        <f t="shared" si="104"/>
        <v>3.3333333333333332E-4</v>
      </c>
      <c r="R1729" s="7">
        <f t="shared" si="105"/>
        <v>3000</v>
      </c>
      <c r="S1729" s="3" t="s">
        <v>8328</v>
      </c>
      <c r="T1729" s="3" t="s">
        <v>8350</v>
      </c>
    </row>
    <row r="1730" spans="1:20" ht="39.6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21">
        <f t="shared" si="106"/>
        <v>42268.417523148142</v>
      </c>
      <c r="L1730" s="21">
        <f t="shared" si="107"/>
        <v>42298.417523148142</v>
      </c>
      <c r="M1730" s="3" t="b">
        <v>0</v>
      </c>
      <c r="N1730" s="3">
        <v>7</v>
      </c>
      <c r="O1730" s="3" t="b">
        <v>0</v>
      </c>
      <c r="P1730" s="3" t="s">
        <v>8292</v>
      </c>
      <c r="Q1730" s="13">
        <f t="shared" ref="Q1730:Q1793" si="108">+E1730/D1730</f>
        <v>0.68400000000000005</v>
      </c>
      <c r="R1730" s="7">
        <f t="shared" ref="R1730:R1793" si="109">IFERROR(+D1730/N1730,0)</f>
        <v>178.57142857142858</v>
      </c>
      <c r="S1730" s="3" t="s">
        <v>8328</v>
      </c>
      <c r="T1730" s="3" t="s">
        <v>8350</v>
      </c>
    </row>
    <row r="1731" spans="1:20" ht="39.6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21">
        <f t="shared" ref="K1731:K1794" si="110">(J1731/86400)+25569+(-5/24)</f>
        <v>42470.843819444439</v>
      </c>
      <c r="L1731" s="21">
        <f t="shared" ref="L1731:L1794" si="111">+I1731/(86400)+25569+(-5/24)</f>
        <v>42530.843819444439</v>
      </c>
      <c r="M1731" s="3" t="b">
        <v>0</v>
      </c>
      <c r="N1731" s="3">
        <v>0</v>
      </c>
      <c r="O1731" s="3" t="b">
        <v>0</v>
      </c>
      <c r="P1731" s="3" t="s">
        <v>8292</v>
      </c>
      <c r="Q1731" s="13">
        <f t="shared" si="108"/>
        <v>0</v>
      </c>
      <c r="R1731" s="7">
        <f t="shared" si="109"/>
        <v>0</v>
      </c>
      <c r="S1731" s="3" t="s">
        <v>8328</v>
      </c>
      <c r="T1731" s="3" t="s">
        <v>8350</v>
      </c>
    </row>
    <row r="1732" spans="1:20" ht="39.6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21">
        <f t="shared" si="110"/>
        <v>42271.879432870366</v>
      </c>
      <c r="L1732" s="21">
        <f t="shared" si="111"/>
        <v>42301.879432870366</v>
      </c>
      <c r="M1732" s="3" t="b">
        <v>0</v>
      </c>
      <c r="N1732" s="3">
        <v>0</v>
      </c>
      <c r="O1732" s="3" t="b">
        <v>0</v>
      </c>
      <c r="P1732" s="3" t="s">
        <v>8292</v>
      </c>
      <c r="Q1732" s="13">
        <f t="shared" si="108"/>
        <v>0</v>
      </c>
      <c r="R1732" s="7">
        <f t="shared" si="109"/>
        <v>0</v>
      </c>
      <c r="S1732" s="3" t="s">
        <v>8328</v>
      </c>
      <c r="T1732" s="3" t="s">
        <v>8350</v>
      </c>
    </row>
    <row r="1733" spans="1:20" ht="26.4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21">
        <f t="shared" si="110"/>
        <v>42152.698518518511</v>
      </c>
      <c r="L1733" s="21">
        <f t="shared" si="111"/>
        <v>42166.416666666664</v>
      </c>
      <c r="M1733" s="3" t="b">
        <v>0</v>
      </c>
      <c r="N1733" s="3">
        <v>0</v>
      </c>
      <c r="O1733" s="3" t="b">
        <v>0</v>
      </c>
      <c r="P1733" s="3" t="s">
        <v>8292</v>
      </c>
      <c r="Q1733" s="13">
        <f t="shared" si="108"/>
        <v>0</v>
      </c>
      <c r="R1733" s="7">
        <f t="shared" si="109"/>
        <v>0</v>
      </c>
      <c r="S1733" s="3" t="s">
        <v>8328</v>
      </c>
      <c r="T1733" s="3" t="s">
        <v>8350</v>
      </c>
    </row>
    <row r="1734" spans="1:20" ht="39.6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21">
        <f t="shared" si="110"/>
        <v>42325.475474537037</v>
      </c>
      <c r="L1734" s="21">
        <f t="shared" si="111"/>
        <v>42384.999999999993</v>
      </c>
      <c r="M1734" s="3" t="b">
        <v>0</v>
      </c>
      <c r="N1734" s="3">
        <v>0</v>
      </c>
      <c r="O1734" s="3" t="b">
        <v>0</v>
      </c>
      <c r="P1734" s="3" t="s">
        <v>8292</v>
      </c>
      <c r="Q1734" s="13">
        <f t="shared" si="108"/>
        <v>0</v>
      </c>
      <c r="R1734" s="7">
        <f t="shared" si="109"/>
        <v>0</v>
      </c>
      <c r="S1734" s="3" t="s">
        <v>8328</v>
      </c>
      <c r="T1734" s="3" t="s">
        <v>8350</v>
      </c>
    </row>
    <row r="1735" spans="1:20" ht="39.6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21">
        <f t="shared" si="110"/>
        <v>42614.467291666668</v>
      </c>
      <c r="L1735" s="21">
        <f t="shared" si="111"/>
        <v>42626.687499999993</v>
      </c>
      <c r="M1735" s="3" t="b">
        <v>0</v>
      </c>
      <c r="N1735" s="3">
        <v>0</v>
      </c>
      <c r="O1735" s="3" t="b">
        <v>0</v>
      </c>
      <c r="P1735" s="3" t="s">
        <v>8292</v>
      </c>
      <c r="Q1735" s="13">
        <f t="shared" si="108"/>
        <v>0</v>
      </c>
      <c r="R1735" s="7">
        <f t="shared" si="109"/>
        <v>0</v>
      </c>
      <c r="S1735" s="3" t="s">
        <v>8328</v>
      </c>
      <c r="T1735" s="3" t="s">
        <v>8350</v>
      </c>
    </row>
    <row r="1736" spans="1:20" ht="39.6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21">
        <f t="shared" si="110"/>
        <v>42101.828194444439</v>
      </c>
      <c r="L1736" s="21">
        <f t="shared" si="111"/>
        <v>42131.828194444439</v>
      </c>
      <c r="M1736" s="3" t="b">
        <v>0</v>
      </c>
      <c r="N1736" s="3">
        <v>1</v>
      </c>
      <c r="O1736" s="3" t="b">
        <v>0</v>
      </c>
      <c r="P1736" s="3" t="s">
        <v>8292</v>
      </c>
      <c r="Q1736" s="13">
        <f t="shared" si="108"/>
        <v>2.2222222222222223E-4</v>
      </c>
      <c r="R1736" s="7">
        <f t="shared" si="109"/>
        <v>4500</v>
      </c>
      <c r="S1736" s="3" t="s">
        <v>8328</v>
      </c>
      <c r="T1736" s="3" t="s">
        <v>8350</v>
      </c>
    </row>
    <row r="1737" spans="1:20" ht="39.6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21">
        <f t="shared" si="110"/>
        <v>42559.605844907404</v>
      </c>
      <c r="L1737" s="21">
        <f t="shared" si="111"/>
        <v>42589.605844907404</v>
      </c>
      <c r="M1737" s="3" t="b">
        <v>0</v>
      </c>
      <c r="N1737" s="3">
        <v>2</v>
      </c>
      <c r="O1737" s="3" t="b">
        <v>0</v>
      </c>
      <c r="P1737" s="3" t="s">
        <v>8292</v>
      </c>
      <c r="Q1737" s="13">
        <f t="shared" si="108"/>
        <v>0.11</v>
      </c>
      <c r="R1737" s="7">
        <f t="shared" si="109"/>
        <v>500</v>
      </c>
      <c r="S1737" s="3" t="s">
        <v>8328</v>
      </c>
      <c r="T1737" s="3" t="s">
        <v>8350</v>
      </c>
    </row>
    <row r="1738" spans="1:20" ht="26.4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21">
        <f t="shared" si="110"/>
        <v>42286.65315972222</v>
      </c>
      <c r="L1738" s="21">
        <f t="shared" si="111"/>
        <v>42316.694826388884</v>
      </c>
      <c r="M1738" s="3" t="b">
        <v>0</v>
      </c>
      <c r="N1738" s="3">
        <v>1</v>
      </c>
      <c r="O1738" s="3" t="b">
        <v>0</v>
      </c>
      <c r="P1738" s="3" t="s">
        <v>8292</v>
      </c>
      <c r="Q1738" s="13">
        <f t="shared" si="108"/>
        <v>7.3333333333333332E-3</v>
      </c>
      <c r="R1738" s="7">
        <f t="shared" si="109"/>
        <v>3000</v>
      </c>
      <c r="S1738" s="3" t="s">
        <v>8328</v>
      </c>
      <c r="T1738" s="3" t="s">
        <v>8350</v>
      </c>
    </row>
    <row r="1739" spans="1:20" ht="39.6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21">
        <f t="shared" si="110"/>
        <v>42175.740648148145</v>
      </c>
      <c r="L1739" s="21">
        <f t="shared" si="111"/>
        <v>42205.740648148145</v>
      </c>
      <c r="M1739" s="3" t="b">
        <v>0</v>
      </c>
      <c r="N1739" s="3">
        <v>15</v>
      </c>
      <c r="O1739" s="3" t="b">
        <v>0</v>
      </c>
      <c r="P1739" s="3" t="s">
        <v>8292</v>
      </c>
      <c r="Q1739" s="13">
        <f t="shared" si="108"/>
        <v>0.21249999999999999</v>
      </c>
      <c r="R1739" s="7">
        <f t="shared" si="109"/>
        <v>266.66666666666669</v>
      </c>
      <c r="S1739" s="3" t="s">
        <v>8328</v>
      </c>
      <c r="T1739" s="3" t="s">
        <v>8350</v>
      </c>
    </row>
    <row r="1740" spans="1:20" ht="26.4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21">
        <f t="shared" si="110"/>
        <v>41884.665995370371</v>
      </c>
      <c r="L1740" s="21">
        <f t="shared" si="111"/>
        <v>41914.665995370371</v>
      </c>
      <c r="M1740" s="3" t="b">
        <v>0</v>
      </c>
      <c r="N1740" s="3">
        <v>1</v>
      </c>
      <c r="O1740" s="3" t="b">
        <v>0</v>
      </c>
      <c r="P1740" s="3" t="s">
        <v>8292</v>
      </c>
      <c r="Q1740" s="13">
        <f t="shared" si="108"/>
        <v>4.0000000000000001E-3</v>
      </c>
      <c r="R1740" s="7">
        <f t="shared" si="109"/>
        <v>5000</v>
      </c>
      <c r="S1740" s="3" t="s">
        <v>8328</v>
      </c>
      <c r="T1740" s="3" t="s">
        <v>8350</v>
      </c>
    </row>
    <row r="1741" spans="1:20" ht="39.6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21">
        <f t="shared" si="110"/>
        <v>42435.665879629632</v>
      </c>
      <c r="L1741" s="21">
        <f t="shared" si="111"/>
        <v>42494.624212962961</v>
      </c>
      <c r="M1741" s="3" t="b">
        <v>0</v>
      </c>
      <c r="N1741" s="3">
        <v>1</v>
      </c>
      <c r="O1741" s="3" t="b">
        <v>0</v>
      </c>
      <c r="P1741" s="3" t="s">
        <v>8292</v>
      </c>
      <c r="Q1741" s="13">
        <f t="shared" si="108"/>
        <v>1E-3</v>
      </c>
      <c r="R1741" s="7">
        <f t="shared" si="109"/>
        <v>1000</v>
      </c>
      <c r="S1741" s="3" t="s">
        <v>8328</v>
      </c>
      <c r="T1741" s="3" t="s">
        <v>8350</v>
      </c>
    </row>
    <row r="1742" spans="1:20" ht="39.6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21">
        <f t="shared" si="110"/>
        <v>42171.609050925923</v>
      </c>
      <c r="L1742" s="21">
        <f t="shared" si="111"/>
        <v>42201.609050925923</v>
      </c>
      <c r="M1742" s="3" t="b">
        <v>0</v>
      </c>
      <c r="N1742" s="3">
        <v>0</v>
      </c>
      <c r="O1742" s="3" t="b">
        <v>0</v>
      </c>
      <c r="P1742" s="3" t="s">
        <v>8292</v>
      </c>
      <c r="Q1742" s="13">
        <f t="shared" si="108"/>
        <v>0</v>
      </c>
      <c r="R1742" s="7">
        <f t="shared" si="109"/>
        <v>0</v>
      </c>
      <c r="S1742" s="3" t="s">
        <v>8328</v>
      </c>
      <c r="T1742" s="3" t="s">
        <v>8350</v>
      </c>
    </row>
    <row r="1743" spans="1:20" ht="26.4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21">
        <f t="shared" si="110"/>
        <v>42120.419803240737</v>
      </c>
      <c r="L1743" s="21">
        <f t="shared" si="111"/>
        <v>42165.419803240737</v>
      </c>
      <c r="M1743" s="3" t="b">
        <v>0</v>
      </c>
      <c r="N1743" s="3">
        <v>52</v>
      </c>
      <c r="O1743" s="3" t="b">
        <v>1</v>
      </c>
      <c r="P1743" s="3" t="s">
        <v>8284</v>
      </c>
      <c r="Q1743" s="13">
        <f t="shared" si="108"/>
        <v>1.1083333333333334</v>
      </c>
      <c r="R1743" s="7">
        <f t="shared" si="109"/>
        <v>23.076923076923077</v>
      </c>
      <c r="S1743" s="3" t="s">
        <v>8341</v>
      </c>
      <c r="T1743" s="3" t="s">
        <v>8342</v>
      </c>
    </row>
    <row r="1744" spans="1:20" ht="39.6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21">
        <f t="shared" si="110"/>
        <v>42710.668634259258</v>
      </c>
      <c r="L1744" s="21">
        <f t="shared" si="111"/>
        <v>42742.666666666664</v>
      </c>
      <c r="M1744" s="3" t="b">
        <v>0</v>
      </c>
      <c r="N1744" s="3">
        <v>34</v>
      </c>
      <c r="O1744" s="3" t="b">
        <v>1</v>
      </c>
      <c r="P1744" s="3" t="s">
        <v>8284</v>
      </c>
      <c r="Q1744" s="13">
        <f t="shared" si="108"/>
        <v>1.0874999999999999</v>
      </c>
      <c r="R1744" s="7">
        <f t="shared" si="109"/>
        <v>58.823529411764703</v>
      </c>
      <c r="S1744" s="3" t="s">
        <v>8341</v>
      </c>
      <c r="T1744" s="3" t="s">
        <v>8342</v>
      </c>
    </row>
    <row r="1745" spans="1:20" ht="39.6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21">
        <f t="shared" si="110"/>
        <v>42586.717303240737</v>
      </c>
      <c r="L1745" s="21">
        <f t="shared" si="111"/>
        <v>42608.957638888889</v>
      </c>
      <c r="M1745" s="3" t="b">
        <v>0</v>
      </c>
      <c r="N1745" s="3">
        <v>67</v>
      </c>
      <c r="O1745" s="3" t="b">
        <v>1</v>
      </c>
      <c r="P1745" s="3" t="s">
        <v>8284</v>
      </c>
      <c r="Q1745" s="13">
        <f t="shared" si="108"/>
        <v>1.0041666666666667</v>
      </c>
      <c r="R1745" s="7">
        <f t="shared" si="109"/>
        <v>89.552238805970148</v>
      </c>
      <c r="S1745" s="3" t="s">
        <v>8341</v>
      </c>
      <c r="T1745" s="3" t="s">
        <v>8342</v>
      </c>
    </row>
    <row r="1746" spans="1:20" ht="39.6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21">
        <f t="shared" si="110"/>
        <v>42026.396724537037</v>
      </c>
      <c r="L1746" s="21">
        <f t="shared" si="111"/>
        <v>42071.355057870365</v>
      </c>
      <c r="M1746" s="3" t="b">
        <v>0</v>
      </c>
      <c r="N1746" s="3">
        <v>70</v>
      </c>
      <c r="O1746" s="3" t="b">
        <v>1</v>
      </c>
      <c r="P1746" s="3" t="s">
        <v>8284</v>
      </c>
      <c r="Q1746" s="13">
        <f t="shared" si="108"/>
        <v>1.1845454545454546</v>
      </c>
      <c r="R1746" s="7">
        <f t="shared" si="109"/>
        <v>78.571428571428569</v>
      </c>
      <c r="S1746" s="3" t="s">
        <v>8341</v>
      </c>
      <c r="T1746" s="3" t="s">
        <v>8342</v>
      </c>
    </row>
    <row r="1747" spans="1:20" ht="39.6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21">
        <f t="shared" si="110"/>
        <v>42690.051365740735</v>
      </c>
      <c r="L1747" s="21">
        <f t="shared" si="111"/>
        <v>42725.874999999993</v>
      </c>
      <c r="M1747" s="3" t="b">
        <v>0</v>
      </c>
      <c r="N1747" s="3">
        <v>89</v>
      </c>
      <c r="O1747" s="3" t="b">
        <v>1</v>
      </c>
      <c r="P1747" s="3" t="s">
        <v>8284</v>
      </c>
      <c r="Q1747" s="13">
        <f t="shared" si="108"/>
        <v>1.1401428571428571</v>
      </c>
      <c r="R1747" s="7">
        <f t="shared" si="109"/>
        <v>78.651685393258433</v>
      </c>
      <c r="S1747" s="3" t="s">
        <v>8341</v>
      </c>
      <c r="T1747" s="3" t="s">
        <v>8342</v>
      </c>
    </row>
    <row r="1748" spans="1:20" ht="52.8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21">
        <f t="shared" si="110"/>
        <v>42667.968368055554</v>
      </c>
      <c r="L1748" s="21">
        <f t="shared" si="111"/>
        <v>42697.874999999993</v>
      </c>
      <c r="M1748" s="3" t="b">
        <v>0</v>
      </c>
      <c r="N1748" s="3">
        <v>107</v>
      </c>
      <c r="O1748" s="3" t="b">
        <v>1</v>
      </c>
      <c r="P1748" s="3" t="s">
        <v>8284</v>
      </c>
      <c r="Q1748" s="13">
        <f t="shared" si="108"/>
        <v>1.4810000000000001</v>
      </c>
      <c r="R1748" s="7">
        <f t="shared" si="109"/>
        <v>140.18691588785046</v>
      </c>
      <c r="S1748" s="3" t="s">
        <v>8341</v>
      </c>
      <c r="T1748" s="3" t="s">
        <v>8342</v>
      </c>
    </row>
    <row r="1749" spans="1:20" ht="39.6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21">
        <f t="shared" si="110"/>
        <v>42292.22719907407</v>
      </c>
      <c r="L1749" s="21">
        <f t="shared" si="111"/>
        <v>42321.416666666664</v>
      </c>
      <c r="M1749" s="3" t="b">
        <v>0</v>
      </c>
      <c r="N1749" s="3">
        <v>159</v>
      </c>
      <c r="O1749" s="3" t="b">
        <v>1</v>
      </c>
      <c r="P1749" s="3" t="s">
        <v>8284</v>
      </c>
      <c r="Q1749" s="13">
        <f t="shared" si="108"/>
        <v>1.0495555555555556</v>
      </c>
      <c r="R1749" s="7">
        <f t="shared" si="109"/>
        <v>56.60377358490566</v>
      </c>
      <c r="S1749" s="3" t="s">
        <v>8341</v>
      </c>
      <c r="T1749" s="3" t="s">
        <v>8342</v>
      </c>
    </row>
    <row r="1750" spans="1:20" ht="26.4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21">
        <f t="shared" si="110"/>
        <v>42219.742395833331</v>
      </c>
      <c r="L1750" s="21">
        <f t="shared" si="111"/>
        <v>42249.742395833331</v>
      </c>
      <c r="M1750" s="3" t="b">
        <v>0</v>
      </c>
      <c r="N1750" s="3">
        <v>181</v>
      </c>
      <c r="O1750" s="3" t="b">
        <v>1</v>
      </c>
      <c r="P1750" s="3" t="s">
        <v>8284</v>
      </c>
      <c r="Q1750" s="13">
        <f t="shared" si="108"/>
        <v>1.29948</v>
      </c>
      <c r="R1750" s="7">
        <f t="shared" si="109"/>
        <v>276.24309392265195</v>
      </c>
      <c r="S1750" s="3" t="s">
        <v>8341</v>
      </c>
      <c r="T1750" s="3" t="s">
        <v>8342</v>
      </c>
    </row>
    <row r="1751" spans="1:20" ht="26.4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21">
        <f t="shared" si="110"/>
        <v>42758.767604166664</v>
      </c>
      <c r="L1751" s="21">
        <f t="shared" si="111"/>
        <v>42795.583333333336</v>
      </c>
      <c r="M1751" s="3" t="b">
        <v>0</v>
      </c>
      <c r="N1751" s="3">
        <v>131</v>
      </c>
      <c r="O1751" s="3" t="b">
        <v>1</v>
      </c>
      <c r="P1751" s="3" t="s">
        <v>8284</v>
      </c>
      <c r="Q1751" s="13">
        <f t="shared" si="108"/>
        <v>1.2348756218905472</v>
      </c>
      <c r="R1751" s="7">
        <f t="shared" si="109"/>
        <v>76.717557251908403</v>
      </c>
      <c r="S1751" s="3" t="s">
        <v>8341</v>
      </c>
      <c r="T1751" s="3" t="s">
        <v>8342</v>
      </c>
    </row>
    <row r="1752" spans="1:20" ht="39.6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21">
        <f t="shared" si="110"/>
        <v>42454.628518518519</v>
      </c>
      <c r="L1752" s="21">
        <f t="shared" si="111"/>
        <v>42479.628518518519</v>
      </c>
      <c r="M1752" s="3" t="b">
        <v>0</v>
      </c>
      <c r="N1752" s="3">
        <v>125</v>
      </c>
      <c r="O1752" s="3" t="b">
        <v>1</v>
      </c>
      <c r="P1752" s="3" t="s">
        <v>8284</v>
      </c>
      <c r="Q1752" s="13">
        <f t="shared" si="108"/>
        <v>2.0162</v>
      </c>
      <c r="R1752" s="7">
        <f t="shared" si="109"/>
        <v>40</v>
      </c>
      <c r="S1752" s="3" t="s">
        <v>8341</v>
      </c>
      <c r="T1752" s="3" t="s">
        <v>8342</v>
      </c>
    </row>
    <row r="1753" spans="1:20" ht="26.4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21">
        <f t="shared" si="110"/>
        <v>42052.573182870365</v>
      </c>
      <c r="L1753" s="21">
        <f t="shared" si="111"/>
        <v>42082.5315162037</v>
      </c>
      <c r="M1753" s="3" t="b">
        <v>0</v>
      </c>
      <c r="N1753" s="3">
        <v>61</v>
      </c>
      <c r="O1753" s="3" t="b">
        <v>1</v>
      </c>
      <c r="P1753" s="3" t="s">
        <v>8284</v>
      </c>
      <c r="Q1753" s="13">
        <f t="shared" si="108"/>
        <v>1.0289999999999999</v>
      </c>
      <c r="R1753" s="7">
        <f t="shared" si="109"/>
        <v>163.9344262295082</v>
      </c>
      <c r="S1753" s="3" t="s">
        <v>8341</v>
      </c>
      <c r="T1753" s="3" t="s">
        <v>8342</v>
      </c>
    </row>
    <row r="1754" spans="1:20" ht="26.4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21">
        <f t="shared" si="110"/>
        <v>42627.044930555552</v>
      </c>
      <c r="L1754" s="21">
        <f t="shared" si="111"/>
        <v>42657.044930555552</v>
      </c>
      <c r="M1754" s="3" t="b">
        <v>0</v>
      </c>
      <c r="N1754" s="3">
        <v>90</v>
      </c>
      <c r="O1754" s="3" t="b">
        <v>1</v>
      </c>
      <c r="P1754" s="3" t="s">
        <v>8284</v>
      </c>
      <c r="Q1754" s="13">
        <f t="shared" si="108"/>
        <v>2.6016666666666666</v>
      </c>
      <c r="R1754" s="7">
        <f t="shared" si="109"/>
        <v>13.333333333333334</v>
      </c>
      <c r="S1754" s="3" t="s">
        <v>8341</v>
      </c>
      <c r="T1754" s="3" t="s">
        <v>8342</v>
      </c>
    </row>
    <row r="1755" spans="1:20" ht="39.6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21">
        <f t="shared" si="110"/>
        <v>42420.541296296295</v>
      </c>
      <c r="L1755" s="21">
        <f t="shared" si="111"/>
        <v>42450.499629629623</v>
      </c>
      <c r="M1755" s="3" t="b">
        <v>0</v>
      </c>
      <c r="N1755" s="3">
        <v>35</v>
      </c>
      <c r="O1755" s="3" t="b">
        <v>1</v>
      </c>
      <c r="P1755" s="3" t="s">
        <v>8284</v>
      </c>
      <c r="Q1755" s="13">
        <f t="shared" si="108"/>
        <v>1.08</v>
      </c>
      <c r="R1755" s="7">
        <f t="shared" si="109"/>
        <v>428.57142857142856</v>
      </c>
      <c r="S1755" s="3" t="s">
        <v>8341</v>
      </c>
      <c r="T1755" s="3" t="s">
        <v>8342</v>
      </c>
    </row>
    <row r="1756" spans="1:20" ht="39.6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21">
        <f t="shared" si="110"/>
        <v>42067.668437499997</v>
      </c>
      <c r="L1756" s="21">
        <f t="shared" si="111"/>
        <v>42097.626770833333</v>
      </c>
      <c r="M1756" s="3" t="b">
        <v>0</v>
      </c>
      <c r="N1756" s="3">
        <v>90</v>
      </c>
      <c r="O1756" s="3" t="b">
        <v>1</v>
      </c>
      <c r="P1756" s="3" t="s">
        <v>8284</v>
      </c>
      <c r="Q1756" s="13">
        <f t="shared" si="108"/>
        <v>1.1052941176470588</v>
      </c>
      <c r="R1756" s="7">
        <f t="shared" si="109"/>
        <v>94.444444444444443</v>
      </c>
      <c r="S1756" s="3" t="s">
        <v>8341</v>
      </c>
      <c r="T1756" s="3" t="s">
        <v>8342</v>
      </c>
    </row>
    <row r="1757" spans="1:20" ht="39.6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21">
        <f t="shared" si="110"/>
        <v>42252.580567129626</v>
      </c>
      <c r="L1757" s="21">
        <f t="shared" si="111"/>
        <v>42282.580567129626</v>
      </c>
      <c r="M1757" s="3" t="b">
        <v>0</v>
      </c>
      <c r="N1757" s="3">
        <v>4</v>
      </c>
      <c r="O1757" s="3" t="b">
        <v>1</v>
      </c>
      <c r="P1757" s="3" t="s">
        <v>8284</v>
      </c>
      <c r="Q1757" s="13">
        <f t="shared" si="108"/>
        <v>1.2</v>
      </c>
      <c r="R1757" s="7">
        <f t="shared" si="109"/>
        <v>6.25</v>
      </c>
      <c r="S1757" s="3" t="s">
        <v>8341</v>
      </c>
      <c r="T1757" s="3" t="s">
        <v>8342</v>
      </c>
    </row>
    <row r="1758" spans="1:20" ht="39.6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21">
        <f t="shared" si="110"/>
        <v>42570.959131944437</v>
      </c>
      <c r="L1758" s="21">
        <f t="shared" si="111"/>
        <v>42610.959131944437</v>
      </c>
      <c r="M1758" s="3" t="b">
        <v>0</v>
      </c>
      <c r="N1758" s="3">
        <v>120</v>
      </c>
      <c r="O1758" s="3" t="b">
        <v>1</v>
      </c>
      <c r="P1758" s="3" t="s">
        <v>8284</v>
      </c>
      <c r="Q1758" s="13">
        <f t="shared" si="108"/>
        <v>1.0282909090909091</v>
      </c>
      <c r="R1758" s="7">
        <f t="shared" si="109"/>
        <v>45.833333333333336</v>
      </c>
      <c r="S1758" s="3" t="s">
        <v>8341</v>
      </c>
      <c r="T1758" s="3" t="s">
        <v>8342</v>
      </c>
    </row>
    <row r="1759" spans="1:20" ht="26.4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21">
        <f t="shared" si="110"/>
        <v>42733.619016203702</v>
      </c>
      <c r="L1759" s="21">
        <f t="shared" si="111"/>
        <v>42763.603472222218</v>
      </c>
      <c r="M1759" s="3" t="b">
        <v>0</v>
      </c>
      <c r="N1759" s="3">
        <v>14</v>
      </c>
      <c r="O1759" s="3" t="b">
        <v>1</v>
      </c>
      <c r="P1759" s="3" t="s">
        <v>8284</v>
      </c>
      <c r="Q1759" s="13">
        <f t="shared" si="108"/>
        <v>1.1599999999999999</v>
      </c>
      <c r="R1759" s="7">
        <f t="shared" si="109"/>
        <v>357.14285714285717</v>
      </c>
      <c r="S1759" s="3" t="s">
        <v>8341</v>
      </c>
      <c r="T1759" s="3" t="s">
        <v>8342</v>
      </c>
    </row>
    <row r="1760" spans="1:20" ht="52.8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21">
        <f t="shared" si="110"/>
        <v>42505.74759259259</v>
      </c>
      <c r="L1760" s="21">
        <f t="shared" si="111"/>
        <v>42565.74759259259</v>
      </c>
      <c r="M1760" s="3" t="b">
        <v>0</v>
      </c>
      <c r="N1760" s="3">
        <v>27</v>
      </c>
      <c r="O1760" s="3" t="b">
        <v>1</v>
      </c>
      <c r="P1760" s="3" t="s">
        <v>8284</v>
      </c>
      <c r="Q1760" s="13">
        <f t="shared" si="108"/>
        <v>1.147</v>
      </c>
      <c r="R1760" s="7">
        <f t="shared" si="109"/>
        <v>37.037037037037038</v>
      </c>
      <c r="S1760" s="3" t="s">
        <v>8341</v>
      </c>
      <c r="T1760" s="3" t="s">
        <v>8342</v>
      </c>
    </row>
    <row r="1761" spans="1:20" ht="26.4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21">
        <f t="shared" si="110"/>
        <v>42068.620706018519</v>
      </c>
      <c r="L1761" s="21">
        <f t="shared" si="111"/>
        <v>42088.579039351847</v>
      </c>
      <c r="M1761" s="3" t="b">
        <v>0</v>
      </c>
      <c r="N1761" s="3">
        <v>49</v>
      </c>
      <c r="O1761" s="3" t="b">
        <v>1</v>
      </c>
      <c r="P1761" s="3" t="s">
        <v>8284</v>
      </c>
      <c r="Q1761" s="13">
        <f t="shared" si="108"/>
        <v>1.0660000000000001</v>
      </c>
      <c r="R1761" s="7">
        <f t="shared" si="109"/>
        <v>102.04081632653062</v>
      </c>
      <c r="S1761" s="3" t="s">
        <v>8341</v>
      </c>
      <c r="T1761" s="3" t="s">
        <v>8342</v>
      </c>
    </row>
    <row r="1762" spans="1:20" ht="39.6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21">
        <f t="shared" si="110"/>
        <v>42405.464270833334</v>
      </c>
      <c r="L1762" s="21">
        <f t="shared" si="111"/>
        <v>42425.464270833334</v>
      </c>
      <c r="M1762" s="3" t="b">
        <v>0</v>
      </c>
      <c r="N1762" s="3">
        <v>102</v>
      </c>
      <c r="O1762" s="3" t="b">
        <v>1</v>
      </c>
      <c r="P1762" s="3" t="s">
        <v>8284</v>
      </c>
      <c r="Q1762" s="13">
        <f t="shared" si="108"/>
        <v>1.6544000000000001</v>
      </c>
      <c r="R1762" s="7">
        <f t="shared" si="109"/>
        <v>49.019607843137258</v>
      </c>
      <c r="S1762" s="3" t="s">
        <v>8341</v>
      </c>
      <c r="T1762" s="3" t="s">
        <v>8342</v>
      </c>
    </row>
    <row r="1763" spans="1:20" ht="26.4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21">
        <f t="shared" si="110"/>
        <v>42209.359490740739</v>
      </c>
      <c r="L1763" s="21">
        <f t="shared" si="111"/>
        <v>42259.359490740739</v>
      </c>
      <c r="M1763" s="3" t="b">
        <v>0</v>
      </c>
      <c r="N1763" s="3">
        <v>3</v>
      </c>
      <c r="O1763" s="3" t="b">
        <v>1</v>
      </c>
      <c r="P1763" s="3" t="s">
        <v>8284</v>
      </c>
      <c r="Q1763" s="13">
        <f t="shared" si="108"/>
        <v>1.55</v>
      </c>
      <c r="R1763" s="7">
        <f t="shared" si="109"/>
        <v>33.333333333333336</v>
      </c>
      <c r="S1763" s="3" t="s">
        <v>8341</v>
      </c>
      <c r="T1763" s="3" t="s">
        <v>8342</v>
      </c>
    </row>
    <row r="1764" spans="1:20" ht="26.4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21">
        <f t="shared" si="110"/>
        <v>42410.773668981477</v>
      </c>
      <c r="L1764" s="21">
        <f t="shared" si="111"/>
        <v>42440.773668981477</v>
      </c>
      <c r="M1764" s="3" t="b">
        <v>0</v>
      </c>
      <c r="N1764" s="3">
        <v>25</v>
      </c>
      <c r="O1764" s="3" t="b">
        <v>1</v>
      </c>
      <c r="P1764" s="3" t="s">
        <v>8284</v>
      </c>
      <c r="Q1764" s="13">
        <f t="shared" si="108"/>
        <v>8.85</v>
      </c>
      <c r="R1764" s="7">
        <f t="shared" si="109"/>
        <v>4</v>
      </c>
      <c r="S1764" s="3" t="s">
        <v>8341</v>
      </c>
      <c r="T1764" s="3" t="s">
        <v>8342</v>
      </c>
    </row>
    <row r="1765" spans="1:20" ht="39.6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21">
        <f t="shared" si="110"/>
        <v>42636.660185185181</v>
      </c>
      <c r="L1765" s="21">
        <f t="shared" si="111"/>
        <v>42666.660185185181</v>
      </c>
      <c r="M1765" s="3" t="b">
        <v>0</v>
      </c>
      <c r="N1765" s="3">
        <v>118</v>
      </c>
      <c r="O1765" s="3" t="b">
        <v>1</v>
      </c>
      <c r="P1765" s="3" t="s">
        <v>8284</v>
      </c>
      <c r="Q1765" s="13">
        <f t="shared" si="108"/>
        <v>1.0190833333333333</v>
      </c>
      <c r="R1765" s="7">
        <f t="shared" si="109"/>
        <v>101.69491525423729</v>
      </c>
      <c r="S1765" s="3" t="s">
        <v>8341</v>
      </c>
      <c r="T1765" s="3" t="s">
        <v>8342</v>
      </c>
    </row>
    <row r="1766" spans="1:20" ht="39.6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21">
        <f t="shared" si="110"/>
        <v>41825.27753472222</v>
      </c>
      <c r="L1766" s="21">
        <f t="shared" si="111"/>
        <v>41854.27753472222</v>
      </c>
      <c r="M1766" s="3" t="b">
        <v>1</v>
      </c>
      <c r="N1766" s="3">
        <v>39</v>
      </c>
      <c r="O1766" s="3" t="b">
        <v>0</v>
      </c>
      <c r="P1766" s="3" t="s">
        <v>8284</v>
      </c>
      <c r="Q1766" s="13">
        <f t="shared" si="108"/>
        <v>0.19600000000000001</v>
      </c>
      <c r="R1766" s="7">
        <f t="shared" si="109"/>
        <v>282.05128205128204</v>
      </c>
      <c r="S1766" s="3" t="s">
        <v>8341</v>
      </c>
      <c r="T1766" s="3" t="s">
        <v>8342</v>
      </c>
    </row>
    <row r="1767" spans="1:20" ht="39.6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21">
        <f t="shared" si="110"/>
        <v>41834.772129629629</v>
      </c>
      <c r="L1767" s="21">
        <f t="shared" si="111"/>
        <v>41864.772129629629</v>
      </c>
      <c r="M1767" s="3" t="b">
        <v>1</v>
      </c>
      <c r="N1767" s="3">
        <v>103</v>
      </c>
      <c r="O1767" s="3" t="b">
        <v>0</v>
      </c>
      <c r="P1767" s="3" t="s">
        <v>8284</v>
      </c>
      <c r="Q1767" s="13">
        <f t="shared" si="108"/>
        <v>0.59467839999999994</v>
      </c>
      <c r="R1767" s="7">
        <f t="shared" si="109"/>
        <v>121.35922330097087</v>
      </c>
      <c r="S1767" s="3" t="s">
        <v>8341</v>
      </c>
      <c r="T1767" s="3" t="s">
        <v>8342</v>
      </c>
    </row>
    <row r="1768" spans="1:20" ht="26.4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21">
        <f t="shared" si="110"/>
        <v>41855.65148148148</v>
      </c>
      <c r="L1768" s="21">
        <f t="shared" si="111"/>
        <v>41876.65148148148</v>
      </c>
      <c r="M1768" s="3" t="b">
        <v>1</v>
      </c>
      <c r="N1768" s="3">
        <v>0</v>
      </c>
      <c r="O1768" s="3" t="b">
        <v>0</v>
      </c>
      <c r="P1768" s="3" t="s">
        <v>8284</v>
      </c>
      <c r="Q1768" s="13">
        <f t="shared" si="108"/>
        <v>0</v>
      </c>
      <c r="R1768" s="7">
        <f t="shared" si="109"/>
        <v>0</v>
      </c>
      <c r="S1768" s="3" t="s">
        <v>8341</v>
      </c>
      <c r="T1768" s="3" t="s">
        <v>8342</v>
      </c>
    </row>
    <row r="1769" spans="1:20" ht="26.4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21">
        <f t="shared" si="110"/>
        <v>41824.450046296297</v>
      </c>
      <c r="L1769" s="21">
        <f t="shared" si="111"/>
        <v>41854.450046296297</v>
      </c>
      <c r="M1769" s="3" t="b">
        <v>1</v>
      </c>
      <c r="N1769" s="3">
        <v>39</v>
      </c>
      <c r="O1769" s="3" t="b">
        <v>0</v>
      </c>
      <c r="P1769" s="3" t="s">
        <v>8284</v>
      </c>
      <c r="Q1769" s="13">
        <f t="shared" si="108"/>
        <v>0.4572</v>
      </c>
      <c r="R1769" s="7">
        <f t="shared" si="109"/>
        <v>128.2051282051282</v>
      </c>
      <c r="S1769" s="3" t="s">
        <v>8341</v>
      </c>
      <c r="T1769" s="3" t="s">
        <v>8342</v>
      </c>
    </row>
    <row r="1770" spans="1:20" ht="39.6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21">
        <f t="shared" si="110"/>
        <v>41849.352361111109</v>
      </c>
      <c r="L1770" s="21">
        <f t="shared" si="111"/>
        <v>41909.352361111109</v>
      </c>
      <c r="M1770" s="3" t="b">
        <v>1</v>
      </c>
      <c r="N1770" s="3">
        <v>15</v>
      </c>
      <c r="O1770" s="3" t="b">
        <v>0</v>
      </c>
      <c r="P1770" s="3" t="s">
        <v>8284</v>
      </c>
      <c r="Q1770" s="13">
        <f t="shared" si="108"/>
        <v>3.7400000000000003E-2</v>
      </c>
      <c r="R1770" s="7">
        <f t="shared" si="109"/>
        <v>333.33333333333331</v>
      </c>
      <c r="S1770" s="3" t="s">
        <v>8341</v>
      </c>
      <c r="T1770" s="3" t="s">
        <v>8342</v>
      </c>
    </row>
    <row r="1771" spans="1:20" ht="39.6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21">
        <f t="shared" si="110"/>
        <v>41987.610636574071</v>
      </c>
      <c r="L1771" s="21">
        <f t="shared" si="111"/>
        <v>42017.610636574071</v>
      </c>
      <c r="M1771" s="3" t="b">
        <v>1</v>
      </c>
      <c r="N1771" s="3">
        <v>22</v>
      </c>
      <c r="O1771" s="3" t="b">
        <v>0</v>
      </c>
      <c r="P1771" s="3" t="s">
        <v>8284</v>
      </c>
      <c r="Q1771" s="13">
        <f t="shared" si="108"/>
        <v>2.7025E-2</v>
      </c>
      <c r="R1771" s="7">
        <f t="shared" si="109"/>
        <v>1818.1818181818182</v>
      </c>
      <c r="S1771" s="3" t="s">
        <v>8341</v>
      </c>
      <c r="T1771" s="3" t="s">
        <v>8342</v>
      </c>
    </row>
    <row r="1772" spans="1:20" ht="39.6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21">
        <f t="shared" si="110"/>
        <v>41891.571689814817</v>
      </c>
      <c r="L1772" s="21">
        <f t="shared" si="111"/>
        <v>41926.571689814817</v>
      </c>
      <c r="M1772" s="3" t="b">
        <v>1</v>
      </c>
      <c r="N1772" s="3">
        <v>92</v>
      </c>
      <c r="O1772" s="3" t="b">
        <v>0</v>
      </c>
      <c r="P1772" s="3" t="s">
        <v>8284</v>
      </c>
      <c r="Q1772" s="13">
        <f t="shared" si="108"/>
        <v>0.56514285714285717</v>
      </c>
      <c r="R1772" s="7">
        <f t="shared" si="109"/>
        <v>266.30434782608694</v>
      </c>
      <c r="S1772" s="3" t="s">
        <v>8341</v>
      </c>
      <c r="T1772" s="3" t="s">
        <v>8342</v>
      </c>
    </row>
    <row r="1773" spans="1:20" ht="39.6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21">
        <f t="shared" si="110"/>
        <v>41905.771296296291</v>
      </c>
      <c r="L1773" s="21">
        <f t="shared" si="111"/>
        <v>41935.771296296291</v>
      </c>
      <c r="M1773" s="3" t="b">
        <v>1</v>
      </c>
      <c r="N1773" s="3">
        <v>25</v>
      </c>
      <c r="O1773" s="3" t="b">
        <v>0</v>
      </c>
      <c r="P1773" s="3" t="s">
        <v>8284</v>
      </c>
      <c r="Q1773" s="13">
        <f t="shared" si="108"/>
        <v>0.21309523809523809</v>
      </c>
      <c r="R1773" s="7">
        <f t="shared" si="109"/>
        <v>168</v>
      </c>
      <c r="S1773" s="3" t="s">
        <v>8341</v>
      </c>
      <c r="T1773" s="3" t="s">
        <v>8342</v>
      </c>
    </row>
    <row r="1774" spans="1:20" ht="39.6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21">
        <f t="shared" si="110"/>
        <v>41766.509675925925</v>
      </c>
      <c r="L1774" s="21">
        <f t="shared" si="111"/>
        <v>41826.509675925925</v>
      </c>
      <c r="M1774" s="3" t="b">
        <v>1</v>
      </c>
      <c r="N1774" s="3">
        <v>19</v>
      </c>
      <c r="O1774" s="3" t="b">
        <v>0</v>
      </c>
      <c r="P1774" s="3" t="s">
        <v>8284</v>
      </c>
      <c r="Q1774" s="13">
        <f t="shared" si="108"/>
        <v>0.156</v>
      </c>
      <c r="R1774" s="7">
        <f t="shared" si="109"/>
        <v>289.4736842105263</v>
      </c>
      <c r="S1774" s="3" t="s">
        <v>8341</v>
      </c>
      <c r="T1774" s="3" t="s">
        <v>8342</v>
      </c>
    </row>
    <row r="1775" spans="1:20" ht="39.6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21">
        <f t="shared" si="110"/>
        <v>41978.552060185182</v>
      </c>
      <c r="L1775" s="21">
        <f t="shared" si="111"/>
        <v>42023.552060185182</v>
      </c>
      <c r="M1775" s="3" t="b">
        <v>1</v>
      </c>
      <c r="N1775" s="3">
        <v>19</v>
      </c>
      <c r="O1775" s="3" t="b">
        <v>0</v>
      </c>
      <c r="P1775" s="3" t="s">
        <v>8284</v>
      </c>
      <c r="Q1775" s="13">
        <f t="shared" si="108"/>
        <v>6.2566666666666673E-2</v>
      </c>
      <c r="R1775" s="7">
        <f t="shared" si="109"/>
        <v>1578.9473684210527</v>
      </c>
      <c r="S1775" s="3" t="s">
        <v>8341</v>
      </c>
      <c r="T1775" s="3" t="s">
        <v>8342</v>
      </c>
    </row>
    <row r="1776" spans="1:20" ht="39.6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21">
        <f t="shared" si="110"/>
        <v>41930.010324074072</v>
      </c>
      <c r="L1776" s="21">
        <f t="shared" si="111"/>
        <v>41972.415972222218</v>
      </c>
      <c r="M1776" s="3" t="b">
        <v>1</v>
      </c>
      <c r="N1776" s="3">
        <v>13</v>
      </c>
      <c r="O1776" s="3" t="b">
        <v>0</v>
      </c>
      <c r="P1776" s="3" t="s">
        <v>8284</v>
      </c>
      <c r="Q1776" s="13">
        <f t="shared" si="108"/>
        <v>0.4592</v>
      </c>
      <c r="R1776" s="7">
        <f t="shared" si="109"/>
        <v>192.30769230769232</v>
      </c>
      <c r="S1776" s="3" t="s">
        <v>8341</v>
      </c>
      <c r="T1776" s="3" t="s">
        <v>8342</v>
      </c>
    </row>
    <row r="1777" spans="1:20" ht="39.6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21">
        <f t="shared" si="110"/>
        <v>41891.768055555549</v>
      </c>
      <c r="L1777" s="21">
        <f t="shared" si="111"/>
        <v>41936.768055555549</v>
      </c>
      <c r="M1777" s="3" t="b">
        <v>1</v>
      </c>
      <c r="N1777" s="3">
        <v>124</v>
      </c>
      <c r="O1777" s="3" t="b">
        <v>0</v>
      </c>
      <c r="P1777" s="3" t="s">
        <v>8284</v>
      </c>
      <c r="Q1777" s="13">
        <f t="shared" si="108"/>
        <v>0.65101538461538466</v>
      </c>
      <c r="R1777" s="7">
        <f t="shared" si="109"/>
        <v>262.09677419354841</v>
      </c>
      <c r="S1777" s="3" t="s">
        <v>8341</v>
      </c>
      <c r="T1777" s="3" t="s">
        <v>8342</v>
      </c>
    </row>
    <row r="1778" spans="1:20" ht="39.6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21">
        <f t="shared" si="110"/>
        <v>41905.748506944445</v>
      </c>
      <c r="L1778" s="21">
        <f t="shared" si="111"/>
        <v>41941.748506944445</v>
      </c>
      <c r="M1778" s="3" t="b">
        <v>1</v>
      </c>
      <c r="N1778" s="3">
        <v>4</v>
      </c>
      <c r="O1778" s="3" t="b">
        <v>0</v>
      </c>
      <c r="P1778" s="3" t="s">
        <v>8284</v>
      </c>
      <c r="Q1778" s="13">
        <f t="shared" si="108"/>
        <v>6.7000000000000004E-2</v>
      </c>
      <c r="R1778" s="7">
        <f t="shared" si="109"/>
        <v>1250</v>
      </c>
      <c r="S1778" s="3" t="s">
        <v>8341</v>
      </c>
      <c r="T1778" s="3" t="s">
        <v>8342</v>
      </c>
    </row>
    <row r="1779" spans="1:20" ht="52.8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21">
        <f t="shared" si="110"/>
        <v>42025.14876157407</v>
      </c>
      <c r="L1779" s="21">
        <f t="shared" si="111"/>
        <v>42055.14876157407</v>
      </c>
      <c r="M1779" s="3" t="b">
        <v>1</v>
      </c>
      <c r="N1779" s="3">
        <v>10</v>
      </c>
      <c r="O1779" s="3" t="b">
        <v>0</v>
      </c>
      <c r="P1779" s="3" t="s">
        <v>8284</v>
      </c>
      <c r="Q1779" s="13">
        <f t="shared" si="108"/>
        <v>0.135625</v>
      </c>
      <c r="R1779" s="7">
        <f t="shared" si="109"/>
        <v>480</v>
      </c>
      <c r="S1779" s="3" t="s">
        <v>8341</v>
      </c>
      <c r="T1779" s="3" t="s">
        <v>8342</v>
      </c>
    </row>
    <row r="1780" spans="1:20" ht="39.6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21">
        <f t="shared" si="110"/>
        <v>42045.655034722215</v>
      </c>
      <c r="L1780" s="21">
        <f t="shared" si="111"/>
        <v>42090.613368055558</v>
      </c>
      <c r="M1780" s="3" t="b">
        <v>1</v>
      </c>
      <c r="N1780" s="3">
        <v>15</v>
      </c>
      <c r="O1780" s="3" t="b">
        <v>0</v>
      </c>
      <c r="P1780" s="3" t="s">
        <v>8284</v>
      </c>
      <c r="Q1780" s="13">
        <f t="shared" si="108"/>
        <v>1.9900000000000001E-2</v>
      </c>
      <c r="R1780" s="7">
        <f t="shared" si="109"/>
        <v>3333.3333333333335</v>
      </c>
      <c r="S1780" s="3" t="s">
        <v>8341</v>
      </c>
      <c r="T1780" s="3" t="s">
        <v>8342</v>
      </c>
    </row>
    <row r="1781" spans="1:20" ht="39.6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21">
        <f t="shared" si="110"/>
        <v>42585.483564814807</v>
      </c>
      <c r="L1781" s="21">
        <f t="shared" si="111"/>
        <v>42615.483564814807</v>
      </c>
      <c r="M1781" s="3" t="b">
        <v>1</v>
      </c>
      <c r="N1781" s="3">
        <v>38</v>
      </c>
      <c r="O1781" s="3" t="b">
        <v>0</v>
      </c>
      <c r="P1781" s="3" t="s">
        <v>8284</v>
      </c>
      <c r="Q1781" s="13">
        <f t="shared" si="108"/>
        <v>0.36236363636363639</v>
      </c>
      <c r="R1781" s="7">
        <f t="shared" si="109"/>
        <v>289.4736842105263</v>
      </c>
      <c r="S1781" s="3" t="s">
        <v>8341</v>
      </c>
      <c r="T1781" s="3" t="s">
        <v>8342</v>
      </c>
    </row>
    <row r="1782" spans="1:20" ht="39.6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21">
        <f t="shared" si="110"/>
        <v>42493.392476851848</v>
      </c>
      <c r="L1782" s="21">
        <f t="shared" si="111"/>
        <v>42553.392476851848</v>
      </c>
      <c r="M1782" s="3" t="b">
        <v>1</v>
      </c>
      <c r="N1782" s="3">
        <v>152</v>
      </c>
      <c r="O1782" s="3" t="b">
        <v>0</v>
      </c>
      <c r="P1782" s="3" t="s">
        <v>8284</v>
      </c>
      <c r="Q1782" s="13">
        <f t="shared" si="108"/>
        <v>0.39743333333333336</v>
      </c>
      <c r="R1782" s="7">
        <f t="shared" si="109"/>
        <v>197.36842105263159</v>
      </c>
      <c r="S1782" s="3" t="s">
        <v>8341</v>
      </c>
      <c r="T1782" s="3" t="s">
        <v>8342</v>
      </c>
    </row>
    <row r="1783" spans="1:20" ht="39.6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21">
        <f t="shared" si="110"/>
        <v>42597.409085648142</v>
      </c>
      <c r="L1783" s="21">
        <f t="shared" si="111"/>
        <v>42628.409085648142</v>
      </c>
      <c r="M1783" s="3" t="b">
        <v>1</v>
      </c>
      <c r="N1783" s="3">
        <v>24</v>
      </c>
      <c r="O1783" s="3" t="b">
        <v>0</v>
      </c>
      <c r="P1783" s="3" t="s">
        <v>8284</v>
      </c>
      <c r="Q1783" s="13">
        <f t="shared" si="108"/>
        <v>0.25763636363636366</v>
      </c>
      <c r="R1783" s="7">
        <f t="shared" si="109"/>
        <v>229.16666666666666</v>
      </c>
      <c r="S1783" s="3" t="s">
        <v>8341</v>
      </c>
      <c r="T1783" s="3" t="s">
        <v>8342</v>
      </c>
    </row>
    <row r="1784" spans="1:20" ht="52.8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21">
        <f t="shared" si="110"/>
        <v>42388.366770833331</v>
      </c>
      <c r="L1784" s="21">
        <f t="shared" si="111"/>
        <v>42421.366770833331</v>
      </c>
      <c r="M1784" s="3" t="b">
        <v>1</v>
      </c>
      <c r="N1784" s="3">
        <v>76</v>
      </c>
      <c r="O1784" s="3" t="b">
        <v>0</v>
      </c>
      <c r="P1784" s="3" t="s">
        <v>8284</v>
      </c>
      <c r="Q1784" s="13">
        <f t="shared" si="108"/>
        <v>0.15491428571428573</v>
      </c>
      <c r="R1784" s="7">
        <f t="shared" si="109"/>
        <v>460.5263157894737</v>
      </c>
      <c r="S1784" s="3" t="s">
        <v>8341</v>
      </c>
      <c r="T1784" s="3" t="s">
        <v>8342</v>
      </c>
    </row>
    <row r="1785" spans="1:20" ht="39.6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21">
        <f t="shared" si="110"/>
        <v>42115.741643518515</v>
      </c>
      <c r="L1785" s="21">
        <f t="shared" si="111"/>
        <v>42145.741643518515</v>
      </c>
      <c r="M1785" s="3" t="b">
        <v>1</v>
      </c>
      <c r="N1785" s="3">
        <v>185</v>
      </c>
      <c r="O1785" s="3" t="b">
        <v>0</v>
      </c>
      <c r="P1785" s="3" t="s">
        <v>8284</v>
      </c>
      <c r="Q1785" s="13">
        <f t="shared" si="108"/>
        <v>0.236925</v>
      </c>
      <c r="R1785" s="7">
        <f t="shared" si="109"/>
        <v>216.21621621621622</v>
      </c>
      <c r="S1785" s="3" t="s">
        <v>8341</v>
      </c>
      <c r="T1785" s="3" t="s">
        <v>8342</v>
      </c>
    </row>
    <row r="1786" spans="1:20" ht="39.6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21">
        <f t="shared" si="110"/>
        <v>42003.447222222218</v>
      </c>
      <c r="L1786" s="21">
        <f t="shared" si="111"/>
        <v>42034.934027777774</v>
      </c>
      <c r="M1786" s="3" t="b">
        <v>1</v>
      </c>
      <c r="N1786" s="3">
        <v>33</v>
      </c>
      <c r="O1786" s="3" t="b">
        <v>0</v>
      </c>
      <c r="P1786" s="3" t="s">
        <v>8284</v>
      </c>
      <c r="Q1786" s="13">
        <f t="shared" si="108"/>
        <v>0.39760000000000001</v>
      </c>
      <c r="R1786" s="7">
        <f t="shared" si="109"/>
        <v>151.5151515151515</v>
      </c>
      <c r="S1786" s="3" t="s">
        <v>8341</v>
      </c>
      <c r="T1786" s="3" t="s">
        <v>8342</v>
      </c>
    </row>
    <row r="1787" spans="1:20" ht="39.6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21">
        <f t="shared" si="110"/>
        <v>41896.926562499997</v>
      </c>
      <c r="L1787" s="21">
        <f t="shared" si="111"/>
        <v>41927.791666666664</v>
      </c>
      <c r="M1787" s="3" t="b">
        <v>1</v>
      </c>
      <c r="N1787" s="3">
        <v>108</v>
      </c>
      <c r="O1787" s="3" t="b">
        <v>0</v>
      </c>
      <c r="P1787" s="3" t="s">
        <v>8284</v>
      </c>
      <c r="Q1787" s="13">
        <f t="shared" si="108"/>
        <v>0.20220833333333332</v>
      </c>
      <c r="R1787" s="7">
        <f t="shared" si="109"/>
        <v>222.22222222222223</v>
      </c>
      <c r="S1787" s="3" t="s">
        <v>8341</v>
      </c>
      <c r="T1787" s="3" t="s">
        <v>8342</v>
      </c>
    </row>
    <row r="1788" spans="1:20" ht="39.6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21">
        <f t="shared" si="110"/>
        <v>41958.342326388891</v>
      </c>
      <c r="L1788" s="21">
        <f t="shared" si="111"/>
        <v>41988.342326388891</v>
      </c>
      <c r="M1788" s="3" t="b">
        <v>1</v>
      </c>
      <c r="N1788" s="3">
        <v>29</v>
      </c>
      <c r="O1788" s="3" t="b">
        <v>0</v>
      </c>
      <c r="P1788" s="3" t="s">
        <v>8284</v>
      </c>
      <c r="Q1788" s="13">
        <f t="shared" si="108"/>
        <v>0.47631578947368419</v>
      </c>
      <c r="R1788" s="7">
        <f t="shared" si="109"/>
        <v>65.517241379310349</v>
      </c>
      <c r="S1788" s="3" t="s">
        <v>8341</v>
      </c>
      <c r="T1788" s="3" t="s">
        <v>8342</v>
      </c>
    </row>
    <row r="1789" spans="1:20" ht="39.6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21">
        <f t="shared" si="110"/>
        <v>42068.447187499994</v>
      </c>
      <c r="L1789" s="21">
        <f t="shared" si="111"/>
        <v>42098.40552083333</v>
      </c>
      <c r="M1789" s="3" t="b">
        <v>1</v>
      </c>
      <c r="N1789" s="3">
        <v>24</v>
      </c>
      <c r="O1789" s="3" t="b">
        <v>0</v>
      </c>
      <c r="P1789" s="3" t="s">
        <v>8284</v>
      </c>
      <c r="Q1789" s="13">
        <f t="shared" si="108"/>
        <v>0.15329999999999999</v>
      </c>
      <c r="R1789" s="7">
        <f t="shared" si="109"/>
        <v>416.66666666666669</v>
      </c>
      <c r="S1789" s="3" t="s">
        <v>8341</v>
      </c>
      <c r="T1789" s="3" t="s">
        <v>8342</v>
      </c>
    </row>
    <row r="1790" spans="1:20" ht="39.6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21">
        <f t="shared" si="110"/>
        <v>41913.740069444444</v>
      </c>
      <c r="L1790" s="21">
        <f t="shared" si="111"/>
        <v>41943.740069444444</v>
      </c>
      <c r="M1790" s="3" t="b">
        <v>1</v>
      </c>
      <c r="N1790" s="3">
        <v>4</v>
      </c>
      <c r="O1790" s="3" t="b">
        <v>0</v>
      </c>
      <c r="P1790" s="3" t="s">
        <v>8284</v>
      </c>
      <c r="Q1790" s="13">
        <f t="shared" si="108"/>
        <v>1.3818181818181818E-2</v>
      </c>
      <c r="R1790" s="7">
        <f t="shared" si="109"/>
        <v>1375</v>
      </c>
      <c r="S1790" s="3" t="s">
        <v>8341</v>
      </c>
      <c r="T1790" s="3" t="s">
        <v>8342</v>
      </c>
    </row>
    <row r="1791" spans="1:20" ht="39.6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21">
        <f t="shared" si="110"/>
        <v>41956.041701388887</v>
      </c>
      <c r="L1791" s="21">
        <f t="shared" si="111"/>
        <v>42016.041701388887</v>
      </c>
      <c r="M1791" s="3" t="b">
        <v>1</v>
      </c>
      <c r="N1791" s="3">
        <v>4</v>
      </c>
      <c r="O1791" s="3" t="b">
        <v>0</v>
      </c>
      <c r="P1791" s="3" t="s">
        <v>8284</v>
      </c>
      <c r="Q1791" s="13">
        <f t="shared" si="108"/>
        <v>5.0000000000000001E-3</v>
      </c>
      <c r="R1791" s="7">
        <f t="shared" si="109"/>
        <v>2000</v>
      </c>
      <c r="S1791" s="3" t="s">
        <v>8341</v>
      </c>
      <c r="T1791" s="3" t="s">
        <v>8342</v>
      </c>
    </row>
    <row r="1792" spans="1:20" ht="39.6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21">
        <f t="shared" si="110"/>
        <v>42010.466180555552</v>
      </c>
      <c r="L1792" s="21">
        <f t="shared" si="111"/>
        <v>42040.466180555552</v>
      </c>
      <c r="M1792" s="3" t="b">
        <v>1</v>
      </c>
      <c r="N1792" s="3">
        <v>15</v>
      </c>
      <c r="O1792" s="3" t="b">
        <v>0</v>
      </c>
      <c r="P1792" s="3" t="s">
        <v>8284</v>
      </c>
      <c r="Q1792" s="13">
        <f t="shared" si="108"/>
        <v>4.9575757575757579E-2</v>
      </c>
      <c r="R1792" s="7">
        <f t="shared" si="109"/>
        <v>2200</v>
      </c>
      <c r="S1792" s="3" t="s">
        <v>8341</v>
      </c>
      <c r="T1792" s="3" t="s">
        <v>8342</v>
      </c>
    </row>
    <row r="1793" spans="1:20" ht="26.4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21">
        <f t="shared" si="110"/>
        <v>41973.532002314816</v>
      </c>
      <c r="L1793" s="21">
        <f t="shared" si="111"/>
        <v>42033.532002314816</v>
      </c>
      <c r="M1793" s="3" t="b">
        <v>1</v>
      </c>
      <c r="N1793" s="3">
        <v>4</v>
      </c>
      <c r="O1793" s="3" t="b">
        <v>0</v>
      </c>
      <c r="P1793" s="3" t="s">
        <v>8284</v>
      </c>
      <c r="Q1793" s="13">
        <f t="shared" si="108"/>
        <v>3.5666666666666666E-2</v>
      </c>
      <c r="R1793" s="7">
        <f t="shared" si="109"/>
        <v>750</v>
      </c>
      <c r="S1793" s="3" t="s">
        <v>8341</v>
      </c>
      <c r="T1793" s="3" t="s">
        <v>8342</v>
      </c>
    </row>
    <row r="1794" spans="1:20" ht="26.4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21">
        <f t="shared" si="110"/>
        <v>42188.822708333326</v>
      </c>
      <c r="L1794" s="21">
        <f t="shared" si="111"/>
        <v>42226.082638888889</v>
      </c>
      <c r="M1794" s="3" t="b">
        <v>1</v>
      </c>
      <c r="N1794" s="3">
        <v>139</v>
      </c>
      <c r="O1794" s="3" t="b">
        <v>0</v>
      </c>
      <c r="P1794" s="3" t="s">
        <v>8284</v>
      </c>
      <c r="Q1794" s="13">
        <f t="shared" ref="Q1794:Q1857" si="112">+E1794/D1794</f>
        <v>0.61124000000000001</v>
      </c>
      <c r="R1794" s="7">
        <f t="shared" ref="R1794:R1857" si="113">IFERROR(+D1794/N1794,0)</f>
        <v>179.85611510791367</v>
      </c>
      <c r="S1794" s="3" t="s">
        <v>8341</v>
      </c>
      <c r="T1794" s="3" t="s">
        <v>8342</v>
      </c>
    </row>
    <row r="1795" spans="1:20" ht="39.6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21">
        <f t="shared" ref="K1795:K1858" si="114">(J1795/86400)+25569+(-5/24)</f>
        <v>41940.683333333327</v>
      </c>
      <c r="L1795" s="21">
        <f t="shared" ref="L1795:L1858" si="115">+I1795/(86400)+25569+(-5/24)</f>
        <v>41970.724999999999</v>
      </c>
      <c r="M1795" s="3" t="b">
        <v>1</v>
      </c>
      <c r="N1795" s="3">
        <v>2</v>
      </c>
      <c r="O1795" s="3" t="b">
        <v>0</v>
      </c>
      <c r="P1795" s="3" t="s">
        <v>8284</v>
      </c>
      <c r="Q1795" s="13">
        <f t="shared" si="112"/>
        <v>1.3333333333333334E-2</v>
      </c>
      <c r="R1795" s="7">
        <f t="shared" si="113"/>
        <v>1500</v>
      </c>
      <c r="S1795" s="3" t="s">
        <v>8341</v>
      </c>
      <c r="T1795" s="3" t="s">
        <v>8342</v>
      </c>
    </row>
    <row r="1796" spans="1:20" ht="39.6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21">
        <f t="shared" si="114"/>
        <v>42011.342847222222</v>
      </c>
      <c r="L1796" s="21">
        <f t="shared" si="115"/>
        <v>42046.342847222222</v>
      </c>
      <c r="M1796" s="3" t="b">
        <v>1</v>
      </c>
      <c r="N1796" s="3">
        <v>18</v>
      </c>
      <c r="O1796" s="3" t="b">
        <v>0</v>
      </c>
      <c r="P1796" s="3" t="s">
        <v>8284</v>
      </c>
      <c r="Q1796" s="13">
        <f t="shared" si="112"/>
        <v>0.11077777777777778</v>
      </c>
      <c r="R1796" s="7">
        <f t="shared" si="113"/>
        <v>500</v>
      </c>
      <c r="S1796" s="3" t="s">
        <v>8341</v>
      </c>
      <c r="T1796" s="3" t="s">
        <v>8342</v>
      </c>
    </row>
    <row r="1797" spans="1:20" ht="39.6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21">
        <f t="shared" si="114"/>
        <v>42628.080335648141</v>
      </c>
      <c r="L1797" s="21">
        <f t="shared" si="115"/>
        <v>42657.458333333336</v>
      </c>
      <c r="M1797" s="3" t="b">
        <v>1</v>
      </c>
      <c r="N1797" s="3">
        <v>81</v>
      </c>
      <c r="O1797" s="3" t="b">
        <v>0</v>
      </c>
      <c r="P1797" s="3" t="s">
        <v>8284</v>
      </c>
      <c r="Q1797" s="13">
        <f t="shared" si="112"/>
        <v>0.38735714285714284</v>
      </c>
      <c r="R1797" s="7">
        <f t="shared" si="113"/>
        <v>345.67901234567898</v>
      </c>
      <c r="S1797" s="3" t="s">
        <v>8341</v>
      </c>
      <c r="T1797" s="3" t="s">
        <v>8342</v>
      </c>
    </row>
    <row r="1798" spans="1:20" ht="52.8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21">
        <f t="shared" si="114"/>
        <v>42515.231087962959</v>
      </c>
      <c r="L1798" s="21">
        <f t="shared" si="115"/>
        <v>42575.231087962959</v>
      </c>
      <c r="M1798" s="3" t="b">
        <v>1</v>
      </c>
      <c r="N1798" s="3">
        <v>86</v>
      </c>
      <c r="O1798" s="3" t="b">
        <v>0</v>
      </c>
      <c r="P1798" s="3" t="s">
        <v>8284</v>
      </c>
      <c r="Q1798" s="13">
        <f t="shared" si="112"/>
        <v>0.22052631578947368</v>
      </c>
      <c r="R1798" s="7">
        <f t="shared" si="113"/>
        <v>220.93023255813952</v>
      </c>
      <c r="S1798" s="3" t="s">
        <v>8341</v>
      </c>
      <c r="T1798" s="3" t="s">
        <v>8342</v>
      </c>
    </row>
    <row r="1799" spans="1:20" ht="39.6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21">
        <f t="shared" si="114"/>
        <v>42689.360983796294</v>
      </c>
      <c r="L1799" s="21">
        <f t="shared" si="115"/>
        <v>42719.360983796294</v>
      </c>
      <c r="M1799" s="3" t="b">
        <v>1</v>
      </c>
      <c r="N1799" s="3">
        <v>140</v>
      </c>
      <c r="O1799" s="3" t="b">
        <v>0</v>
      </c>
      <c r="P1799" s="3" t="s">
        <v>8284</v>
      </c>
      <c r="Q1799" s="13">
        <f t="shared" si="112"/>
        <v>0.67549999999999999</v>
      </c>
      <c r="R1799" s="7">
        <f t="shared" si="113"/>
        <v>71.428571428571431</v>
      </c>
      <c r="S1799" s="3" t="s">
        <v>8341</v>
      </c>
      <c r="T1799" s="3" t="s">
        <v>8342</v>
      </c>
    </row>
    <row r="1800" spans="1:20" ht="39.6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21">
        <f t="shared" si="114"/>
        <v>42344.118437499994</v>
      </c>
      <c r="L1800" s="21">
        <f t="shared" si="115"/>
        <v>42404.118437499994</v>
      </c>
      <c r="M1800" s="3" t="b">
        <v>1</v>
      </c>
      <c r="N1800" s="3">
        <v>37</v>
      </c>
      <c r="O1800" s="3" t="b">
        <v>0</v>
      </c>
      <c r="P1800" s="3" t="s">
        <v>8284</v>
      </c>
      <c r="Q1800" s="13">
        <f t="shared" si="112"/>
        <v>0.136375</v>
      </c>
      <c r="R1800" s="7">
        <f t="shared" si="113"/>
        <v>432.43243243243245</v>
      </c>
      <c r="S1800" s="3" t="s">
        <v>8341</v>
      </c>
      <c r="T1800" s="3" t="s">
        <v>8342</v>
      </c>
    </row>
    <row r="1801" spans="1:20" ht="26.4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21">
        <f t="shared" si="114"/>
        <v>41934.634351851848</v>
      </c>
      <c r="L1801" s="21">
        <f t="shared" si="115"/>
        <v>41954.676018518519</v>
      </c>
      <c r="M1801" s="3" t="b">
        <v>1</v>
      </c>
      <c r="N1801" s="3">
        <v>6</v>
      </c>
      <c r="O1801" s="3" t="b">
        <v>0</v>
      </c>
      <c r="P1801" s="3" t="s">
        <v>8284</v>
      </c>
      <c r="Q1801" s="13">
        <f t="shared" si="112"/>
        <v>1.7457500000000001E-2</v>
      </c>
      <c r="R1801" s="7">
        <f t="shared" si="113"/>
        <v>666.66666666666663</v>
      </c>
      <c r="S1801" s="3" t="s">
        <v>8341</v>
      </c>
      <c r="T1801" s="3" t="s">
        <v>8342</v>
      </c>
    </row>
    <row r="1802" spans="1:20" ht="39.6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21">
        <f t="shared" si="114"/>
        <v>42623.397800925923</v>
      </c>
      <c r="L1802" s="21">
        <f t="shared" si="115"/>
        <v>42653.397800925923</v>
      </c>
      <c r="M1802" s="3" t="b">
        <v>1</v>
      </c>
      <c r="N1802" s="3">
        <v>113</v>
      </c>
      <c r="O1802" s="3" t="b">
        <v>0</v>
      </c>
      <c r="P1802" s="3" t="s">
        <v>8284</v>
      </c>
      <c r="Q1802" s="13">
        <f t="shared" si="112"/>
        <v>0.20449632511889321</v>
      </c>
      <c r="R1802" s="7">
        <f t="shared" si="113"/>
        <v>409.3805309734513</v>
      </c>
      <c r="S1802" s="3" t="s">
        <v>8341</v>
      </c>
      <c r="T1802" s="3" t="s">
        <v>8342</v>
      </c>
    </row>
    <row r="1803" spans="1:20" ht="39.6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21">
        <f t="shared" si="114"/>
        <v>42321.452175925922</v>
      </c>
      <c r="L1803" s="21">
        <f t="shared" si="115"/>
        <v>42353.298611111109</v>
      </c>
      <c r="M1803" s="3" t="b">
        <v>1</v>
      </c>
      <c r="N1803" s="3">
        <v>37</v>
      </c>
      <c r="O1803" s="3" t="b">
        <v>0</v>
      </c>
      <c r="P1803" s="3" t="s">
        <v>8284</v>
      </c>
      <c r="Q1803" s="13">
        <f t="shared" si="112"/>
        <v>0.13852941176470587</v>
      </c>
      <c r="R1803" s="7">
        <f t="shared" si="113"/>
        <v>459.45945945945948</v>
      </c>
      <c r="S1803" s="3" t="s">
        <v>8341</v>
      </c>
      <c r="T1803" s="3" t="s">
        <v>8342</v>
      </c>
    </row>
    <row r="1804" spans="1:20" ht="39.6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21">
        <f t="shared" si="114"/>
        <v>42159.264236111114</v>
      </c>
      <c r="L1804" s="21">
        <f t="shared" si="115"/>
        <v>42182.707638888889</v>
      </c>
      <c r="M1804" s="3" t="b">
        <v>1</v>
      </c>
      <c r="N1804" s="3">
        <v>18</v>
      </c>
      <c r="O1804" s="3" t="b">
        <v>0</v>
      </c>
      <c r="P1804" s="3" t="s">
        <v>8284</v>
      </c>
      <c r="Q1804" s="13">
        <f t="shared" si="112"/>
        <v>0.48485714285714288</v>
      </c>
      <c r="R1804" s="7">
        <f t="shared" si="113"/>
        <v>194.44444444444446</v>
      </c>
      <c r="S1804" s="3" t="s">
        <v>8341</v>
      </c>
      <c r="T1804" s="3" t="s">
        <v>8342</v>
      </c>
    </row>
    <row r="1805" spans="1:20" ht="39.6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21">
        <f t="shared" si="114"/>
        <v>42017.863217592589</v>
      </c>
      <c r="L1805" s="21">
        <f t="shared" si="115"/>
        <v>42048.863217592589</v>
      </c>
      <c r="M1805" s="3" t="b">
        <v>1</v>
      </c>
      <c r="N1805" s="3">
        <v>75</v>
      </c>
      <c r="O1805" s="3" t="b">
        <v>0</v>
      </c>
      <c r="P1805" s="3" t="s">
        <v>8284</v>
      </c>
      <c r="Q1805" s="13">
        <f t="shared" si="112"/>
        <v>0.308</v>
      </c>
      <c r="R1805" s="7">
        <f t="shared" si="113"/>
        <v>233.33333333333334</v>
      </c>
      <c r="S1805" s="3" t="s">
        <v>8341</v>
      </c>
      <c r="T1805" s="3" t="s">
        <v>8342</v>
      </c>
    </row>
    <row r="1806" spans="1:20" ht="39.6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21">
        <f t="shared" si="114"/>
        <v>42282.469953703701</v>
      </c>
      <c r="L1806" s="21">
        <f t="shared" si="115"/>
        <v>42322.511620370373</v>
      </c>
      <c r="M1806" s="3" t="b">
        <v>1</v>
      </c>
      <c r="N1806" s="3">
        <v>52</v>
      </c>
      <c r="O1806" s="3" t="b">
        <v>0</v>
      </c>
      <c r="P1806" s="3" t="s">
        <v>8284</v>
      </c>
      <c r="Q1806" s="13">
        <f t="shared" si="112"/>
        <v>0.35174193548387095</v>
      </c>
      <c r="R1806" s="7">
        <f t="shared" si="113"/>
        <v>298.07692307692309</v>
      </c>
      <c r="S1806" s="3" t="s">
        <v>8341</v>
      </c>
      <c r="T1806" s="3" t="s">
        <v>8342</v>
      </c>
    </row>
    <row r="1807" spans="1:20" ht="39.6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21">
        <f t="shared" si="114"/>
        <v>42247.595578703702</v>
      </c>
      <c r="L1807" s="21">
        <f t="shared" si="115"/>
        <v>42279.541666666664</v>
      </c>
      <c r="M1807" s="3" t="b">
        <v>1</v>
      </c>
      <c r="N1807" s="3">
        <v>122</v>
      </c>
      <c r="O1807" s="3" t="b">
        <v>0</v>
      </c>
      <c r="P1807" s="3" t="s">
        <v>8284</v>
      </c>
      <c r="Q1807" s="13">
        <f t="shared" si="112"/>
        <v>0.36404444444444445</v>
      </c>
      <c r="R1807" s="7">
        <f t="shared" si="113"/>
        <v>184.42622950819671</v>
      </c>
      <c r="S1807" s="3" t="s">
        <v>8341</v>
      </c>
      <c r="T1807" s="3" t="s">
        <v>8342</v>
      </c>
    </row>
    <row r="1808" spans="1:20" ht="39.6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21">
        <f t="shared" si="114"/>
        <v>41877.429965277777</v>
      </c>
      <c r="L1808" s="21">
        <f t="shared" si="115"/>
        <v>41912.429965277777</v>
      </c>
      <c r="M1808" s="3" t="b">
        <v>1</v>
      </c>
      <c r="N1808" s="3">
        <v>8</v>
      </c>
      <c r="O1808" s="3" t="b">
        <v>0</v>
      </c>
      <c r="P1808" s="3" t="s">
        <v>8284</v>
      </c>
      <c r="Q1808" s="13">
        <f t="shared" si="112"/>
        <v>2.955E-2</v>
      </c>
      <c r="R1808" s="7">
        <f t="shared" si="113"/>
        <v>2500</v>
      </c>
      <c r="S1808" s="3" t="s">
        <v>8341</v>
      </c>
      <c r="T1808" s="3" t="s">
        <v>8342</v>
      </c>
    </row>
    <row r="1809" spans="1:20" ht="26.4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21">
        <f t="shared" si="114"/>
        <v>41879.860104166662</v>
      </c>
      <c r="L1809" s="21">
        <f t="shared" si="115"/>
        <v>41909.860104166662</v>
      </c>
      <c r="M1809" s="3" t="b">
        <v>1</v>
      </c>
      <c r="N1809" s="3">
        <v>8</v>
      </c>
      <c r="O1809" s="3" t="b">
        <v>0</v>
      </c>
      <c r="P1809" s="3" t="s">
        <v>8284</v>
      </c>
      <c r="Q1809" s="13">
        <f t="shared" si="112"/>
        <v>0.1106</v>
      </c>
      <c r="R1809" s="7">
        <f t="shared" si="113"/>
        <v>625</v>
      </c>
      <c r="S1809" s="3" t="s">
        <v>8341</v>
      </c>
      <c r="T1809" s="3" t="s">
        <v>8342</v>
      </c>
    </row>
    <row r="1810" spans="1:20" ht="39.6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21">
        <f t="shared" si="114"/>
        <v>42742.472569444442</v>
      </c>
      <c r="L1810" s="21">
        <f t="shared" si="115"/>
        <v>42777.472569444442</v>
      </c>
      <c r="M1810" s="3" t="b">
        <v>1</v>
      </c>
      <c r="N1810" s="3">
        <v>96</v>
      </c>
      <c r="O1810" s="3" t="b">
        <v>0</v>
      </c>
      <c r="P1810" s="3" t="s">
        <v>8284</v>
      </c>
      <c r="Q1810" s="13">
        <f t="shared" si="112"/>
        <v>0.41407142857142859</v>
      </c>
      <c r="R1810" s="7">
        <f t="shared" si="113"/>
        <v>291.66666666666669</v>
      </c>
      <c r="S1810" s="3" t="s">
        <v>8341</v>
      </c>
      <c r="T1810" s="3" t="s">
        <v>8342</v>
      </c>
    </row>
    <row r="1811" spans="1:20" ht="39.6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21">
        <f t="shared" si="114"/>
        <v>42029.699525462966</v>
      </c>
      <c r="L1811" s="21">
        <f t="shared" si="115"/>
        <v>42064.699525462966</v>
      </c>
      <c r="M1811" s="3" t="b">
        <v>1</v>
      </c>
      <c r="N1811" s="3">
        <v>9</v>
      </c>
      <c r="O1811" s="3" t="b">
        <v>0</v>
      </c>
      <c r="P1811" s="3" t="s">
        <v>8284</v>
      </c>
      <c r="Q1811" s="13">
        <f t="shared" si="112"/>
        <v>0.10857142857142857</v>
      </c>
      <c r="R1811" s="7">
        <f t="shared" si="113"/>
        <v>388.88888888888891</v>
      </c>
      <c r="S1811" s="3" t="s">
        <v>8341</v>
      </c>
      <c r="T1811" s="3" t="s">
        <v>8342</v>
      </c>
    </row>
    <row r="1812" spans="1:20" ht="39.6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21">
        <f t="shared" si="114"/>
        <v>41860.701689814814</v>
      </c>
      <c r="L1812" s="21">
        <f t="shared" si="115"/>
        <v>41872.701689814814</v>
      </c>
      <c r="M1812" s="3" t="b">
        <v>0</v>
      </c>
      <c r="N1812" s="3">
        <v>2</v>
      </c>
      <c r="O1812" s="3" t="b">
        <v>0</v>
      </c>
      <c r="P1812" s="3" t="s">
        <v>8284</v>
      </c>
      <c r="Q1812" s="13">
        <f t="shared" si="112"/>
        <v>3.3333333333333333E-2</v>
      </c>
      <c r="R1812" s="7">
        <f t="shared" si="113"/>
        <v>225</v>
      </c>
      <c r="S1812" s="3" t="s">
        <v>8341</v>
      </c>
      <c r="T1812" s="3" t="s">
        <v>8342</v>
      </c>
    </row>
    <row r="1813" spans="1:20" ht="39.6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21">
        <f t="shared" si="114"/>
        <v>41876.225347222222</v>
      </c>
      <c r="L1813" s="21">
        <f t="shared" si="115"/>
        <v>41935.958333333328</v>
      </c>
      <c r="M1813" s="3" t="b">
        <v>0</v>
      </c>
      <c r="N1813" s="3">
        <v>26</v>
      </c>
      <c r="O1813" s="3" t="b">
        <v>0</v>
      </c>
      <c r="P1813" s="3" t="s">
        <v>8284</v>
      </c>
      <c r="Q1813" s="13">
        <f t="shared" si="112"/>
        <v>7.407407407407407E-4</v>
      </c>
      <c r="R1813" s="7">
        <f t="shared" si="113"/>
        <v>2076.9230769230771</v>
      </c>
      <c r="S1813" s="3" t="s">
        <v>8341</v>
      </c>
      <c r="T1813" s="3" t="s">
        <v>8342</v>
      </c>
    </row>
    <row r="1814" spans="1:20" ht="39.6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21">
        <f t="shared" si="114"/>
        <v>42524.110370370363</v>
      </c>
      <c r="L1814" s="21">
        <f t="shared" si="115"/>
        <v>42554.110370370363</v>
      </c>
      <c r="M1814" s="3" t="b">
        <v>0</v>
      </c>
      <c r="N1814" s="3">
        <v>23</v>
      </c>
      <c r="O1814" s="3" t="b">
        <v>0</v>
      </c>
      <c r="P1814" s="3" t="s">
        <v>8284</v>
      </c>
      <c r="Q1814" s="13">
        <f t="shared" si="112"/>
        <v>0.13307692307692306</v>
      </c>
      <c r="R1814" s="7">
        <f t="shared" si="113"/>
        <v>282.60869565217394</v>
      </c>
      <c r="S1814" s="3" t="s">
        <v>8341</v>
      </c>
      <c r="T1814" s="3" t="s">
        <v>8342</v>
      </c>
    </row>
    <row r="1815" spans="1:20" ht="39.6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21">
        <f t="shared" si="114"/>
        <v>41829.68069444444</v>
      </c>
      <c r="L1815" s="21">
        <f t="shared" si="115"/>
        <v>41859.68069444444</v>
      </c>
      <c r="M1815" s="3" t="b">
        <v>0</v>
      </c>
      <c r="N1815" s="3">
        <v>0</v>
      </c>
      <c r="O1815" s="3" t="b">
        <v>0</v>
      </c>
      <c r="P1815" s="3" t="s">
        <v>8284</v>
      </c>
      <c r="Q1815" s="13">
        <f t="shared" si="112"/>
        <v>0</v>
      </c>
      <c r="R1815" s="7">
        <f t="shared" si="113"/>
        <v>0</v>
      </c>
      <c r="S1815" s="3" t="s">
        <v>8341</v>
      </c>
      <c r="T1815" s="3" t="s">
        <v>8342</v>
      </c>
    </row>
    <row r="1816" spans="1:20" ht="39.6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21">
        <f t="shared" si="114"/>
        <v>42033.105740740742</v>
      </c>
      <c r="L1816" s="21">
        <f t="shared" si="115"/>
        <v>42063.105740740742</v>
      </c>
      <c r="M1816" s="3" t="b">
        <v>0</v>
      </c>
      <c r="N1816" s="3">
        <v>140</v>
      </c>
      <c r="O1816" s="3" t="b">
        <v>0</v>
      </c>
      <c r="P1816" s="3" t="s">
        <v>8284</v>
      </c>
      <c r="Q1816" s="13">
        <f t="shared" si="112"/>
        <v>0.49183333333333334</v>
      </c>
      <c r="R1816" s="7">
        <f t="shared" si="113"/>
        <v>85.714285714285708</v>
      </c>
      <c r="S1816" s="3" t="s">
        <v>8341</v>
      </c>
      <c r="T1816" s="3" t="s">
        <v>8342</v>
      </c>
    </row>
    <row r="1817" spans="1:20" ht="39.6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21">
        <f t="shared" si="114"/>
        <v>42172.698344907403</v>
      </c>
      <c r="L1817" s="21">
        <f t="shared" si="115"/>
        <v>42186.698344907403</v>
      </c>
      <c r="M1817" s="3" t="b">
        <v>0</v>
      </c>
      <c r="N1817" s="3">
        <v>0</v>
      </c>
      <c r="O1817" s="3" t="b">
        <v>0</v>
      </c>
      <c r="P1817" s="3" t="s">
        <v>8284</v>
      </c>
      <c r="Q1817" s="13">
        <f t="shared" si="112"/>
        <v>0</v>
      </c>
      <c r="R1817" s="7">
        <f t="shared" si="113"/>
        <v>0</v>
      </c>
      <c r="S1817" s="3" t="s">
        <v>8341</v>
      </c>
      <c r="T1817" s="3" t="s">
        <v>8342</v>
      </c>
    </row>
    <row r="1818" spans="1:20" ht="39.6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21">
        <f t="shared" si="114"/>
        <v>42548.667858796289</v>
      </c>
      <c r="L1818" s="21">
        <f t="shared" si="115"/>
        <v>42576.583333333336</v>
      </c>
      <c r="M1818" s="3" t="b">
        <v>0</v>
      </c>
      <c r="N1818" s="3">
        <v>6</v>
      </c>
      <c r="O1818" s="3" t="b">
        <v>0</v>
      </c>
      <c r="P1818" s="3" t="s">
        <v>8284</v>
      </c>
      <c r="Q1818" s="13">
        <f t="shared" si="112"/>
        <v>2.036E-2</v>
      </c>
      <c r="R1818" s="7">
        <f t="shared" si="113"/>
        <v>4166.666666666667</v>
      </c>
      <c r="S1818" s="3" t="s">
        <v>8341</v>
      </c>
      <c r="T1818" s="3" t="s">
        <v>8342</v>
      </c>
    </row>
    <row r="1819" spans="1:20" ht="26.4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21">
        <f t="shared" si="114"/>
        <v>42705.453784722216</v>
      </c>
      <c r="L1819" s="21">
        <f t="shared" si="115"/>
        <v>42765.082638888889</v>
      </c>
      <c r="M1819" s="3" t="b">
        <v>0</v>
      </c>
      <c r="N1819" s="3">
        <v>100</v>
      </c>
      <c r="O1819" s="3" t="b">
        <v>0</v>
      </c>
      <c r="P1819" s="3" t="s">
        <v>8284</v>
      </c>
      <c r="Q1819" s="13">
        <f t="shared" si="112"/>
        <v>0.52327777777777773</v>
      </c>
      <c r="R1819" s="7">
        <f t="shared" si="113"/>
        <v>180</v>
      </c>
      <c r="S1819" s="3" t="s">
        <v>8341</v>
      </c>
      <c r="T1819" s="3" t="s">
        <v>8342</v>
      </c>
    </row>
    <row r="1820" spans="1:20" ht="26.4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21">
        <f t="shared" si="114"/>
        <v>42067.026041666664</v>
      </c>
      <c r="L1820" s="21">
        <f t="shared" si="115"/>
        <v>42096.984374999993</v>
      </c>
      <c r="M1820" s="3" t="b">
        <v>0</v>
      </c>
      <c r="N1820" s="3">
        <v>0</v>
      </c>
      <c r="O1820" s="3" t="b">
        <v>0</v>
      </c>
      <c r="P1820" s="3" t="s">
        <v>8284</v>
      </c>
      <c r="Q1820" s="13">
        <f t="shared" si="112"/>
        <v>0</v>
      </c>
      <c r="R1820" s="7">
        <f t="shared" si="113"/>
        <v>0</v>
      </c>
      <c r="S1820" s="3" t="s">
        <v>8341</v>
      </c>
      <c r="T1820" s="3" t="s">
        <v>8342</v>
      </c>
    </row>
    <row r="1821" spans="1:20" ht="39.6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21">
        <f t="shared" si="114"/>
        <v>41820.543935185182</v>
      </c>
      <c r="L1821" s="21">
        <f t="shared" si="115"/>
        <v>41850.543935185182</v>
      </c>
      <c r="M1821" s="3" t="b">
        <v>0</v>
      </c>
      <c r="N1821" s="3">
        <v>4</v>
      </c>
      <c r="O1821" s="3" t="b">
        <v>0</v>
      </c>
      <c r="P1821" s="3" t="s">
        <v>8284</v>
      </c>
      <c r="Q1821" s="13">
        <f t="shared" si="112"/>
        <v>2.0833333333333332E-2</v>
      </c>
      <c r="R1821" s="7">
        <f t="shared" si="113"/>
        <v>300</v>
      </c>
      <c r="S1821" s="3" t="s">
        <v>8341</v>
      </c>
      <c r="T1821" s="3" t="s">
        <v>8342</v>
      </c>
    </row>
    <row r="1822" spans="1:20" ht="52.8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21">
        <f t="shared" si="114"/>
        <v>42064.876041666663</v>
      </c>
      <c r="L1822" s="21">
        <f t="shared" si="115"/>
        <v>42094.834374999999</v>
      </c>
      <c r="M1822" s="3" t="b">
        <v>0</v>
      </c>
      <c r="N1822" s="3">
        <v>8</v>
      </c>
      <c r="O1822" s="3" t="b">
        <v>0</v>
      </c>
      <c r="P1822" s="3" t="s">
        <v>8284</v>
      </c>
      <c r="Q1822" s="13">
        <f t="shared" si="112"/>
        <v>6.565384615384616E-2</v>
      </c>
      <c r="R1822" s="7">
        <f t="shared" si="113"/>
        <v>3250</v>
      </c>
      <c r="S1822" s="3" t="s">
        <v>8341</v>
      </c>
      <c r="T1822" s="3" t="s">
        <v>8342</v>
      </c>
    </row>
    <row r="1823" spans="1:20" ht="39.6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21">
        <f t="shared" si="114"/>
        <v>40926.110729166663</v>
      </c>
      <c r="L1823" s="21">
        <f t="shared" si="115"/>
        <v>40971.110729166663</v>
      </c>
      <c r="M1823" s="3" t="b">
        <v>0</v>
      </c>
      <c r="N1823" s="3">
        <v>57</v>
      </c>
      <c r="O1823" s="3" t="b">
        <v>1</v>
      </c>
      <c r="P1823" s="3" t="s">
        <v>8275</v>
      </c>
      <c r="Q1823" s="13">
        <f t="shared" si="112"/>
        <v>1.3489</v>
      </c>
      <c r="R1823" s="7">
        <f t="shared" si="113"/>
        <v>43.859649122807021</v>
      </c>
      <c r="S1823" s="3" t="s">
        <v>8328</v>
      </c>
      <c r="T1823" s="3" t="s">
        <v>8329</v>
      </c>
    </row>
    <row r="1824" spans="1:20" ht="26.4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21">
        <f t="shared" si="114"/>
        <v>41634.588680555556</v>
      </c>
      <c r="L1824" s="21">
        <f t="shared" si="115"/>
        <v>41670.584027777775</v>
      </c>
      <c r="M1824" s="3" t="b">
        <v>0</v>
      </c>
      <c r="N1824" s="3">
        <v>11</v>
      </c>
      <c r="O1824" s="3" t="b">
        <v>1</v>
      </c>
      <c r="P1824" s="3" t="s">
        <v>8275</v>
      </c>
      <c r="Q1824" s="13">
        <f t="shared" si="112"/>
        <v>1</v>
      </c>
      <c r="R1824" s="7">
        <f t="shared" si="113"/>
        <v>27.272727272727273</v>
      </c>
      <c r="S1824" s="3" t="s">
        <v>8328</v>
      </c>
      <c r="T1824" s="3" t="s">
        <v>8329</v>
      </c>
    </row>
    <row r="1825" spans="1:20" ht="39.6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21">
        <f t="shared" si="114"/>
        <v>41176.47657407407</v>
      </c>
      <c r="L1825" s="21">
        <f t="shared" si="115"/>
        <v>41206.47657407407</v>
      </c>
      <c r="M1825" s="3" t="b">
        <v>0</v>
      </c>
      <c r="N1825" s="3">
        <v>33</v>
      </c>
      <c r="O1825" s="3" t="b">
        <v>1</v>
      </c>
      <c r="P1825" s="3" t="s">
        <v>8275</v>
      </c>
      <c r="Q1825" s="13">
        <f t="shared" si="112"/>
        <v>1.1585714285714286</v>
      </c>
      <c r="R1825" s="7">
        <f t="shared" si="113"/>
        <v>21.212121212121211</v>
      </c>
      <c r="S1825" s="3" t="s">
        <v>8328</v>
      </c>
      <c r="T1825" s="3" t="s">
        <v>8329</v>
      </c>
    </row>
    <row r="1826" spans="1:20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21">
        <f t="shared" si="114"/>
        <v>41626.707951388882</v>
      </c>
      <c r="L1826" s="21">
        <f t="shared" si="115"/>
        <v>41646.880555555552</v>
      </c>
      <c r="M1826" s="3" t="b">
        <v>0</v>
      </c>
      <c r="N1826" s="3">
        <v>40</v>
      </c>
      <c r="O1826" s="3" t="b">
        <v>1</v>
      </c>
      <c r="P1826" s="3" t="s">
        <v>8275</v>
      </c>
      <c r="Q1826" s="13">
        <f t="shared" si="112"/>
        <v>1.0006666666666666</v>
      </c>
      <c r="R1826" s="7">
        <f t="shared" si="113"/>
        <v>75</v>
      </c>
      <c r="S1826" s="3" t="s">
        <v>8328</v>
      </c>
      <c r="T1826" s="3" t="s">
        <v>8329</v>
      </c>
    </row>
    <row r="1827" spans="1:20" ht="39.6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21">
        <f t="shared" si="114"/>
        <v>41443.626192129625</v>
      </c>
      <c r="L1827" s="21">
        <f t="shared" si="115"/>
        <v>41466.626192129625</v>
      </c>
      <c r="M1827" s="3" t="b">
        <v>0</v>
      </c>
      <c r="N1827" s="3">
        <v>50</v>
      </c>
      <c r="O1827" s="3" t="b">
        <v>1</v>
      </c>
      <c r="P1827" s="3" t="s">
        <v>8275</v>
      </c>
      <c r="Q1827" s="13">
        <f t="shared" si="112"/>
        <v>1.0505</v>
      </c>
      <c r="R1827" s="7">
        <f t="shared" si="113"/>
        <v>40</v>
      </c>
      <c r="S1827" s="3" t="s">
        <v>8328</v>
      </c>
      <c r="T1827" s="3" t="s">
        <v>8329</v>
      </c>
    </row>
    <row r="1828" spans="1:20" ht="26.4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21">
        <f t="shared" si="114"/>
        <v>41657.715474537035</v>
      </c>
      <c r="L1828" s="21">
        <f t="shared" si="115"/>
        <v>41687.715474537035</v>
      </c>
      <c r="M1828" s="3" t="b">
        <v>0</v>
      </c>
      <c r="N1828" s="3">
        <v>38</v>
      </c>
      <c r="O1828" s="3" t="b">
        <v>1</v>
      </c>
      <c r="P1828" s="3" t="s">
        <v>8275</v>
      </c>
      <c r="Q1828" s="13">
        <f t="shared" si="112"/>
        <v>1.01</v>
      </c>
      <c r="R1828" s="7">
        <f t="shared" si="113"/>
        <v>52.631578947368418</v>
      </c>
      <c r="S1828" s="3" t="s">
        <v>8328</v>
      </c>
      <c r="T1828" s="3" t="s">
        <v>8329</v>
      </c>
    </row>
    <row r="1829" spans="1:20" ht="39.6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21">
        <f t="shared" si="114"/>
        <v>40555.117604166662</v>
      </c>
      <c r="L1829" s="21">
        <f t="shared" si="115"/>
        <v>40605.117604166662</v>
      </c>
      <c r="M1829" s="3" t="b">
        <v>0</v>
      </c>
      <c r="N1829" s="3">
        <v>96</v>
      </c>
      <c r="O1829" s="3" t="b">
        <v>1</v>
      </c>
      <c r="P1829" s="3" t="s">
        <v>8275</v>
      </c>
      <c r="Q1829" s="13">
        <f t="shared" si="112"/>
        <v>1.0066250000000001</v>
      </c>
      <c r="R1829" s="7">
        <f t="shared" si="113"/>
        <v>83.333333333333329</v>
      </c>
      <c r="S1829" s="3" t="s">
        <v>8328</v>
      </c>
      <c r="T1829" s="3" t="s">
        <v>8329</v>
      </c>
    </row>
    <row r="1830" spans="1:20" ht="52.8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21">
        <f t="shared" si="114"/>
        <v>41736.691319444442</v>
      </c>
      <c r="L1830" s="21">
        <f t="shared" si="115"/>
        <v>41768.708333333328</v>
      </c>
      <c r="M1830" s="3" t="b">
        <v>0</v>
      </c>
      <c r="N1830" s="3">
        <v>48</v>
      </c>
      <c r="O1830" s="3" t="b">
        <v>1</v>
      </c>
      <c r="P1830" s="3" t="s">
        <v>8275</v>
      </c>
      <c r="Q1830" s="13">
        <f t="shared" si="112"/>
        <v>1.0016</v>
      </c>
      <c r="R1830" s="7">
        <f t="shared" si="113"/>
        <v>416.66666666666669</v>
      </c>
      <c r="S1830" s="3" t="s">
        <v>8328</v>
      </c>
      <c r="T1830" s="3" t="s">
        <v>8329</v>
      </c>
    </row>
    <row r="1831" spans="1:20" ht="39.6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21">
        <f t="shared" si="114"/>
        <v>40515.879293981481</v>
      </c>
      <c r="L1831" s="21">
        <f t="shared" si="115"/>
        <v>40564.708333333328</v>
      </c>
      <c r="M1831" s="3" t="b">
        <v>0</v>
      </c>
      <c r="N1831" s="3">
        <v>33</v>
      </c>
      <c r="O1831" s="3" t="b">
        <v>1</v>
      </c>
      <c r="P1831" s="3" t="s">
        <v>8275</v>
      </c>
      <c r="Q1831" s="13">
        <f t="shared" si="112"/>
        <v>1.6668333333333334</v>
      </c>
      <c r="R1831" s="7">
        <f t="shared" si="113"/>
        <v>45.454545454545453</v>
      </c>
      <c r="S1831" s="3" t="s">
        <v>8328</v>
      </c>
      <c r="T1831" s="3" t="s">
        <v>8329</v>
      </c>
    </row>
    <row r="1832" spans="1:20" ht="39.6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21">
        <f t="shared" si="114"/>
        <v>41664.475775462961</v>
      </c>
      <c r="L1832" s="21">
        <f t="shared" si="115"/>
        <v>41694.475775462961</v>
      </c>
      <c r="M1832" s="3" t="b">
        <v>0</v>
      </c>
      <c r="N1832" s="3">
        <v>226</v>
      </c>
      <c r="O1832" s="3" t="b">
        <v>1</v>
      </c>
      <c r="P1832" s="3" t="s">
        <v>8275</v>
      </c>
      <c r="Q1832" s="13">
        <f t="shared" si="112"/>
        <v>1.0153333333333334</v>
      </c>
      <c r="R1832" s="7">
        <f t="shared" si="113"/>
        <v>66.371681415929203</v>
      </c>
      <c r="S1832" s="3" t="s">
        <v>8328</v>
      </c>
      <c r="T1832" s="3" t="s">
        <v>8329</v>
      </c>
    </row>
    <row r="1833" spans="1:20" ht="39.6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21">
        <f t="shared" si="114"/>
        <v>41026.787766203699</v>
      </c>
      <c r="L1833" s="21">
        <f t="shared" si="115"/>
        <v>41041.787766203699</v>
      </c>
      <c r="M1833" s="3" t="b">
        <v>0</v>
      </c>
      <c r="N1833" s="3">
        <v>14</v>
      </c>
      <c r="O1833" s="3" t="b">
        <v>1</v>
      </c>
      <c r="P1833" s="3" t="s">
        <v>8275</v>
      </c>
      <c r="Q1833" s="13">
        <f t="shared" si="112"/>
        <v>1.03</v>
      </c>
      <c r="R1833" s="7">
        <f t="shared" si="113"/>
        <v>71.428571428571431</v>
      </c>
      <c r="S1833" s="3" t="s">
        <v>8328</v>
      </c>
      <c r="T1833" s="3" t="s">
        <v>8329</v>
      </c>
    </row>
    <row r="1834" spans="1:20" ht="39.6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21">
        <f t="shared" si="114"/>
        <v>40576.331331018519</v>
      </c>
      <c r="L1834" s="21">
        <f t="shared" si="115"/>
        <v>40606.331331018519</v>
      </c>
      <c r="M1834" s="3" t="b">
        <v>0</v>
      </c>
      <c r="N1834" s="3">
        <v>20</v>
      </c>
      <c r="O1834" s="3" t="b">
        <v>1</v>
      </c>
      <c r="P1834" s="3" t="s">
        <v>8275</v>
      </c>
      <c r="Q1834" s="13">
        <f t="shared" si="112"/>
        <v>1.4285714285714286</v>
      </c>
      <c r="R1834" s="7">
        <f t="shared" si="113"/>
        <v>17.5</v>
      </c>
      <c r="S1834" s="3" t="s">
        <v>8328</v>
      </c>
      <c r="T1834" s="3" t="s">
        <v>8329</v>
      </c>
    </row>
    <row r="1835" spans="1:20" ht="39.6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21">
        <f t="shared" si="114"/>
        <v>41302.835682870369</v>
      </c>
      <c r="L1835" s="21">
        <f t="shared" si="115"/>
        <v>41335.124305555553</v>
      </c>
      <c r="M1835" s="3" t="b">
        <v>0</v>
      </c>
      <c r="N1835" s="3">
        <v>25</v>
      </c>
      <c r="O1835" s="3" t="b">
        <v>1</v>
      </c>
      <c r="P1835" s="3" t="s">
        <v>8275</v>
      </c>
      <c r="Q1835" s="13">
        <f t="shared" si="112"/>
        <v>2.625</v>
      </c>
      <c r="R1835" s="7">
        <f t="shared" si="113"/>
        <v>16</v>
      </c>
      <c r="S1835" s="3" t="s">
        <v>8328</v>
      </c>
      <c r="T1835" s="3" t="s">
        <v>8329</v>
      </c>
    </row>
    <row r="1836" spans="1:20" ht="26.4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21">
        <f t="shared" si="114"/>
        <v>41988.755729166667</v>
      </c>
      <c r="L1836" s="21">
        <f t="shared" si="115"/>
        <v>42028.755729166667</v>
      </c>
      <c r="M1836" s="3" t="b">
        <v>0</v>
      </c>
      <c r="N1836" s="3">
        <v>90</v>
      </c>
      <c r="O1836" s="3" t="b">
        <v>1</v>
      </c>
      <c r="P1836" s="3" t="s">
        <v>8275</v>
      </c>
      <c r="Q1836" s="13">
        <f t="shared" si="112"/>
        <v>1.1805000000000001</v>
      </c>
      <c r="R1836" s="7">
        <f t="shared" si="113"/>
        <v>111.11111111111111</v>
      </c>
      <c r="S1836" s="3" t="s">
        <v>8328</v>
      </c>
      <c r="T1836" s="3" t="s">
        <v>8329</v>
      </c>
    </row>
    <row r="1837" spans="1:20" ht="52.8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21">
        <f t="shared" si="114"/>
        <v>42430.49387731481</v>
      </c>
      <c r="L1837" s="21">
        <f t="shared" si="115"/>
        <v>42460.452210648145</v>
      </c>
      <c r="M1837" s="3" t="b">
        <v>0</v>
      </c>
      <c r="N1837" s="3">
        <v>11</v>
      </c>
      <c r="O1837" s="3" t="b">
        <v>1</v>
      </c>
      <c r="P1837" s="3" t="s">
        <v>8275</v>
      </c>
      <c r="Q1837" s="13">
        <f t="shared" si="112"/>
        <v>1.04</v>
      </c>
      <c r="R1837" s="7">
        <f t="shared" si="113"/>
        <v>45.454545454545453</v>
      </c>
      <c r="S1837" s="3" t="s">
        <v>8328</v>
      </c>
      <c r="T1837" s="3" t="s">
        <v>8329</v>
      </c>
    </row>
    <row r="1838" spans="1:20" ht="26.4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21">
        <f t="shared" si="114"/>
        <v>41305.601030092592</v>
      </c>
      <c r="L1838" s="21">
        <f t="shared" si="115"/>
        <v>41322.601030092592</v>
      </c>
      <c r="M1838" s="3" t="b">
        <v>0</v>
      </c>
      <c r="N1838" s="3">
        <v>55</v>
      </c>
      <c r="O1838" s="3" t="b">
        <v>1</v>
      </c>
      <c r="P1838" s="3" t="s">
        <v>8275</v>
      </c>
      <c r="Q1838" s="13">
        <f t="shared" si="112"/>
        <v>2.0034000000000001</v>
      </c>
      <c r="R1838" s="7">
        <f t="shared" si="113"/>
        <v>90.909090909090907</v>
      </c>
      <c r="S1838" s="3" t="s">
        <v>8328</v>
      </c>
      <c r="T1838" s="3" t="s">
        <v>8329</v>
      </c>
    </row>
    <row r="1839" spans="1:20" ht="52.8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21">
        <f t="shared" si="114"/>
        <v>40925.839525462965</v>
      </c>
      <c r="L1839" s="21">
        <f t="shared" si="115"/>
        <v>40985.797858796293</v>
      </c>
      <c r="M1839" s="3" t="b">
        <v>0</v>
      </c>
      <c r="N1839" s="3">
        <v>30</v>
      </c>
      <c r="O1839" s="3" t="b">
        <v>1</v>
      </c>
      <c r="P1839" s="3" t="s">
        <v>8275</v>
      </c>
      <c r="Q1839" s="13">
        <f t="shared" si="112"/>
        <v>3.0683333333333334</v>
      </c>
      <c r="R1839" s="7">
        <f t="shared" si="113"/>
        <v>20</v>
      </c>
      <c r="S1839" s="3" t="s">
        <v>8328</v>
      </c>
      <c r="T1839" s="3" t="s">
        <v>8329</v>
      </c>
    </row>
    <row r="1840" spans="1:20" ht="39.6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21">
        <f t="shared" si="114"/>
        <v>40788.578206018516</v>
      </c>
      <c r="L1840" s="21">
        <f t="shared" si="115"/>
        <v>40816.916666666664</v>
      </c>
      <c r="M1840" s="3" t="b">
        <v>0</v>
      </c>
      <c r="N1840" s="3">
        <v>28</v>
      </c>
      <c r="O1840" s="3" t="b">
        <v>1</v>
      </c>
      <c r="P1840" s="3" t="s">
        <v>8275</v>
      </c>
      <c r="Q1840" s="13">
        <f t="shared" si="112"/>
        <v>1.00149</v>
      </c>
      <c r="R1840" s="7">
        <f t="shared" si="113"/>
        <v>35.714285714285715</v>
      </c>
      <c r="S1840" s="3" t="s">
        <v>8328</v>
      </c>
      <c r="T1840" s="3" t="s">
        <v>8329</v>
      </c>
    </row>
    <row r="1841" spans="1:20" ht="39.6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21">
        <f t="shared" si="114"/>
        <v>42614.513680555552</v>
      </c>
      <c r="L1841" s="21">
        <f t="shared" si="115"/>
        <v>42644.513680555552</v>
      </c>
      <c r="M1841" s="3" t="b">
        <v>0</v>
      </c>
      <c r="N1841" s="3">
        <v>45</v>
      </c>
      <c r="O1841" s="3" t="b">
        <v>1</v>
      </c>
      <c r="P1841" s="3" t="s">
        <v>8275</v>
      </c>
      <c r="Q1841" s="13">
        <f t="shared" si="112"/>
        <v>2.0529999999999999</v>
      </c>
      <c r="R1841" s="7">
        <f t="shared" si="113"/>
        <v>22.222222222222221</v>
      </c>
      <c r="S1841" s="3" t="s">
        <v>8328</v>
      </c>
      <c r="T1841" s="3" t="s">
        <v>8329</v>
      </c>
    </row>
    <row r="1842" spans="1:20" ht="39.6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21">
        <f t="shared" si="114"/>
        <v>41381.88784722222</v>
      </c>
      <c r="L1842" s="21">
        <f t="shared" si="115"/>
        <v>41400.999305555553</v>
      </c>
      <c r="M1842" s="3" t="b">
        <v>0</v>
      </c>
      <c r="N1842" s="3">
        <v>13</v>
      </c>
      <c r="O1842" s="3" t="b">
        <v>1</v>
      </c>
      <c r="P1842" s="3" t="s">
        <v>8275</v>
      </c>
      <c r="Q1842" s="13">
        <f t="shared" si="112"/>
        <v>1.0888888888888888</v>
      </c>
      <c r="R1842" s="7">
        <f t="shared" si="113"/>
        <v>69.230769230769226</v>
      </c>
      <c r="S1842" s="3" t="s">
        <v>8328</v>
      </c>
      <c r="T1842" s="3" t="s">
        <v>8329</v>
      </c>
    </row>
    <row r="1843" spans="1:20" ht="26.4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21">
        <f t="shared" si="114"/>
        <v>41745.637094907404</v>
      </c>
      <c r="L1843" s="21">
        <f t="shared" si="115"/>
        <v>41778.999305555553</v>
      </c>
      <c r="M1843" s="3" t="b">
        <v>0</v>
      </c>
      <c r="N1843" s="3">
        <v>40</v>
      </c>
      <c r="O1843" s="3" t="b">
        <v>1</v>
      </c>
      <c r="P1843" s="3" t="s">
        <v>8275</v>
      </c>
      <c r="Q1843" s="13">
        <f t="shared" si="112"/>
        <v>1.0175000000000001</v>
      </c>
      <c r="R1843" s="7">
        <f t="shared" si="113"/>
        <v>50</v>
      </c>
      <c r="S1843" s="3" t="s">
        <v>8328</v>
      </c>
      <c r="T1843" s="3" t="s">
        <v>8329</v>
      </c>
    </row>
    <row r="1844" spans="1:20" ht="39.6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21">
        <f t="shared" si="114"/>
        <v>42031.423391203702</v>
      </c>
      <c r="L1844" s="21">
        <f t="shared" si="115"/>
        <v>42065.040972222218</v>
      </c>
      <c r="M1844" s="3" t="b">
        <v>0</v>
      </c>
      <c r="N1844" s="3">
        <v>21</v>
      </c>
      <c r="O1844" s="3" t="b">
        <v>1</v>
      </c>
      <c r="P1844" s="3" t="s">
        <v>8275</v>
      </c>
      <c r="Q1844" s="13">
        <f t="shared" si="112"/>
        <v>1.2524999999999999</v>
      </c>
      <c r="R1844" s="7">
        <f t="shared" si="113"/>
        <v>95.238095238095241</v>
      </c>
      <c r="S1844" s="3" t="s">
        <v>8328</v>
      </c>
      <c r="T1844" s="3" t="s">
        <v>8329</v>
      </c>
    </row>
    <row r="1845" spans="1:20" ht="52.8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21">
        <f t="shared" si="114"/>
        <v>40564.786504629628</v>
      </c>
      <c r="L1845" s="21">
        <f t="shared" si="115"/>
        <v>40594.786504629628</v>
      </c>
      <c r="M1845" s="3" t="b">
        <v>0</v>
      </c>
      <c r="N1845" s="3">
        <v>134</v>
      </c>
      <c r="O1845" s="3" t="b">
        <v>1</v>
      </c>
      <c r="P1845" s="3" t="s">
        <v>8275</v>
      </c>
      <c r="Q1845" s="13">
        <f t="shared" si="112"/>
        <v>1.2400610000000001</v>
      </c>
      <c r="R1845" s="7">
        <f t="shared" si="113"/>
        <v>74.626865671641795</v>
      </c>
      <c r="S1845" s="3" t="s">
        <v>8328</v>
      </c>
      <c r="T1845" s="3" t="s">
        <v>8329</v>
      </c>
    </row>
    <row r="1846" spans="1:20" ht="39.6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21">
        <f t="shared" si="114"/>
        <v>40666.765208333331</v>
      </c>
      <c r="L1846" s="21">
        <f t="shared" si="115"/>
        <v>40704.916666666664</v>
      </c>
      <c r="M1846" s="3" t="b">
        <v>0</v>
      </c>
      <c r="N1846" s="3">
        <v>20</v>
      </c>
      <c r="O1846" s="3" t="b">
        <v>1</v>
      </c>
      <c r="P1846" s="3" t="s">
        <v>8275</v>
      </c>
      <c r="Q1846" s="13">
        <f t="shared" si="112"/>
        <v>1.014</v>
      </c>
      <c r="R1846" s="7">
        <f t="shared" si="113"/>
        <v>75</v>
      </c>
      <c r="S1846" s="3" t="s">
        <v>8328</v>
      </c>
      <c r="T1846" s="3" t="s">
        <v>8329</v>
      </c>
    </row>
    <row r="1847" spans="1:20" ht="79.2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21">
        <f t="shared" si="114"/>
        <v>42523.124976851854</v>
      </c>
      <c r="L1847" s="21">
        <f t="shared" si="115"/>
        <v>42537.996527777774</v>
      </c>
      <c r="M1847" s="3" t="b">
        <v>0</v>
      </c>
      <c r="N1847" s="3">
        <v>19</v>
      </c>
      <c r="O1847" s="3" t="b">
        <v>1</v>
      </c>
      <c r="P1847" s="3" t="s">
        <v>8275</v>
      </c>
      <c r="Q1847" s="13">
        <f t="shared" si="112"/>
        <v>1</v>
      </c>
      <c r="R1847" s="7">
        <f t="shared" si="113"/>
        <v>52.631578947368418</v>
      </c>
      <c r="S1847" s="3" t="s">
        <v>8328</v>
      </c>
      <c r="T1847" s="3" t="s">
        <v>8329</v>
      </c>
    </row>
    <row r="1848" spans="1:20" ht="39.6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21">
        <f t="shared" si="114"/>
        <v>41228.441863425927</v>
      </c>
      <c r="L1848" s="21">
        <f t="shared" si="115"/>
        <v>41258.441863425927</v>
      </c>
      <c r="M1848" s="3" t="b">
        <v>0</v>
      </c>
      <c r="N1848" s="3">
        <v>209</v>
      </c>
      <c r="O1848" s="3" t="b">
        <v>1</v>
      </c>
      <c r="P1848" s="3" t="s">
        <v>8275</v>
      </c>
      <c r="Q1848" s="13">
        <f t="shared" si="112"/>
        <v>1.3792666666666666</v>
      </c>
      <c r="R1848" s="7">
        <f t="shared" si="113"/>
        <v>71.770334928229659</v>
      </c>
      <c r="S1848" s="3" t="s">
        <v>8328</v>
      </c>
      <c r="T1848" s="3" t="s">
        <v>8329</v>
      </c>
    </row>
    <row r="1849" spans="1:20" ht="52.8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21">
        <f t="shared" si="114"/>
        <v>42094.028148148143</v>
      </c>
      <c r="L1849" s="21">
        <f t="shared" si="115"/>
        <v>42115.028148148143</v>
      </c>
      <c r="M1849" s="3" t="b">
        <v>0</v>
      </c>
      <c r="N1849" s="3">
        <v>38</v>
      </c>
      <c r="O1849" s="3" t="b">
        <v>1</v>
      </c>
      <c r="P1849" s="3" t="s">
        <v>8275</v>
      </c>
      <c r="Q1849" s="13">
        <f t="shared" si="112"/>
        <v>1.2088000000000001</v>
      </c>
      <c r="R1849" s="7">
        <f t="shared" si="113"/>
        <v>65.78947368421052</v>
      </c>
      <c r="S1849" s="3" t="s">
        <v>8328</v>
      </c>
      <c r="T1849" s="3" t="s">
        <v>8329</v>
      </c>
    </row>
    <row r="1850" spans="1:20" ht="39.6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21">
        <f t="shared" si="114"/>
        <v>40691.579722222217</v>
      </c>
      <c r="L1850" s="21">
        <f t="shared" si="115"/>
        <v>40755.082638888889</v>
      </c>
      <c r="M1850" s="3" t="b">
        <v>0</v>
      </c>
      <c r="N1850" s="3">
        <v>24</v>
      </c>
      <c r="O1850" s="3" t="b">
        <v>1</v>
      </c>
      <c r="P1850" s="3" t="s">
        <v>8275</v>
      </c>
      <c r="Q1850" s="13">
        <f t="shared" si="112"/>
        <v>1.0736666666666668</v>
      </c>
      <c r="R1850" s="7">
        <f t="shared" si="113"/>
        <v>125</v>
      </c>
      <c r="S1850" s="3" t="s">
        <v>8328</v>
      </c>
      <c r="T1850" s="3" t="s">
        <v>8329</v>
      </c>
    </row>
    <row r="1851" spans="1:20" ht="26.4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21">
        <f t="shared" si="114"/>
        <v>41169.637256944443</v>
      </c>
      <c r="L1851" s="21">
        <f t="shared" si="115"/>
        <v>41199.637256944443</v>
      </c>
      <c r="M1851" s="3" t="b">
        <v>0</v>
      </c>
      <c r="N1851" s="3">
        <v>8</v>
      </c>
      <c r="O1851" s="3" t="b">
        <v>1</v>
      </c>
      <c r="P1851" s="3" t="s">
        <v>8275</v>
      </c>
      <c r="Q1851" s="13">
        <f t="shared" si="112"/>
        <v>1.0033333333333334</v>
      </c>
      <c r="R1851" s="7">
        <f t="shared" si="113"/>
        <v>37.5</v>
      </c>
      <c r="S1851" s="3" t="s">
        <v>8328</v>
      </c>
      <c r="T1851" s="3" t="s">
        <v>8329</v>
      </c>
    </row>
    <row r="1852" spans="1:20" ht="52.8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21">
        <f t="shared" si="114"/>
        <v>41800.751157407409</v>
      </c>
      <c r="L1852" s="21">
        <f t="shared" si="115"/>
        <v>41830.751157407409</v>
      </c>
      <c r="M1852" s="3" t="b">
        <v>0</v>
      </c>
      <c r="N1852" s="3">
        <v>179</v>
      </c>
      <c r="O1852" s="3" t="b">
        <v>1</v>
      </c>
      <c r="P1852" s="3" t="s">
        <v>8275</v>
      </c>
      <c r="Q1852" s="13">
        <f t="shared" si="112"/>
        <v>1.0152222222222222</v>
      </c>
      <c r="R1852" s="7">
        <f t="shared" si="113"/>
        <v>50.279329608938546</v>
      </c>
      <c r="S1852" s="3" t="s">
        <v>8328</v>
      </c>
      <c r="T1852" s="3" t="s">
        <v>8329</v>
      </c>
    </row>
    <row r="1853" spans="1:20" ht="39.6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21">
        <f t="shared" si="114"/>
        <v>41827.69835648148</v>
      </c>
      <c r="L1853" s="21">
        <f t="shared" si="115"/>
        <v>41847.833333333328</v>
      </c>
      <c r="M1853" s="3" t="b">
        <v>0</v>
      </c>
      <c r="N1853" s="3">
        <v>26</v>
      </c>
      <c r="O1853" s="3" t="b">
        <v>1</v>
      </c>
      <c r="P1853" s="3" t="s">
        <v>8275</v>
      </c>
      <c r="Q1853" s="13">
        <f t="shared" si="112"/>
        <v>1.0007692307692309</v>
      </c>
      <c r="R1853" s="7">
        <f t="shared" si="113"/>
        <v>50</v>
      </c>
      <c r="S1853" s="3" t="s">
        <v>8328</v>
      </c>
      <c r="T1853" s="3" t="s">
        <v>8329</v>
      </c>
    </row>
    <row r="1854" spans="1:20" ht="39.6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21">
        <f t="shared" si="114"/>
        <v>42081.563101851854</v>
      </c>
      <c r="L1854" s="21">
        <f t="shared" si="115"/>
        <v>42118.791666666664</v>
      </c>
      <c r="M1854" s="3" t="b">
        <v>0</v>
      </c>
      <c r="N1854" s="3">
        <v>131</v>
      </c>
      <c r="O1854" s="3" t="b">
        <v>1</v>
      </c>
      <c r="P1854" s="3" t="s">
        <v>8275</v>
      </c>
      <c r="Q1854" s="13">
        <f t="shared" si="112"/>
        <v>1.1696666666666666</v>
      </c>
      <c r="R1854" s="7">
        <f t="shared" si="113"/>
        <v>114.50381679389314</v>
      </c>
      <c r="S1854" s="3" t="s">
        <v>8328</v>
      </c>
      <c r="T1854" s="3" t="s">
        <v>8329</v>
      </c>
    </row>
    <row r="1855" spans="1:20" ht="39.6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21">
        <f t="shared" si="114"/>
        <v>41176.852048611108</v>
      </c>
      <c r="L1855" s="21">
        <f t="shared" si="115"/>
        <v>41226.893715277773</v>
      </c>
      <c r="M1855" s="3" t="b">
        <v>0</v>
      </c>
      <c r="N1855" s="3">
        <v>14</v>
      </c>
      <c r="O1855" s="3" t="b">
        <v>1</v>
      </c>
      <c r="P1855" s="3" t="s">
        <v>8275</v>
      </c>
      <c r="Q1855" s="13">
        <f t="shared" si="112"/>
        <v>1.01875</v>
      </c>
      <c r="R1855" s="7">
        <f t="shared" si="113"/>
        <v>57.142857142857146</v>
      </c>
      <c r="S1855" s="3" t="s">
        <v>8328</v>
      </c>
      <c r="T1855" s="3" t="s">
        <v>8329</v>
      </c>
    </row>
    <row r="1856" spans="1:20" ht="39.6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21">
        <f t="shared" si="114"/>
        <v>41387.812928240739</v>
      </c>
      <c r="L1856" s="21">
        <f t="shared" si="115"/>
        <v>41417.812928240739</v>
      </c>
      <c r="M1856" s="3" t="b">
        <v>0</v>
      </c>
      <c r="N1856" s="3">
        <v>174</v>
      </c>
      <c r="O1856" s="3" t="b">
        <v>1</v>
      </c>
      <c r="P1856" s="3" t="s">
        <v>8275</v>
      </c>
      <c r="Q1856" s="13">
        <f t="shared" si="112"/>
        <v>1.0212366666666666</v>
      </c>
      <c r="R1856" s="7">
        <f t="shared" si="113"/>
        <v>86.206896551724142</v>
      </c>
      <c r="S1856" s="3" t="s">
        <v>8328</v>
      </c>
      <c r="T1856" s="3" t="s">
        <v>8329</v>
      </c>
    </row>
    <row r="1857" spans="1:20" ht="39.6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21">
        <f t="shared" si="114"/>
        <v>41600.330324074072</v>
      </c>
      <c r="L1857" s="21">
        <f t="shared" si="115"/>
        <v>41645.330324074072</v>
      </c>
      <c r="M1857" s="3" t="b">
        <v>0</v>
      </c>
      <c r="N1857" s="3">
        <v>191</v>
      </c>
      <c r="O1857" s="3" t="b">
        <v>1</v>
      </c>
      <c r="P1857" s="3" t="s">
        <v>8275</v>
      </c>
      <c r="Q1857" s="13">
        <f t="shared" si="112"/>
        <v>1.5405897142857143</v>
      </c>
      <c r="R1857" s="7">
        <f t="shared" si="113"/>
        <v>45.811518324607327</v>
      </c>
      <c r="S1857" s="3" t="s">
        <v>8328</v>
      </c>
      <c r="T1857" s="3" t="s">
        <v>8329</v>
      </c>
    </row>
    <row r="1858" spans="1:20" ht="39.6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21">
        <f t="shared" si="114"/>
        <v>41817.64666666666</v>
      </c>
      <c r="L1858" s="21">
        <f t="shared" si="115"/>
        <v>41838.64666666666</v>
      </c>
      <c r="M1858" s="3" t="b">
        <v>0</v>
      </c>
      <c r="N1858" s="3">
        <v>38</v>
      </c>
      <c r="O1858" s="3" t="b">
        <v>1</v>
      </c>
      <c r="P1858" s="3" t="s">
        <v>8275</v>
      </c>
      <c r="Q1858" s="13">
        <f t="shared" ref="Q1858:Q1921" si="116">+E1858/D1858</f>
        <v>1.0125</v>
      </c>
      <c r="R1858" s="7">
        <f t="shared" ref="R1858:R1921" si="117">IFERROR(+D1858/N1858,0)</f>
        <v>52.631578947368418</v>
      </c>
      <c r="S1858" s="3" t="s">
        <v>8328</v>
      </c>
      <c r="T1858" s="3" t="s">
        <v>8329</v>
      </c>
    </row>
    <row r="1859" spans="1:20" ht="39.6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21">
        <f t="shared" ref="K1859:K1922" si="118">(J1859/86400)+25569+(-5/24)</f>
        <v>41864.560335648144</v>
      </c>
      <c r="L1859" s="21">
        <f t="shared" ref="L1859:L1922" si="119">+I1859/(86400)+25569+(-5/24)</f>
        <v>41894.560335648144</v>
      </c>
      <c r="M1859" s="3" t="b">
        <v>0</v>
      </c>
      <c r="N1859" s="3">
        <v>22</v>
      </c>
      <c r="O1859" s="3" t="b">
        <v>1</v>
      </c>
      <c r="P1859" s="3" t="s">
        <v>8275</v>
      </c>
      <c r="Q1859" s="13">
        <f t="shared" si="116"/>
        <v>1</v>
      </c>
      <c r="R1859" s="7">
        <f t="shared" si="117"/>
        <v>136.36363636363637</v>
      </c>
      <c r="S1859" s="3" t="s">
        <v>8328</v>
      </c>
      <c r="T1859" s="3" t="s">
        <v>8329</v>
      </c>
    </row>
    <row r="1860" spans="1:20" ht="39.6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21">
        <f t="shared" si="118"/>
        <v>40832.9921412037</v>
      </c>
      <c r="L1860" s="21">
        <f t="shared" si="119"/>
        <v>40893.033807870372</v>
      </c>
      <c r="M1860" s="3" t="b">
        <v>0</v>
      </c>
      <c r="N1860" s="3">
        <v>149</v>
      </c>
      <c r="O1860" s="3" t="b">
        <v>1</v>
      </c>
      <c r="P1860" s="3" t="s">
        <v>8275</v>
      </c>
      <c r="Q1860" s="13">
        <f t="shared" si="116"/>
        <v>1.0874800874800874</v>
      </c>
      <c r="R1860" s="7">
        <f t="shared" si="117"/>
        <v>37.285570469798657</v>
      </c>
      <c r="S1860" s="3" t="s">
        <v>8328</v>
      </c>
      <c r="T1860" s="3" t="s">
        <v>8329</v>
      </c>
    </row>
    <row r="1861" spans="1:20" ht="26.4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21">
        <f t="shared" si="118"/>
        <v>40778.561678240738</v>
      </c>
      <c r="L1861" s="21">
        <f t="shared" si="119"/>
        <v>40808.561678240738</v>
      </c>
      <c r="M1861" s="3" t="b">
        <v>0</v>
      </c>
      <c r="N1861" s="3">
        <v>56</v>
      </c>
      <c r="O1861" s="3" t="b">
        <v>1</v>
      </c>
      <c r="P1861" s="3" t="s">
        <v>8275</v>
      </c>
      <c r="Q1861" s="13">
        <f t="shared" si="116"/>
        <v>1.3183333333333334</v>
      </c>
      <c r="R1861" s="7">
        <f t="shared" si="117"/>
        <v>53.571428571428569</v>
      </c>
      <c r="S1861" s="3" t="s">
        <v>8328</v>
      </c>
      <c r="T1861" s="3" t="s">
        <v>8329</v>
      </c>
    </row>
    <row r="1862" spans="1:20" ht="39.6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21">
        <f t="shared" si="118"/>
        <v>41655.500972222224</v>
      </c>
      <c r="L1862" s="21">
        <f t="shared" si="119"/>
        <v>41676.500972222224</v>
      </c>
      <c r="M1862" s="3" t="b">
        <v>0</v>
      </c>
      <c r="N1862" s="3">
        <v>19</v>
      </c>
      <c r="O1862" s="3" t="b">
        <v>1</v>
      </c>
      <c r="P1862" s="3" t="s">
        <v>8275</v>
      </c>
      <c r="Q1862" s="13">
        <f t="shared" si="116"/>
        <v>1.3346666666666667</v>
      </c>
      <c r="R1862" s="7">
        <f t="shared" si="117"/>
        <v>39.473684210526315</v>
      </c>
      <c r="S1862" s="3" t="s">
        <v>8328</v>
      </c>
      <c r="T1862" s="3" t="s">
        <v>8329</v>
      </c>
    </row>
    <row r="1863" spans="1:20" ht="39.6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21">
        <f t="shared" si="118"/>
        <v>42000.091909722221</v>
      </c>
      <c r="L1863" s="21">
        <f t="shared" si="119"/>
        <v>42030.091909722221</v>
      </c>
      <c r="M1863" s="3" t="b">
        <v>0</v>
      </c>
      <c r="N1863" s="3">
        <v>0</v>
      </c>
      <c r="O1863" s="3" t="b">
        <v>0</v>
      </c>
      <c r="P1863" s="3" t="s">
        <v>8282</v>
      </c>
      <c r="Q1863" s="13">
        <f t="shared" si="116"/>
        <v>0</v>
      </c>
      <c r="R1863" s="7">
        <f t="shared" si="117"/>
        <v>0</v>
      </c>
      <c r="S1863" s="3" t="s">
        <v>8336</v>
      </c>
      <c r="T1863" s="3" t="s">
        <v>8338</v>
      </c>
    </row>
    <row r="1864" spans="1:20" ht="39.6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21">
        <f t="shared" si="118"/>
        <v>42755.284421296295</v>
      </c>
      <c r="L1864" s="21">
        <f t="shared" si="119"/>
        <v>42802.104166666664</v>
      </c>
      <c r="M1864" s="3" t="b">
        <v>0</v>
      </c>
      <c r="N1864" s="3">
        <v>16</v>
      </c>
      <c r="O1864" s="3" t="b">
        <v>0</v>
      </c>
      <c r="P1864" s="3" t="s">
        <v>8282</v>
      </c>
      <c r="Q1864" s="13">
        <f t="shared" si="116"/>
        <v>8.0833333333333326E-2</v>
      </c>
      <c r="R1864" s="7">
        <f t="shared" si="117"/>
        <v>1125</v>
      </c>
      <c r="S1864" s="3" t="s">
        <v>8336</v>
      </c>
      <c r="T1864" s="3" t="s">
        <v>8338</v>
      </c>
    </row>
    <row r="1865" spans="1:20" ht="39.6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21">
        <f t="shared" si="118"/>
        <v>41772.588946759257</v>
      </c>
      <c r="L1865" s="21">
        <f t="shared" si="119"/>
        <v>41802.588946759257</v>
      </c>
      <c r="M1865" s="3" t="b">
        <v>0</v>
      </c>
      <c r="N1865" s="3">
        <v>2</v>
      </c>
      <c r="O1865" s="3" t="b">
        <v>0</v>
      </c>
      <c r="P1865" s="3" t="s">
        <v>8282</v>
      </c>
      <c r="Q1865" s="13">
        <f t="shared" si="116"/>
        <v>4.0000000000000001E-3</v>
      </c>
      <c r="R1865" s="7">
        <f t="shared" si="117"/>
        <v>1250</v>
      </c>
      <c r="S1865" s="3" t="s">
        <v>8336</v>
      </c>
      <c r="T1865" s="3" t="s">
        <v>8338</v>
      </c>
    </row>
    <row r="1866" spans="1:20" ht="52.8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21">
        <f t="shared" si="118"/>
        <v>41733.508101851847</v>
      </c>
      <c r="L1866" s="21">
        <f t="shared" si="119"/>
        <v>41763.508101851847</v>
      </c>
      <c r="M1866" s="3" t="b">
        <v>0</v>
      </c>
      <c r="N1866" s="3">
        <v>48</v>
      </c>
      <c r="O1866" s="3" t="b">
        <v>0</v>
      </c>
      <c r="P1866" s="3" t="s">
        <v>8282</v>
      </c>
      <c r="Q1866" s="13">
        <f t="shared" si="116"/>
        <v>0.42892307692307691</v>
      </c>
      <c r="R1866" s="7">
        <f t="shared" si="117"/>
        <v>135.41666666666666</v>
      </c>
      <c r="S1866" s="3" t="s">
        <v>8336</v>
      </c>
      <c r="T1866" s="3" t="s">
        <v>8338</v>
      </c>
    </row>
    <row r="1867" spans="1:20" ht="39.6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21">
        <f t="shared" si="118"/>
        <v>42645.159108796295</v>
      </c>
      <c r="L1867" s="21">
        <f t="shared" si="119"/>
        <v>42680.200775462959</v>
      </c>
      <c r="M1867" s="3" t="b">
        <v>0</v>
      </c>
      <c r="N1867" s="3">
        <v>2</v>
      </c>
      <c r="O1867" s="3" t="b">
        <v>0</v>
      </c>
      <c r="P1867" s="3" t="s">
        <v>8282</v>
      </c>
      <c r="Q1867" s="13">
        <f t="shared" si="116"/>
        <v>3.6363636363636364E-5</v>
      </c>
      <c r="R1867" s="7">
        <f t="shared" si="117"/>
        <v>55000</v>
      </c>
      <c r="S1867" s="3" t="s">
        <v>8336</v>
      </c>
      <c r="T1867" s="3" t="s">
        <v>8338</v>
      </c>
    </row>
    <row r="1868" spans="1:20" ht="39.6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21">
        <f t="shared" si="118"/>
        <v>42742.038159722222</v>
      </c>
      <c r="L1868" s="21">
        <f t="shared" si="119"/>
        <v>42794.958333333336</v>
      </c>
      <c r="M1868" s="3" t="b">
        <v>0</v>
      </c>
      <c r="N1868" s="3">
        <v>2</v>
      </c>
      <c r="O1868" s="3" t="b">
        <v>0</v>
      </c>
      <c r="P1868" s="3" t="s">
        <v>8282</v>
      </c>
      <c r="Q1868" s="13">
        <f t="shared" si="116"/>
        <v>5.0000000000000001E-3</v>
      </c>
      <c r="R1868" s="7">
        <f t="shared" si="117"/>
        <v>12500</v>
      </c>
      <c r="S1868" s="3" t="s">
        <v>8336</v>
      </c>
      <c r="T1868" s="3" t="s">
        <v>8338</v>
      </c>
    </row>
    <row r="1869" spans="1:20" ht="39.6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21">
        <f t="shared" si="118"/>
        <v>42649.716574074067</v>
      </c>
      <c r="L1869" s="21">
        <f t="shared" si="119"/>
        <v>42679.716574074067</v>
      </c>
      <c r="M1869" s="3" t="b">
        <v>0</v>
      </c>
      <c r="N1869" s="3">
        <v>1</v>
      </c>
      <c r="O1869" s="3" t="b">
        <v>0</v>
      </c>
      <c r="P1869" s="3" t="s">
        <v>8282</v>
      </c>
      <c r="Q1869" s="13">
        <f t="shared" si="116"/>
        <v>5.0000000000000001E-4</v>
      </c>
      <c r="R1869" s="7">
        <f t="shared" si="117"/>
        <v>20000</v>
      </c>
      <c r="S1869" s="3" t="s">
        <v>8336</v>
      </c>
      <c r="T1869" s="3" t="s">
        <v>8338</v>
      </c>
    </row>
    <row r="1870" spans="1:20" ht="39.6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21">
        <f t="shared" si="118"/>
        <v>42328.570891203701</v>
      </c>
      <c r="L1870" s="21">
        <f t="shared" si="119"/>
        <v>42353.124305555553</v>
      </c>
      <c r="M1870" s="3" t="b">
        <v>0</v>
      </c>
      <c r="N1870" s="3">
        <v>17</v>
      </c>
      <c r="O1870" s="3" t="b">
        <v>0</v>
      </c>
      <c r="P1870" s="3" t="s">
        <v>8282</v>
      </c>
      <c r="Q1870" s="13">
        <f t="shared" si="116"/>
        <v>4.8680000000000001E-2</v>
      </c>
      <c r="R1870" s="7">
        <f t="shared" si="117"/>
        <v>1470.5882352941176</v>
      </c>
      <c r="S1870" s="3" t="s">
        <v>8336</v>
      </c>
      <c r="T1870" s="3" t="s">
        <v>8338</v>
      </c>
    </row>
    <row r="1871" spans="1:20" ht="39.6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21">
        <f t="shared" si="118"/>
        <v>42708.794548611106</v>
      </c>
      <c r="L1871" s="21">
        <f t="shared" si="119"/>
        <v>42738.794548611106</v>
      </c>
      <c r="M1871" s="3" t="b">
        <v>0</v>
      </c>
      <c r="N1871" s="3">
        <v>0</v>
      </c>
      <c r="O1871" s="3" t="b">
        <v>0</v>
      </c>
      <c r="P1871" s="3" t="s">
        <v>8282</v>
      </c>
      <c r="Q1871" s="13">
        <f t="shared" si="116"/>
        <v>0</v>
      </c>
      <c r="R1871" s="7">
        <f t="shared" si="117"/>
        <v>0</v>
      </c>
      <c r="S1871" s="3" t="s">
        <v>8336</v>
      </c>
      <c r="T1871" s="3" t="s">
        <v>8338</v>
      </c>
    </row>
    <row r="1872" spans="1:20" ht="39.6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21">
        <f t="shared" si="118"/>
        <v>42371.14739583333</v>
      </c>
      <c r="L1872" s="21">
        <f t="shared" si="119"/>
        <v>42399.970138888886</v>
      </c>
      <c r="M1872" s="3" t="b">
        <v>0</v>
      </c>
      <c r="N1872" s="3">
        <v>11</v>
      </c>
      <c r="O1872" s="3" t="b">
        <v>0</v>
      </c>
      <c r="P1872" s="3" t="s">
        <v>8282</v>
      </c>
      <c r="Q1872" s="13">
        <f t="shared" si="116"/>
        <v>0.10314285714285715</v>
      </c>
      <c r="R1872" s="7">
        <f t="shared" si="117"/>
        <v>318.18181818181819</v>
      </c>
      <c r="S1872" s="3" t="s">
        <v>8336</v>
      </c>
      <c r="T1872" s="3" t="s">
        <v>8338</v>
      </c>
    </row>
    <row r="1873" spans="1:20" ht="52.8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21">
        <f t="shared" si="118"/>
        <v>41923.575243055551</v>
      </c>
      <c r="L1873" s="21">
        <f t="shared" si="119"/>
        <v>41963.616909722223</v>
      </c>
      <c r="M1873" s="3" t="b">
        <v>0</v>
      </c>
      <c r="N1873" s="3">
        <v>95</v>
      </c>
      <c r="O1873" s="3" t="b">
        <v>0</v>
      </c>
      <c r="P1873" s="3" t="s">
        <v>8282</v>
      </c>
      <c r="Q1873" s="13">
        <f t="shared" si="116"/>
        <v>0.7178461538461538</v>
      </c>
      <c r="R1873" s="7">
        <f t="shared" si="117"/>
        <v>68.421052631578945</v>
      </c>
      <c r="S1873" s="3" t="s">
        <v>8336</v>
      </c>
      <c r="T1873" s="3" t="s">
        <v>8338</v>
      </c>
    </row>
    <row r="1874" spans="1:20" ht="39.6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21">
        <f t="shared" si="118"/>
        <v>42154.921319444438</v>
      </c>
      <c r="L1874" s="21">
        <f t="shared" si="119"/>
        <v>42184.921319444438</v>
      </c>
      <c r="M1874" s="3" t="b">
        <v>0</v>
      </c>
      <c r="N1874" s="3">
        <v>13</v>
      </c>
      <c r="O1874" s="3" t="b">
        <v>0</v>
      </c>
      <c r="P1874" s="3" t="s">
        <v>8282</v>
      </c>
      <c r="Q1874" s="13">
        <f t="shared" si="116"/>
        <v>1.06E-2</v>
      </c>
      <c r="R1874" s="7">
        <f t="shared" si="117"/>
        <v>1538.4615384615386</v>
      </c>
      <c r="S1874" s="3" t="s">
        <v>8336</v>
      </c>
      <c r="T1874" s="3" t="s">
        <v>8338</v>
      </c>
    </row>
    <row r="1875" spans="1:20" ht="39.6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21">
        <f t="shared" si="118"/>
        <v>42164.407523148147</v>
      </c>
      <c r="L1875" s="21">
        <f t="shared" si="119"/>
        <v>42193.489583333336</v>
      </c>
      <c r="M1875" s="3" t="b">
        <v>0</v>
      </c>
      <c r="N1875" s="3">
        <v>2</v>
      </c>
      <c r="O1875" s="3" t="b">
        <v>0</v>
      </c>
      <c r="P1875" s="3" t="s">
        <v>8282</v>
      </c>
      <c r="Q1875" s="13">
        <f t="shared" si="116"/>
        <v>4.4999999999999997E-3</v>
      </c>
      <c r="R1875" s="7">
        <f t="shared" si="117"/>
        <v>4000</v>
      </c>
      <c r="S1875" s="3" t="s">
        <v>8336</v>
      </c>
      <c r="T1875" s="3" t="s">
        <v>8338</v>
      </c>
    </row>
    <row r="1876" spans="1:20" ht="52.8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21">
        <f t="shared" si="118"/>
        <v>42529.760798611103</v>
      </c>
      <c r="L1876" s="21">
        <f t="shared" si="119"/>
        <v>42549.760798611103</v>
      </c>
      <c r="M1876" s="3" t="b">
        <v>0</v>
      </c>
      <c r="N1876" s="3">
        <v>2</v>
      </c>
      <c r="O1876" s="3" t="b">
        <v>0</v>
      </c>
      <c r="P1876" s="3" t="s">
        <v>8282</v>
      </c>
      <c r="Q1876" s="13">
        <f t="shared" si="116"/>
        <v>1.6249999999999999E-4</v>
      </c>
      <c r="R1876" s="7">
        <f t="shared" si="117"/>
        <v>80000</v>
      </c>
      <c r="S1876" s="3" t="s">
        <v>8336</v>
      </c>
      <c r="T1876" s="3" t="s">
        <v>8338</v>
      </c>
    </row>
    <row r="1877" spans="1:20" ht="39.6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21">
        <f t="shared" si="118"/>
        <v>42528.691064814811</v>
      </c>
      <c r="L1877" s="21">
        <f t="shared" si="119"/>
        <v>42588.691064814811</v>
      </c>
      <c r="M1877" s="3" t="b">
        <v>0</v>
      </c>
      <c r="N1877" s="3">
        <v>3</v>
      </c>
      <c r="O1877" s="3" t="b">
        <v>0</v>
      </c>
      <c r="P1877" s="3" t="s">
        <v>8282</v>
      </c>
      <c r="Q1877" s="13">
        <f t="shared" si="116"/>
        <v>5.1000000000000004E-3</v>
      </c>
      <c r="R1877" s="7">
        <f t="shared" si="117"/>
        <v>3333.3333333333335</v>
      </c>
      <c r="S1877" s="3" t="s">
        <v>8336</v>
      </c>
      <c r="T1877" s="3" t="s">
        <v>8338</v>
      </c>
    </row>
    <row r="1878" spans="1:20" ht="39.6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21">
        <f t="shared" si="118"/>
        <v>41776.07644675926</v>
      </c>
      <c r="L1878" s="21">
        <f t="shared" si="119"/>
        <v>41806.07644675926</v>
      </c>
      <c r="M1878" s="3" t="b">
        <v>0</v>
      </c>
      <c r="N1878" s="3">
        <v>0</v>
      </c>
      <c r="O1878" s="3" t="b">
        <v>0</v>
      </c>
      <c r="P1878" s="3" t="s">
        <v>8282</v>
      </c>
      <c r="Q1878" s="13">
        <f t="shared" si="116"/>
        <v>0</v>
      </c>
      <c r="R1878" s="7">
        <f t="shared" si="117"/>
        <v>0</v>
      </c>
      <c r="S1878" s="3" t="s">
        <v>8336</v>
      </c>
      <c r="T1878" s="3" t="s">
        <v>8338</v>
      </c>
    </row>
    <row r="1879" spans="1:20" ht="39.6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21">
        <f t="shared" si="118"/>
        <v>42034.820891203701</v>
      </c>
      <c r="L1879" s="21">
        <f t="shared" si="119"/>
        <v>42063.820891203701</v>
      </c>
      <c r="M1879" s="3" t="b">
        <v>0</v>
      </c>
      <c r="N1879" s="3">
        <v>0</v>
      </c>
      <c r="O1879" s="3" t="b">
        <v>0</v>
      </c>
      <c r="P1879" s="3" t="s">
        <v>8282</v>
      </c>
      <c r="Q1879" s="13">
        <f t="shared" si="116"/>
        <v>0</v>
      </c>
      <c r="R1879" s="7">
        <f t="shared" si="117"/>
        <v>0</v>
      </c>
      <c r="S1879" s="3" t="s">
        <v>8336</v>
      </c>
      <c r="T1879" s="3" t="s">
        <v>8338</v>
      </c>
    </row>
    <row r="1880" spans="1:20" ht="52.8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21">
        <f t="shared" si="118"/>
        <v>41772.800405092588</v>
      </c>
      <c r="L1880" s="21">
        <f t="shared" si="119"/>
        <v>41802.800405092588</v>
      </c>
      <c r="M1880" s="3" t="b">
        <v>0</v>
      </c>
      <c r="N1880" s="3">
        <v>0</v>
      </c>
      <c r="O1880" s="3" t="b">
        <v>0</v>
      </c>
      <c r="P1880" s="3" t="s">
        <v>8282</v>
      </c>
      <c r="Q1880" s="13">
        <f t="shared" si="116"/>
        <v>0</v>
      </c>
      <c r="R1880" s="7">
        <f t="shared" si="117"/>
        <v>0</v>
      </c>
      <c r="S1880" s="3" t="s">
        <v>8336</v>
      </c>
      <c r="T1880" s="3" t="s">
        <v>8338</v>
      </c>
    </row>
    <row r="1881" spans="1:20" ht="39.6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21">
        <f t="shared" si="118"/>
        <v>42413.441307870373</v>
      </c>
      <c r="L1881" s="21">
        <f t="shared" si="119"/>
        <v>42443.399641203701</v>
      </c>
      <c r="M1881" s="3" t="b">
        <v>0</v>
      </c>
      <c r="N1881" s="3">
        <v>2</v>
      </c>
      <c r="O1881" s="3" t="b">
        <v>0</v>
      </c>
      <c r="P1881" s="3" t="s">
        <v>8282</v>
      </c>
      <c r="Q1881" s="13">
        <f t="shared" si="116"/>
        <v>1.1999999999999999E-3</v>
      </c>
      <c r="R1881" s="7">
        <f t="shared" si="117"/>
        <v>2500</v>
      </c>
      <c r="S1881" s="3" t="s">
        <v>8336</v>
      </c>
      <c r="T1881" s="3" t="s">
        <v>8338</v>
      </c>
    </row>
    <row r="1882" spans="1:20" ht="26.4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21">
        <f t="shared" si="118"/>
        <v>42430.358564814807</v>
      </c>
      <c r="L1882" s="21">
        <f t="shared" si="119"/>
        <v>42459.31689814815</v>
      </c>
      <c r="M1882" s="3" t="b">
        <v>0</v>
      </c>
      <c r="N1882" s="3">
        <v>24</v>
      </c>
      <c r="O1882" s="3" t="b">
        <v>0</v>
      </c>
      <c r="P1882" s="3" t="s">
        <v>8282</v>
      </c>
      <c r="Q1882" s="13">
        <f t="shared" si="116"/>
        <v>0.20080000000000001</v>
      </c>
      <c r="R1882" s="7">
        <f t="shared" si="117"/>
        <v>208.33333333333334</v>
      </c>
      <c r="S1882" s="3" t="s">
        <v>8336</v>
      </c>
      <c r="T1882" s="3" t="s">
        <v>8338</v>
      </c>
    </row>
    <row r="1883" spans="1:20" ht="39.6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21">
        <f t="shared" si="118"/>
        <v>42042.944317129623</v>
      </c>
      <c r="L1883" s="21">
        <f t="shared" si="119"/>
        <v>42072.902650462966</v>
      </c>
      <c r="M1883" s="3" t="b">
        <v>0</v>
      </c>
      <c r="N1883" s="3">
        <v>70</v>
      </c>
      <c r="O1883" s="3" t="b">
        <v>1</v>
      </c>
      <c r="P1883" s="3" t="s">
        <v>8278</v>
      </c>
      <c r="Q1883" s="13">
        <f t="shared" si="116"/>
        <v>1.726845</v>
      </c>
      <c r="R1883" s="7">
        <f t="shared" si="117"/>
        <v>28.571428571428573</v>
      </c>
      <c r="S1883" s="3" t="s">
        <v>8328</v>
      </c>
      <c r="T1883" s="3" t="s">
        <v>8332</v>
      </c>
    </row>
    <row r="1884" spans="1:20" ht="39.6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21">
        <f t="shared" si="118"/>
        <v>41067.740879629629</v>
      </c>
      <c r="L1884" s="21">
        <f t="shared" si="119"/>
        <v>41100.783333333333</v>
      </c>
      <c r="M1884" s="3" t="b">
        <v>0</v>
      </c>
      <c r="N1884" s="3">
        <v>81</v>
      </c>
      <c r="O1884" s="3" t="b">
        <v>1</v>
      </c>
      <c r="P1884" s="3" t="s">
        <v>8278</v>
      </c>
      <c r="Q1884" s="13">
        <f t="shared" si="116"/>
        <v>1.008955223880597</v>
      </c>
      <c r="R1884" s="7">
        <f t="shared" si="117"/>
        <v>41.358024691358025</v>
      </c>
      <c r="S1884" s="3" t="s">
        <v>8328</v>
      </c>
      <c r="T1884" s="3" t="s">
        <v>8332</v>
      </c>
    </row>
    <row r="1885" spans="1:20" ht="39.6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21">
        <f t="shared" si="118"/>
        <v>40977.739675925921</v>
      </c>
      <c r="L1885" s="21">
        <f t="shared" si="119"/>
        <v>41007.698009259257</v>
      </c>
      <c r="M1885" s="3" t="b">
        <v>0</v>
      </c>
      <c r="N1885" s="3">
        <v>32</v>
      </c>
      <c r="O1885" s="3" t="b">
        <v>1</v>
      </c>
      <c r="P1885" s="3" t="s">
        <v>8278</v>
      </c>
      <c r="Q1885" s="13">
        <f t="shared" si="116"/>
        <v>1.0480480480480481</v>
      </c>
      <c r="R1885" s="7">
        <f t="shared" si="117"/>
        <v>31.21875</v>
      </c>
      <c r="S1885" s="3" t="s">
        <v>8328</v>
      </c>
      <c r="T1885" s="3" t="s">
        <v>8332</v>
      </c>
    </row>
    <row r="1886" spans="1:20" ht="39.6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21">
        <f t="shared" si="118"/>
        <v>41204.989988425921</v>
      </c>
      <c r="L1886" s="21">
        <f t="shared" si="119"/>
        <v>41240.291666666664</v>
      </c>
      <c r="M1886" s="3" t="b">
        <v>0</v>
      </c>
      <c r="N1886" s="3">
        <v>26</v>
      </c>
      <c r="O1886" s="3" t="b">
        <v>1</v>
      </c>
      <c r="P1886" s="3" t="s">
        <v>8278</v>
      </c>
      <c r="Q1886" s="13">
        <f t="shared" si="116"/>
        <v>1.351</v>
      </c>
      <c r="R1886" s="7">
        <f t="shared" si="117"/>
        <v>38.46153846153846</v>
      </c>
      <c r="S1886" s="3" t="s">
        <v>8328</v>
      </c>
      <c r="T1886" s="3" t="s">
        <v>8332</v>
      </c>
    </row>
    <row r="1887" spans="1:20" ht="39.6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21">
        <f t="shared" si="118"/>
        <v>41098.885532407403</v>
      </c>
      <c r="L1887" s="21">
        <f t="shared" si="119"/>
        <v>41131.708333333328</v>
      </c>
      <c r="M1887" s="3" t="b">
        <v>0</v>
      </c>
      <c r="N1887" s="3">
        <v>105</v>
      </c>
      <c r="O1887" s="3" t="b">
        <v>1</v>
      </c>
      <c r="P1887" s="3" t="s">
        <v>8278</v>
      </c>
      <c r="Q1887" s="13">
        <f t="shared" si="116"/>
        <v>1.1632786885245903</v>
      </c>
      <c r="R1887" s="7">
        <f t="shared" si="117"/>
        <v>43.571428571428569</v>
      </c>
      <c r="S1887" s="3" t="s">
        <v>8328</v>
      </c>
      <c r="T1887" s="3" t="s">
        <v>8332</v>
      </c>
    </row>
    <row r="1888" spans="1:20" ht="39.6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21">
        <f t="shared" si="118"/>
        <v>41925.69835648148</v>
      </c>
      <c r="L1888" s="21">
        <f t="shared" si="119"/>
        <v>41955.740023148144</v>
      </c>
      <c r="M1888" s="3" t="b">
        <v>0</v>
      </c>
      <c r="N1888" s="3">
        <v>29</v>
      </c>
      <c r="O1888" s="3" t="b">
        <v>1</v>
      </c>
      <c r="P1888" s="3" t="s">
        <v>8278</v>
      </c>
      <c r="Q1888" s="13">
        <f t="shared" si="116"/>
        <v>1.0208333333333333</v>
      </c>
      <c r="R1888" s="7">
        <f t="shared" si="117"/>
        <v>41.379310344827587</v>
      </c>
      <c r="S1888" s="3" t="s">
        <v>8328</v>
      </c>
      <c r="T1888" s="3" t="s">
        <v>8332</v>
      </c>
    </row>
    <row r="1889" spans="1:20" ht="39.6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21">
        <f t="shared" si="118"/>
        <v>42323.591805555552</v>
      </c>
      <c r="L1889" s="21">
        <f t="shared" si="119"/>
        <v>42341.687499999993</v>
      </c>
      <c r="M1889" s="3" t="b">
        <v>0</v>
      </c>
      <c r="N1889" s="3">
        <v>8</v>
      </c>
      <c r="O1889" s="3" t="b">
        <v>1</v>
      </c>
      <c r="P1889" s="3" t="s">
        <v>8278</v>
      </c>
      <c r="Q1889" s="13">
        <f t="shared" si="116"/>
        <v>1.1116666666666666</v>
      </c>
      <c r="R1889" s="7">
        <f t="shared" si="117"/>
        <v>375</v>
      </c>
      <c r="S1889" s="3" t="s">
        <v>8328</v>
      </c>
      <c r="T1889" s="3" t="s">
        <v>8332</v>
      </c>
    </row>
    <row r="1890" spans="1:20" ht="52.8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21">
        <f t="shared" si="118"/>
        <v>40299.03162037037</v>
      </c>
      <c r="L1890" s="21">
        <f t="shared" si="119"/>
        <v>40329.999305555553</v>
      </c>
      <c r="M1890" s="3" t="b">
        <v>0</v>
      </c>
      <c r="N1890" s="3">
        <v>89</v>
      </c>
      <c r="O1890" s="3" t="b">
        <v>1</v>
      </c>
      <c r="P1890" s="3" t="s">
        <v>8278</v>
      </c>
      <c r="Q1890" s="13">
        <f t="shared" si="116"/>
        <v>1.6608000000000001</v>
      </c>
      <c r="R1890" s="7">
        <f t="shared" si="117"/>
        <v>28.089887640449437</v>
      </c>
      <c r="S1890" s="3" t="s">
        <v>8328</v>
      </c>
      <c r="T1890" s="3" t="s">
        <v>8332</v>
      </c>
    </row>
    <row r="1891" spans="1:20" ht="39.6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21">
        <f t="shared" si="118"/>
        <v>41299.585023148145</v>
      </c>
      <c r="L1891" s="21">
        <f t="shared" si="119"/>
        <v>41344.543356481481</v>
      </c>
      <c r="M1891" s="3" t="b">
        <v>0</v>
      </c>
      <c r="N1891" s="3">
        <v>44</v>
      </c>
      <c r="O1891" s="3" t="b">
        <v>1</v>
      </c>
      <c r="P1891" s="3" t="s">
        <v>8278</v>
      </c>
      <c r="Q1891" s="13">
        <f t="shared" si="116"/>
        <v>1.0660000000000001</v>
      </c>
      <c r="R1891" s="7">
        <f t="shared" si="117"/>
        <v>45.454545454545453</v>
      </c>
      <c r="S1891" s="3" t="s">
        <v>8328</v>
      </c>
      <c r="T1891" s="3" t="s">
        <v>8332</v>
      </c>
    </row>
    <row r="1892" spans="1:20" ht="39.6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21">
        <f t="shared" si="118"/>
        <v>41228.577870370369</v>
      </c>
      <c r="L1892" s="21">
        <f t="shared" si="119"/>
        <v>41258.577870370369</v>
      </c>
      <c r="M1892" s="3" t="b">
        <v>0</v>
      </c>
      <c r="N1892" s="3">
        <v>246</v>
      </c>
      <c r="O1892" s="3" t="b">
        <v>1</v>
      </c>
      <c r="P1892" s="3" t="s">
        <v>8278</v>
      </c>
      <c r="Q1892" s="13">
        <f t="shared" si="116"/>
        <v>1.4458441666666668</v>
      </c>
      <c r="R1892" s="7">
        <f t="shared" si="117"/>
        <v>48.780487804878049</v>
      </c>
      <c r="S1892" s="3" t="s">
        <v>8328</v>
      </c>
      <c r="T1892" s="3" t="s">
        <v>8332</v>
      </c>
    </row>
    <row r="1893" spans="1:20" ht="52.8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21">
        <f t="shared" si="118"/>
        <v>40335.589745370366</v>
      </c>
      <c r="L1893" s="21">
        <f t="shared" si="119"/>
        <v>40381.041666666664</v>
      </c>
      <c r="M1893" s="3" t="b">
        <v>0</v>
      </c>
      <c r="N1893" s="3">
        <v>120</v>
      </c>
      <c r="O1893" s="3" t="b">
        <v>1</v>
      </c>
      <c r="P1893" s="3" t="s">
        <v>8278</v>
      </c>
      <c r="Q1893" s="13">
        <f t="shared" si="116"/>
        <v>1.0555000000000001</v>
      </c>
      <c r="R1893" s="7">
        <f t="shared" si="117"/>
        <v>83.333333333333329</v>
      </c>
      <c r="S1893" s="3" t="s">
        <v>8328</v>
      </c>
      <c r="T1893" s="3" t="s">
        <v>8332</v>
      </c>
    </row>
    <row r="1894" spans="1:20" ht="39.6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21">
        <f t="shared" si="118"/>
        <v>40671.429178240738</v>
      </c>
      <c r="L1894" s="21">
        <f t="shared" si="119"/>
        <v>40701.429178240738</v>
      </c>
      <c r="M1894" s="3" t="b">
        <v>0</v>
      </c>
      <c r="N1894" s="3">
        <v>26</v>
      </c>
      <c r="O1894" s="3" t="b">
        <v>1</v>
      </c>
      <c r="P1894" s="3" t="s">
        <v>8278</v>
      </c>
      <c r="Q1894" s="13">
        <f t="shared" si="116"/>
        <v>1.3660000000000001</v>
      </c>
      <c r="R1894" s="7">
        <f t="shared" si="117"/>
        <v>19.23076923076923</v>
      </c>
      <c r="S1894" s="3" t="s">
        <v>8328</v>
      </c>
      <c r="T1894" s="3" t="s">
        <v>8332</v>
      </c>
    </row>
    <row r="1895" spans="1:20" ht="39.6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21">
        <f t="shared" si="118"/>
        <v>40632.733622685184</v>
      </c>
      <c r="L1895" s="21">
        <f t="shared" si="119"/>
        <v>40648.957638888889</v>
      </c>
      <c r="M1895" s="3" t="b">
        <v>0</v>
      </c>
      <c r="N1895" s="3">
        <v>45</v>
      </c>
      <c r="O1895" s="3" t="b">
        <v>1</v>
      </c>
      <c r="P1895" s="3" t="s">
        <v>8278</v>
      </c>
      <c r="Q1895" s="13">
        <f t="shared" si="116"/>
        <v>1.04</v>
      </c>
      <c r="R1895" s="7">
        <f t="shared" si="117"/>
        <v>55.555555555555557</v>
      </c>
      <c r="S1895" s="3" t="s">
        <v>8328</v>
      </c>
      <c r="T1895" s="3" t="s">
        <v>8332</v>
      </c>
    </row>
    <row r="1896" spans="1:20" ht="26.4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21">
        <f t="shared" si="118"/>
        <v>40920.696562499994</v>
      </c>
      <c r="L1896" s="21">
        <f t="shared" si="119"/>
        <v>40951.696562499994</v>
      </c>
      <c r="M1896" s="3" t="b">
        <v>0</v>
      </c>
      <c r="N1896" s="3">
        <v>20</v>
      </c>
      <c r="O1896" s="3" t="b">
        <v>1</v>
      </c>
      <c r="P1896" s="3" t="s">
        <v>8278</v>
      </c>
      <c r="Q1896" s="13">
        <f t="shared" si="116"/>
        <v>1.145</v>
      </c>
      <c r="R1896" s="7">
        <f t="shared" si="117"/>
        <v>50</v>
      </c>
      <c r="S1896" s="3" t="s">
        <v>8328</v>
      </c>
      <c r="T1896" s="3" t="s">
        <v>8332</v>
      </c>
    </row>
    <row r="1897" spans="1:20" ht="52.8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21">
        <f t="shared" si="118"/>
        <v>42267.538449074076</v>
      </c>
      <c r="L1897" s="21">
        <f t="shared" si="119"/>
        <v>42297.538449074076</v>
      </c>
      <c r="M1897" s="3" t="b">
        <v>0</v>
      </c>
      <c r="N1897" s="3">
        <v>47</v>
      </c>
      <c r="O1897" s="3" t="b">
        <v>1</v>
      </c>
      <c r="P1897" s="3" t="s">
        <v>8278</v>
      </c>
      <c r="Q1897" s="13">
        <f t="shared" si="116"/>
        <v>1.0171957671957672</v>
      </c>
      <c r="R1897" s="7">
        <f t="shared" si="117"/>
        <v>193.02127659574469</v>
      </c>
      <c r="S1897" s="3" t="s">
        <v>8328</v>
      </c>
      <c r="T1897" s="3" t="s">
        <v>8332</v>
      </c>
    </row>
    <row r="1898" spans="1:20" ht="39.6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21">
        <f t="shared" si="118"/>
        <v>40981.501909722218</v>
      </c>
      <c r="L1898" s="21">
        <f t="shared" si="119"/>
        <v>41011.501909722218</v>
      </c>
      <c r="M1898" s="3" t="b">
        <v>0</v>
      </c>
      <c r="N1898" s="3">
        <v>13</v>
      </c>
      <c r="O1898" s="3" t="b">
        <v>1</v>
      </c>
      <c r="P1898" s="3" t="s">
        <v>8278</v>
      </c>
      <c r="Q1898" s="13">
        <f t="shared" si="116"/>
        <v>1.2394678492239468</v>
      </c>
      <c r="R1898" s="7">
        <f t="shared" si="117"/>
        <v>34.692307692307693</v>
      </c>
      <c r="S1898" s="3" t="s">
        <v>8328</v>
      </c>
      <c r="T1898" s="3" t="s">
        <v>8332</v>
      </c>
    </row>
    <row r="1899" spans="1:20" ht="39.6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21">
        <f t="shared" si="118"/>
        <v>41680.375069444439</v>
      </c>
      <c r="L1899" s="21">
        <f t="shared" si="119"/>
        <v>41702.666666666664</v>
      </c>
      <c r="M1899" s="3" t="b">
        <v>0</v>
      </c>
      <c r="N1899" s="3">
        <v>183</v>
      </c>
      <c r="O1899" s="3" t="b">
        <v>1</v>
      </c>
      <c r="P1899" s="3" t="s">
        <v>8278</v>
      </c>
      <c r="Q1899" s="13">
        <f t="shared" si="116"/>
        <v>1.0245669291338582</v>
      </c>
      <c r="R1899" s="7">
        <f t="shared" si="117"/>
        <v>34.699453551912569</v>
      </c>
      <c r="S1899" s="3" t="s">
        <v>8328</v>
      </c>
      <c r="T1899" s="3" t="s">
        <v>8332</v>
      </c>
    </row>
    <row r="1900" spans="1:20" ht="39.6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21">
        <f t="shared" si="118"/>
        <v>42365.9846412037</v>
      </c>
      <c r="L1900" s="21">
        <f t="shared" si="119"/>
        <v>42401.541666666664</v>
      </c>
      <c r="M1900" s="3" t="b">
        <v>0</v>
      </c>
      <c r="N1900" s="3">
        <v>21</v>
      </c>
      <c r="O1900" s="3" t="b">
        <v>1</v>
      </c>
      <c r="P1900" s="3" t="s">
        <v>8278</v>
      </c>
      <c r="Q1900" s="13">
        <f t="shared" si="116"/>
        <v>1.4450000000000001</v>
      </c>
      <c r="R1900" s="7">
        <f t="shared" si="117"/>
        <v>47.61904761904762</v>
      </c>
      <c r="S1900" s="3" t="s">
        <v>8328</v>
      </c>
      <c r="T1900" s="3" t="s">
        <v>8332</v>
      </c>
    </row>
    <row r="1901" spans="1:20" ht="39.6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21">
        <f t="shared" si="118"/>
        <v>42058.733402777776</v>
      </c>
      <c r="L1901" s="21">
        <f t="shared" si="119"/>
        <v>42088.691736111105</v>
      </c>
      <c r="M1901" s="3" t="b">
        <v>0</v>
      </c>
      <c r="N1901" s="3">
        <v>42</v>
      </c>
      <c r="O1901" s="3" t="b">
        <v>1</v>
      </c>
      <c r="P1901" s="3" t="s">
        <v>8278</v>
      </c>
      <c r="Q1901" s="13">
        <f t="shared" si="116"/>
        <v>1.3333333333333333</v>
      </c>
      <c r="R1901" s="7">
        <f t="shared" si="117"/>
        <v>21.428571428571427</v>
      </c>
      <c r="S1901" s="3" t="s">
        <v>8328</v>
      </c>
      <c r="T1901" s="3" t="s">
        <v>8332</v>
      </c>
    </row>
    <row r="1902" spans="1:20" ht="39.6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21">
        <f t="shared" si="118"/>
        <v>41160.663553240738</v>
      </c>
      <c r="L1902" s="21">
        <f t="shared" si="119"/>
        <v>41188.207638888889</v>
      </c>
      <c r="M1902" s="3" t="b">
        <v>0</v>
      </c>
      <c r="N1902" s="3">
        <v>54</v>
      </c>
      <c r="O1902" s="3" t="b">
        <v>1</v>
      </c>
      <c r="P1902" s="3" t="s">
        <v>8278</v>
      </c>
      <c r="Q1902" s="13">
        <f t="shared" si="116"/>
        <v>1.0936440000000001</v>
      </c>
      <c r="R1902" s="7">
        <f t="shared" si="117"/>
        <v>46.296296296296298</v>
      </c>
      <c r="S1902" s="3" t="s">
        <v>8328</v>
      </c>
      <c r="T1902" s="3" t="s">
        <v>8332</v>
      </c>
    </row>
    <row r="1903" spans="1:20" ht="39.6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21">
        <f t="shared" si="118"/>
        <v>42116.334826388884</v>
      </c>
      <c r="L1903" s="21">
        <f t="shared" si="119"/>
        <v>42146.333333333336</v>
      </c>
      <c r="M1903" s="3" t="b">
        <v>0</v>
      </c>
      <c r="N1903" s="3">
        <v>25</v>
      </c>
      <c r="O1903" s="3" t="b">
        <v>0</v>
      </c>
      <c r="P1903" s="3" t="s">
        <v>8293</v>
      </c>
      <c r="Q1903" s="13">
        <f t="shared" si="116"/>
        <v>2.696969696969697E-2</v>
      </c>
      <c r="R1903" s="7">
        <f t="shared" si="117"/>
        <v>3960</v>
      </c>
      <c r="S1903" s="3" t="s">
        <v>8322</v>
      </c>
      <c r="T1903" s="3" t="s">
        <v>8351</v>
      </c>
    </row>
    <row r="1904" spans="1:20" ht="39.6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21">
        <f t="shared" si="118"/>
        <v>42037.581562499996</v>
      </c>
      <c r="L1904" s="21">
        <f t="shared" si="119"/>
        <v>42067.581562499996</v>
      </c>
      <c r="M1904" s="3" t="b">
        <v>0</v>
      </c>
      <c r="N1904" s="3">
        <v>3</v>
      </c>
      <c r="O1904" s="3" t="b">
        <v>0</v>
      </c>
      <c r="P1904" s="3" t="s">
        <v>8293</v>
      </c>
      <c r="Q1904" s="13">
        <f t="shared" si="116"/>
        <v>1.2E-2</v>
      </c>
      <c r="R1904" s="7">
        <f t="shared" si="117"/>
        <v>333.33333333333331</v>
      </c>
      <c r="S1904" s="3" t="s">
        <v>8322</v>
      </c>
      <c r="T1904" s="3" t="s">
        <v>8351</v>
      </c>
    </row>
    <row r="1905" spans="1:20" ht="39.6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21">
        <f t="shared" si="118"/>
        <v>42702.562395833331</v>
      </c>
      <c r="L1905" s="21">
        <f t="shared" si="119"/>
        <v>42762.562395833331</v>
      </c>
      <c r="M1905" s="3" t="b">
        <v>0</v>
      </c>
      <c r="N1905" s="3">
        <v>41</v>
      </c>
      <c r="O1905" s="3" t="b">
        <v>0</v>
      </c>
      <c r="P1905" s="3" t="s">
        <v>8293</v>
      </c>
      <c r="Q1905" s="13">
        <f t="shared" si="116"/>
        <v>0.46600000000000003</v>
      </c>
      <c r="R1905" s="7">
        <f t="shared" si="117"/>
        <v>73.170731707317074</v>
      </c>
      <c r="S1905" s="3" t="s">
        <v>8322</v>
      </c>
      <c r="T1905" s="3" t="s">
        <v>8351</v>
      </c>
    </row>
    <row r="1906" spans="1:20" ht="39.6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21">
        <f t="shared" si="118"/>
        <v>42326.477094907408</v>
      </c>
      <c r="L1906" s="21">
        <f t="shared" si="119"/>
        <v>42371.477094907408</v>
      </c>
      <c r="M1906" s="3" t="b">
        <v>0</v>
      </c>
      <c r="N1906" s="3">
        <v>2</v>
      </c>
      <c r="O1906" s="3" t="b">
        <v>0</v>
      </c>
      <c r="P1906" s="3" t="s">
        <v>8293</v>
      </c>
      <c r="Q1906" s="13">
        <f t="shared" si="116"/>
        <v>1E-3</v>
      </c>
      <c r="R1906" s="7">
        <f t="shared" si="117"/>
        <v>25000</v>
      </c>
      <c r="S1906" s="3" t="s">
        <v>8322</v>
      </c>
      <c r="T1906" s="3" t="s">
        <v>8351</v>
      </c>
    </row>
    <row r="1907" spans="1:20" ht="52.8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21">
        <f t="shared" si="118"/>
        <v>41859.717523148145</v>
      </c>
      <c r="L1907" s="21">
        <f t="shared" si="119"/>
        <v>41889.717523148145</v>
      </c>
      <c r="M1907" s="3" t="b">
        <v>0</v>
      </c>
      <c r="N1907" s="3">
        <v>4</v>
      </c>
      <c r="O1907" s="3" t="b">
        <v>0</v>
      </c>
      <c r="P1907" s="3" t="s">
        <v>8293</v>
      </c>
      <c r="Q1907" s="13">
        <f t="shared" si="116"/>
        <v>1.6800000000000001E-3</v>
      </c>
      <c r="R1907" s="7">
        <f t="shared" si="117"/>
        <v>6250</v>
      </c>
      <c r="S1907" s="3" t="s">
        <v>8322</v>
      </c>
      <c r="T1907" s="3" t="s">
        <v>8351</v>
      </c>
    </row>
    <row r="1908" spans="1:20" ht="39.6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21">
        <f t="shared" si="118"/>
        <v>42514.462766203702</v>
      </c>
      <c r="L1908" s="21">
        <f t="shared" si="119"/>
        <v>42544.462766203702</v>
      </c>
      <c r="M1908" s="3" t="b">
        <v>0</v>
      </c>
      <c r="N1908" s="3">
        <v>99</v>
      </c>
      <c r="O1908" s="3" t="b">
        <v>0</v>
      </c>
      <c r="P1908" s="3" t="s">
        <v>8293</v>
      </c>
      <c r="Q1908" s="13">
        <f t="shared" si="116"/>
        <v>0.42759999999999998</v>
      </c>
      <c r="R1908" s="7">
        <f t="shared" si="117"/>
        <v>505.05050505050502</v>
      </c>
      <c r="S1908" s="3" t="s">
        <v>8322</v>
      </c>
      <c r="T1908" s="3" t="s">
        <v>8351</v>
      </c>
    </row>
    <row r="1909" spans="1:20" ht="39.6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21">
        <f t="shared" si="118"/>
        <v>41767.378761574073</v>
      </c>
      <c r="L1909" s="21">
        <f t="shared" si="119"/>
        <v>41782.378761574073</v>
      </c>
      <c r="M1909" s="3" t="b">
        <v>0</v>
      </c>
      <c r="N1909" s="3">
        <v>4</v>
      </c>
      <c r="O1909" s="3" t="b">
        <v>0</v>
      </c>
      <c r="P1909" s="3" t="s">
        <v>8293</v>
      </c>
      <c r="Q1909" s="13">
        <f t="shared" si="116"/>
        <v>2.8333333333333335E-3</v>
      </c>
      <c r="R1909" s="7">
        <f t="shared" si="117"/>
        <v>7500</v>
      </c>
      <c r="S1909" s="3" t="s">
        <v>8322</v>
      </c>
      <c r="T1909" s="3" t="s">
        <v>8351</v>
      </c>
    </row>
    <row r="1910" spans="1:20" ht="39.6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21">
        <f t="shared" si="118"/>
        <v>42703.709490740737</v>
      </c>
      <c r="L1910" s="21">
        <f t="shared" si="119"/>
        <v>42733.709490740737</v>
      </c>
      <c r="M1910" s="3" t="b">
        <v>0</v>
      </c>
      <c r="N1910" s="3">
        <v>4</v>
      </c>
      <c r="O1910" s="3" t="b">
        <v>0</v>
      </c>
      <c r="P1910" s="3" t="s">
        <v>8293</v>
      </c>
      <c r="Q1910" s="13">
        <f t="shared" si="116"/>
        <v>1.7319999999999999E-2</v>
      </c>
      <c r="R1910" s="7">
        <f t="shared" si="117"/>
        <v>6250</v>
      </c>
      <c r="S1910" s="3" t="s">
        <v>8322</v>
      </c>
      <c r="T1910" s="3" t="s">
        <v>8351</v>
      </c>
    </row>
    <row r="1911" spans="1:20" ht="39.6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21">
        <f t="shared" si="118"/>
        <v>41905.220821759256</v>
      </c>
      <c r="L1911" s="21">
        <f t="shared" si="119"/>
        <v>41935.220821759256</v>
      </c>
      <c r="M1911" s="3" t="b">
        <v>0</v>
      </c>
      <c r="N1911" s="3">
        <v>38</v>
      </c>
      <c r="O1911" s="3" t="b">
        <v>0</v>
      </c>
      <c r="P1911" s="3" t="s">
        <v>8293</v>
      </c>
      <c r="Q1911" s="13">
        <f t="shared" si="116"/>
        <v>0.14111428571428572</v>
      </c>
      <c r="R1911" s="7">
        <f t="shared" si="117"/>
        <v>921.0526315789474</v>
      </c>
      <c r="S1911" s="3" t="s">
        <v>8322</v>
      </c>
      <c r="T1911" s="3" t="s">
        <v>8351</v>
      </c>
    </row>
    <row r="1912" spans="1:20" ht="39.6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21">
        <f t="shared" si="118"/>
        <v>42264.754826388882</v>
      </c>
      <c r="L1912" s="21">
        <f t="shared" si="119"/>
        <v>42308.739583333336</v>
      </c>
      <c r="M1912" s="3" t="b">
        <v>0</v>
      </c>
      <c r="N1912" s="3">
        <v>285</v>
      </c>
      <c r="O1912" s="3" t="b">
        <v>0</v>
      </c>
      <c r="P1912" s="3" t="s">
        <v>8293</v>
      </c>
      <c r="Q1912" s="13">
        <f t="shared" si="116"/>
        <v>0.39395294117647056</v>
      </c>
      <c r="R1912" s="7">
        <f t="shared" si="117"/>
        <v>298.24561403508773</v>
      </c>
      <c r="S1912" s="3" t="s">
        <v>8322</v>
      </c>
      <c r="T1912" s="3" t="s">
        <v>8351</v>
      </c>
    </row>
    <row r="1913" spans="1:20" ht="52.8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21">
        <f t="shared" si="118"/>
        <v>41829.825624999998</v>
      </c>
      <c r="L1913" s="21">
        <f t="shared" si="119"/>
        <v>41859.825624999998</v>
      </c>
      <c r="M1913" s="3" t="b">
        <v>0</v>
      </c>
      <c r="N1913" s="3">
        <v>1</v>
      </c>
      <c r="O1913" s="3" t="b">
        <v>0</v>
      </c>
      <c r="P1913" s="3" t="s">
        <v>8293</v>
      </c>
      <c r="Q1913" s="13">
        <f t="shared" si="116"/>
        <v>2.3529411764705883E-4</v>
      </c>
      <c r="R1913" s="7">
        <f t="shared" si="117"/>
        <v>42500</v>
      </c>
      <c r="S1913" s="3" t="s">
        <v>8322</v>
      </c>
      <c r="T1913" s="3" t="s">
        <v>8351</v>
      </c>
    </row>
    <row r="1914" spans="1:20" ht="39.6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21">
        <f t="shared" si="118"/>
        <v>42129.018055555549</v>
      </c>
      <c r="L1914" s="21">
        <f t="shared" si="119"/>
        <v>42159.018055555549</v>
      </c>
      <c r="M1914" s="3" t="b">
        <v>0</v>
      </c>
      <c r="N1914" s="3">
        <v>42</v>
      </c>
      <c r="O1914" s="3" t="b">
        <v>0</v>
      </c>
      <c r="P1914" s="3" t="s">
        <v>8293</v>
      </c>
      <c r="Q1914" s="13">
        <f t="shared" si="116"/>
        <v>0.59299999999999997</v>
      </c>
      <c r="R1914" s="7">
        <f t="shared" si="117"/>
        <v>119.04761904761905</v>
      </c>
      <c r="S1914" s="3" t="s">
        <v>8322</v>
      </c>
      <c r="T1914" s="3" t="s">
        <v>8351</v>
      </c>
    </row>
    <row r="1915" spans="1:20" ht="26.4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21">
        <f t="shared" si="118"/>
        <v>41890.302986111106</v>
      </c>
      <c r="L1915" s="21">
        <f t="shared" si="119"/>
        <v>41920.302986111106</v>
      </c>
      <c r="M1915" s="3" t="b">
        <v>0</v>
      </c>
      <c r="N1915" s="3">
        <v>26</v>
      </c>
      <c r="O1915" s="3" t="b">
        <v>0</v>
      </c>
      <c r="P1915" s="3" t="s">
        <v>8293</v>
      </c>
      <c r="Q1915" s="13">
        <f t="shared" si="116"/>
        <v>1.3270833333333334E-2</v>
      </c>
      <c r="R1915" s="7">
        <f t="shared" si="117"/>
        <v>1846.1538461538462</v>
      </c>
      <c r="S1915" s="3" t="s">
        <v>8322</v>
      </c>
      <c r="T1915" s="3" t="s">
        <v>8351</v>
      </c>
    </row>
    <row r="1916" spans="1:20" ht="39.6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21">
        <f t="shared" si="118"/>
        <v>41928.966122685182</v>
      </c>
      <c r="L1916" s="21">
        <f t="shared" si="119"/>
        <v>41943.957638888889</v>
      </c>
      <c r="M1916" s="3" t="b">
        <v>0</v>
      </c>
      <c r="N1916" s="3">
        <v>2</v>
      </c>
      <c r="O1916" s="3" t="b">
        <v>0</v>
      </c>
      <c r="P1916" s="3" t="s">
        <v>8293</v>
      </c>
      <c r="Q1916" s="13">
        <f t="shared" si="116"/>
        <v>9.0090090090090086E-2</v>
      </c>
      <c r="R1916" s="7">
        <f t="shared" si="117"/>
        <v>333</v>
      </c>
      <c r="S1916" s="3" t="s">
        <v>8322</v>
      </c>
      <c r="T1916" s="3" t="s">
        <v>8351</v>
      </c>
    </row>
    <row r="1917" spans="1:20" ht="39.6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21">
        <f t="shared" si="118"/>
        <v>41863.840532407405</v>
      </c>
      <c r="L1917" s="21">
        <f t="shared" si="119"/>
        <v>41883.840532407405</v>
      </c>
      <c r="M1917" s="3" t="b">
        <v>0</v>
      </c>
      <c r="N1917" s="3">
        <v>4</v>
      </c>
      <c r="O1917" s="3" t="b">
        <v>0</v>
      </c>
      <c r="P1917" s="3" t="s">
        <v>8293</v>
      </c>
      <c r="Q1917" s="13">
        <f t="shared" si="116"/>
        <v>1.6E-2</v>
      </c>
      <c r="R1917" s="7">
        <f t="shared" si="117"/>
        <v>125</v>
      </c>
      <c r="S1917" s="3" t="s">
        <v>8322</v>
      </c>
      <c r="T1917" s="3" t="s">
        <v>8351</v>
      </c>
    </row>
    <row r="1918" spans="1:20" ht="26.4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21">
        <f t="shared" si="118"/>
        <v>42656.508969907409</v>
      </c>
      <c r="L1918" s="21">
        <f t="shared" si="119"/>
        <v>42681.550636574073</v>
      </c>
      <c r="M1918" s="3" t="b">
        <v>0</v>
      </c>
      <c r="N1918" s="3">
        <v>6</v>
      </c>
      <c r="O1918" s="3" t="b">
        <v>0</v>
      </c>
      <c r="P1918" s="3" t="s">
        <v>8293</v>
      </c>
      <c r="Q1918" s="13">
        <f t="shared" si="116"/>
        <v>5.1000000000000004E-3</v>
      </c>
      <c r="R1918" s="7">
        <f t="shared" si="117"/>
        <v>3333.3333333333335</v>
      </c>
      <c r="S1918" s="3" t="s">
        <v>8322</v>
      </c>
      <c r="T1918" s="3" t="s">
        <v>8351</v>
      </c>
    </row>
    <row r="1919" spans="1:20" ht="26.4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21">
        <f t="shared" si="118"/>
        <v>42746.06172453703</v>
      </c>
      <c r="L1919" s="21">
        <f t="shared" si="119"/>
        <v>42776.06172453703</v>
      </c>
      <c r="M1919" s="3" t="b">
        <v>0</v>
      </c>
      <c r="N1919" s="3">
        <v>70</v>
      </c>
      <c r="O1919" s="3" t="b">
        <v>0</v>
      </c>
      <c r="P1919" s="3" t="s">
        <v>8293</v>
      </c>
      <c r="Q1919" s="13">
        <f t="shared" si="116"/>
        <v>0.52570512820512816</v>
      </c>
      <c r="R1919" s="7">
        <f t="shared" si="117"/>
        <v>5571.4285714285716</v>
      </c>
      <c r="S1919" s="3" t="s">
        <v>8322</v>
      </c>
      <c r="T1919" s="3" t="s">
        <v>8351</v>
      </c>
    </row>
    <row r="1920" spans="1:20" ht="39.6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21">
        <f t="shared" si="118"/>
        <v>41828.581608796296</v>
      </c>
      <c r="L1920" s="21">
        <f t="shared" si="119"/>
        <v>41863.581608796296</v>
      </c>
      <c r="M1920" s="3" t="b">
        <v>0</v>
      </c>
      <c r="N1920" s="3">
        <v>9</v>
      </c>
      <c r="O1920" s="3" t="b">
        <v>0</v>
      </c>
      <c r="P1920" s="3" t="s">
        <v>8293</v>
      </c>
      <c r="Q1920" s="13">
        <f t="shared" si="116"/>
        <v>1.04E-2</v>
      </c>
      <c r="R1920" s="7">
        <f t="shared" si="117"/>
        <v>2777.7777777777778</v>
      </c>
      <c r="S1920" s="3" t="s">
        <v>8322</v>
      </c>
      <c r="T1920" s="3" t="s">
        <v>8351</v>
      </c>
    </row>
    <row r="1921" spans="1:20" ht="39.6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21">
        <f t="shared" si="118"/>
        <v>42113.667233796295</v>
      </c>
      <c r="L1921" s="21">
        <f t="shared" si="119"/>
        <v>42143.667233796295</v>
      </c>
      <c r="M1921" s="3" t="b">
        <v>0</v>
      </c>
      <c r="N1921" s="3">
        <v>8</v>
      </c>
      <c r="O1921" s="3" t="b">
        <v>0</v>
      </c>
      <c r="P1921" s="3" t="s">
        <v>8293</v>
      </c>
      <c r="Q1921" s="13">
        <f t="shared" si="116"/>
        <v>0.47399999999999998</v>
      </c>
      <c r="R1921" s="7">
        <f t="shared" si="117"/>
        <v>62.5</v>
      </c>
      <c r="S1921" s="3" t="s">
        <v>8322</v>
      </c>
      <c r="T1921" s="3" t="s">
        <v>8351</v>
      </c>
    </row>
    <row r="1922" spans="1:20" ht="39.6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21">
        <f t="shared" si="118"/>
        <v>42270.66737268518</v>
      </c>
      <c r="L1922" s="21">
        <f t="shared" si="119"/>
        <v>42298.749999999993</v>
      </c>
      <c r="M1922" s="3" t="b">
        <v>0</v>
      </c>
      <c r="N1922" s="3">
        <v>105</v>
      </c>
      <c r="O1922" s="3" t="b">
        <v>0</v>
      </c>
      <c r="P1922" s="3" t="s">
        <v>8293</v>
      </c>
      <c r="Q1922" s="13">
        <f t="shared" ref="Q1922:Q1985" si="120">+E1922/D1922</f>
        <v>0.43030000000000002</v>
      </c>
      <c r="R1922" s="7">
        <f t="shared" ref="R1922:R1985" si="121">IFERROR(+D1922/N1922,0)</f>
        <v>95.238095238095241</v>
      </c>
      <c r="S1922" s="3" t="s">
        <v>8322</v>
      </c>
      <c r="T1922" s="3" t="s">
        <v>8351</v>
      </c>
    </row>
    <row r="1923" spans="1:20" ht="26.4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21">
        <f t="shared" ref="K1923:K1986" si="122">(J1923/86400)+25569+(-5/24)</f>
        <v>41074.013229166667</v>
      </c>
      <c r="L1923" s="21">
        <f t="shared" ref="L1923:L1986" si="123">+I1923/(86400)+25569+(-5/24)</f>
        <v>41104.013229166667</v>
      </c>
      <c r="M1923" s="3" t="b">
        <v>0</v>
      </c>
      <c r="N1923" s="3">
        <v>38</v>
      </c>
      <c r="O1923" s="3" t="b">
        <v>1</v>
      </c>
      <c r="P1923" s="3" t="s">
        <v>8278</v>
      </c>
      <c r="Q1923" s="13">
        <f t="shared" si="120"/>
        <v>1.3680000000000001</v>
      </c>
      <c r="R1923" s="7">
        <f t="shared" si="121"/>
        <v>39.473684210526315</v>
      </c>
      <c r="S1923" s="3" t="s">
        <v>8328</v>
      </c>
      <c r="T1923" s="3" t="s">
        <v>8332</v>
      </c>
    </row>
    <row r="1924" spans="1:20" ht="39.6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21">
        <f t="shared" si="122"/>
        <v>41590.047534722216</v>
      </c>
      <c r="L1924" s="21">
        <f t="shared" si="123"/>
        <v>41620.047534722216</v>
      </c>
      <c r="M1924" s="3" t="b">
        <v>0</v>
      </c>
      <c r="N1924" s="3">
        <v>64</v>
      </c>
      <c r="O1924" s="3" t="b">
        <v>1</v>
      </c>
      <c r="P1924" s="3" t="s">
        <v>8278</v>
      </c>
      <c r="Q1924" s="13">
        <f t="shared" si="120"/>
        <v>1.1555</v>
      </c>
      <c r="R1924" s="7">
        <f t="shared" si="121"/>
        <v>31.25</v>
      </c>
      <c r="S1924" s="3" t="s">
        <v>8328</v>
      </c>
      <c r="T1924" s="3" t="s">
        <v>8332</v>
      </c>
    </row>
    <row r="1925" spans="1:20" ht="39.6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21">
        <f t="shared" si="122"/>
        <v>40772.640416666662</v>
      </c>
      <c r="L1925" s="21">
        <f t="shared" si="123"/>
        <v>40812.999305555553</v>
      </c>
      <c r="M1925" s="3" t="b">
        <v>0</v>
      </c>
      <c r="N1925" s="3">
        <v>13</v>
      </c>
      <c r="O1925" s="3" t="b">
        <v>1</v>
      </c>
      <c r="P1925" s="3" t="s">
        <v>8278</v>
      </c>
      <c r="Q1925" s="13">
        <f t="shared" si="120"/>
        <v>2.4079999999999999</v>
      </c>
      <c r="R1925" s="7">
        <f t="shared" si="121"/>
        <v>9.615384615384615</v>
      </c>
      <c r="S1925" s="3" t="s">
        <v>8328</v>
      </c>
      <c r="T1925" s="3" t="s">
        <v>8332</v>
      </c>
    </row>
    <row r="1926" spans="1:20" ht="52.8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21">
        <f t="shared" si="122"/>
        <v>41626.552719907406</v>
      </c>
      <c r="L1926" s="21">
        <f t="shared" si="123"/>
        <v>41654.606249999997</v>
      </c>
      <c r="M1926" s="3" t="b">
        <v>0</v>
      </c>
      <c r="N1926" s="3">
        <v>33</v>
      </c>
      <c r="O1926" s="3" t="b">
        <v>1</v>
      </c>
      <c r="P1926" s="3" t="s">
        <v>8278</v>
      </c>
      <c r="Q1926" s="13">
        <f t="shared" si="120"/>
        <v>1.1439999999999999</v>
      </c>
      <c r="R1926" s="7">
        <f t="shared" si="121"/>
        <v>90.909090909090907</v>
      </c>
      <c r="S1926" s="3" t="s">
        <v>8328</v>
      </c>
      <c r="T1926" s="3" t="s">
        <v>8332</v>
      </c>
    </row>
    <row r="1927" spans="1:20" ht="39.6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21">
        <f t="shared" si="122"/>
        <v>41535.693148148144</v>
      </c>
      <c r="L1927" s="21">
        <f t="shared" si="123"/>
        <v>41557.791666666664</v>
      </c>
      <c r="M1927" s="3" t="b">
        <v>0</v>
      </c>
      <c r="N1927" s="3">
        <v>52</v>
      </c>
      <c r="O1927" s="3" t="b">
        <v>1</v>
      </c>
      <c r="P1927" s="3" t="s">
        <v>8278</v>
      </c>
      <c r="Q1927" s="13">
        <f t="shared" si="120"/>
        <v>1.1033333333333333</v>
      </c>
      <c r="R1927" s="7">
        <f t="shared" si="121"/>
        <v>28.846153846153847</v>
      </c>
      <c r="S1927" s="3" t="s">
        <v>8328</v>
      </c>
      <c r="T1927" s="3" t="s">
        <v>8332</v>
      </c>
    </row>
    <row r="1928" spans="1:20" ht="52.8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21">
        <f t="shared" si="122"/>
        <v>40456.746018518512</v>
      </c>
      <c r="L1928" s="21">
        <f t="shared" si="123"/>
        <v>40483.80972222222</v>
      </c>
      <c r="M1928" s="3" t="b">
        <v>0</v>
      </c>
      <c r="N1928" s="3">
        <v>107</v>
      </c>
      <c r="O1928" s="3" t="b">
        <v>1</v>
      </c>
      <c r="P1928" s="3" t="s">
        <v>8278</v>
      </c>
      <c r="Q1928" s="13">
        <f t="shared" si="120"/>
        <v>1.9537933333333333</v>
      </c>
      <c r="R1928" s="7">
        <f t="shared" si="121"/>
        <v>14.018691588785046</v>
      </c>
      <c r="S1928" s="3" t="s">
        <v>8328</v>
      </c>
      <c r="T1928" s="3" t="s">
        <v>8332</v>
      </c>
    </row>
    <row r="1929" spans="1:20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21">
        <f t="shared" si="122"/>
        <v>40960.653229166666</v>
      </c>
      <c r="L1929" s="21">
        <f t="shared" si="123"/>
        <v>40975.999305555553</v>
      </c>
      <c r="M1929" s="3" t="b">
        <v>0</v>
      </c>
      <c r="N1929" s="3">
        <v>11</v>
      </c>
      <c r="O1929" s="3" t="b">
        <v>1</v>
      </c>
      <c r="P1929" s="3" t="s">
        <v>8278</v>
      </c>
      <c r="Q1929" s="13">
        <f t="shared" si="120"/>
        <v>1.0333333333333334</v>
      </c>
      <c r="R1929" s="7">
        <f t="shared" si="121"/>
        <v>54.545454545454547</v>
      </c>
      <c r="S1929" s="3" t="s">
        <v>8328</v>
      </c>
      <c r="T1929" s="3" t="s">
        <v>8332</v>
      </c>
    </row>
    <row r="1930" spans="1:20" ht="26.4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21">
        <f t="shared" si="122"/>
        <v>41371.439745370364</v>
      </c>
      <c r="L1930" s="21">
        <f t="shared" si="123"/>
        <v>41401.439745370364</v>
      </c>
      <c r="M1930" s="3" t="b">
        <v>0</v>
      </c>
      <c r="N1930" s="3">
        <v>34</v>
      </c>
      <c r="O1930" s="3" t="b">
        <v>1</v>
      </c>
      <c r="P1930" s="3" t="s">
        <v>8278</v>
      </c>
      <c r="Q1930" s="13">
        <f t="shared" si="120"/>
        <v>1.031372549019608</v>
      </c>
      <c r="R1930" s="7">
        <f t="shared" si="121"/>
        <v>75</v>
      </c>
      <c r="S1930" s="3" t="s">
        <v>8328</v>
      </c>
      <c r="T1930" s="3" t="s">
        <v>8332</v>
      </c>
    </row>
    <row r="1931" spans="1:20" ht="39.6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21">
        <f t="shared" si="122"/>
        <v>40686.813263888886</v>
      </c>
      <c r="L1931" s="21">
        <f t="shared" si="123"/>
        <v>40728.813263888886</v>
      </c>
      <c r="M1931" s="3" t="b">
        <v>0</v>
      </c>
      <c r="N1931" s="3">
        <v>75</v>
      </c>
      <c r="O1931" s="3" t="b">
        <v>1</v>
      </c>
      <c r="P1931" s="3" t="s">
        <v>8278</v>
      </c>
      <c r="Q1931" s="13">
        <f t="shared" si="120"/>
        <v>1.003125</v>
      </c>
      <c r="R1931" s="7">
        <f t="shared" si="121"/>
        <v>42.666666666666664</v>
      </c>
      <c r="S1931" s="3" t="s">
        <v>8328</v>
      </c>
      <c r="T1931" s="3" t="s">
        <v>8332</v>
      </c>
    </row>
    <row r="1932" spans="1:20" ht="26.4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21">
        <f t="shared" si="122"/>
        <v>41402.350486111107</v>
      </c>
      <c r="L1932" s="21">
        <f t="shared" si="123"/>
        <v>41462.350486111107</v>
      </c>
      <c r="M1932" s="3" t="b">
        <v>0</v>
      </c>
      <c r="N1932" s="3">
        <v>26</v>
      </c>
      <c r="O1932" s="3" t="b">
        <v>1</v>
      </c>
      <c r="P1932" s="3" t="s">
        <v>8278</v>
      </c>
      <c r="Q1932" s="13">
        <f t="shared" si="120"/>
        <v>1.27</v>
      </c>
      <c r="R1932" s="7">
        <f t="shared" si="121"/>
        <v>38.46153846153846</v>
      </c>
      <c r="S1932" s="3" t="s">
        <v>8328</v>
      </c>
      <c r="T1932" s="3" t="s">
        <v>8332</v>
      </c>
    </row>
    <row r="1933" spans="1:20" ht="39.6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21">
        <f t="shared" si="122"/>
        <v>41037.684131944443</v>
      </c>
      <c r="L1933" s="21">
        <f t="shared" si="123"/>
        <v>41050.9375</v>
      </c>
      <c r="M1933" s="3" t="b">
        <v>0</v>
      </c>
      <c r="N1933" s="3">
        <v>50</v>
      </c>
      <c r="O1933" s="3" t="b">
        <v>1</v>
      </c>
      <c r="P1933" s="3" t="s">
        <v>8278</v>
      </c>
      <c r="Q1933" s="13">
        <f t="shared" si="120"/>
        <v>1.20601</v>
      </c>
      <c r="R1933" s="7">
        <f t="shared" si="121"/>
        <v>40</v>
      </c>
      <c r="S1933" s="3" t="s">
        <v>8328</v>
      </c>
      <c r="T1933" s="3" t="s">
        <v>8332</v>
      </c>
    </row>
    <row r="1934" spans="1:20" ht="52.8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21">
        <f t="shared" si="122"/>
        <v>40911.601539351854</v>
      </c>
      <c r="L1934" s="21">
        <f t="shared" si="123"/>
        <v>40932.601539351854</v>
      </c>
      <c r="M1934" s="3" t="b">
        <v>0</v>
      </c>
      <c r="N1934" s="3">
        <v>80</v>
      </c>
      <c r="O1934" s="3" t="b">
        <v>1</v>
      </c>
      <c r="P1934" s="3" t="s">
        <v>8278</v>
      </c>
      <c r="Q1934" s="13">
        <f t="shared" si="120"/>
        <v>1.0699047619047619</v>
      </c>
      <c r="R1934" s="7">
        <f t="shared" si="121"/>
        <v>65.625</v>
      </c>
      <c r="S1934" s="3" t="s">
        <v>8328</v>
      </c>
      <c r="T1934" s="3" t="s">
        <v>8332</v>
      </c>
    </row>
    <row r="1935" spans="1:20" ht="39.6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21">
        <f t="shared" si="122"/>
        <v>41878.922534722216</v>
      </c>
      <c r="L1935" s="21">
        <f t="shared" si="123"/>
        <v>41908.922534722216</v>
      </c>
      <c r="M1935" s="3" t="b">
        <v>0</v>
      </c>
      <c r="N1935" s="3">
        <v>110</v>
      </c>
      <c r="O1935" s="3" t="b">
        <v>1</v>
      </c>
      <c r="P1935" s="3" t="s">
        <v>8278</v>
      </c>
      <c r="Q1935" s="13">
        <f t="shared" si="120"/>
        <v>1.7243333333333333</v>
      </c>
      <c r="R1935" s="7">
        <f t="shared" si="121"/>
        <v>54.545454545454547</v>
      </c>
      <c r="S1935" s="3" t="s">
        <v>8328</v>
      </c>
      <c r="T1935" s="3" t="s">
        <v>8332</v>
      </c>
    </row>
    <row r="1936" spans="1:20" ht="39.6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21">
        <f t="shared" si="122"/>
        <v>40865.658807870372</v>
      </c>
      <c r="L1936" s="21">
        <f t="shared" si="123"/>
        <v>40902</v>
      </c>
      <c r="M1936" s="3" t="b">
        <v>0</v>
      </c>
      <c r="N1936" s="3">
        <v>77</v>
      </c>
      <c r="O1936" s="3" t="b">
        <v>1</v>
      </c>
      <c r="P1936" s="3" t="s">
        <v>8278</v>
      </c>
      <c r="Q1936" s="13">
        <f t="shared" si="120"/>
        <v>1.2362</v>
      </c>
      <c r="R1936" s="7">
        <f t="shared" si="121"/>
        <v>64.935064935064929</v>
      </c>
      <c r="S1936" s="3" t="s">
        <v>8328</v>
      </c>
      <c r="T1936" s="3" t="s">
        <v>8332</v>
      </c>
    </row>
    <row r="1937" spans="1:20" ht="39.6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21">
        <f t="shared" si="122"/>
        <v>41773.724201388883</v>
      </c>
      <c r="L1937" s="21">
        <f t="shared" si="123"/>
        <v>41810.999305555553</v>
      </c>
      <c r="M1937" s="3" t="b">
        <v>0</v>
      </c>
      <c r="N1937" s="3">
        <v>50</v>
      </c>
      <c r="O1937" s="3" t="b">
        <v>1</v>
      </c>
      <c r="P1937" s="3" t="s">
        <v>8278</v>
      </c>
      <c r="Q1937" s="13">
        <f t="shared" si="120"/>
        <v>1.0840000000000001</v>
      </c>
      <c r="R1937" s="7">
        <f t="shared" si="121"/>
        <v>50</v>
      </c>
      <c r="S1937" s="3" t="s">
        <v>8328</v>
      </c>
      <c r="T1937" s="3" t="s">
        <v>8332</v>
      </c>
    </row>
    <row r="1938" spans="1:20" ht="39.6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21">
        <f t="shared" si="122"/>
        <v>40852.68136574074</v>
      </c>
      <c r="L1938" s="21">
        <f t="shared" si="123"/>
        <v>40883.040972222218</v>
      </c>
      <c r="M1938" s="3" t="b">
        <v>0</v>
      </c>
      <c r="N1938" s="3">
        <v>145</v>
      </c>
      <c r="O1938" s="3" t="b">
        <v>1</v>
      </c>
      <c r="P1938" s="3" t="s">
        <v>8278</v>
      </c>
      <c r="Q1938" s="13">
        <f t="shared" si="120"/>
        <v>1.1652013333333333</v>
      </c>
      <c r="R1938" s="7">
        <f t="shared" si="121"/>
        <v>51.724137931034484</v>
      </c>
      <c r="S1938" s="3" t="s">
        <v>8328</v>
      </c>
      <c r="T1938" s="3" t="s">
        <v>8332</v>
      </c>
    </row>
    <row r="1939" spans="1:20" ht="39.6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21">
        <f t="shared" si="122"/>
        <v>41058.91065972222</v>
      </c>
      <c r="L1939" s="21">
        <f t="shared" si="123"/>
        <v>41074.957638888889</v>
      </c>
      <c r="M1939" s="3" t="b">
        <v>0</v>
      </c>
      <c r="N1939" s="3">
        <v>29</v>
      </c>
      <c r="O1939" s="3" t="b">
        <v>1</v>
      </c>
      <c r="P1939" s="3" t="s">
        <v>8278</v>
      </c>
      <c r="Q1939" s="13">
        <f t="shared" si="120"/>
        <v>1.8724499999999999</v>
      </c>
      <c r="R1939" s="7">
        <f t="shared" si="121"/>
        <v>20.689655172413794</v>
      </c>
      <c r="S1939" s="3" t="s">
        <v>8328</v>
      </c>
      <c r="T1939" s="3" t="s">
        <v>8332</v>
      </c>
    </row>
    <row r="1940" spans="1:20" ht="39.6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21">
        <f t="shared" si="122"/>
        <v>41426.05128472222</v>
      </c>
      <c r="L1940" s="21">
        <f t="shared" si="123"/>
        <v>41457</v>
      </c>
      <c r="M1940" s="3" t="b">
        <v>0</v>
      </c>
      <c r="N1940" s="3">
        <v>114</v>
      </c>
      <c r="O1940" s="3" t="b">
        <v>1</v>
      </c>
      <c r="P1940" s="3" t="s">
        <v>8278</v>
      </c>
      <c r="Q1940" s="13">
        <f t="shared" si="120"/>
        <v>1.1593333333333333</v>
      </c>
      <c r="R1940" s="7">
        <f t="shared" si="121"/>
        <v>131.57894736842104</v>
      </c>
      <c r="S1940" s="3" t="s">
        <v>8328</v>
      </c>
      <c r="T1940" s="3" t="s">
        <v>8332</v>
      </c>
    </row>
    <row r="1941" spans="1:20" ht="52.8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21">
        <f t="shared" si="122"/>
        <v>41313.776712962957</v>
      </c>
      <c r="L1941" s="21">
        <f t="shared" si="123"/>
        <v>41343.735046296293</v>
      </c>
      <c r="M1941" s="3" t="b">
        <v>0</v>
      </c>
      <c r="N1941" s="3">
        <v>96</v>
      </c>
      <c r="O1941" s="3" t="b">
        <v>1</v>
      </c>
      <c r="P1941" s="3" t="s">
        <v>8278</v>
      </c>
      <c r="Q1941" s="13">
        <f t="shared" si="120"/>
        <v>1.107</v>
      </c>
      <c r="R1941" s="7">
        <f t="shared" si="121"/>
        <v>104.16666666666667</v>
      </c>
      <c r="S1941" s="3" t="s">
        <v>8328</v>
      </c>
      <c r="T1941" s="3" t="s">
        <v>8332</v>
      </c>
    </row>
    <row r="1942" spans="1:20" ht="39.6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21">
        <f t="shared" si="122"/>
        <v>40670.298993055556</v>
      </c>
      <c r="L1942" s="21">
        <f t="shared" si="123"/>
        <v>40708.957638888889</v>
      </c>
      <c r="M1942" s="3" t="b">
        <v>0</v>
      </c>
      <c r="N1942" s="3">
        <v>31</v>
      </c>
      <c r="O1942" s="3" t="b">
        <v>1</v>
      </c>
      <c r="P1942" s="3" t="s">
        <v>8278</v>
      </c>
      <c r="Q1942" s="13">
        <f t="shared" si="120"/>
        <v>1.7092307692307693</v>
      </c>
      <c r="R1942" s="7">
        <f t="shared" si="121"/>
        <v>20.967741935483872</v>
      </c>
      <c r="S1942" s="3" t="s">
        <v>8328</v>
      </c>
      <c r="T1942" s="3" t="s">
        <v>8332</v>
      </c>
    </row>
    <row r="1943" spans="1:20" ht="39.6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21">
        <f t="shared" si="122"/>
        <v>41744.08253472222</v>
      </c>
      <c r="L1943" s="21">
        <f t="shared" si="123"/>
        <v>41774.08253472222</v>
      </c>
      <c r="M1943" s="3" t="b">
        <v>1</v>
      </c>
      <c r="N1943" s="3">
        <v>4883</v>
      </c>
      <c r="O1943" s="3" t="b">
        <v>1</v>
      </c>
      <c r="P1943" s="3" t="s">
        <v>8294</v>
      </c>
      <c r="Q1943" s="13">
        <f t="shared" si="120"/>
        <v>1.2611835600000001</v>
      </c>
      <c r="R1943" s="7">
        <f t="shared" si="121"/>
        <v>51.198033995494576</v>
      </c>
      <c r="S1943" s="3" t="s">
        <v>8322</v>
      </c>
      <c r="T1943" s="3" t="s">
        <v>8352</v>
      </c>
    </row>
    <row r="1944" spans="1:20" ht="39.6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21">
        <f t="shared" si="122"/>
        <v>40638.619675925926</v>
      </c>
      <c r="L1944" s="21">
        <f t="shared" si="123"/>
        <v>40728.619675925926</v>
      </c>
      <c r="M1944" s="3" t="b">
        <v>1</v>
      </c>
      <c r="N1944" s="3">
        <v>95</v>
      </c>
      <c r="O1944" s="3" t="b">
        <v>1</v>
      </c>
      <c r="P1944" s="3" t="s">
        <v>8294</v>
      </c>
      <c r="Q1944" s="13">
        <f t="shared" si="120"/>
        <v>1.3844033333333334</v>
      </c>
      <c r="R1944" s="7">
        <f t="shared" si="121"/>
        <v>63.157894736842103</v>
      </c>
      <c r="S1944" s="3" t="s">
        <v>8322</v>
      </c>
      <c r="T1944" s="3" t="s">
        <v>8352</v>
      </c>
    </row>
    <row r="1945" spans="1:20" ht="39.6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21">
        <f t="shared" si="122"/>
        <v>42548.061527777776</v>
      </c>
      <c r="L1945" s="21">
        <f t="shared" si="123"/>
        <v>42593.061527777776</v>
      </c>
      <c r="M1945" s="3" t="b">
        <v>1</v>
      </c>
      <c r="N1945" s="3">
        <v>2478</v>
      </c>
      <c r="O1945" s="3" t="b">
        <v>1</v>
      </c>
      <c r="P1945" s="3" t="s">
        <v>8294</v>
      </c>
      <c r="Q1945" s="13">
        <f t="shared" si="120"/>
        <v>17.052499999999998</v>
      </c>
      <c r="R1945" s="7">
        <f t="shared" si="121"/>
        <v>4.0355125100887816</v>
      </c>
      <c r="S1945" s="3" t="s">
        <v>8322</v>
      </c>
      <c r="T1945" s="3" t="s">
        <v>8352</v>
      </c>
    </row>
    <row r="1946" spans="1:20" ht="39.6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21">
        <f t="shared" si="122"/>
        <v>41730.376041666663</v>
      </c>
      <c r="L1946" s="21">
        <f t="shared" si="123"/>
        <v>41760.376041666663</v>
      </c>
      <c r="M1946" s="3" t="b">
        <v>1</v>
      </c>
      <c r="N1946" s="3">
        <v>1789</v>
      </c>
      <c r="O1946" s="3" t="b">
        <v>1</v>
      </c>
      <c r="P1946" s="3" t="s">
        <v>8294</v>
      </c>
      <c r="Q1946" s="13">
        <f t="shared" si="120"/>
        <v>7.8805550000000002</v>
      </c>
      <c r="R1946" s="7">
        <f t="shared" si="121"/>
        <v>22.358859698155396</v>
      </c>
      <c r="S1946" s="3" t="s">
        <v>8322</v>
      </c>
      <c r="T1946" s="3" t="s">
        <v>8352</v>
      </c>
    </row>
    <row r="1947" spans="1:20" ht="39.6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21">
        <f t="shared" si="122"/>
        <v>42157.043495370366</v>
      </c>
      <c r="L1947" s="21">
        <f t="shared" si="123"/>
        <v>42197.043495370366</v>
      </c>
      <c r="M1947" s="3" t="b">
        <v>1</v>
      </c>
      <c r="N1947" s="3">
        <v>680</v>
      </c>
      <c r="O1947" s="3" t="b">
        <v>1</v>
      </c>
      <c r="P1947" s="3" t="s">
        <v>8294</v>
      </c>
      <c r="Q1947" s="13">
        <f t="shared" si="120"/>
        <v>3.4801799999999998</v>
      </c>
      <c r="R1947" s="7">
        <f t="shared" si="121"/>
        <v>147.05882352941177</v>
      </c>
      <c r="S1947" s="3" t="s">
        <v>8322</v>
      </c>
      <c r="T1947" s="3" t="s">
        <v>8352</v>
      </c>
    </row>
    <row r="1948" spans="1:20" ht="39.6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21">
        <f t="shared" si="122"/>
        <v>41688.941678240742</v>
      </c>
      <c r="L1948" s="21">
        <f t="shared" si="123"/>
        <v>41748.900011574071</v>
      </c>
      <c r="M1948" s="3" t="b">
        <v>1</v>
      </c>
      <c r="N1948" s="3">
        <v>70</v>
      </c>
      <c r="O1948" s="3" t="b">
        <v>1</v>
      </c>
      <c r="P1948" s="3" t="s">
        <v>8294</v>
      </c>
      <c r="Q1948" s="13">
        <f t="shared" si="120"/>
        <v>1.4974666666666667</v>
      </c>
      <c r="R1948" s="7">
        <f t="shared" si="121"/>
        <v>107.14285714285714</v>
      </c>
      <c r="S1948" s="3" t="s">
        <v>8322</v>
      </c>
      <c r="T1948" s="3" t="s">
        <v>8352</v>
      </c>
    </row>
    <row r="1949" spans="1:20" ht="52.8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21">
        <f t="shared" si="122"/>
        <v>40102.709722222222</v>
      </c>
      <c r="L1949" s="21">
        <f t="shared" si="123"/>
        <v>40140.040972222218</v>
      </c>
      <c r="M1949" s="3" t="b">
        <v>1</v>
      </c>
      <c r="N1949" s="3">
        <v>23</v>
      </c>
      <c r="O1949" s="3" t="b">
        <v>1</v>
      </c>
      <c r="P1949" s="3" t="s">
        <v>8294</v>
      </c>
      <c r="Q1949" s="13">
        <f t="shared" si="120"/>
        <v>1.0063375000000001</v>
      </c>
      <c r="R1949" s="7">
        <f t="shared" si="121"/>
        <v>34.782608695652172</v>
      </c>
      <c r="S1949" s="3" t="s">
        <v>8322</v>
      </c>
      <c r="T1949" s="3" t="s">
        <v>8352</v>
      </c>
    </row>
    <row r="1950" spans="1:20" ht="26.4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21">
        <f t="shared" si="122"/>
        <v>42473.395937499998</v>
      </c>
      <c r="L1950" s="21">
        <f t="shared" si="123"/>
        <v>42527.501388888886</v>
      </c>
      <c r="M1950" s="3" t="b">
        <v>1</v>
      </c>
      <c r="N1950" s="3">
        <v>4245</v>
      </c>
      <c r="O1950" s="3" t="b">
        <v>1</v>
      </c>
      <c r="P1950" s="3" t="s">
        <v>8294</v>
      </c>
      <c r="Q1950" s="13">
        <f t="shared" si="120"/>
        <v>8.0021100000000001</v>
      </c>
      <c r="R1950" s="7">
        <f t="shared" si="121"/>
        <v>23.557126030624264</v>
      </c>
      <c r="S1950" s="3" t="s">
        <v>8322</v>
      </c>
      <c r="T1950" s="3" t="s">
        <v>8352</v>
      </c>
    </row>
    <row r="1951" spans="1:20" ht="39.6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21">
        <f t="shared" si="122"/>
        <v>41800.21471064815</v>
      </c>
      <c r="L1951" s="21">
        <f t="shared" si="123"/>
        <v>41830.21471064815</v>
      </c>
      <c r="M1951" s="3" t="b">
        <v>1</v>
      </c>
      <c r="N1951" s="3">
        <v>943</v>
      </c>
      <c r="O1951" s="3" t="b">
        <v>1</v>
      </c>
      <c r="P1951" s="3" t="s">
        <v>8294</v>
      </c>
      <c r="Q1951" s="13">
        <f t="shared" si="120"/>
        <v>1.0600260000000001</v>
      </c>
      <c r="R1951" s="7">
        <f t="shared" si="121"/>
        <v>53.022269353128316</v>
      </c>
      <c r="S1951" s="3" t="s">
        <v>8322</v>
      </c>
      <c r="T1951" s="3" t="s">
        <v>8352</v>
      </c>
    </row>
    <row r="1952" spans="1:20" ht="39.6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21">
        <f t="shared" si="122"/>
        <v>40623.973067129627</v>
      </c>
      <c r="L1952" s="21">
        <f t="shared" si="123"/>
        <v>40654.973067129627</v>
      </c>
      <c r="M1952" s="3" t="b">
        <v>1</v>
      </c>
      <c r="N1952" s="3">
        <v>1876</v>
      </c>
      <c r="O1952" s="3" t="b">
        <v>1</v>
      </c>
      <c r="P1952" s="3" t="s">
        <v>8294</v>
      </c>
      <c r="Q1952" s="13">
        <f t="shared" si="120"/>
        <v>2.0051866666666669</v>
      </c>
      <c r="R1952" s="7">
        <f t="shared" si="121"/>
        <v>25.586353944562898</v>
      </c>
      <c r="S1952" s="3" t="s">
        <v>8322</v>
      </c>
      <c r="T1952" s="3" t="s">
        <v>8352</v>
      </c>
    </row>
    <row r="1953" spans="1:20" ht="39.6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21">
        <f t="shared" si="122"/>
        <v>42651.212233796294</v>
      </c>
      <c r="L1953" s="21">
        <f t="shared" si="123"/>
        <v>42681.253900462958</v>
      </c>
      <c r="M1953" s="3" t="b">
        <v>1</v>
      </c>
      <c r="N1953" s="3">
        <v>834</v>
      </c>
      <c r="O1953" s="3" t="b">
        <v>1</v>
      </c>
      <c r="P1953" s="3" t="s">
        <v>8294</v>
      </c>
      <c r="Q1953" s="13">
        <f t="shared" si="120"/>
        <v>2.1244399999999999</v>
      </c>
      <c r="R1953" s="7">
        <f t="shared" si="121"/>
        <v>59.952038369304553</v>
      </c>
      <c r="S1953" s="3" t="s">
        <v>8322</v>
      </c>
      <c r="T1953" s="3" t="s">
        <v>8352</v>
      </c>
    </row>
    <row r="1954" spans="1:20" ht="39.6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21">
        <f t="shared" si="122"/>
        <v>41526.398321759254</v>
      </c>
      <c r="L1954" s="21">
        <f t="shared" si="123"/>
        <v>41563.398321759254</v>
      </c>
      <c r="M1954" s="3" t="b">
        <v>1</v>
      </c>
      <c r="N1954" s="3">
        <v>682</v>
      </c>
      <c r="O1954" s="3" t="b">
        <v>1</v>
      </c>
      <c r="P1954" s="3" t="s">
        <v>8294</v>
      </c>
      <c r="Q1954" s="13">
        <f t="shared" si="120"/>
        <v>1.9847237142857144</v>
      </c>
      <c r="R1954" s="7">
        <f t="shared" si="121"/>
        <v>51.319648093841643</v>
      </c>
      <c r="S1954" s="3" t="s">
        <v>8322</v>
      </c>
      <c r="T1954" s="3" t="s">
        <v>8352</v>
      </c>
    </row>
    <row r="1955" spans="1:20" ht="39.6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21">
        <f t="shared" si="122"/>
        <v>40940.991493055553</v>
      </c>
      <c r="L1955" s="21">
        <f t="shared" si="123"/>
        <v>40969.916666666664</v>
      </c>
      <c r="M1955" s="3" t="b">
        <v>1</v>
      </c>
      <c r="N1955" s="3">
        <v>147</v>
      </c>
      <c r="O1955" s="3" t="b">
        <v>1</v>
      </c>
      <c r="P1955" s="3" t="s">
        <v>8294</v>
      </c>
      <c r="Q1955" s="13">
        <f t="shared" si="120"/>
        <v>2.2594666666666665</v>
      </c>
      <c r="R1955" s="7">
        <f t="shared" si="121"/>
        <v>102.04081632653062</v>
      </c>
      <c r="S1955" s="3" t="s">
        <v>8322</v>
      </c>
      <c r="T1955" s="3" t="s">
        <v>8352</v>
      </c>
    </row>
    <row r="1956" spans="1:20" ht="26.4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21">
        <f t="shared" si="122"/>
        <v>42394.372407407405</v>
      </c>
      <c r="L1956" s="21">
        <f t="shared" si="123"/>
        <v>42440.999999999993</v>
      </c>
      <c r="M1956" s="3" t="b">
        <v>1</v>
      </c>
      <c r="N1956" s="3">
        <v>415</v>
      </c>
      <c r="O1956" s="3" t="b">
        <v>1</v>
      </c>
      <c r="P1956" s="3" t="s">
        <v>8294</v>
      </c>
      <c r="Q1956" s="13">
        <f t="shared" si="120"/>
        <v>6.9894800000000004</v>
      </c>
      <c r="R1956" s="7">
        <f t="shared" si="121"/>
        <v>120.48192771084338</v>
      </c>
      <c r="S1956" s="3" t="s">
        <v>8322</v>
      </c>
      <c r="T1956" s="3" t="s">
        <v>8352</v>
      </c>
    </row>
    <row r="1957" spans="1:20" ht="39.6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21">
        <f t="shared" si="122"/>
        <v>41020.063437500001</v>
      </c>
      <c r="L1957" s="21">
        <f t="shared" si="123"/>
        <v>41052.583333333328</v>
      </c>
      <c r="M1957" s="3" t="b">
        <v>1</v>
      </c>
      <c r="N1957" s="3">
        <v>290</v>
      </c>
      <c r="O1957" s="3" t="b">
        <v>1</v>
      </c>
      <c r="P1957" s="3" t="s">
        <v>8294</v>
      </c>
      <c r="Q1957" s="13">
        <f t="shared" si="120"/>
        <v>3.9859528571428569</v>
      </c>
      <c r="R1957" s="7">
        <f t="shared" si="121"/>
        <v>144.82758620689654</v>
      </c>
      <c r="S1957" s="3" t="s">
        <v>8322</v>
      </c>
      <c r="T1957" s="3" t="s">
        <v>8352</v>
      </c>
    </row>
    <row r="1958" spans="1:20" ht="39.6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21">
        <f t="shared" si="122"/>
        <v>42067.71533564815</v>
      </c>
      <c r="L1958" s="21">
        <f t="shared" si="123"/>
        <v>42112.673668981479</v>
      </c>
      <c r="M1958" s="3" t="b">
        <v>1</v>
      </c>
      <c r="N1958" s="3">
        <v>365</v>
      </c>
      <c r="O1958" s="3" t="b">
        <v>1</v>
      </c>
      <c r="P1958" s="3" t="s">
        <v>8294</v>
      </c>
      <c r="Q1958" s="13">
        <f t="shared" si="120"/>
        <v>2.9403333333333332</v>
      </c>
      <c r="R1958" s="7">
        <f t="shared" si="121"/>
        <v>164.38356164383561</v>
      </c>
      <c r="S1958" s="3" t="s">
        <v>8322</v>
      </c>
      <c r="T1958" s="3" t="s">
        <v>8352</v>
      </c>
    </row>
    <row r="1959" spans="1:20" ht="26.4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21">
        <f t="shared" si="122"/>
        <v>41178.890196759261</v>
      </c>
      <c r="L1959" s="21">
        <f t="shared" si="123"/>
        <v>41208.890196759261</v>
      </c>
      <c r="M1959" s="3" t="b">
        <v>1</v>
      </c>
      <c r="N1959" s="3">
        <v>660</v>
      </c>
      <c r="O1959" s="3" t="b">
        <v>1</v>
      </c>
      <c r="P1959" s="3" t="s">
        <v>8294</v>
      </c>
      <c r="Q1959" s="13">
        <f t="shared" si="120"/>
        <v>1.6750470000000002</v>
      </c>
      <c r="R1959" s="7">
        <f t="shared" si="121"/>
        <v>45.454545454545453</v>
      </c>
      <c r="S1959" s="3" t="s">
        <v>8322</v>
      </c>
      <c r="T1959" s="3" t="s">
        <v>8352</v>
      </c>
    </row>
    <row r="1960" spans="1:20" ht="39.6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21">
        <f t="shared" si="122"/>
        <v>41326.779641203699</v>
      </c>
      <c r="L1960" s="21">
        <f t="shared" si="123"/>
        <v>41356.737974537034</v>
      </c>
      <c r="M1960" s="3" t="b">
        <v>1</v>
      </c>
      <c r="N1960" s="3">
        <v>1356</v>
      </c>
      <c r="O1960" s="3" t="b">
        <v>1</v>
      </c>
      <c r="P1960" s="3" t="s">
        <v>8294</v>
      </c>
      <c r="Q1960" s="13">
        <f t="shared" si="120"/>
        <v>14.355717142857143</v>
      </c>
      <c r="R1960" s="7">
        <f t="shared" si="121"/>
        <v>5.1622418879056049</v>
      </c>
      <c r="S1960" s="3" t="s">
        <v>8322</v>
      </c>
      <c r="T1960" s="3" t="s">
        <v>8352</v>
      </c>
    </row>
    <row r="1961" spans="1:20" ht="39.6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21">
        <f t="shared" si="122"/>
        <v>41871.637268518512</v>
      </c>
      <c r="L1961" s="21">
        <f t="shared" si="123"/>
        <v>41912.791666666664</v>
      </c>
      <c r="M1961" s="3" t="b">
        <v>1</v>
      </c>
      <c r="N1961" s="3">
        <v>424</v>
      </c>
      <c r="O1961" s="3" t="b">
        <v>1</v>
      </c>
      <c r="P1961" s="3" t="s">
        <v>8294</v>
      </c>
      <c r="Q1961" s="13">
        <f t="shared" si="120"/>
        <v>1.5673440000000001</v>
      </c>
      <c r="R1961" s="7">
        <f t="shared" si="121"/>
        <v>23.584905660377359</v>
      </c>
      <c r="S1961" s="3" t="s">
        <v>8322</v>
      </c>
      <c r="T1961" s="3" t="s">
        <v>8352</v>
      </c>
    </row>
    <row r="1962" spans="1:20" ht="39.6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21">
        <f t="shared" si="122"/>
        <v>41964.154409722221</v>
      </c>
      <c r="L1962" s="21">
        <f t="shared" si="123"/>
        <v>41994.154409722221</v>
      </c>
      <c r="M1962" s="3" t="b">
        <v>1</v>
      </c>
      <c r="N1962" s="3">
        <v>33</v>
      </c>
      <c r="O1962" s="3" t="b">
        <v>1</v>
      </c>
      <c r="P1962" s="3" t="s">
        <v>8294</v>
      </c>
      <c r="Q1962" s="13">
        <f t="shared" si="120"/>
        <v>1.1790285714285715</v>
      </c>
      <c r="R1962" s="7">
        <f t="shared" si="121"/>
        <v>2121.212121212121</v>
      </c>
      <c r="S1962" s="3" t="s">
        <v>8322</v>
      </c>
      <c r="T1962" s="3" t="s">
        <v>8352</v>
      </c>
    </row>
    <row r="1963" spans="1:20" ht="39.6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21">
        <f t="shared" si="122"/>
        <v>41147.986307870371</v>
      </c>
      <c r="L1963" s="21">
        <f t="shared" si="123"/>
        <v>41187.957638888889</v>
      </c>
      <c r="M1963" s="3" t="b">
        <v>1</v>
      </c>
      <c r="N1963" s="3">
        <v>1633</v>
      </c>
      <c r="O1963" s="3" t="b">
        <v>1</v>
      </c>
      <c r="P1963" s="3" t="s">
        <v>8294</v>
      </c>
      <c r="Q1963" s="13">
        <f t="shared" si="120"/>
        <v>11.053811999999999</v>
      </c>
      <c r="R1963" s="7">
        <f t="shared" si="121"/>
        <v>6.1236987140232699</v>
      </c>
      <c r="S1963" s="3" t="s">
        <v>8322</v>
      </c>
      <c r="T1963" s="3" t="s">
        <v>8352</v>
      </c>
    </row>
    <row r="1964" spans="1:20" ht="39.6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21">
        <f t="shared" si="122"/>
        <v>41742.572175925925</v>
      </c>
      <c r="L1964" s="21">
        <f t="shared" si="123"/>
        <v>41772.572175925925</v>
      </c>
      <c r="M1964" s="3" t="b">
        <v>1</v>
      </c>
      <c r="N1964" s="3">
        <v>306</v>
      </c>
      <c r="O1964" s="3" t="b">
        <v>1</v>
      </c>
      <c r="P1964" s="3" t="s">
        <v>8294</v>
      </c>
      <c r="Q1964" s="13">
        <f t="shared" si="120"/>
        <v>1.9292499999999999</v>
      </c>
      <c r="R1964" s="7">
        <f t="shared" si="121"/>
        <v>32.679738562091501</v>
      </c>
      <c r="S1964" s="3" t="s">
        <v>8322</v>
      </c>
      <c r="T1964" s="3" t="s">
        <v>8352</v>
      </c>
    </row>
    <row r="1965" spans="1:20" ht="39.6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21">
        <f t="shared" si="122"/>
        <v>41863.221458333333</v>
      </c>
      <c r="L1965" s="21">
        <f t="shared" si="123"/>
        <v>41898.221458333333</v>
      </c>
      <c r="M1965" s="3" t="b">
        <v>1</v>
      </c>
      <c r="N1965" s="3">
        <v>205</v>
      </c>
      <c r="O1965" s="3" t="b">
        <v>1</v>
      </c>
      <c r="P1965" s="3" t="s">
        <v>8294</v>
      </c>
      <c r="Q1965" s="13">
        <f t="shared" si="120"/>
        <v>1.268842105263158</v>
      </c>
      <c r="R1965" s="7">
        <f t="shared" si="121"/>
        <v>92.682926829268297</v>
      </c>
      <c r="S1965" s="3" t="s">
        <v>8322</v>
      </c>
      <c r="T1965" s="3" t="s">
        <v>8352</v>
      </c>
    </row>
    <row r="1966" spans="1:20" ht="39.6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21">
        <f t="shared" si="122"/>
        <v>42452.064490740733</v>
      </c>
      <c r="L1966" s="21">
        <f t="shared" si="123"/>
        <v>42482.064490740733</v>
      </c>
      <c r="M1966" s="3" t="b">
        <v>1</v>
      </c>
      <c r="N1966" s="3">
        <v>1281</v>
      </c>
      <c r="O1966" s="3" t="b">
        <v>1</v>
      </c>
      <c r="P1966" s="3" t="s">
        <v>8294</v>
      </c>
      <c r="Q1966" s="13">
        <f t="shared" si="120"/>
        <v>2.5957748878923765</v>
      </c>
      <c r="R1966" s="7">
        <f t="shared" si="121"/>
        <v>69.633099141295858</v>
      </c>
      <c r="S1966" s="3" t="s">
        <v>8322</v>
      </c>
      <c r="T1966" s="3" t="s">
        <v>8352</v>
      </c>
    </row>
    <row r="1967" spans="1:20" ht="39.6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21">
        <f t="shared" si="122"/>
        <v>40897.880902777775</v>
      </c>
      <c r="L1967" s="21">
        <f t="shared" si="123"/>
        <v>40919.833333333328</v>
      </c>
      <c r="M1967" s="3" t="b">
        <v>1</v>
      </c>
      <c r="N1967" s="3">
        <v>103</v>
      </c>
      <c r="O1967" s="3" t="b">
        <v>1</v>
      </c>
      <c r="P1967" s="3" t="s">
        <v>8294</v>
      </c>
      <c r="Q1967" s="13">
        <f t="shared" si="120"/>
        <v>2.6227999999999998</v>
      </c>
      <c r="R1967" s="7">
        <f t="shared" si="121"/>
        <v>48.543689320388353</v>
      </c>
      <c r="S1967" s="3" t="s">
        <v>8322</v>
      </c>
      <c r="T1967" s="3" t="s">
        <v>8352</v>
      </c>
    </row>
    <row r="1968" spans="1:20" ht="39.6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21">
        <f t="shared" si="122"/>
        <v>41835.332152777773</v>
      </c>
      <c r="L1968" s="21">
        <f t="shared" si="123"/>
        <v>41865.332152777773</v>
      </c>
      <c r="M1968" s="3" t="b">
        <v>1</v>
      </c>
      <c r="N1968" s="3">
        <v>1513</v>
      </c>
      <c r="O1968" s="3" t="b">
        <v>1</v>
      </c>
      <c r="P1968" s="3" t="s">
        <v>8294</v>
      </c>
      <c r="Q1968" s="13">
        <f t="shared" si="120"/>
        <v>2.0674309000000002</v>
      </c>
      <c r="R1968" s="7">
        <f t="shared" si="121"/>
        <v>66.093853271645742</v>
      </c>
      <c r="S1968" s="3" t="s">
        <v>8322</v>
      </c>
      <c r="T1968" s="3" t="s">
        <v>8352</v>
      </c>
    </row>
    <row r="1969" spans="1:20" ht="39.6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21">
        <f t="shared" si="122"/>
        <v>41730.455196759256</v>
      </c>
      <c r="L1969" s="21">
        <f t="shared" si="123"/>
        <v>41760.455196759256</v>
      </c>
      <c r="M1969" s="3" t="b">
        <v>1</v>
      </c>
      <c r="N1969" s="3">
        <v>405</v>
      </c>
      <c r="O1969" s="3" t="b">
        <v>1</v>
      </c>
      <c r="P1969" s="3" t="s">
        <v>8294</v>
      </c>
      <c r="Q1969" s="13">
        <f t="shared" si="120"/>
        <v>3.7012999999999998</v>
      </c>
      <c r="R1969" s="7">
        <f t="shared" si="121"/>
        <v>49.382716049382715</v>
      </c>
      <c r="S1969" s="3" t="s">
        <v>8322</v>
      </c>
      <c r="T1969" s="3" t="s">
        <v>8352</v>
      </c>
    </row>
    <row r="1970" spans="1:20" ht="26.4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21">
        <f t="shared" si="122"/>
        <v>42676.378645833327</v>
      </c>
      <c r="L1970" s="21">
        <f t="shared" si="123"/>
        <v>42707.420312499999</v>
      </c>
      <c r="M1970" s="3" t="b">
        <v>1</v>
      </c>
      <c r="N1970" s="3">
        <v>510</v>
      </c>
      <c r="O1970" s="3" t="b">
        <v>1</v>
      </c>
      <c r="P1970" s="3" t="s">
        <v>8294</v>
      </c>
      <c r="Q1970" s="13">
        <f t="shared" si="120"/>
        <v>2.8496600000000001</v>
      </c>
      <c r="R1970" s="7">
        <f t="shared" si="121"/>
        <v>98.039215686274517</v>
      </c>
      <c r="S1970" s="3" t="s">
        <v>8322</v>
      </c>
      <c r="T1970" s="3" t="s">
        <v>8352</v>
      </c>
    </row>
    <row r="1971" spans="1:20" ht="39.6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21">
        <f t="shared" si="122"/>
        <v>42557.584120370368</v>
      </c>
      <c r="L1971" s="21">
        <f t="shared" si="123"/>
        <v>42587.584120370368</v>
      </c>
      <c r="M1971" s="3" t="b">
        <v>1</v>
      </c>
      <c r="N1971" s="3">
        <v>1887</v>
      </c>
      <c r="O1971" s="3" t="b">
        <v>1</v>
      </c>
      <c r="P1971" s="3" t="s">
        <v>8294</v>
      </c>
      <c r="Q1971" s="13">
        <f t="shared" si="120"/>
        <v>5.7907999999999999</v>
      </c>
      <c r="R1971" s="7">
        <f t="shared" si="121"/>
        <v>10.598834128245892</v>
      </c>
      <c r="S1971" s="3" t="s">
        <v>8322</v>
      </c>
      <c r="T1971" s="3" t="s">
        <v>8352</v>
      </c>
    </row>
    <row r="1972" spans="1:20" ht="39.6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21">
        <f t="shared" si="122"/>
        <v>41323.984965277778</v>
      </c>
      <c r="L1972" s="21">
        <f t="shared" si="123"/>
        <v>41383.943298611106</v>
      </c>
      <c r="M1972" s="3" t="b">
        <v>1</v>
      </c>
      <c r="N1972" s="3">
        <v>701</v>
      </c>
      <c r="O1972" s="3" t="b">
        <v>1</v>
      </c>
      <c r="P1972" s="3" t="s">
        <v>8294</v>
      </c>
      <c r="Q1972" s="13">
        <f t="shared" si="120"/>
        <v>11.318</v>
      </c>
      <c r="R1972" s="7">
        <f t="shared" si="121"/>
        <v>7.132667617689016</v>
      </c>
      <c r="S1972" s="3" t="s">
        <v>8322</v>
      </c>
      <c r="T1972" s="3" t="s">
        <v>8352</v>
      </c>
    </row>
    <row r="1973" spans="1:20" ht="39.6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21">
        <f t="shared" si="122"/>
        <v>41561.29237268518</v>
      </c>
      <c r="L1973" s="21">
        <f t="shared" si="123"/>
        <v>41592.958333333328</v>
      </c>
      <c r="M1973" s="3" t="b">
        <v>1</v>
      </c>
      <c r="N1973" s="3">
        <v>3863</v>
      </c>
      <c r="O1973" s="3" t="b">
        <v>1</v>
      </c>
      <c r="P1973" s="3" t="s">
        <v>8294</v>
      </c>
      <c r="Q1973" s="13">
        <f t="shared" si="120"/>
        <v>2.6302771750000002</v>
      </c>
      <c r="R1973" s="7">
        <f t="shared" si="121"/>
        <v>103.54646647683148</v>
      </c>
      <c r="S1973" s="3" t="s">
        <v>8322</v>
      </c>
      <c r="T1973" s="3" t="s">
        <v>8352</v>
      </c>
    </row>
    <row r="1974" spans="1:20" ht="39.6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21">
        <f t="shared" si="122"/>
        <v>41200.803749999999</v>
      </c>
      <c r="L1974" s="21">
        <f t="shared" si="123"/>
        <v>41230.845416666663</v>
      </c>
      <c r="M1974" s="3" t="b">
        <v>1</v>
      </c>
      <c r="N1974" s="3">
        <v>238</v>
      </c>
      <c r="O1974" s="3" t="b">
        <v>1</v>
      </c>
      <c r="P1974" s="3" t="s">
        <v>8294</v>
      </c>
      <c r="Q1974" s="13">
        <f t="shared" si="120"/>
        <v>6.7447999999999997</v>
      </c>
      <c r="R1974" s="7">
        <f t="shared" si="121"/>
        <v>10.504201680672269</v>
      </c>
      <c r="S1974" s="3" t="s">
        <v>8322</v>
      </c>
      <c r="T1974" s="3" t="s">
        <v>8352</v>
      </c>
    </row>
    <row r="1975" spans="1:20" ht="39.6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21">
        <f t="shared" si="122"/>
        <v>42549.514629629623</v>
      </c>
      <c r="L1975" s="21">
        <f t="shared" si="123"/>
        <v>42588.083333333336</v>
      </c>
      <c r="M1975" s="3" t="b">
        <v>1</v>
      </c>
      <c r="N1975" s="3">
        <v>2051</v>
      </c>
      <c r="O1975" s="3" t="b">
        <v>1</v>
      </c>
      <c r="P1975" s="3" t="s">
        <v>8294</v>
      </c>
      <c r="Q1975" s="13">
        <f t="shared" si="120"/>
        <v>2.5683081313131315</v>
      </c>
      <c r="R1975" s="7">
        <f t="shared" si="121"/>
        <v>96.538274012676737</v>
      </c>
      <c r="S1975" s="3" t="s">
        <v>8322</v>
      </c>
      <c r="T1975" s="3" t="s">
        <v>8352</v>
      </c>
    </row>
    <row r="1976" spans="1:20" ht="39.6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21">
        <f t="shared" si="122"/>
        <v>41445.125798611109</v>
      </c>
      <c r="L1976" s="21">
        <f t="shared" si="123"/>
        <v>41505.125798611109</v>
      </c>
      <c r="M1976" s="3" t="b">
        <v>1</v>
      </c>
      <c r="N1976" s="3">
        <v>402</v>
      </c>
      <c r="O1976" s="3" t="b">
        <v>1</v>
      </c>
      <c r="P1976" s="3" t="s">
        <v>8294</v>
      </c>
      <c r="Q1976" s="13">
        <f t="shared" si="120"/>
        <v>3.7549600000000001</v>
      </c>
      <c r="R1976" s="7">
        <f t="shared" si="121"/>
        <v>49.75124378109453</v>
      </c>
      <c r="S1976" s="3" t="s">
        <v>8322</v>
      </c>
      <c r="T1976" s="3" t="s">
        <v>8352</v>
      </c>
    </row>
    <row r="1977" spans="1:20" ht="26.4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21">
        <f t="shared" si="122"/>
        <v>41313.54688657407</v>
      </c>
      <c r="L1977" s="21">
        <f t="shared" si="123"/>
        <v>41343.54688657407</v>
      </c>
      <c r="M1977" s="3" t="b">
        <v>1</v>
      </c>
      <c r="N1977" s="3">
        <v>253</v>
      </c>
      <c r="O1977" s="3" t="b">
        <v>1</v>
      </c>
      <c r="P1977" s="3" t="s">
        <v>8294</v>
      </c>
      <c r="Q1977" s="13">
        <f t="shared" si="120"/>
        <v>2.0870837499999997</v>
      </c>
      <c r="R1977" s="7">
        <f t="shared" si="121"/>
        <v>63.241106719367586</v>
      </c>
      <c r="S1977" s="3" t="s">
        <v>8322</v>
      </c>
      <c r="T1977" s="3" t="s">
        <v>8352</v>
      </c>
    </row>
    <row r="1978" spans="1:20" ht="26.4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21">
        <f t="shared" si="122"/>
        <v>41438.691261574073</v>
      </c>
      <c r="L1978" s="21">
        <f t="shared" si="123"/>
        <v>41468.691261574073</v>
      </c>
      <c r="M1978" s="3" t="b">
        <v>1</v>
      </c>
      <c r="N1978" s="3">
        <v>473</v>
      </c>
      <c r="O1978" s="3" t="b">
        <v>1</v>
      </c>
      <c r="P1978" s="3" t="s">
        <v>8294</v>
      </c>
      <c r="Q1978" s="13">
        <f t="shared" si="120"/>
        <v>3.4660000000000002</v>
      </c>
      <c r="R1978" s="7">
        <f t="shared" si="121"/>
        <v>8.456659619450317</v>
      </c>
      <c r="S1978" s="3" t="s">
        <v>8322</v>
      </c>
      <c r="T1978" s="3" t="s">
        <v>8352</v>
      </c>
    </row>
    <row r="1979" spans="1:20" ht="39.6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21">
        <f t="shared" si="122"/>
        <v>42311.008564814816</v>
      </c>
      <c r="L1979" s="21">
        <f t="shared" si="123"/>
        <v>42357.124305555553</v>
      </c>
      <c r="M1979" s="3" t="b">
        <v>1</v>
      </c>
      <c r="N1979" s="3">
        <v>821</v>
      </c>
      <c r="O1979" s="3" t="b">
        <v>1</v>
      </c>
      <c r="P1979" s="3" t="s">
        <v>8294</v>
      </c>
      <c r="Q1979" s="13">
        <f t="shared" si="120"/>
        <v>4.0232999999999999</v>
      </c>
      <c r="R1979" s="7">
        <f t="shared" si="121"/>
        <v>60.90133982947625</v>
      </c>
      <c r="S1979" s="3" t="s">
        <v>8322</v>
      </c>
      <c r="T1979" s="3" t="s">
        <v>8352</v>
      </c>
    </row>
    <row r="1980" spans="1:20" ht="39.6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21">
        <f t="shared" si="122"/>
        <v>41039.017268518517</v>
      </c>
      <c r="L1980" s="21">
        <f t="shared" si="123"/>
        <v>41072.083333333328</v>
      </c>
      <c r="M1980" s="3" t="b">
        <v>1</v>
      </c>
      <c r="N1980" s="3">
        <v>388</v>
      </c>
      <c r="O1980" s="3" t="b">
        <v>1</v>
      </c>
      <c r="P1980" s="3" t="s">
        <v>8294</v>
      </c>
      <c r="Q1980" s="13">
        <f t="shared" si="120"/>
        <v>10.2684514</v>
      </c>
      <c r="R1980" s="7">
        <f t="shared" si="121"/>
        <v>128.86597938144331</v>
      </c>
      <c r="S1980" s="3" t="s">
        <v>8322</v>
      </c>
      <c r="T1980" s="3" t="s">
        <v>8352</v>
      </c>
    </row>
    <row r="1981" spans="1:20" ht="39.6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21">
        <f t="shared" si="122"/>
        <v>42290.25168981481</v>
      </c>
      <c r="L1981" s="21">
        <f t="shared" si="123"/>
        <v>42326.999305555553</v>
      </c>
      <c r="M1981" s="3" t="b">
        <v>1</v>
      </c>
      <c r="N1981" s="3">
        <v>813</v>
      </c>
      <c r="O1981" s="3" t="b">
        <v>1</v>
      </c>
      <c r="P1981" s="3" t="s">
        <v>8294</v>
      </c>
      <c r="Q1981" s="13">
        <f t="shared" si="120"/>
        <v>1.14901155</v>
      </c>
      <c r="R1981" s="7">
        <f t="shared" si="121"/>
        <v>246.00246002460025</v>
      </c>
      <c r="S1981" s="3" t="s">
        <v>8322</v>
      </c>
      <c r="T1981" s="3" t="s">
        <v>8352</v>
      </c>
    </row>
    <row r="1982" spans="1:20" ht="26.4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21">
        <f t="shared" si="122"/>
        <v>42423.334050925921</v>
      </c>
      <c r="L1982" s="21">
        <f t="shared" si="123"/>
        <v>42463.292384259257</v>
      </c>
      <c r="M1982" s="3" t="b">
        <v>1</v>
      </c>
      <c r="N1982" s="3">
        <v>1945</v>
      </c>
      <c r="O1982" s="3" t="b">
        <v>1</v>
      </c>
      <c r="P1982" s="3" t="s">
        <v>8294</v>
      </c>
      <c r="Q1982" s="13">
        <f t="shared" si="120"/>
        <v>3.5482402000000004</v>
      </c>
      <c r="R1982" s="7">
        <f t="shared" si="121"/>
        <v>25.70694087403599</v>
      </c>
      <c r="S1982" s="3" t="s">
        <v>8322</v>
      </c>
      <c r="T1982" s="3" t="s">
        <v>8352</v>
      </c>
    </row>
    <row r="1983" spans="1:20" ht="39.6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21">
        <f t="shared" si="122"/>
        <v>41799.516956018517</v>
      </c>
      <c r="L1983" s="21">
        <f t="shared" si="123"/>
        <v>41829.516956018517</v>
      </c>
      <c r="M1983" s="3" t="b">
        <v>0</v>
      </c>
      <c r="N1983" s="3">
        <v>12</v>
      </c>
      <c r="O1983" s="3" t="b">
        <v>0</v>
      </c>
      <c r="P1983" s="3" t="s">
        <v>8295</v>
      </c>
      <c r="Q1983" s="13">
        <f t="shared" si="120"/>
        <v>5.0799999999999998E-2</v>
      </c>
      <c r="R1983" s="7">
        <f t="shared" si="121"/>
        <v>625</v>
      </c>
      <c r="S1983" s="3" t="s">
        <v>8341</v>
      </c>
      <c r="T1983" s="3" t="s">
        <v>8353</v>
      </c>
    </row>
    <row r="1984" spans="1:20" ht="39.6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21">
        <f t="shared" si="122"/>
        <v>42678.378321759257</v>
      </c>
      <c r="L1984" s="21">
        <f t="shared" si="123"/>
        <v>42708.419988425921</v>
      </c>
      <c r="M1984" s="3" t="b">
        <v>0</v>
      </c>
      <c r="N1984" s="3">
        <v>0</v>
      </c>
      <c r="O1984" s="3" t="b">
        <v>0</v>
      </c>
      <c r="P1984" s="3" t="s">
        <v>8295</v>
      </c>
      <c r="Q1984" s="13">
        <f t="shared" si="120"/>
        <v>0</v>
      </c>
      <c r="R1984" s="7">
        <f t="shared" si="121"/>
        <v>0</v>
      </c>
      <c r="S1984" s="3" t="s">
        <v>8341</v>
      </c>
      <c r="T1984" s="3" t="s">
        <v>8353</v>
      </c>
    </row>
    <row r="1985" spans="1:20" ht="39.6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21">
        <f t="shared" si="122"/>
        <v>42592.803449074076</v>
      </c>
      <c r="L1985" s="21">
        <f t="shared" si="123"/>
        <v>42615.083333333336</v>
      </c>
      <c r="M1985" s="3" t="b">
        <v>0</v>
      </c>
      <c r="N1985" s="3">
        <v>16</v>
      </c>
      <c r="O1985" s="3" t="b">
        <v>0</v>
      </c>
      <c r="P1985" s="3" t="s">
        <v>8295</v>
      </c>
      <c r="Q1985" s="13">
        <f t="shared" si="120"/>
        <v>4.2999999999999997E-2</v>
      </c>
      <c r="R1985" s="7">
        <f t="shared" si="121"/>
        <v>2062.5</v>
      </c>
      <c r="S1985" s="3" t="s">
        <v>8341</v>
      </c>
      <c r="T1985" s="3" t="s">
        <v>8353</v>
      </c>
    </row>
    <row r="1986" spans="1:20" ht="52.8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21">
        <f t="shared" si="122"/>
        <v>41913.581956018512</v>
      </c>
      <c r="L1986" s="21">
        <f t="shared" si="123"/>
        <v>41973.623622685183</v>
      </c>
      <c r="M1986" s="3" t="b">
        <v>0</v>
      </c>
      <c r="N1986" s="3">
        <v>7</v>
      </c>
      <c r="O1986" s="3" t="b">
        <v>0</v>
      </c>
      <c r="P1986" s="3" t="s">
        <v>8295</v>
      </c>
      <c r="Q1986" s="13">
        <f t="shared" ref="Q1986:Q2049" si="124">+E1986/D1986</f>
        <v>0.21146666666666666</v>
      </c>
      <c r="R1986" s="7">
        <f t="shared" ref="R1986:R2049" si="125">IFERROR(+D1986/N1986,0)</f>
        <v>2142.8571428571427</v>
      </c>
      <c r="S1986" s="3" t="s">
        <v>8341</v>
      </c>
      <c r="T1986" s="3" t="s">
        <v>8353</v>
      </c>
    </row>
    <row r="1987" spans="1:20" ht="39.6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21">
        <f t="shared" ref="K1987:K2050" si="126">(J1987/86400)+25569+(-5/24)</f>
        <v>42555.490405092591</v>
      </c>
      <c r="L1987" s="21">
        <f t="shared" ref="L1987:L2050" si="127">+I1987/(86400)+25569+(-5/24)</f>
        <v>42584.749999999993</v>
      </c>
      <c r="M1987" s="3" t="b">
        <v>0</v>
      </c>
      <c r="N1987" s="3">
        <v>4</v>
      </c>
      <c r="O1987" s="3" t="b">
        <v>0</v>
      </c>
      <c r="P1987" s="3" t="s">
        <v>8295</v>
      </c>
      <c r="Q1987" s="13">
        <f t="shared" si="124"/>
        <v>3.1875000000000001E-2</v>
      </c>
      <c r="R1987" s="7">
        <f t="shared" si="125"/>
        <v>400</v>
      </c>
      <c r="S1987" s="3" t="s">
        <v>8341</v>
      </c>
      <c r="T1987" s="3" t="s">
        <v>8353</v>
      </c>
    </row>
    <row r="1988" spans="1:20" ht="39.6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21">
        <f t="shared" si="126"/>
        <v>42413.225497685184</v>
      </c>
      <c r="L1988" s="21">
        <f t="shared" si="127"/>
        <v>42443.183831018519</v>
      </c>
      <c r="M1988" s="3" t="b">
        <v>0</v>
      </c>
      <c r="N1988" s="3">
        <v>1</v>
      </c>
      <c r="O1988" s="3" t="b">
        <v>0</v>
      </c>
      <c r="P1988" s="3" t="s">
        <v>8295</v>
      </c>
      <c r="Q1988" s="13">
        <f t="shared" si="124"/>
        <v>5.0000000000000001E-4</v>
      </c>
      <c r="R1988" s="7">
        <f t="shared" si="125"/>
        <v>2000</v>
      </c>
      <c r="S1988" s="3" t="s">
        <v>8341</v>
      </c>
      <c r="T1988" s="3" t="s">
        <v>8353</v>
      </c>
    </row>
    <row r="1989" spans="1:20" ht="26.4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21">
        <f t="shared" si="126"/>
        <v>42034.431435185186</v>
      </c>
      <c r="L1989" s="21">
        <f t="shared" si="127"/>
        <v>42064.431435185186</v>
      </c>
      <c r="M1989" s="3" t="b">
        <v>0</v>
      </c>
      <c r="N1989" s="3">
        <v>28</v>
      </c>
      <c r="O1989" s="3" t="b">
        <v>0</v>
      </c>
      <c r="P1989" s="3" t="s">
        <v>8295</v>
      </c>
      <c r="Q1989" s="13">
        <f t="shared" si="124"/>
        <v>0.42472727272727273</v>
      </c>
      <c r="R1989" s="7">
        <f t="shared" si="125"/>
        <v>196.42857142857142</v>
      </c>
      <c r="S1989" s="3" t="s">
        <v>8341</v>
      </c>
      <c r="T1989" s="3" t="s">
        <v>8353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21">
        <f t="shared" si="126"/>
        <v>42206.554884259262</v>
      </c>
      <c r="L1990" s="21">
        <f t="shared" si="127"/>
        <v>42236.554884259262</v>
      </c>
      <c r="M1990" s="3" t="b">
        <v>0</v>
      </c>
      <c r="N1990" s="3">
        <v>1</v>
      </c>
      <c r="O1990" s="3" t="b">
        <v>0</v>
      </c>
      <c r="P1990" s="3" t="s">
        <v>8295</v>
      </c>
      <c r="Q1990" s="13">
        <f t="shared" si="124"/>
        <v>4.1666666666666666E-3</v>
      </c>
      <c r="R1990" s="7">
        <f t="shared" si="125"/>
        <v>6000</v>
      </c>
      <c r="S1990" s="3" t="s">
        <v>8341</v>
      </c>
      <c r="T1990" s="3" t="s">
        <v>8353</v>
      </c>
    </row>
    <row r="1991" spans="1:20" ht="39.6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21">
        <f t="shared" si="126"/>
        <v>42685.472314814811</v>
      </c>
      <c r="L1991" s="21">
        <f t="shared" si="127"/>
        <v>42715.472314814811</v>
      </c>
      <c r="M1991" s="3" t="b">
        <v>0</v>
      </c>
      <c r="N1991" s="3">
        <v>1</v>
      </c>
      <c r="O1991" s="3" t="b">
        <v>0</v>
      </c>
      <c r="P1991" s="3" t="s">
        <v>8295</v>
      </c>
      <c r="Q1991" s="13">
        <f t="shared" si="124"/>
        <v>0.01</v>
      </c>
      <c r="R1991" s="7">
        <f t="shared" si="125"/>
        <v>5000</v>
      </c>
      <c r="S1991" s="3" t="s">
        <v>8341</v>
      </c>
      <c r="T1991" s="3" t="s">
        <v>8353</v>
      </c>
    </row>
    <row r="1992" spans="1:20" ht="39.6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21">
        <f t="shared" si="126"/>
        <v>42397.987638888888</v>
      </c>
      <c r="L1992" s="21">
        <f t="shared" si="127"/>
        <v>42412.987638888888</v>
      </c>
      <c r="M1992" s="3" t="b">
        <v>0</v>
      </c>
      <c r="N1992" s="3">
        <v>5</v>
      </c>
      <c r="O1992" s="3" t="b">
        <v>0</v>
      </c>
      <c r="P1992" s="3" t="s">
        <v>8295</v>
      </c>
      <c r="Q1992" s="13">
        <f t="shared" si="124"/>
        <v>0.16966666666666666</v>
      </c>
      <c r="R1992" s="7">
        <f t="shared" si="125"/>
        <v>600</v>
      </c>
      <c r="S1992" s="3" t="s">
        <v>8341</v>
      </c>
      <c r="T1992" s="3" t="s">
        <v>8353</v>
      </c>
    </row>
    <row r="1993" spans="1:20" ht="26.4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21">
        <f t="shared" si="126"/>
        <v>42167.685023148144</v>
      </c>
      <c r="L1993" s="21">
        <f t="shared" si="127"/>
        <v>42188.685023148144</v>
      </c>
      <c r="M1993" s="3" t="b">
        <v>0</v>
      </c>
      <c r="N1993" s="3">
        <v>3</v>
      </c>
      <c r="O1993" s="3" t="b">
        <v>0</v>
      </c>
      <c r="P1993" s="3" t="s">
        <v>8295</v>
      </c>
      <c r="Q1993" s="13">
        <f t="shared" si="124"/>
        <v>7.0000000000000007E-2</v>
      </c>
      <c r="R1993" s="7">
        <f t="shared" si="125"/>
        <v>666.66666666666663</v>
      </c>
      <c r="S1993" s="3" t="s">
        <v>8341</v>
      </c>
      <c r="T1993" s="3" t="s">
        <v>8353</v>
      </c>
    </row>
    <row r="1994" spans="1:20" ht="26.4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21">
        <f t="shared" si="126"/>
        <v>42022.935081018521</v>
      </c>
      <c r="L1994" s="21">
        <f t="shared" si="127"/>
        <v>42052.935081018521</v>
      </c>
      <c r="M1994" s="3" t="b">
        <v>0</v>
      </c>
      <c r="N1994" s="3">
        <v>2</v>
      </c>
      <c r="O1994" s="3" t="b">
        <v>0</v>
      </c>
      <c r="P1994" s="3" t="s">
        <v>8295</v>
      </c>
      <c r="Q1994" s="13">
        <f t="shared" si="124"/>
        <v>1.3333333333333333E-3</v>
      </c>
      <c r="R1994" s="7">
        <f t="shared" si="125"/>
        <v>750</v>
      </c>
      <c r="S1994" s="3" t="s">
        <v>8341</v>
      </c>
      <c r="T1994" s="3" t="s">
        <v>8353</v>
      </c>
    </row>
    <row r="1995" spans="1:20" ht="39.6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21">
        <f t="shared" si="126"/>
        <v>42329.380057870367</v>
      </c>
      <c r="L1995" s="21">
        <f t="shared" si="127"/>
        <v>42359.380057870367</v>
      </c>
      <c r="M1995" s="3" t="b">
        <v>0</v>
      </c>
      <c r="N1995" s="3">
        <v>0</v>
      </c>
      <c r="O1995" s="3" t="b">
        <v>0</v>
      </c>
      <c r="P1995" s="3" t="s">
        <v>8295</v>
      </c>
      <c r="Q1995" s="13">
        <f t="shared" si="124"/>
        <v>0</v>
      </c>
      <c r="R1995" s="7">
        <f t="shared" si="125"/>
        <v>0</v>
      </c>
      <c r="S1995" s="3" t="s">
        <v>8341</v>
      </c>
      <c r="T1995" s="3" t="s">
        <v>8353</v>
      </c>
    </row>
    <row r="1996" spans="1:20" ht="52.8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21">
        <f t="shared" si="126"/>
        <v>42650.797939814809</v>
      </c>
      <c r="L1996" s="21">
        <f t="shared" si="127"/>
        <v>42710.839606481481</v>
      </c>
      <c r="M1996" s="3" t="b">
        <v>0</v>
      </c>
      <c r="N1996" s="3">
        <v>0</v>
      </c>
      <c r="O1996" s="3" t="b">
        <v>0</v>
      </c>
      <c r="P1996" s="3" t="s">
        <v>8295</v>
      </c>
      <c r="Q1996" s="13">
        <f t="shared" si="124"/>
        <v>0</v>
      </c>
      <c r="R1996" s="7">
        <f t="shared" si="125"/>
        <v>0</v>
      </c>
      <c r="S1996" s="3" t="s">
        <v>8341</v>
      </c>
      <c r="T1996" s="3" t="s">
        <v>8353</v>
      </c>
    </row>
    <row r="1997" spans="1:20" ht="39.6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21">
        <f t="shared" si="126"/>
        <v>42181.693703703706</v>
      </c>
      <c r="L1997" s="21">
        <f t="shared" si="127"/>
        <v>42201.693703703706</v>
      </c>
      <c r="M1997" s="3" t="b">
        <v>0</v>
      </c>
      <c r="N1997" s="3">
        <v>3</v>
      </c>
      <c r="O1997" s="3" t="b">
        <v>0</v>
      </c>
      <c r="P1997" s="3" t="s">
        <v>8295</v>
      </c>
      <c r="Q1997" s="13">
        <f t="shared" si="124"/>
        <v>7.8E-2</v>
      </c>
      <c r="R1997" s="7">
        <f t="shared" si="125"/>
        <v>333.33333333333331</v>
      </c>
      <c r="S1997" s="3" t="s">
        <v>8341</v>
      </c>
      <c r="T1997" s="3" t="s">
        <v>8353</v>
      </c>
    </row>
    <row r="1998" spans="1:20" ht="39.6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21">
        <f t="shared" si="126"/>
        <v>41800.611238425925</v>
      </c>
      <c r="L1998" s="21">
        <f t="shared" si="127"/>
        <v>41830.611238425925</v>
      </c>
      <c r="M1998" s="3" t="b">
        <v>0</v>
      </c>
      <c r="N1998" s="3">
        <v>0</v>
      </c>
      <c r="O1998" s="3" t="b">
        <v>0</v>
      </c>
      <c r="P1998" s="3" t="s">
        <v>8295</v>
      </c>
      <c r="Q1998" s="13">
        <f t="shared" si="124"/>
        <v>0</v>
      </c>
      <c r="R1998" s="7">
        <f t="shared" si="125"/>
        <v>0</v>
      </c>
      <c r="S1998" s="3" t="s">
        <v>8341</v>
      </c>
      <c r="T1998" s="3" t="s">
        <v>8353</v>
      </c>
    </row>
    <row r="1999" spans="1:20" ht="39.6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21">
        <f t="shared" si="126"/>
        <v>41847.722361111111</v>
      </c>
      <c r="L1999" s="21">
        <f t="shared" si="127"/>
        <v>41877.722361111111</v>
      </c>
      <c r="M1999" s="3" t="b">
        <v>0</v>
      </c>
      <c r="N1999" s="3">
        <v>0</v>
      </c>
      <c r="O1999" s="3" t="b">
        <v>0</v>
      </c>
      <c r="P1999" s="3" t="s">
        <v>8295</v>
      </c>
      <c r="Q1999" s="13">
        <f t="shared" si="124"/>
        <v>0</v>
      </c>
      <c r="R1999" s="7">
        <f t="shared" si="125"/>
        <v>0</v>
      </c>
      <c r="S1999" s="3" t="s">
        <v>8341</v>
      </c>
      <c r="T1999" s="3" t="s">
        <v>8353</v>
      </c>
    </row>
    <row r="2000" spans="1:20" ht="39.6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21">
        <f t="shared" si="126"/>
        <v>41806.910162037035</v>
      </c>
      <c r="L2000" s="21">
        <f t="shared" si="127"/>
        <v>41851.910162037035</v>
      </c>
      <c r="M2000" s="3" t="b">
        <v>0</v>
      </c>
      <c r="N2000" s="3">
        <v>3</v>
      </c>
      <c r="O2000" s="3" t="b">
        <v>0</v>
      </c>
      <c r="P2000" s="3" t="s">
        <v>8295</v>
      </c>
      <c r="Q2000" s="13">
        <f t="shared" si="124"/>
        <v>0.26200000000000001</v>
      </c>
      <c r="R2000" s="7">
        <f t="shared" si="125"/>
        <v>833.33333333333337</v>
      </c>
      <c r="S2000" s="3" t="s">
        <v>8341</v>
      </c>
      <c r="T2000" s="3" t="s">
        <v>8353</v>
      </c>
    </row>
    <row r="2001" spans="1:20" ht="39.6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21">
        <f t="shared" si="126"/>
        <v>41926.274398148147</v>
      </c>
      <c r="L2001" s="21">
        <f t="shared" si="127"/>
        <v>41956.316064814811</v>
      </c>
      <c r="M2001" s="3" t="b">
        <v>0</v>
      </c>
      <c r="N2001" s="3">
        <v>7</v>
      </c>
      <c r="O2001" s="3" t="b">
        <v>0</v>
      </c>
      <c r="P2001" s="3" t="s">
        <v>8295</v>
      </c>
      <c r="Q2001" s="13">
        <f t="shared" si="124"/>
        <v>7.6129032258064515E-3</v>
      </c>
      <c r="R2001" s="7">
        <f t="shared" si="125"/>
        <v>4428.5714285714284</v>
      </c>
      <c r="S2001" s="3" t="s">
        <v>8341</v>
      </c>
      <c r="T2001" s="3" t="s">
        <v>8353</v>
      </c>
    </row>
    <row r="2002" spans="1:20" ht="39.6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21">
        <f t="shared" si="126"/>
        <v>42345.743206018517</v>
      </c>
      <c r="L2002" s="21">
        <f t="shared" si="127"/>
        <v>42375.743206018517</v>
      </c>
      <c r="M2002" s="3" t="b">
        <v>0</v>
      </c>
      <c r="N2002" s="3">
        <v>25</v>
      </c>
      <c r="O2002" s="3" t="b">
        <v>0</v>
      </c>
      <c r="P2002" s="3" t="s">
        <v>8295</v>
      </c>
      <c r="Q2002" s="13">
        <f t="shared" si="124"/>
        <v>0.125</v>
      </c>
      <c r="R2002" s="7">
        <f t="shared" si="125"/>
        <v>200</v>
      </c>
      <c r="S2002" s="3" t="s">
        <v>8341</v>
      </c>
      <c r="T2002" s="3" t="s">
        <v>8353</v>
      </c>
    </row>
    <row r="2003" spans="1:20" ht="39.6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21">
        <f t="shared" si="126"/>
        <v>42136.001342592594</v>
      </c>
      <c r="L2003" s="21">
        <f t="shared" si="127"/>
        <v>42167.624999999993</v>
      </c>
      <c r="M2003" s="3" t="b">
        <v>1</v>
      </c>
      <c r="N2003" s="3">
        <v>1637</v>
      </c>
      <c r="O2003" s="3" t="b">
        <v>1</v>
      </c>
      <c r="P2003" s="3" t="s">
        <v>8294</v>
      </c>
      <c r="Q2003" s="13">
        <f t="shared" si="124"/>
        <v>3.8212909090909091</v>
      </c>
      <c r="R2003" s="7">
        <f t="shared" si="125"/>
        <v>33.598045204642638</v>
      </c>
      <c r="S2003" s="3" t="s">
        <v>8322</v>
      </c>
      <c r="T2003" s="3" t="s">
        <v>8352</v>
      </c>
    </row>
    <row r="2004" spans="1:20" ht="39.6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21">
        <f t="shared" si="126"/>
        <v>42728.503969907404</v>
      </c>
      <c r="L2004" s="21">
        <f t="shared" si="127"/>
        <v>42758.503969907404</v>
      </c>
      <c r="M2004" s="3" t="b">
        <v>1</v>
      </c>
      <c r="N2004" s="3">
        <v>1375</v>
      </c>
      <c r="O2004" s="3" t="b">
        <v>1</v>
      </c>
      <c r="P2004" s="3" t="s">
        <v>8294</v>
      </c>
      <c r="Q2004" s="13">
        <f t="shared" si="124"/>
        <v>2.1679422000000002</v>
      </c>
      <c r="R2004" s="7">
        <f t="shared" si="125"/>
        <v>36.363636363636367</v>
      </c>
      <c r="S2004" s="3" t="s">
        <v>8322</v>
      </c>
      <c r="T2004" s="3" t="s">
        <v>8352</v>
      </c>
    </row>
    <row r="2005" spans="1:20" ht="52.8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21">
        <f t="shared" si="126"/>
        <v>40346.917268518519</v>
      </c>
      <c r="L2005" s="21">
        <f t="shared" si="127"/>
        <v>40361.75</v>
      </c>
      <c r="M2005" s="3" t="b">
        <v>1</v>
      </c>
      <c r="N2005" s="3">
        <v>17</v>
      </c>
      <c r="O2005" s="3" t="b">
        <v>1</v>
      </c>
      <c r="P2005" s="3" t="s">
        <v>8294</v>
      </c>
      <c r="Q2005" s="13">
        <f t="shared" si="124"/>
        <v>3.12</v>
      </c>
      <c r="R2005" s="7">
        <f t="shared" si="125"/>
        <v>29.411764705882351</v>
      </c>
      <c r="S2005" s="3" t="s">
        <v>8322</v>
      </c>
      <c r="T2005" s="3" t="s">
        <v>8352</v>
      </c>
    </row>
    <row r="2006" spans="1:20" ht="39.6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21">
        <f t="shared" si="126"/>
        <v>41800.396562499998</v>
      </c>
      <c r="L2006" s="21">
        <f t="shared" si="127"/>
        <v>41830.396562499998</v>
      </c>
      <c r="M2006" s="3" t="b">
        <v>1</v>
      </c>
      <c r="N2006" s="3">
        <v>354</v>
      </c>
      <c r="O2006" s="3" t="b">
        <v>1</v>
      </c>
      <c r="P2006" s="3" t="s">
        <v>8294</v>
      </c>
      <c r="Q2006" s="13">
        <f t="shared" si="124"/>
        <v>2.3442048</v>
      </c>
      <c r="R2006" s="7">
        <f t="shared" si="125"/>
        <v>141.24293785310735</v>
      </c>
      <c r="S2006" s="3" t="s">
        <v>8322</v>
      </c>
      <c r="T2006" s="3" t="s">
        <v>8352</v>
      </c>
    </row>
    <row r="2007" spans="1:20" ht="39.6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21">
        <f t="shared" si="126"/>
        <v>41535.604374999995</v>
      </c>
      <c r="L2007" s="21">
        <f t="shared" si="127"/>
        <v>41562.957638888889</v>
      </c>
      <c r="M2007" s="3" t="b">
        <v>1</v>
      </c>
      <c r="N2007" s="3">
        <v>191</v>
      </c>
      <c r="O2007" s="3" t="b">
        <v>1</v>
      </c>
      <c r="P2007" s="3" t="s">
        <v>8294</v>
      </c>
      <c r="Q2007" s="13">
        <f t="shared" si="124"/>
        <v>1.236801</v>
      </c>
      <c r="R2007" s="7">
        <f t="shared" si="125"/>
        <v>157.06806282722513</v>
      </c>
      <c r="S2007" s="3" t="s">
        <v>8322</v>
      </c>
      <c r="T2007" s="3" t="s">
        <v>8352</v>
      </c>
    </row>
    <row r="2008" spans="1:20" ht="52.8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21">
        <f t="shared" si="126"/>
        <v>41941.292187499996</v>
      </c>
      <c r="L2008" s="21">
        <f t="shared" si="127"/>
        <v>41976.333854166667</v>
      </c>
      <c r="M2008" s="3" t="b">
        <v>1</v>
      </c>
      <c r="N2008" s="3">
        <v>303</v>
      </c>
      <c r="O2008" s="3" t="b">
        <v>1</v>
      </c>
      <c r="P2008" s="3" t="s">
        <v>8294</v>
      </c>
      <c r="Q2008" s="13">
        <f t="shared" si="124"/>
        <v>2.4784000000000002</v>
      </c>
      <c r="R2008" s="7">
        <f t="shared" si="125"/>
        <v>165.01650165016503</v>
      </c>
      <c r="S2008" s="3" t="s">
        <v>8322</v>
      </c>
      <c r="T2008" s="3" t="s">
        <v>8352</v>
      </c>
    </row>
    <row r="2009" spans="1:20" ht="52.8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21">
        <f t="shared" si="126"/>
        <v>40347.629467592589</v>
      </c>
      <c r="L2009" s="21">
        <f t="shared" si="127"/>
        <v>40413.958333333328</v>
      </c>
      <c r="M2009" s="3" t="b">
        <v>1</v>
      </c>
      <c r="N2009" s="3">
        <v>137</v>
      </c>
      <c r="O2009" s="3" t="b">
        <v>1</v>
      </c>
      <c r="P2009" s="3" t="s">
        <v>8294</v>
      </c>
      <c r="Q2009" s="13">
        <f t="shared" si="124"/>
        <v>1.157092</v>
      </c>
      <c r="R2009" s="7">
        <f t="shared" si="125"/>
        <v>72.992700729927009</v>
      </c>
      <c r="S2009" s="3" t="s">
        <v>8322</v>
      </c>
      <c r="T2009" s="3" t="s">
        <v>8352</v>
      </c>
    </row>
    <row r="2010" spans="1:20" ht="39.6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21">
        <f t="shared" si="126"/>
        <v>40761.396087962959</v>
      </c>
      <c r="L2010" s="21">
        <f t="shared" si="127"/>
        <v>40805.396087962959</v>
      </c>
      <c r="M2010" s="3" t="b">
        <v>1</v>
      </c>
      <c r="N2010" s="3">
        <v>41</v>
      </c>
      <c r="O2010" s="3" t="b">
        <v>1</v>
      </c>
      <c r="P2010" s="3" t="s">
        <v>8294</v>
      </c>
      <c r="Q2010" s="13">
        <f t="shared" si="124"/>
        <v>1.1707484768810599</v>
      </c>
      <c r="R2010" s="7">
        <f t="shared" si="125"/>
        <v>38.311951219512196</v>
      </c>
      <c r="S2010" s="3" t="s">
        <v>8322</v>
      </c>
      <c r="T2010" s="3" t="s">
        <v>8352</v>
      </c>
    </row>
    <row r="2011" spans="1:20" ht="39.6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21">
        <f t="shared" si="126"/>
        <v>42661.115081018514</v>
      </c>
      <c r="L2011" s="21">
        <f t="shared" si="127"/>
        <v>42697.156747685185</v>
      </c>
      <c r="M2011" s="3" t="b">
        <v>1</v>
      </c>
      <c r="N2011" s="3">
        <v>398</v>
      </c>
      <c r="O2011" s="3" t="b">
        <v>1</v>
      </c>
      <c r="P2011" s="3" t="s">
        <v>8294</v>
      </c>
      <c r="Q2011" s="13">
        <f t="shared" si="124"/>
        <v>3.05158</v>
      </c>
      <c r="R2011" s="7">
        <f t="shared" si="125"/>
        <v>125.62814070351759</v>
      </c>
      <c r="S2011" s="3" t="s">
        <v>8322</v>
      </c>
      <c r="T2011" s="3" t="s">
        <v>8352</v>
      </c>
    </row>
    <row r="2012" spans="1:20" ht="26.4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21">
        <f t="shared" si="126"/>
        <v>42570.788090277776</v>
      </c>
      <c r="L2012" s="21">
        <f t="shared" si="127"/>
        <v>42600.788090277776</v>
      </c>
      <c r="M2012" s="3" t="b">
        <v>1</v>
      </c>
      <c r="N2012" s="3">
        <v>1737</v>
      </c>
      <c r="O2012" s="3" t="b">
        <v>1</v>
      </c>
      <c r="P2012" s="3" t="s">
        <v>8294</v>
      </c>
      <c r="Q2012" s="13">
        <f t="shared" si="124"/>
        <v>3.2005299999999997</v>
      </c>
      <c r="R2012" s="7">
        <f t="shared" si="125"/>
        <v>17.271157167530223</v>
      </c>
      <c r="S2012" s="3" t="s">
        <v>8322</v>
      </c>
      <c r="T2012" s="3" t="s">
        <v>8352</v>
      </c>
    </row>
    <row r="2013" spans="1:20" ht="39.6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21">
        <f t="shared" si="126"/>
        <v>42347.150150462963</v>
      </c>
      <c r="L2013" s="21">
        <f t="shared" si="127"/>
        <v>42380.749999999993</v>
      </c>
      <c r="M2013" s="3" t="b">
        <v>1</v>
      </c>
      <c r="N2013" s="3">
        <v>971</v>
      </c>
      <c r="O2013" s="3" t="b">
        <v>1</v>
      </c>
      <c r="P2013" s="3" t="s">
        <v>8294</v>
      </c>
      <c r="Q2013" s="13">
        <f t="shared" si="124"/>
        <v>8.1956399999999991</v>
      </c>
      <c r="R2013" s="7">
        <f t="shared" si="125"/>
        <v>51.493305870236867</v>
      </c>
      <c r="S2013" s="3" t="s">
        <v>8322</v>
      </c>
      <c r="T2013" s="3" t="s">
        <v>8352</v>
      </c>
    </row>
    <row r="2014" spans="1:20" ht="39.6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21">
        <f t="shared" si="126"/>
        <v>42010.613900462959</v>
      </c>
      <c r="L2014" s="21">
        <f t="shared" si="127"/>
        <v>42040.613900462959</v>
      </c>
      <c r="M2014" s="3" t="b">
        <v>1</v>
      </c>
      <c r="N2014" s="3">
        <v>183</v>
      </c>
      <c r="O2014" s="3" t="b">
        <v>1</v>
      </c>
      <c r="P2014" s="3" t="s">
        <v>8294</v>
      </c>
      <c r="Q2014" s="13">
        <f t="shared" si="124"/>
        <v>2.3490000000000002</v>
      </c>
      <c r="R2014" s="7">
        <f t="shared" si="125"/>
        <v>27.3224043715847</v>
      </c>
      <c r="S2014" s="3" t="s">
        <v>8322</v>
      </c>
      <c r="T2014" s="3" t="s">
        <v>8352</v>
      </c>
    </row>
    <row r="2015" spans="1:20" ht="39.6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21">
        <f t="shared" si="126"/>
        <v>42499.752476851849</v>
      </c>
      <c r="L2015" s="21">
        <f t="shared" si="127"/>
        <v>42559.752476851849</v>
      </c>
      <c r="M2015" s="3" t="b">
        <v>1</v>
      </c>
      <c r="N2015" s="3">
        <v>4562</v>
      </c>
      <c r="O2015" s="3" t="b">
        <v>1</v>
      </c>
      <c r="P2015" s="3" t="s">
        <v>8294</v>
      </c>
      <c r="Q2015" s="13">
        <f t="shared" si="124"/>
        <v>4.9491375</v>
      </c>
      <c r="R2015" s="7">
        <f t="shared" si="125"/>
        <v>35.072336694432266</v>
      </c>
      <c r="S2015" s="3" t="s">
        <v>8322</v>
      </c>
      <c r="T2015" s="3" t="s">
        <v>8352</v>
      </c>
    </row>
    <row r="2016" spans="1:20" ht="39.6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21">
        <f t="shared" si="126"/>
        <v>41324.006238425922</v>
      </c>
      <c r="L2016" s="21">
        <f t="shared" si="127"/>
        <v>41357.964571759258</v>
      </c>
      <c r="M2016" s="3" t="b">
        <v>1</v>
      </c>
      <c r="N2016" s="3">
        <v>26457</v>
      </c>
      <c r="O2016" s="3" t="b">
        <v>1</v>
      </c>
      <c r="P2016" s="3" t="s">
        <v>8294</v>
      </c>
      <c r="Q2016" s="13">
        <f t="shared" si="124"/>
        <v>78.137822333333332</v>
      </c>
      <c r="R2016" s="7">
        <f t="shared" si="125"/>
        <v>1.1339154099104207</v>
      </c>
      <c r="S2016" s="3" t="s">
        <v>8322</v>
      </c>
      <c r="T2016" s="3" t="s">
        <v>8352</v>
      </c>
    </row>
    <row r="2017" spans="1:20" ht="39.6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21">
        <f t="shared" si="126"/>
        <v>40765.668553240735</v>
      </c>
      <c r="L2017" s="21">
        <f t="shared" si="127"/>
        <v>40795.668553240735</v>
      </c>
      <c r="M2017" s="3" t="b">
        <v>1</v>
      </c>
      <c r="N2017" s="3">
        <v>162</v>
      </c>
      <c r="O2017" s="3" t="b">
        <v>1</v>
      </c>
      <c r="P2017" s="3" t="s">
        <v>8294</v>
      </c>
      <c r="Q2017" s="13">
        <f t="shared" si="124"/>
        <v>1.1300013888888889</v>
      </c>
      <c r="R2017" s="7">
        <f t="shared" si="125"/>
        <v>44.444444444444443</v>
      </c>
      <c r="S2017" s="3" t="s">
        <v>8322</v>
      </c>
      <c r="T2017" s="3" t="s">
        <v>8352</v>
      </c>
    </row>
    <row r="2018" spans="1:20" ht="26.4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21">
        <f t="shared" si="126"/>
        <v>41312.672442129631</v>
      </c>
      <c r="L2018" s="21">
        <f t="shared" si="127"/>
        <v>41342.672442129631</v>
      </c>
      <c r="M2018" s="3" t="b">
        <v>1</v>
      </c>
      <c r="N2018" s="3">
        <v>479</v>
      </c>
      <c r="O2018" s="3" t="b">
        <v>1</v>
      </c>
      <c r="P2018" s="3" t="s">
        <v>8294</v>
      </c>
      <c r="Q2018" s="13">
        <f t="shared" si="124"/>
        <v>9.2154220000000002</v>
      </c>
      <c r="R2018" s="7">
        <f t="shared" si="125"/>
        <v>20.876826722338205</v>
      </c>
      <c r="S2018" s="3" t="s">
        <v>8322</v>
      </c>
      <c r="T2018" s="3" t="s">
        <v>8352</v>
      </c>
    </row>
    <row r="2019" spans="1:20" ht="39.6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21">
        <f t="shared" si="126"/>
        <v>40960.849016203698</v>
      </c>
      <c r="L2019" s="21">
        <f t="shared" si="127"/>
        <v>40991.958333333328</v>
      </c>
      <c r="M2019" s="3" t="b">
        <v>1</v>
      </c>
      <c r="N2019" s="3">
        <v>426</v>
      </c>
      <c r="O2019" s="3" t="b">
        <v>1</v>
      </c>
      <c r="P2019" s="3" t="s">
        <v>8294</v>
      </c>
      <c r="Q2019" s="13">
        <f t="shared" si="124"/>
        <v>1.2510239999999999</v>
      </c>
      <c r="R2019" s="7">
        <f t="shared" si="125"/>
        <v>58.685446009389672</v>
      </c>
      <c r="S2019" s="3" t="s">
        <v>8322</v>
      </c>
      <c r="T2019" s="3" t="s">
        <v>8352</v>
      </c>
    </row>
    <row r="2020" spans="1:20" ht="39.6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21">
        <f t="shared" si="126"/>
        <v>42199.157511574071</v>
      </c>
      <c r="L2020" s="21">
        <f t="shared" si="127"/>
        <v>42229.157511574071</v>
      </c>
      <c r="M2020" s="3" t="b">
        <v>1</v>
      </c>
      <c r="N2020" s="3">
        <v>450</v>
      </c>
      <c r="O2020" s="3" t="b">
        <v>1</v>
      </c>
      <c r="P2020" s="3" t="s">
        <v>8294</v>
      </c>
      <c r="Q2020" s="13">
        <f t="shared" si="124"/>
        <v>1.0224343076923077</v>
      </c>
      <c r="R2020" s="7">
        <f t="shared" si="125"/>
        <v>144.44444444444446</v>
      </c>
      <c r="S2020" s="3" t="s">
        <v>8322</v>
      </c>
      <c r="T2020" s="3" t="s">
        <v>8352</v>
      </c>
    </row>
    <row r="2021" spans="1:20" ht="52.8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21">
        <f t="shared" si="126"/>
        <v>42605.500243055554</v>
      </c>
      <c r="L2021" s="21">
        <f t="shared" si="127"/>
        <v>42635.500243055554</v>
      </c>
      <c r="M2021" s="3" t="b">
        <v>1</v>
      </c>
      <c r="N2021" s="3">
        <v>1780</v>
      </c>
      <c r="O2021" s="3" t="b">
        <v>1</v>
      </c>
      <c r="P2021" s="3" t="s">
        <v>8294</v>
      </c>
      <c r="Q2021" s="13">
        <f t="shared" si="124"/>
        <v>4.8490975000000001</v>
      </c>
      <c r="R2021" s="7">
        <f t="shared" si="125"/>
        <v>22.471910112359552</v>
      </c>
      <c r="S2021" s="3" t="s">
        <v>8322</v>
      </c>
      <c r="T2021" s="3" t="s">
        <v>8352</v>
      </c>
    </row>
    <row r="2022" spans="1:20" ht="39.6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21">
        <f t="shared" si="126"/>
        <v>41736.889166666668</v>
      </c>
      <c r="L2022" s="21">
        <f t="shared" si="127"/>
        <v>41773.75277777778</v>
      </c>
      <c r="M2022" s="3" t="b">
        <v>1</v>
      </c>
      <c r="N2022" s="3">
        <v>122</v>
      </c>
      <c r="O2022" s="3" t="b">
        <v>1</v>
      </c>
      <c r="P2022" s="3" t="s">
        <v>8294</v>
      </c>
      <c r="Q2022" s="13">
        <f t="shared" si="124"/>
        <v>1.9233333333333333</v>
      </c>
      <c r="R2022" s="7">
        <f t="shared" si="125"/>
        <v>12.295081967213115</v>
      </c>
      <c r="S2022" s="3" t="s">
        <v>8322</v>
      </c>
      <c r="T2022" s="3" t="s">
        <v>8352</v>
      </c>
    </row>
    <row r="2023" spans="1:20" ht="39.6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21">
        <f t="shared" si="126"/>
        <v>41860.862233796295</v>
      </c>
      <c r="L2023" s="21">
        <f t="shared" si="127"/>
        <v>41905.862233796295</v>
      </c>
      <c r="M2023" s="3" t="b">
        <v>1</v>
      </c>
      <c r="N2023" s="3">
        <v>95</v>
      </c>
      <c r="O2023" s="3" t="b">
        <v>1</v>
      </c>
      <c r="P2023" s="3" t="s">
        <v>8294</v>
      </c>
      <c r="Q2023" s="13">
        <f t="shared" si="124"/>
        <v>2.8109999999999999</v>
      </c>
      <c r="R2023" s="7">
        <f t="shared" si="125"/>
        <v>52.631578947368418</v>
      </c>
      <c r="S2023" s="3" t="s">
        <v>8322</v>
      </c>
      <c r="T2023" s="3" t="s">
        <v>8352</v>
      </c>
    </row>
    <row r="2024" spans="1:20" ht="39.6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21">
        <f t="shared" si="126"/>
        <v>42502.36078703704</v>
      </c>
      <c r="L2024" s="21">
        <f t="shared" si="127"/>
        <v>42532.36078703704</v>
      </c>
      <c r="M2024" s="3" t="b">
        <v>1</v>
      </c>
      <c r="N2024" s="3">
        <v>325</v>
      </c>
      <c r="O2024" s="3" t="b">
        <v>1</v>
      </c>
      <c r="P2024" s="3" t="s">
        <v>8294</v>
      </c>
      <c r="Q2024" s="13">
        <f t="shared" si="124"/>
        <v>1.2513700000000001</v>
      </c>
      <c r="R2024" s="7">
        <f t="shared" si="125"/>
        <v>307.69230769230768</v>
      </c>
      <c r="S2024" s="3" t="s">
        <v>8322</v>
      </c>
      <c r="T2024" s="3" t="s">
        <v>8352</v>
      </c>
    </row>
    <row r="2025" spans="1:20" ht="39.6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21">
        <f t="shared" si="126"/>
        <v>42136.212418981479</v>
      </c>
      <c r="L2025" s="21">
        <f t="shared" si="127"/>
        <v>42166.212418981479</v>
      </c>
      <c r="M2025" s="3" t="b">
        <v>1</v>
      </c>
      <c r="N2025" s="3">
        <v>353</v>
      </c>
      <c r="O2025" s="3" t="b">
        <v>1</v>
      </c>
      <c r="P2025" s="3" t="s">
        <v>8294</v>
      </c>
      <c r="Q2025" s="13">
        <f t="shared" si="124"/>
        <v>1.61459</v>
      </c>
      <c r="R2025" s="7">
        <f t="shared" si="125"/>
        <v>283.28611898016999</v>
      </c>
      <c r="S2025" s="3" t="s">
        <v>8322</v>
      </c>
      <c r="T2025" s="3" t="s">
        <v>8352</v>
      </c>
    </row>
    <row r="2026" spans="1:20" ht="39.6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21">
        <f t="shared" si="126"/>
        <v>41099.758611111109</v>
      </c>
      <c r="L2026" s="21">
        <f t="shared" si="127"/>
        <v>41133.916666666664</v>
      </c>
      <c r="M2026" s="3" t="b">
        <v>1</v>
      </c>
      <c r="N2026" s="3">
        <v>105</v>
      </c>
      <c r="O2026" s="3" t="b">
        <v>1</v>
      </c>
      <c r="P2026" s="3" t="s">
        <v>8294</v>
      </c>
      <c r="Q2026" s="13">
        <f t="shared" si="124"/>
        <v>5.8535000000000004</v>
      </c>
      <c r="R2026" s="7">
        <f t="shared" si="125"/>
        <v>38.095238095238095</v>
      </c>
      <c r="S2026" s="3" t="s">
        <v>8322</v>
      </c>
      <c r="T2026" s="3" t="s">
        <v>8352</v>
      </c>
    </row>
    <row r="2027" spans="1:20" ht="39.6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21">
        <f t="shared" si="126"/>
        <v>42135.976226851846</v>
      </c>
      <c r="L2027" s="21">
        <f t="shared" si="127"/>
        <v>42165.976226851846</v>
      </c>
      <c r="M2027" s="3" t="b">
        <v>1</v>
      </c>
      <c r="N2027" s="3">
        <v>729</v>
      </c>
      <c r="O2027" s="3" t="b">
        <v>1</v>
      </c>
      <c r="P2027" s="3" t="s">
        <v>8294</v>
      </c>
      <c r="Q2027" s="13">
        <f t="shared" si="124"/>
        <v>2.0114999999999998</v>
      </c>
      <c r="R2027" s="7">
        <f t="shared" si="125"/>
        <v>109.73936899862825</v>
      </c>
      <c r="S2027" s="3" t="s">
        <v>8322</v>
      </c>
      <c r="T2027" s="3" t="s">
        <v>8352</v>
      </c>
    </row>
    <row r="2028" spans="1:20" ht="26.4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21">
        <f t="shared" si="126"/>
        <v>41704.527604166666</v>
      </c>
      <c r="L2028" s="21">
        <f t="shared" si="127"/>
        <v>41749.957638888889</v>
      </c>
      <c r="M2028" s="3" t="b">
        <v>1</v>
      </c>
      <c r="N2028" s="3">
        <v>454</v>
      </c>
      <c r="O2028" s="3" t="b">
        <v>1</v>
      </c>
      <c r="P2028" s="3" t="s">
        <v>8294</v>
      </c>
      <c r="Q2028" s="13">
        <f t="shared" si="124"/>
        <v>1.3348307999999998</v>
      </c>
      <c r="R2028" s="7">
        <f t="shared" si="125"/>
        <v>55.066079295154182</v>
      </c>
      <c r="S2028" s="3" t="s">
        <v>8322</v>
      </c>
      <c r="T2028" s="3" t="s">
        <v>8352</v>
      </c>
    </row>
    <row r="2029" spans="1:20" ht="39.6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21">
        <f t="shared" si="126"/>
        <v>42048.605543981474</v>
      </c>
      <c r="L2029" s="21">
        <f t="shared" si="127"/>
        <v>42093.563877314817</v>
      </c>
      <c r="M2029" s="3" t="b">
        <v>1</v>
      </c>
      <c r="N2029" s="3">
        <v>539</v>
      </c>
      <c r="O2029" s="3" t="b">
        <v>1</v>
      </c>
      <c r="P2029" s="3" t="s">
        <v>8294</v>
      </c>
      <c r="Q2029" s="13">
        <f t="shared" si="124"/>
        <v>1.2024900000000001</v>
      </c>
      <c r="R2029" s="7">
        <f t="shared" si="125"/>
        <v>185.5287569573284</v>
      </c>
      <c r="S2029" s="3" t="s">
        <v>8322</v>
      </c>
      <c r="T2029" s="3" t="s">
        <v>8352</v>
      </c>
    </row>
    <row r="2030" spans="1:20" ht="26.4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21">
        <f t="shared" si="126"/>
        <v>40215.710717592592</v>
      </c>
      <c r="L2030" s="21">
        <f t="shared" si="127"/>
        <v>40252.704861111109</v>
      </c>
      <c r="M2030" s="3" t="b">
        <v>1</v>
      </c>
      <c r="N2030" s="3">
        <v>79</v>
      </c>
      <c r="O2030" s="3" t="b">
        <v>1</v>
      </c>
      <c r="P2030" s="3" t="s">
        <v>8294</v>
      </c>
      <c r="Q2030" s="13">
        <f t="shared" si="124"/>
        <v>1.2616666666666667</v>
      </c>
      <c r="R2030" s="7">
        <f t="shared" si="125"/>
        <v>37.974683544303801</v>
      </c>
      <c r="S2030" s="3" t="s">
        <v>8322</v>
      </c>
      <c r="T2030" s="3" t="s">
        <v>8352</v>
      </c>
    </row>
    <row r="2031" spans="1:20" ht="39.6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21">
        <f t="shared" si="126"/>
        <v>41847.813437500001</v>
      </c>
      <c r="L2031" s="21">
        <f t="shared" si="127"/>
        <v>41877.813437500001</v>
      </c>
      <c r="M2031" s="3" t="b">
        <v>1</v>
      </c>
      <c r="N2031" s="3">
        <v>94</v>
      </c>
      <c r="O2031" s="3" t="b">
        <v>1</v>
      </c>
      <c r="P2031" s="3" t="s">
        <v>8294</v>
      </c>
      <c r="Q2031" s="13">
        <f t="shared" si="124"/>
        <v>3.6120000000000001</v>
      </c>
      <c r="R2031" s="7">
        <f t="shared" si="125"/>
        <v>26.595744680851062</v>
      </c>
      <c r="S2031" s="3" t="s">
        <v>8322</v>
      </c>
      <c r="T2031" s="3" t="s">
        <v>8352</v>
      </c>
    </row>
    <row r="2032" spans="1:20" ht="39.6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21">
        <f t="shared" si="126"/>
        <v>41212.788148148145</v>
      </c>
      <c r="L2032" s="21">
        <f t="shared" si="127"/>
        <v>41242.788148148145</v>
      </c>
      <c r="M2032" s="3" t="b">
        <v>1</v>
      </c>
      <c r="N2032" s="3">
        <v>625</v>
      </c>
      <c r="O2032" s="3" t="b">
        <v>1</v>
      </c>
      <c r="P2032" s="3" t="s">
        <v>8294</v>
      </c>
      <c r="Q2032" s="13">
        <f t="shared" si="124"/>
        <v>2.26239013671875</v>
      </c>
      <c r="R2032" s="7">
        <f t="shared" si="125"/>
        <v>52.428800000000003</v>
      </c>
      <c r="S2032" s="3" t="s">
        <v>8322</v>
      </c>
      <c r="T2032" s="3" t="s">
        <v>8352</v>
      </c>
    </row>
    <row r="2033" spans="1:20" ht="39.6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21">
        <f t="shared" si="126"/>
        <v>41975.120983796289</v>
      </c>
      <c r="L2033" s="21">
        <f t="shared" si="127"/>
        <v>42012.833333333336</v>
      </c>
      <c r="M2033" s="3" t="b">
        <v>1</v>
      </c>
      <c r="N2033" s="3">
        <v>508</v>
      </c>
      <c r="O2033" s="3" t="b">
        <v>1</v>
      </c>
      <c r="P2033" s="3" t="s">
        <v>8294</v>
      </c>
      <c r="Q2033" s="13">
        <f t="shared" si="124"/>
        <v>1.2035</v>
      </c>
      <c r="R2033" s="7">
        <f t="shared" si="125"/>
        <v>98.425196850393704</v>
      </c>
      <c r="S2033" s="3" t="s">
        <v>8322</v>
      </c>
      <c r="T2033" s="3" t="s">
        <v>8352</v>
      </c>
    </row>
    <row r="2034" spans="1:20" ht="39.6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21">
        <f t="shared" si="126"/>
        <v>42689.35733796296</v>
      </c>
      <c r="L2034" s="21">
        <f t="shared" si="127"/>
        <v>42718.999999999993</v>
      </c>
      <c r="M2034" s="3" t="b">
        <v>1</v>
      </c>
      <c r="N2034" s="3">
        <v>531</v>
      </c>
      <c r="O2034" s="3" t="b">
        <v>1</v>
      </c>
      <c r="P2034" s="3" t="s">
        <v>8294</v>
      </c>
      <c r="Q2034" s="13">
        <f t="shared" si="124"/>
        <v>3.0418799999999999</v>
      </c>
      <c r="R2034" s="7">
        <f t="shared" si="125"/>
        <v>47.080979284369114</v>
      </c>
      <c r="S2034" s="3" t="s">
        <v>8322</v>
      </c>
      <c r="T2034" s="3" t="s">
        <v>8352</v>
      </c>
    </row>
    <row r="2035" spans="1:20" ht="39.6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21">
        <f t="shared" si="126"/>
        <v>41724.874050925922</v>
      </c>
      <c r="L2035" s="21">
        <f t="shared" si="127"/>
        <v>41754.874050925922</v>
      </c>
      <c r="M2035" s="3" t="b">
        <v>1</v>
      </c>
      <c r="N2035" s="3">
        <v>158</v>
      </c>
      <c r="O2035" s="3" t="b">
        <v>1</v>
      </c>
      <c r="P2035" s="3" t="s">
        <v>8294</v>
      </c>
      <c r="Q2035" s="13">
        <f t="shared" si="124"/>
        <v>1.7867599999999999</v>
      </c>
      <c r="R2035" s="7">
        <f t="shared" si="125"/>
        <v>158.22784810126583</v>
      </c>
      <c r="S2035" s="3" t="s">
        <v>8322</v>
      </c>
      <c r="T2035" s="3" t="s">
        <v>8352</v>
      </c>
    </row>
    <row r="2036" spans="1:20" ht="52.8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21">
        <f t="shared" si="126"/>
        <v>42075.921678240738</v>
      </c>
      <c r="L2036" s="21">
        <f t="shared" si="127"/>
        <v>42131.081944444442</v>
      </c>
      <c r="M2036" s="3" t="b">
        <v>1</v>
      </c>
      <c r="N2036" s="3">
        <v>508</v>
      </c>
      <c r="O2036" s="3" t="b">
        <v>1</v>
      </c>
      <c r="P2036" s="3" t="s">
        <v>8294</v>
      </c>
      <c r="Q2036" s="13">
        <f t="shared" si="124"/>
        <v>3.868199871794872</v>
      </c>
      <c r="R2036" s="7">
        <f t="shared" si="125"/>
        <v>153.54330708661416</v>
      </c>
      <c r="S2036" s="3" t="s">
        <v>8322</v>
      </c>
      <c r="T2036" s="3" t="s">
        <v>8352</v>
      </c>
    </row>
    <row r="2037" spans="1:20" ht="52.8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21">
        <f t="shared" si="126"/>
        <v>42311.41674768518</v>
      </c>
      <c r="L2037" s="21">
        <f t="shared" si="127"/>
        <v>42356.833333333336</v>
      </c>
      <c r="M2037" s="3" t="b">
        <v>1</v>
      </c>
      <c r="N2037" s="3">
        <v>644</v>
      </c>
      <c r="O2037" s="3" t="b">
        <v>1</v>
      </c>
      <c r="P2037" s="3" t="s">
        <v>8294</v>
      </c>
      <c r="Q2037" s="13">
        <f t="shared" si="124"/>
        <v>2.1103642500000004</v>
      </c>
      <c r="R2037" s="7">
        <f t="shared" si="125"/>
        <v>124.22360248447205</v>
      </c>
      <c r="S2037" s="3" t="s">
        <v>8322</v>
      </c>
      <c r="T2037" s="3" t="s">
        <v>8352</v>
      </c>
    </row>
    <row r="2038" spans="1:20" ht="39.6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21">
        <f t="shared" si="126"/>
        <v>41738.656469907401</v>
      </c>
      <c r="L2038" s="21">
        <f t="shared" si="127"/>
        <v>41768.656469907401</v>
      </c>
      <c r="M2038" s="3" t="b">
        <v>1</v>
      </c>
      <c r="N2038" s="3">
        <v>848</v>
      </c>
      <c r="O2038" s="3" t="b">
        <v>1</v>
      </c>
      <c r="P2038" s="3" t="s">
        <v>8294</v>
      </c>
      <c r="Q2038" s="13">
        <f t="shared" si="124"/>
        <v>1.3166833333333334</v>
      </c>
      <c r="R2038" s="7">
        <f t="shared" si="125"/>
        <v>35.377358490566039</v>
      </c>
      <c r="S2038" s="3" t="s">
        <v>8322</v>
      </c>
      <c r="T2038" s="3" t="s">
        <v>8352</v>
      </c>
    </row>
    <row r="2039" spans="1:20" ht="39.6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21">
        <f t="shared" si="126"/>
        <v>41578.001770833333</v>
      </c>
      <c r="L2039" s="21">
        <f t="shared" si="127"/>
        <v>41638.043437499997</v>
      </c>
      <c r="M2039" s="3" t="b">
        <v>1</v>
      </c>
      <c r="N2039" s="3">
        <v>429</v>
      </c>
      <c r="O2039" s="3" t="b">
        <v>1</v>
      </c>
      <c r="P2039" s="3" t="s">
        <v>8294</v>
      </c>
      <c r="Q2039" s="13">
        <f t="shared" si="124"/>
        <v>3.0047639999999998</v>
      </c>
      <c r="R2039" s="7">
        <f t="shared" si="125"/>
        <v>23.310023310023311</v>
      </c>
      <c r="S2039" s="3" t="s">
        <v>8322</v>
      </c>
      <c r="T2039" s="3" t="s">
        <v>8352</v>
      </c>
    </row>
    <row r="2040" spans="1:20" ht="39.6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21">
        <f t="shared" si="126"/>
        <v>41424.062743055554</v>
      </c>
      <c r="L2040" s="21">
        <f t="shared" si="127"/>
        <v>41456.541666666664</v>
      </c>
      <c r="M2040" s="3" t="b">
        <v>1</v>
      </c>
      <c r="N2040" s="3">
        <v>204</v>
      </c>
      <c r="O2040" s="3" t="b">
        <v>1</v>
      </c>
      <c r="P2040" s="3" t="s">
        <v>8294</v>
      </c>
      <c r="Q2040" s="13">
        <f t="shared" si="124"/>
        <v>4.2051249999999998</v>
      </c>
      <c r="R2040" s="7">
        <f t="shared" si="125"/>
        <v>39.215686274509807</v>
      </c>
      <c r="S2040" s="3" t="s">
        <v>8322</v>
      </c>
      <c r="T2040" s="3" t="s">
        <v>8352</v>
      </c>
    </row>
    <row r="2041" spans="1:20" ht="26.4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21">
        <f t="shared" si="126"/>
        <v>42675.23061342592</v>
      </c>
      <c r="L2041" s="21">
        <f t="shared" si="127"/>
        <v>42704.999305555553</v>
      </c>
      <c r="M2041" s="3" t="b">
        <v>1</v>
      </c>
      <c r="N2041" s="3">
        <v>379</v>
      </c>
      <c r="O2041" s="3" t="b">
        <v>1</v>
      </c>
      <c r="P2041" s="3" t="s">
        <v>8294</v>
      </c>
      <c r="Q2041" s="13">
        <f t="shared" si="124"/>
        <v>1.362168</v>
      </c>
      <c r="R2041" s="7">
        <f t="shared" si="125"/>
        <v>329.81530343007915</v>
      </c>
      <c r="S2041" s="3" t="s">
        <v>8322</v>
      </c>
      <c r="T2041" s="3" t="s">
        <v>8352</v>
      </c>
    </row>
    <row r="2042" spans="1:20" ht="26.4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21">
        <f t="shared" si="126"/>
        <v>41578.718784722216</v>
      </c>
      <c r="L2042" s="21">
        <f t="shared" si="127"/>
        <v>41593.760451388887</v>
      </c>
      <c r="M2042" s="3" t="b">
        <v>1</v>
      </c>
      <c r="N2042" s="3">
        <v>271</v>
      </c>
      <c r="O2042" s="3" t="b">
        <v>1</v>
      </c>
      <c r="P2042" s="3" t="s">
        <v>8294</v>
      </c>
      <c r="Q2042" s="13">
        <f t="shared" si="124"/>
        <v>2.4817133333333334</v>
      </c>
      <c r="R2042" s="7">
        <f t="shared" si="125"/>
        <v>11.07011070110701</v>
      </c>
      <c r="S2042" s="3" t="s">
        <v>8322</v>
      </c>
      <c r="T2042" s="3" t="s">
        <v>8352</v>
      </c>
    </row>
    <row r="2043" spans="1:20" ht="39.6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21">
        <f t="shared" si="126"/>
        <v>42654.317442129628</v>
      </c>
      <c r="L2043" s="21">
        <f t="shared" si="127"/>
        <v>42684.359108796292</v>
      </c>
      <c r="M2043" s="3" t="b">
        <v>0</v>
      </c>
      <c r="N2043" s="3">
        <v>120</v>
      </c>
      <c r="O2043" s="3" t="b">
        <v>1</v>
      </c>
      <c r="P2043" s="3" t="s">
        <v>8294</v>
      </c>
      <c r="Q2043" s="13">
        <f t="shared" si="124"/>
        <v>1.8186315789473684</v>
      </c>
      <c r="R2043" s="7">
        <f t="shared" si="125"/>
        <v>79.166666666666671</v>
      </c>
      <c r="S2043" s="3" t="s">
        <v>8322</v>
      </c>
      <c r="T2043" s="3" t="s">
        <v>8352</v>
      </c>
    </row>
    <row r="2044" spans="1:20" ht="39.6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21">
        <f t="shared" si="126"/>
        <v>42331.499699074069</v>
      </c>
      <c r="L2044" s="21">
        <f t="shared" si="127"/>
        <v>42391.499699074069</v>
      </c>
      <c r="M2044" s="3" t="b">
        <v>0</v>
      </c>
      <c r="N2044" s="3">
        <v>140</v>
      </c>
      <c r="O2044" s="3" t="b">
        <v>1</v>
      </c>
      <c r="P2044" s="3" t="s">
        <v>8294</v>
      </c>
      <c r="Q2044" s="13">
        <f t="shared" si="124"/>
        <v>1.2353000000000001</v>
      </c>
      <c r="R2044" s="7">
        <f t="shared" si="125"/>
        <v>71.428571428571431</v>
      </c>
      <c r="S2044" s="3" t="s">
        <v>8322</v>
      </c>
      <c r="T2044" s="3" t="s">
        <v>8352</v>
      </c>
    </row>
    <row r="2045" spans="1:20" ht="39.6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21">
        <f t="shared" si="126"/>
        <v>42660.968483796292</v>
      </c>
      <c r="L2045" s="21">
        <f t="shared" si="127"/>
        <v>42714.999305555553</v>
      </c>
      <c r="M2045" s="3" t="b">
        <v>0</v>
      </c>
      <c r="N2045" s="3">
        <v>193</v>
      </c>
      <c r="O2045" s="3" t="b">
        <v>1</v>
      </c>
      <c r="P2045" s="3" t="s">
        <v>8294</v>
      </c>
      <c r="Q2045" s="13">
        <f t="shared" si="124"/>
        <v>5.0620938628158845</v>
      </c>
      <c r="R2045" s="7">
        <f t="shared" si="125"/>
        <v>7.176165803108808</v>
      </c>
      <c r="S2045" s="3" t="s">
        <v>8322</v>
      </c>
      <c r="T2045" s="3" t="s">
        <v>8352</v>
      </c>
    </row>
    <row r="2046" spans="1:20" ht="39.6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21">
        <f t="shared" si="126"/>
        <v>42138.475856481477</v>
      </c>
      <c r="L2046" s="21">
        <f t="shared" si="127"/>
        <v>42168.475856481477</v>
      </c>
      <c r="M2046" s="3" t="b">
        <v>0</v>
      </c>
      <c r="N2046" s="3">
        <v>180</v>
      </c>
      <c r="O2046" s="3" t="b">
        <v>1</v>
      </c>
      <c r="P2046" s="3" t="s">
        <v>8294</v>
      </c>
      <c r="Q2046" s="13">
        <f t="shared" si="124"/>
        <v>1.0821333333333334</v>
      </c>
      <c r="R2046" s="7">
        <f t="shared" si="125"/>
        <v>83.333333333333329</v>
      </c>
      <c r="S2046" s="3" t="s">
        <v>8322</v>
      </c>
      <c r="T2046" s="3" t="s">
        <v>8352</v>
      </c>
    </row>
    <row r="2047" spans="1:20" ht="39.6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21">
        <f t="shared" si="126"/>
        <v>41068.880173611113</v>
      </c>
      <c r="L2047" s="21">
        <f t="shared" si="127"/>
        <v>41098.880173611113</v>
      </c>
      <c r="M2047" s="3" t="b">
        <v>0</v>
      </c>
      <c r="N2047" s="3">
        <v>263</v>
      </c>
      <c r="O2047" s="3" t="b">
        <v>1</v>
      </c>
      <c r="P2047" s="3" t="s">
        <v>8294</v>
      </c>
      <c r="Q2047" s="13">
        <f t="shared" si="124"/>
        <v>8.1918387755102042</v>
      </c>
      <c r="R2047" s="7">
        <f t="shared" si="125"/>
        <v>18.631178707224336</v>
      </c>
      <c r="S2047" s="3" t="s">
        <v>8322</v>
      </c>
      <c r="T2047" s="3" t="s">
        <v>8352</v>
      </c>
    </row>
    <row r="2048" spans="1:20" ht="39.6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21">
        <f t="shared" si="126"/>
        <v>41386.963472222218</v>
      </c>
      <c r="L2048" s="21">
        <f t="shared" si="127"/>
        <v>41416.963472222218</v>
      </c>
      <c r="M2048" s="3" t="b">
        <v>0</v>
      </c>
      <c r="N2048" s="3">
        <v>217</v>
      </c>
      <c r="O2048" s="3" t="b">
        <v>1</v>
      </c>
      <c r="P2048" s="3" t="s">
        <v>8294</v>
      </c>
      <c r="Q2048" s="13">
        <f t="shared" si="124"/>
        <v>1.2110000000000001</v>
      </c>
      <c r="R2048" s="7">
        <f t="shared" si="125"/>
        <v>46.082949308755758</v>
      </c>
      <c r="S2048" s="3" t="s">
        <v>8322</v>
      </c>
      <c r="T2048" s="3" t="s">
        <v>8352</v>
      </c>
    </row>
    <row r="2049" spans="1:20" ht="39.6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21">
        <f t="shared" si="126"/>
        <v>42081.695254629631</v>
      </c>
      <c r="L2049" s="21">
        <f t="shared" si="127"/>
        <v>42110.791666666664</v>
      </c>
      <c r="M2049" s="3" t="b">
        <v>0</v>
      </c>
      <c r="N2049" s="3">
        <v>443</v>
      </c>
      <c r="O2049" s="3" t="b">
        <v>1</v>
      </c>
      <c r="P2049" s="3" t="s">
        <v>8294</v>
      </c>
      <c r="Q2049" s="13">
        <f t="shared" si="124"/>
        <v>1.0299897959183673</v>
      </c>
      <c r="R2049" s="7">
        <f t="shared" si="125"/>
        <v>221.21896162528216</v>
      </c>
      <c r="S2049" s="3" t="s">
        <v>8322</v>
      </c>
      <c r="T2049" s="3" t="s">
        <v>8352</v>
      </c>
    </row>
    <row r="2050" spans="1:20" ht="39.6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21">
        <f t="shared" si="126"/>
        <v>41387.443182870367</v>
      </c>
      <c r="L2050" s="21">
        <f t="shared" si="127"/>
        <v>41417.443182870367</v>
      </c>
      <c r="M2050" s="3" t="b">
        <v>0</v>
      </c>
      <c r="N2050" s="3">
        <v>1373</v>
      </c>
      <c r="O2050" s="3" t="b">
        <v>1</v>
      </c>
      <c r="P2050" s="3" t="s">
        <v>8294</v>
      </c>
      <c r="Q2050" s="13">
        <f t="shared" ref="Q2050:Q2113" si="128">+E2050/D2050</f>
        <v>1.4833229411764706</v>
      </c>
      <c r="R2050" s="7">
        <f t="shared" ref="R2050:R2113" si="129">IFERROR(+D2050/N2050,0)</f>
        <v>61.908230152949749</v>
      </c>
      <c r="S2050" s="3" t="s">
        <v>8322</v>
      </c>
      <c r="T2050" s="3" t="s">
        <v>8352</v>
      </c>
    </row>
    <row r="2051" spans="1:20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21">
        <f t="shared" ref="K2051:K2114" si="130">(J2051/86400)+25569+(-5/24)</f>
        <v>41575.319016203699</v>
      </c>
      <c r="L2051" s="21">
        <f t="shared" ref="L2051:L2114" si="131">+I2051/(86400)+25569+(-5/24)</f>
        <v>41610.749305555553</v>
      </c>
      <c r="M2051" s="3" t="b">
        <v>0</v>
      </c>
      <c r="N2051" s="3">
        <v>742</v>
      </c>
      <c r="O2051" s="3" t="b">
        <v>1</v>
      </c>
      <c r="P2051" s="3" t="s">
        <v>8294</v>
      </c>
      <c r="Q2051" s="13">
        <f t="shared" si="128"/>
        <v>1.2019070000000001</v>
      </c>
      <c r="R2051" s="7">
        <f t="shared" si="129"/>
        <v>67.385444743935309</v>
      </c>
      <c r="S2051" s="3" t="s">
        <v>8322</v>
      </c>
      <c r="T2051" s="3" t="s">
        <v>8352</v>
      </c>
    </row>
    <row r="2052" spans="1:20" ht="39.6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21">
        <f t="shared" si="130"/>
        <v>42114.863171296289</v>
      </c>
      <c r="L2052" s="21">
        <f t="shared" si="131"/>
        <v>42154.863171296289</v>
      </c>
      <c r="M2052" s="3" t="b">
        <v>0</v>
      </c>
      <c r="N2052" s="3">
        <v>170</v>
      </c>
      <c r="O2052" s="3" t="b">
        <v>1</v>
      </c>
      <c r="P2052" s="3" t="s">
        <v>8294</v>
      </c>
      <c r="Q2052" s="13">
        <f t="shared" si="128"/>
        <v>4.7327000000000004</v>
      </c>
      <c r="R2052" s="7">
        <f t="shared" si="129"/>
        <v>58.823529411764703</v>
      </c>
      <c r="S2052" s="3" t="s">
        <v>8322</v>
      </c>
      <c r="T2052" s="3" t="s">
        <v>8352</v>
      </c>
    </row>
    <row r="2053" spans="1:20" ht="39.6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21">
        <f t="shared" si="130"/>
        <v>41603.814085648148</v>
      </c>
      <c r="L2053" s="21">
        <f t="shared" si="131"/>
        <v>41633.814085648148</v>
      </c>
      <c r="M2053" s="3" t="b">
        <v>0</v>
      </c>
      <c r="N2053" s="3">
        <v>242</v>
      </c>
      <c r="O2053" s="3" t="b">
        <v>1</v>
      </c>
      <c r="P2053" s="3" t="s">
        <v>8294</v>
      </c>
      <c r="Q2053" s="13">
        <f t="shared" si="128"/>
        <v>1.303625</v>
      </c>
      <c r="R2053" s="7">
        <f t="shared" si="129"/>
        <v>33.057851239669418</v>
      </c>
      <c r="S2053" s="3" t="s">
        <v>8322</v>
      </c>
      <c r="T2053" s="3" t="s">
        <v>8352</v>
      </c>
    </row>
    <row r="2054" spans="1:20" ht="39.6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21">
        <f t="shared" si="130"/>
        <v>42374.875613425924</v>
      </c>
      <c r="L2054" s="21">
        <f t="shared" si="131"/>
        <v>42419.875613425924</v>
      </c>
      <c r="M2054" s="3" t="b">
        <v>0</v>
      </c>
      <c r="N2054" s="3">
        <v>541</v>
      </c>
      <c r="O2054" s="3" t="b">
        <v>1</v>
      </c>
      <c r="P2054" s="3" t="s">
        <v>8294</v>
      </c>
      <c r="Q2054" s="13">
        <f t="shared" si="128"/>
        <v>3.5304799999999998</v>
      </c>
      <c r="R2054" s="7">
        <f t="shared" si="129"/>
        <v>92.421441774491683</v>
      </c>
      <c r="S2054" s="3" t="s">
        <v>8322</v>
      </c>
      <c r="T2054" s="3" t="s">
        <v>8352</v>
      </c>
    </row>
    <row r="2055" spans="1:20" ht="39.6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21">
        <f t="shared" si="130"/>
        <v>42303.409155092588</v>
      </c>
      <c r="L2055" s="21">
        <f t="shared" si="131"/>
        <v>42333.450821759259</v>
      </c>
      <c r="M2055" s="3" t="b">
        <v>0</v>
      </c>
      <c r="N2055" s="3">
        <v>121</v>
      </c>
      <c r="O2055" s="3" t="b">
        <v>1</v>
      </c>
      <c r="P2055" s="3" t="s">
        <v>8294</v>
      </c>
      <c r="Q2055" s="13">
        <f t="shared" si="128"/>
        <v>1.0102</v>
      </c>
      <c r="R2055" s="7">
        <f t="shared" si="129"/>
        <v>41.32231404958678</v>
      </c>
      <c r="S2055" s="3" t="s">
        <v>8322</v>
      </c>
      <c r="T2055" s="3" t="s">
        <v>8352</v>
      </c>
    </row>
    <row r="2056" spans="1:20" ht="39.6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21">
        <f t="shared" si="130"/>
        <v>41731.312615740739</v>
      </c>
      <c r="L2056" s="21">
        <f t="shared" si="131"/>
        <v>41761.312615740739</v>
      </c>
      <c r="M2056" s="3" t="b">
        <v>0</v>
      </c>
      <c r="N2056" s="3">
        <v>621</v>
      </c>
      <c r="O2056" s="3" t="b">
        <v>1</v>
      </c>
      <c r="P2056" s="3" t="s">
        <v>8294</v>
      </c>
      <c r="Q2056" s="13">
        <f t="shared" si="128"/>
        <v>1.1359142857142857</v>
      </c>
      <c r="R2056" s="7">
        <f t="shared" si="129"/>
        <v>56.36070853462158</v>
      </c>
      <c r="S2056" s="3" t="s">
        <v>8322</v>
      </c>
      <c r="T2056" s="3" t="s">
        <v>8352</v>
      </c>
    </row>
    <row r="2057" spans="1:20" ht="39.6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21">
        <f t="shared" si="130"/>
        <v>41946.465775462959</v>
      </c>
      <c r="L2057" s="21">
        <f t="shared" si="131"/>
        <v>41975.958333333336</v>
      </c>
      <c r="M2057" s="3" t="b">
        <v>0</v>
      </c>
      <c r="N2057" s="3">
        <v>101</v>
      </c>
      <c r="O2057" s="3" t="b">
        <v>1</v>
      </c>
      <c r="P2057" s="3" t="s">
        <v>8294</v>
      </c>
      <c r="Q2057" s="13">
        <f t="shared" si="128"/>
        <v>1.6741666666666666</v>
      </c>
      <c r="R2057" s="7">
        <f t="shared" si="129"/>
        <v>59.405940594059409</v>
      </c>
      <c r="S2057" s="3" t="s">
        <v>8322</v>
      </c>
      <c r="T2057" s="3" t="s">
        <v>8352</v>
      </c>
    </row>
    <row r="2058" spans="1:20" ht="39.6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21">
        <f t="shared" si="130"/>
        <v>41351.552569444444</v>
      </c>
      <c r="L2058" s="21">
        <f t="shared" si="131"/>
        <v>41381.552569444444</v>
      </c>
      <c r="M2058" s="3" t="b">
        <v>0</v>
      </c>
      <c r="N2058" s="3">
        <v>554</v>
      </c>
      <c r="O2058" s="3" t="b">
        <v>1</v>
      </c>
      <c r="P2058" s="3" t="s">
        <v>8294</v>
      </c>
      <c r="Q2058" s="13">
        <f t="shared" si="128"/>
        <v>1.5345200000000001</v>
      </c>
      <c r="R2058" s="7">
        <f t="shared" si="129"/>
        <v>90.25270758122744</v>
      </c>
      <c r="S2058" s="3" t="s">
        <v>8322</v>
      </c>
      <c r="T2058" s="3" t="s">
        <v>8352</v>
      </c>
    </row>
    <row r="2059" spans="1:20" ht="52.8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21">
        <f t="shared" si="130"/>
        <v>42396.286249999997</v>
      </c>
      <c r="L2059" s="21">
        <f t="shared" si="131"/>
        <v>42426.286249999997</v>
      </c>
      <c r="M2059" s="3" t="b">
        <v>0</v>
      </c>
      <c r="N2059" s="3">
        <v>666</v>
      </c>
      <c r="O2059" s="3" t="b">
        <v>1</v>
      </c>
      <c r="P2059" s="3" t="s">
        <v>8294</v>
      </c>
      <c r="Q2059" s="13">
        <f t="shared" si="128"/>
        <v>2.022322</v>
      </c>
      <c r="R2059" s="7">
        <f t="shared" si="129"/>
        <v>22.522522522522522</v>
      </c>
      <c r="S2059" s="3" t="s">
        <v>8322</v>
      </c>
      <c r="T2059" s="3" t="s">
        <v>8352</v>
      </c>
    </row>
    <row r="2060" spans="1:20" ht="26.4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21">
        <f t="shared" si="130"/>
        <v>42026.16238425926</v>
      </c>
      <c r="L2060" s="21">
        <f t="shared" si="131"/>
        <v>42065.624999999993</v>
      </c>
      <c r="M2060" s="3" t="b">
        <v>0</v>
      </c>
      <c r="N2060" s="3">
        <v>410</v>
      </c>
      <c r="O2060" s="3" t="b">
        <v>1</v>
      </c>
      <c r="P2060" s="3" t="s">
        <v>8294</v>
      </c>
      <c r="Q2060" s="13">
        <f t="shared" si="128"/>
        <v>1.6828125</v>
      </c>
      <c r="R2060" s="7">
        <f t="shared" si="129"/>
        <v>6.2439024390243905</v>
      </c>
      <c r="S2060" s="3" t="s">
        <v>8322</v>
      </c>
      <c r="T2060" s="3" t="s">
        <v>8352</v>
      </c>
    </row>
    <row r="2061" spans="1:20" ht="39.6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21">
        <f t="shared" si="130"/>
        <v>42361.394143518519</v>
      </c>
      <c r="L2061" s="21">
        <f t="shared" si="131"/>
        <v>42400.707638888889</v>
      </c>
      <c r="M2061" s="3" t="b">
        <v>0</v>
      </c>
      <c r="N2061" s="3">
        <v>375</v>
      </c>
      <c r="O2061" s="3" t="b">
        <v>1</v>
      </c>
      <c r="P2061" s="3" t="s">
        <v>8294</v>
      </c>
      <c r="Q2061" s="13">
        <f t="shared" si="128"/>
        <v>1.4345666666666668</v>
      </c>
      <c r="R2061" s="7">
        <f t="shared" si="129"/>
        <v>80</v>
      </c>
      <c r="S2061" s="3" t="s">
        <v>8322</v>
      </c>
      <c r="T2061" s="3" t="s">
        <v>8352</v>
      </c>
    </row>
    <row r="2062" spans="1:20" ht="39.6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21">
        <f t="shared" si="130"/>
        <v>41783.434606481482</v>
      </c>
      <c r="L2062" s="21">
        <f t="shared" si="131"/>
        <v>41843.434606481482</v>
      </c>
      <c r="M2062" s="3" t="b">
        <v>0</v>
      </c>
      <c r="N2062" s="3">
        <v>1364</v>
      </c>
      <c r="O2062" s="3" t="b">
        <v>1</v>
      </c>
      <c r="P2062" s="3" t="s">
        <v>8294</v>
      </c>
      <c r="Q2062" s="13">
        <f t="shared" si="128"/>
        <v>1.964</v>
      </c>
      <c r="R2062" s="7">
        <f t="shared" si="129"/>
        <v>18.328445747800586</v>
      </c>
      <c r="S2062" s="3" t="s">
        <v>8322</v>
      </c>
      <c r="T2062" s="3" t="s">
        <v>8352</v>
      </c>
    </row>
    <row r="2063" spans="1:20" ht="39.6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21">
        <f t="shared" si="130"/>
        <v>42705.556180555555</v>
      </c>
      <c r="L2063" s="21">
        <f t="shared" si="131"/>
        <v>42735.556180555555</v>
      </c>
      <c r="M2063" s="3" t="b">
        <v>0</v>
      </c>
      <c r="N2063" s="3">
        <v>35</v>
      </c>
      <c r="O2063" s="3" t="b">
        <v>1</v>
      </c>
      <c r="P2063" s="3" t="s">
        <v>8294</v>
      </c>
      <c r="Q2063" s="13">
        <f t="shared" si="128"/>
        <v>1.0791999999999999</v>
      </c>
      <c r="R2063" s="7">
        <f t="shared" si="129"/>
        <v>142.85714285714286</v>
      </c>
      <c r="S2063" s="3" t="s">
        <v>8322</v>
      </c>
      <c r="T2063" s="3" t="s">
        <v>8352</v>
      </c>
    </row>
    <row r="2064" spans="1:20" ht="52.8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21">
        <f t="shared" si="130"/>
        <v>42423.174745370365</v>
      </c>
      <c r="L2064" s="21">
        <f t="shared" si="131"/>
        <v>42453.1330787037</v>
      </c>
      <c r="M2064" s="3" t="b">
        <v>0</v>
      </c>
      <c r="N2064" s="3">
        <v>203</v>
      </c>
      <c r="O2064" s="3" t="b">
        <v>1</v>
      </c>
      <c r="P2064" s="3" t="s">
        <v>8294</v>
      </c>
      <c r="Q2064" s="13">
        <f t="shared" si="128"/>
        <v>1.14977</v>
      </c>
      <c r="R2064" s="7">
        <f t="shared" si="129"/>
        <v>492.61083743842363</v>
      </c>
      <c r="S2064" s="3" t="s">
        <v>8322</v>
      </c>
      <c r="T2064" s="3" t="s">
        <v>8352</v>
      </c>
    </row>
    <row r="2065" spans="1:20" ht="26.4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21">
        <f t="shared" si="130"/>
        <v>42472.524317129624</v>
      </c>
      <c r="L2065" s="21">
        <f t="shared" si="131"/>
        <v>42505.524317129624</v>
      </c>
      <c r="M2065" s="3" t="b">
        <v>0</v>
      </c>
      <c r="N2065" s="3">
        <v>49</v>
      </c>
      <c r="O2065" s="3" t="b">
        <v>1</v>
      </c>
      <c r="P2065" s="3" t="s">
        <v>8294</v>
      </c>
      <c r="Q2065" s="13">
        <f t="shared" si="128"/>
        <v>1.4804999999999999</v>
      </c>
      <c r="R2065" s="7">
        <f t="shared" si="129"/>
        <v>81.632653061224488</v>
      </c>
      <c r="S2065" s="3" t="s">
        <v>8322</v>
      </c>
      <c r="T2065" s="3" t="s">
        <v>8352</v>
      </c>
    </row>
    <row r="2066" spans="1:20" ht="39.6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21">
        <f t="shared" si="130"/>
        <v>41389.1565162037</v>
      </c>
      <c r="L2066" s="21">
        <f t="shared" si="131"/>
        <v>41425.291666666664</v>
      </c>
      <c r="M2066" s="3" t="b">
        <v>0</v>
      </c>
      <c r="N2066" s="3">
        <v>5812</v>
      </c>
      <c r="O2066" s="3" t="b">
        <v>1</v>
      </c>
      <c r="P2066" s="3" t="s">
        <v>8294</v>
      </c>
      <c r="Q2066" s="13">
        <f t="shared" si="128"/>
        <v>1.9116676082790633</v>
      </c>
      <c r="R2066" s="7">
        <f t="shared" si="129"/>
        <v>45.072608396421195</v>
      </c>
      <c r="S2066" s="3" t="s">
        <v>8322</v>
      </c>
      <c r="T2066" s="3" t="s">
        <v>8352</v>
      </c>
    </row>
    <row r="2067" spans="1:20" ht="39.6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21">
        <f t="shared" si="130"/>
        <v>41603.125335648147</v>
      </c>
      <c r="L2067" s="21">
        <f t="shared" si="131"/>
        <v>41633.125335648147</v>
      </c>
      <c r="M2067" s="3" t="b">
        <v>0</v>
      </c>
      <c r="N2067" s="3">
        <v>1556</v>
      </c>
      <c r="O2067" s="3" t="b">
        <v>1</v>
      </c>
      <c r="P2067" s="3" t="s">
        <v>8294</v>
      </c>
      <c r="Q2067" s="13">
        <f t="shared" si="128"/>
        <v>1.99215125</v>
      </c>
      <c r="R2067" s="7">
        <f t="shared" si="129"/>
        <v>25.70694087403599</v>
      </c>
      <c r="S2067" s="3" t="s">
        <v>8322</v>
      </c>
      <c r="T2067" s="3" t="s">
        <v>8352</v>
      </c>
    </row>
    <row r="2068" spans="1:20" ht="39.6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21">
        <f t="shared" si="130"/>
        <v>41844.563460648147</v>
      </c>
      <c r="L2068" s="21">
        <f t="shared" si="131"/>
        <v>41874.563460648147</v>
      </c>
      <c r="M2068" s="3" t="b">
        <v>0</v>
      </c>
      <c r="N2068" s="3">
        <v>65</v>
      </c>
      <c r="O2068" s="3" t="b">
        <v>1</v>
      </c>
      <c r="P2068" s="3" t="s">
        <v>8294</v>
      </c>
      <c r="Q2068" s="13">
        <f t="shared" si="128"/>
        <v>2.1859999999999999</v>
      </c>
      <c r="R2068" s="7">
        <f t="shared" si="129"/>
        <v>30.76923076923077</v>
      </c>
      <c r="S2068" s="3" t="s">
        <v>8322</v>
      </c>
      <c r="T2068" s="3" t="s">
        <v>8352</v>
      </c>
    </row>
    <row r="2069" spans="1:20" ht="39.6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21">
        <f t="shared" si="130"/>
        <v>42115.645555555551</v>
      </c>
      <c r="L2069" s="21">
        <f t="shared" si="131"/>
        <v>42148.645555555551</v>
      </c>
      <c r="M2069" s="3" t="b">
        <v>0</v>
      </c>
      <c r="N2069" s="3">
        <v>10</v>
      </c>
      <c r="O2069" s="3" t="b">
        <v>1</v>
      </c>
      <c r="P2069" s="3" t="s">
        <v>8294</v>
      </c>
      <c r="Q2069" s="13">
        <f t="shared" si="128"/>
        <v>1.2686868686868686</v>
      </c>
      <c r="R2069" s="7">
        <f t="shared" si="129"/>
        <v>49.5</v>
      </c>
      <c r="S2069" s="3" t="s">
        <v>8322</v>
      </c>
      <c r="T2069" s="3" t="s">
        <v>8352</v>
      </c>
    </row>
    <row r="2070" spans="1:20" ht="39.6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21">
        <f t="shared" si="130"/>
        <v>42633.633275462962</v>
      </c>
      <c r="L2070" s="21">
        <f t="shared" si="131"/>
        <v>42663.633275462962</v>
      </c>
      <c r="M2070" s="3" t="b">
        <v>0</v>
      </c>
      <c r="N2070" s="3">
        <v>76</v>
      </c>
      <c r="O2070" s="3" t="b">
        <v>1</v>
      </c>
      <c r="P2070" s="3" t="s">
        <v>8294</v>
      </c>
      <c r="Q2070" s="13">
        <f t="shared" si="128"/>
        <v>1.0522388</v>
      </c>
      <c r="R2070" s="7">
        <f t="shared" si="129"/>
        <v>328.94736842105266</v>
      </c>
      <c r="S2070" s="3" t="s">
        <v>8322</v>
      </c>
      <c r="T2070" s="3" t="s">
        <v>8352</v>
      </c>
    </row>
    <row r="2071" spans="1:20" ht="52.8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21">
        <f t="shared" si="130"/>
        <v>42340.763784722221</v>
      </c>
      <c r="L2071" s="21">
        <f t="shared" si="131"/>
        <v>42371.763784722221</v>
      </c>
      <c r="M2071" s="3" t="b">
        <v>0</v>
      </c>
      <c r="N2071" s="3">
        <v>263</v>
      </c>
      <c r="O2071" s="3" t="b">
        <v>1</v>
      </c>
      <c r="P2071" s="3" t="s">
        <v>8294</v>
      </c>
      <c r="Q2071" s="13">
        <f t="shared" si="128"/>
        <v>1.2840666000000001</v>
      </c>
      <c r="R2071" s="7">
        <f t="shared" si="129"/>
        <v>190.11406844106463</v>
      </c>
      <c r="S2071" s="3" t="s">
        <v>8322</v>
      </c>
      <c r="T2071" s="3" t="s">
        <v>8352</v>
      </c>
    </row>
    <row r="2072" spans="1:20" ht="39.6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21">
        <f t="shared" si="130"/>
        <v>42519.448182870365</v>
      </c>
      <c r="L2072" s="21">
        <f t="shared" si="131"/>
        <v>42549.448182870365</v>
      </c>
      <c r="M2072" s="3" t="b">
        <v>0</v>
      </c>
      <c r="N2072" s="3">
        <v>1530</v>
      </c>
      <c r="O2072" s="3" t="b">
        <v>1</v>
      </c>
      <c r="P2072" s="3" t="s">
        <v>8294</v>
      </c>
      <c r="Q2072" s="13">
        <f t="shared" si="128"/>
        <v>3.1732719999999999</v>
      </c>
      <c r="R2072" s="7">
        <f t="shared" si="129"/>
        <v>81.699346405228752</v>
      </c>
      <c r="S2072" s="3" t="s">
        <v>8322</v>
      </c>
      <c r="T2072" s="3" t="s">
        <v>8352</v>
      </c>
    </row>
    <row r="2073" spans="1:20" ht="39.6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21">
        <f t="shared" si="130"/>
        <v>42600.070416666662</v>
      </c>
      <c r="L2073" s="21">
        <f t="shared" si="131"/>
        <v>42645.070416666662</v>
      </c>
      <c r="M2073" s="3" t="b">
        <v>0</v>
      </c>
      <c r="N2073" s="3">
        <v>278</v>
      </c>
      <c r="O2073" s="3" t="b">
        <v>1</v>
      </c>
      <c r="P2073" s="3" t="s">
        <v>8294</v>
      </c>
      <c r="Q2073" s="13">
        <f t="shared" si="128"/>
        <v>2.8073000000000001</v>
      </c>
      <c r="R2073" s="7">
        <f t="shared" si="129"/>
        <v>71.942446043165461</v>
      </c>
      <c r="S2073" s="3" t="s">
        <v>8322</v>
      </c>
      <c r="T2073" s="3" t="s">
        <v>8352</v>
      </c>
    </row>
    <row r="2074" spans="1:20" ht="52.8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21">
        <f t="shared" si="130"/>
        <v>42467.373055555552</v>
      </c>
      <c r="L2074" s="21">
        <f t="shared" si="131"/>
        <v>42497.373055555552</v>
      </c>
      <c r="M2074" s="3" t="b">
        <v>0</v>
      </c>
      <c r="N2074" s="3">
        <v>350</v>
      </c>
      <c r="O2074" s="3" t="b">
        <v>1</v>
      </c>
      <c r="P2074" s="3" t="s">
        <v>8294</v>
      </c>
      <c r="Q2074" s="13">
        <f t="shared" si="128"/>
        <v>1.1073146853146854</v>
      </c>
      <c r="R2074" s="7">
        <f t="shared" si="129"/>
        <v>204.28571428571428</v>
      </c>
      <c r="S2074" s="3" t="s">
        <v>8322</v>
      </c>
      <c r="T2074" s="3" t="s">
        <v>8352</v>
      </c>
    </row>
    <row r="2075" spans="1:20" ht="39.6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21">
        <f t="shared" si="130"/>
        <v>42087.459699074076</v>
      </c>
      <c r="L2075" s="21">
        <f t="shared" si="131"/>
        <v>42132.459699074076</v>
      </c>
      <c r="M2075" s="3" t="b">
        <v>0</v>
      </c>
      <c r="N2075" s="3">
        <v>470</v>
      </c>
      <c r="O2075" s="3" t="b">
        <v>1</v>
      </c>
      <c r="P2075" s="3" t="s">
        <v>8294</v>
      </c>
      <c r="Q2075" s="13">
        <f t="shared" si="128"/>
        <v>1.5260429999999998</v>
      </c>
      <c r="R2075" s="7">
        <f t="shared" si="129"/>
        <v>212.7659574468085</v>
      </c>
      <c r="S2075" s="3" t="s">
        <v>8322</v>
      </c>
      <c r="T2075" s="3" t="s">
        <v>8352</v>
      </c>
    </row>
    <row r="2076" spans="1:20" ht="26.4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21">
        <f t="shared" si="130"/>
        <v>42466.617847222216</v>
      </c>
      <c r="L2076" s="21">
        <f t="shared" si="131"/>
        <v>42496.617847222216</v>
      </c>
      <c r="M2076" s="3" t="b">
        <v>0</v>
      </c>
      <c r="N2076" s="3">
        <v>3</v>
      </c>
      <c r="O2076" s="3" t="b">
        <v>1</v>
      </c>
      <c r="P2076" s="3" t="s">
        <v>8294</v>
      </c>
      <c r="Q2076" s="13">
        <f t="shared" si="128"/>
        <v>1.0249999999999999</v>
      </c>
      <c r="R2076" s="7">
        <f t="shared" si="129"/>
        <v>200</v>
      </c>
      <c r="S2076" s="3" t="s">
        <v>8322</v>
      </c>
      <c r="T2076" s="3" t="s">
        <v>8352</v>
      </c>
    </row>
    <row r="2077" spans="1:20" ht="39.6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21">
        <f t="shared" si="130"/>
        <v>41450.473240740735</v>
      </c>
      <c r="L2077" s="21">
        <f t="shared" si="131"/>
        <v>41480.473240740735</v>
      </c>
      <c r="M2077" s="3" t="b">
        <v>0</v>
      </c>
      <c r="N2077" s="3">
        <v>8200</v>
      </c>
      <c r="O2077" s="3" t="b">
        <v>1</v>
      </c>
      <c r="P2077" s="3" t="s">
        <v>8294</v>
      </c>
      <c r="Q2077" s="13">
        <f t="shared" si="128"/>
        <v>16.783738373837384</v>
      </c>
      <c r="R2077" s="7">
        <f t="shared" si="129"/>
        <v>1.2193902439024391</v>
      </c>
      <c r="S2077" s="3" t="s">
        <v>8322</v>
      </c>
      <c r="T2077" s="3" t="s">
        <v>8352</v>
      </c>
    </row>
    <row r="2078" spans="1:20" ht="26.4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21">
        <f t="shared" si="130"/>
        <v>41803.672326388885</v>
      </c>
      <c r="L2078" s="21">
        <f t="shared" si="131"/>
        <v>41843.672326388885</v>
      </c>
      <c r="M2078" s="3" t="b">
        <v>0</v>
      </c>
      <c r="N2078" s="3">
        <v>8359</v>
      </c>
      <c r="O2078" s="3" t="b">
        <v>1</v>
      </c>
      <c r="P2078" s="3" t="s">
        <v>8294</v>
      </c>
      <c r="Q2078" s="13">
        <f t="shared" si="128"/>
        <v>5.4334915642458101</v>
      </c>
      <c r="R2078" s="7">
        <f t="shared" si="129"/>
        <v>21.414044742194044</v>
      </c>
      <c r="S2078" s="3" t="s">
        <v>8322</v>
      </c>
      <c r="T2078" s="3" t="s">
        <v>8352</v>
      </c>
    </row>
    <row r="2079" spans="1:20" ht="39.6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21">
        <f t="shared" si="130"/>
        <v>42102.83421296296</v>
      </c>
      <c r="L2079" s="21">
        <f t="shared" si="131"/>
        <v>42160.666666666664</v>
      </c>
      <c r="M2079" s="3" t="b">
        <v>0</v>
      </c>
      <c r="N2079" s="3">
        <v>188</v>
      </c>
      <c r="O2079" s="3" t="b">
        <v>1</v>
      </c>
      <c r="P2079" s="3" t="s">
        <v>8294</v>
      </c>
      <c r="Q2079" s="13">
        <f t="shared" si="128"/>
        <v>1.1550800000000001</v>
      </c>
      <c r="R2079" s="7">
        <f t="shared" si="129"/>
        <v>265.95744680851061</v>
      </c>
      <c r="S2079" s="3" t="s">
        <v>8322</v>
      </c>
      <c r="T2079" s="3" t="s">
        <v>8352</v>
      </c>
    </row>
    <row r="2080" spans="1:20" ht="39.6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21">
        <f t="shared" si="130"/>
        <v>42692.563159722216</v>
      </c>
      <c r="L2080" s="21">
        <f t="shared" si="131"/>
        <v>42722.563159722216</v>
      </c>
      <c r="M2080" s="3" t="b">
        <v>0</v>
      </c>
      <c r="N2080" s="3">
        <v>48</v>
      </c>
      <c r="O2080" s="3" t="b">
        <v>1</v>
      </c>
      <c r="P2080" s="3" t="s">
        <v>8294</v>
      </c>
      <c r="Q2080" s="13">
        <f t="shared" si="128"/>
        <v>1.3120499999999999</v>
      </c>
      <c r="R2080" s="7">
        <f t="shared" si="129"/>
        <v>416.66666666666669</v>
      </c>
      <c r="S2080" s="3" t="s">
        <v>8322</v>
      </c>
      <c r="T2080" s="3" t="s">
        <v>8352</v>
      </c>
    </row>
    <row r="2081" spans="1:20" ht="52.8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21">
        <f t="shared" si="130"/>
        <v>42150.502233796295</v>
      </c>
      <c r="L2081" s="21">
        <f t="shared" si="131"/>
        <v>42180.583333333336</v>
      </c>
      <c r="M2081" s="3" t="b">
        <v>0</v>
      </c>
      <c r="N2081" s="3">
        <v>607</v>
      </c>
      <c r="O2081" s="3" t="b">
        <v>1</v>
      </c>
      <c r="P2081" s="3" t="s">
        <v>8294</v>
      </c>
      <c r="Q2081" s="13">
        <f t="shared" si="128"/>
        <v>2.8816999999999999</v>
      </c>
      <c r="R2081" s="7">
        <f t="shared" si="129"/>
        <v>16.474464579901152</v>
      </c>
      <c r="S2081" s="3" t="s">
        <v>8322</v>
      </c>
      <c r="T2081" s="3" t="s">
        <v>8352</v>
      </c>
    </row>
    <row r="2082" spans="1:20" ht="39.6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21">
        <f t="shared" si="130"/>
        <v>42289.748842592591</v>
      </c>
      <c r="L2082" s="21">
        <f t="shared" si="131"/>
        <v>42319.790509259255</v>
      </c>
      <c r="M2082" s="3" t="b">
        <v>0</v>
      </c>
      <c r="N2082" s="3">
        <v>50</v>
      </c>
      <c r="O2082" s="3" t="b">
        <v>1</v>
      </c>
      <c r="P2082" s="3" t="s">
        <v>8294</v>
      </c>
      <c r="Q2082" s="13">
        <f t="shared" si="128"/>
        <v>5.0780000000000003</v>
      </c>
      <c r="R2082" s="7">
        <f t="shared" si="129"/>
        <v>20</v>
      </c>
      <c r="S2082" s="3" t="s">
        <v>8322</v>
      </c>
      <c r="T2082" s="3" t="s">
        <v>8352</v>
      </c>
    </row>
    <row r="2083" spans="1:20" ht="39.6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21">
        <f t="shared" si="130"/>
        <v>41003.948553240734</v>
      </c>
      <c r="L2083" s="21">
        <f t="shared" si="131"/>
        <v>41044.999305555553</v>
      </c>
      <c r="M2083" s="3" t="b">
        <v>0</v>
      </c>
      <c r="N2083" s="3">
        <v>55</v>
      </c>
      <c r="O2083" s="3" t="b">
        <v>1</v>
      </c>
      <c r="P2083" s="3" t="s">
        <v>8278</v>
      </c>
      <c r="Q2083" s="13">
        <f t="shared" si="128"/>
        <v>1.1457142857142857</v>
      </c>
      <c r="R2083" s="7">
        <f t="shared" si="129"/>
        <v>63.636363636363633</v>
      </c>
      <c r="S2083" s="3" t="s">
        <v>8328</v>
      </c>
      <c r="T2083" s="3" t="s">
        <v>8332</v>
      </c>
    </row>
    <row r="2084" spans="1:20" ht="39.6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21">
        <f t="shared" si="130"/>
        <v>40810.911990740737</v>
      </c>
      <c r="L2084" s="21">
        <f t="shared" si="131"/>
        <v>40870.953657407408</v>
      </c>
      <c r="M2084" s="3" t="b">
        <v>0</v>
      </c>
      <c r="N2084" s="3">
        <v>38</v>
      </c>
      <c r="O2084" s="3" t="b">
        <v>1</v>
      </c>
      <c r="P2084" s="3" t="s">
        <v>8278</v>
      </c>
      <c r="Q2084" s="13">
        <f t="shared" si="128"/>
        <v>1.1073333333333333</v>
      </c>
      <c r="R2084" s="7">
        <f t="shared" si="129"/>
        <v>39.473684210526315</v>
      </c>
      <c r="S2084" s="3" t="s">
        <v>8328</v>
      </c>
      <c r="T2084" s="3" t="s">
        <v>8332</v>
      </c>
    </row>
    <row r="2085" spans="1:20" ht="39.6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21">
        <f t="shared" si="130"/>
        <v>41034.513831018514</v>
      </c>
      <c r="L2085" s="21">
        <f t="shared" si="131"/>
        <v>41064.513831018514</v>
      </c>
      <c r="M2085" s="3" t="b">
        <v>0</v>
      </c>
      <c r="N2085" s="3">
        <v>25</v>
      </c>
      <c r="O2085" s="3" t="b">
        <v>1</v>
      </c>
      <c r="P2085" s="3" t="s">
        <v>8278</v>
      </c>
      <c r="Q2085" s="13">
        <f t="shared" si="128"/>
        <v>1.1333333333333333</v>
      </c>
      <c r="R2085" s="7">
        <f t="shared" si="129"/>
        <v>30</v>
      </c>
      <c r="S2085" s="3" t="s">
        <v>8328</v>
      </c>
      <c r="T2085" s="3" t="s">
        <v>8332</v>
      </c>
    </row>
    <row r="2086" spans="1:20" ht="39.6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21">
        <f t="shared" si="130"/>
        <v>41731.624791666662</v>
      </c>
      <c r="L2086" s="21">
        <f t="shared" si="131"/>
        <v>41763.082638888889</v>
      </c>
      <c r="M2086" s="3" t="b">
        <v>0</v>
      </c>
      <c r="N2086" s="3">
        <v>46</v>
      </c>
      <c r="O2086" s="3" t="b">
        <v>1</v>
      </c>
      <c r="P2086" s="3" t="s">
        <v>8278</v>
      </c>
      <c r="Q2086" s="13">
        <f t="shared" si="128"/>
        <v>1.0833333333333333</v>
      </c>
      <c r="R2086" s="7">
        <f t="shared" si="129"/>
        <v>65.217391304347828</v>
      </c>
      <c r="S2086" s="3" t="s">
        <v>8328</v>
      </c>
      <c r="T2086" s="3" t="s">
        <v>8332</v>
      </c>
    </row>
    <row r="2087" spans="1:20" ht="52.8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21">
        <f t="shared" si="130"/>
        <v>41075.627164351848</v>
      </c>
      <c r="L2087" s="21">
        <f t="shared" si="131"/>
        <v>41105.627164351848</v>
      </c>
      <c r="M2087" s="3" t="b">
        <v>0</v>
      </c>
      <c r="N2087" s="3">
        <v>83</v>
      </c>
      <c r="O2087" s="3" t="b">
        <v>1</v>
      </c>
      <c r="P2087" s="3" t="s">
        <v>8278</v>
      </c>
      <c r="Q2087" s="13">
        <f t="shared" si="128"/>
        <v>1.2353333333333334</v>
      </c>
      <c r="R2087" s="7">
        <f t="shared" si="129"/>
        <v>72.289156626506028</v>
      </c>
      <c r="S2087" s="3" t="s">
        <v>8328</v>
      </c>
      <c r="T2087" s="3" t="s">
        <v>8332</v>
      </c>
    </row>
    <row r="2088" spans="1:20" ht="39.6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21">
        <f t="shared" si="130"/>
        <v>40860.462175925924</v>
      </c>
      <c r="L2088" s="21">
        <f t="shared" si="131"/>
        <v>40890.999305555553</v>
      </c>
      <c r="M2088" s="3" t="b">
        <v>0</v>
      </c>
      <c r="N2088" s="3">
        <v>35</v>
      </c>
      <c r="O2088" s="3" t="b">
        <v>1</v>
      </c>
      <c r="P2088" s="3" t="s">
        <v>8278</v>
      </c>
      <c r="Q2088" s="13">
        <f t="shared" si="128"/>
        <v>1.0069999999999999</v>
      </c>
      <c r="R2088" s="7">
        <f t="shared" si="129"/>
        <v>114.28571428571429</v>
      </c>
      <c r="S2088" s="3" t="s">
        <v>8328</v>
      </c>
      <c r="T2088" s="3" t="s">
        <v>8332</v>
      </c>
    </row>
    <row r="2089" spans="1:20" ht="52.8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21">
        <f t="shared" si="130"/>
        <v>40763.996041666665</v>
      </c>
      <c r="L2089" s="21">
        <f t="shared" si="131"/>
        <v>40793.996041666665</v>
      </c>
      <c r="M2089" s="3" t="b">
        <v>0</v>
      </c>
      <c r="N2089" s="3">
        <v>25</v>
      </c>
      <c r="O2089" s="3" t="b">
        <v>1</v>
      </c>
      <c r="P2089" s="3" t="s">
        <v>8278</v>
      </c>
      <c r="Q2089" s="13">
        <f t="shared" si="128"/>
        <v>1.0353333333333334</v>
      </c>
      <c r="R2089" s="7">
        <f t="shared" si="129"/>
        <v>60</v>
      </c>
      <c r="S2089" s="3" t="s">
        <v>8328</v>
      </c>
      <c r="T2089" s="3" t="s">
        <v>8332</v>
      </c>
    </row>
    <row r="2090" spans="1:20" ht="39.6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21">
        <f t="shared" si="130"/>
        <v>40395.506388888891</v>
      </c>
      <c r="L2090" s="21">
        <f t="shared" si="131"/>
        <v>40431.957638888889</v>
      </c>
      <c r="M2090" s="3" t="b">
        <v>0</v>
      </c>
      <c r="N2090" s="3">
        <v>75</v>
      </c>
      <c r="O2090" s="3" t="b">
        <v>1</v>
      </c>
      <c r="P2090" s="3" t="s">
        <v>8278</v>
      </c>
      <c r="Q2090" s="13">
        <f t="shared" si="128"/>
        <v>1.1551066666666667</v>
      </c>
      <c r="R2090" s="7">
        <f t="shared" si="129"/>
        <v>40</v>
      </c>
      <c r="S2090" s="3" t="s">
        <v>8328</v>
      </c>
      <c r="T2090" s="3" t="s">
        <v>8332</v>
      </c>
    </row>
    <row r="2091" spans="1:20" ht="26.4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21">
        <f t="shared" si="130"/>
        <v>41452.867986111109</v>
      </c>
      <c r="L2091" s="21">
        <f t="shared" si="131"/>
        <v>41487.867986111109</v>
      </c>
      <c r="M2091" s="3" t="b">
        <v>0</v>
      </c>
      <c r="N2091" s="3">
        <v>62</v>
      </c>
      <c r="O2091" s="3" t="b">
        <v>1</v>
      </c>
      <c r="P2091" s="3" t="s">
        <v>8278</v>
      </c>
      <c r="Q2091" s="13">
        <f t="shared" si="128"/>
        <v>1.2040040000000001</v>
      </c>
      <c r="R2091" s="7">
        <f t="shared" si="129"/>
        <v>40.322580645161288</v>
      </c>
      <c r="S2091" s="3" t="s">
        <v>8328</v>
      </c>
      <c r="T2091" s="3" t="s">
        <v>8332</v>
      </c>
    </row>
    <row r="2092" spans="1:20" ht="39.6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21">
        <f t="shared" si="130"/>
        <v>41299.173090277771</v>
      </c>
      <c r="L2092" s="21">
        <f t="shared" si="131"/>
        <v>41329.173090277771</v>
      </c>
      <c r="M2092" s="3" t="b">
        <v>0</v>
      </c>
      <c r="N2092" s="3">
        <v>160</v>
      </c>
      <c r="O2092" s="3" t="b">
        <v>1</v>
      </c>
      <c r="P2092" s="3" t="s">
        <v>8278</v>
      </c>
      <c r="Q2092" s="13">
        <f t="shared" si="128"/>
        <v>1.1504037499999999</v>
      </c>
      <c r="R2092" s="7">
        <f t="shared" si="129"/>
        <v>50</v>
      </c>
      <c r="S2092" s="3" t="s">
        <v>8328</v>
      </c>
      <c r="T2092" s="3" t="s">
        <v>8332</v>
      </c>
    </row>
    <row r="2093" spans="1:20" ht="39.6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21">
        <f t="shared" si="130"/>
        <v>40555.114328703705</v>
      </c>
      <c r="L2093" s="21">
        <f t="shared" si="131"/>
        <v>40603.625</v>
      </c>
      <c r="M2093" s="3" t="b">
        <v>0</v>
      </c>
      <c r="N2093" s="3">
        <v>246</v>
      </c>
      <c r="O2093" s="3" t="b">
        <v>1</v>
      </c>
      <c r="P2093" s="3" t="s">
        <v>8278</v>
      </c>
      <c r="Q2093" s="13">
        <f t="shared" si="128"/>
        <v>1.2046777777777777</v>
      </c>
      <c r="R2093" s="7">
        <f t="shared" si="129"/>
        <v>73.170731707317074</v>
      </c>
      <c r="S2093" s="3" t="s">
        <v>8328</v>
      </c>
      <c r="T2093" s="3" t="s">
        <v>8332</v>
      </c>
    </row>
    <row r="2094" spans="1:20" ht="39.6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21">
        <f t="shared" si="130"/>
        <v>40763.499212962961</v>
      </c>
      <c r="L2094" s="21">
        <f t="shared" si="131"/>
        <v>40823.499212962961</v>
      </c>
      <c r="M2094" s="3" t="b">
        <v>0</v>
      </c>
      <c r="N2094" s="3">
        <v>55</v>
      </c>
      <c r="O2094" s="3" t="b">
        <v>1</v>
      </c>
      <c r="P2094" s="3" t="s">
        <v>8278</v>
      </c>
      <c r="Q2094" s="13">
        <f t="shared" si="128"/>
        <v>1.0128333333333333</v>
      </c>
      <c r="R2094" s="7">
        <f t="shared" si="129"/>
        <v>109.09090909090909</v>
      </c>
      <c r="S2094" s="3" t="s">
        <v>8328</v>
      </c>
      <c r="T2094" s="3" t="s">
        <v>8332</v>
      </c>
    </row>
    <row r="2095" spans="1:20" ht="39.6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21">
        <f t="shared" si="130"/>
        <v>41205.646203703705</v>
      </c>
      <c r="L2095" s="21">
        <f t="shared" si="131"/>
        <v>41265.68787037037</v>
      </c>
      <c r="M2095" s="3" t="b">
        <v>0</v>
      </c>
      <c r="N2095" s="3">
        <v>23</v>
      </c>
      <c r="O2095" s="3" t="b">
        <v>1</v>
      </c>
      <c r="P2095" s="3" t="s">
        <v>8278</v>
      </c>
      <c r="Q2095" s="13">
        <f t="shared" si="128"/>
        <v>1.0246666666666666</v>
      </c>
      <c r="R2095" s="7">
        <f t="shared" si="129"/>
        <v>65.217391304347828</v>
      </c>
      <c r="S2095" s="3" t="s">
        <v>8328</v>
      </c>
      <c r="T2095" s="3" t="s">
        <v>8332</v>
      </c>
    </row>
    <row r="2096" spans="1:20" ht="52.8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21">
        <f t="shared" si="130"/>
        <v>40938.811689814815</v>
      </c>
      <c r="L2096" s="21">
        <f t="shared" si="131"/>
        <v>40972.916666666664</v>
      </c>
      <c r="M2096" s="3" t="b">
        <v>0</v>
      </c>
      <c r="N2096" s="3">
        <v>72</v>
      </c>
      <c r="O2096" s="3" t="b">
        <v>1</v>
      </c>
      <c r="P2096" s="3" t="s">
        <v>8278</v>
      </c>
      <c r="Q2096" s="13">
        <f t="shared" si="128"/>
        <v>1.2054285714285715</v>
      </c>
      <c r="R2096" s="7">
        <f t="shared" si="129"/>
        <v>48.611111111111114</v>
      </c>
      <c r="S2096" s="3" t="s">
        <v>8328</v>
      </c>
      <c r="T2096" s="3" t="s">
        <v>8332</v>
      </c>
    </row>
    <row r="2097" spans="1:20" ht="39.6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21">
        <f t="shared" si="130"/>
        <v>40758.525150462963</v>
      </c>
      <c r="L2097" s="21">
        <f t="shared" si="131"/>
        <v>40818.525150462963</v>
      </c>
      <c r="M2097" s="3" t="b">
        <v>0</v>
      </c>
      <c r="N2097" s="3">
        <v>22</v>
      </c>
      <c r="O2097" s="3" t="b">
        <v>1</v>
      </c>
      <c r="P2097" s="3" t="s">
        <v>8278</v>
      </c>
      <c r="Q2097" s="13">
        <f t="shared" si="128"/>
        <v>1</v>
      </c>
      <c r="R2097" s="7">
        <f t="shared" si="129"/>
        <v>113.63636363636364</v>
      </c>
      <c r="S2097" s="3" t="s">
        <v>8328</v>
      </c>
      <c r="T2097" s="3" t="s">
        <v>8332</v>
      </c>
    </row>
    <row r="2098" spans="1:20" ht="39.6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21">
        <f t="shared" si="130"/>
        <v>41192.550173611111</v>
      </c>
      <c r="L2098" s="21">
        <f t="shared" si="131"/>
        <v>41207.957638888889</v>
      </c>
      <c r="M2098" s="3" t="b">
        <v>0</v>
      </c>
      <c r="N2098" s="3">
        <v>14</v>
      </c>
      <c r="O2098" s="3" t="b">
        <v>1</v>
      </c>
      <c r="P2098" s="3" t="s">
        <v>8278</v>
      </c>
      <c r="Q2098" s="13">
        <f t="shared" si="128"/>
        <v>1.0166666666666666</v>
      </c>
      <c r="R2098" s="7">
        <f t="shared" si="129"/>
        <v>42.857142857142854</v>
      </c>
      <c r="S2098" s="3" t="s">
        <v>8328</v>
      </c>
      <c r="T2098" s="3" t="s">
        <v>8332</v>
      </c>
    </row>
    <row r="2099" spans="1:20" ht="39.6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21">
        <f t="shared" si="130"/>
        <v>40818.376562500001</v>
      </c>
      <c r="L2099" s="21">
        <f t="shared" si="131"/>
        <v>40878.418229166666</v>
      </c>
      <c r="M2099" s="3" t="b">
        <v>0</v>
      </c>
      <c r="N2099" s="3">
        <v>38</v>
      </c>
      <c r="O2099" s="3" t="b">
        <v>1</v>
      </c>
      <c r="P2099" s="3" t="s">
        <v>8278</v>
      </c>
      <c r="Q2099" s="13">
        <f t="shared" si="128"/>
        <v>1</v>
      </c>
      <c r="R2099" s="7">
        <f t="shared" si="129"/>
        <v>78.94736842105263</v>
      </c>
      <c r="S2099" s="3" t="s">
        <v>8328</v>
      </c>
      <c r="T2099" s="3" t="s">
        <v>8332</v>
      </c>
    </row>
    <row r="2100" spans="1:20" ht="39.6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21">
        <f t="shared" si="130"/>
        <v>40945.905497685184</v>
      </c>
      <c r="L2100" s="21">
        <f t="shared" si="131"/>
        <v>40975.905497685184</v>
      </c>
      <c r="M2100" s="3" t="b">
        <v>0</v>
      </c>
      <c r="N2100" s="3">
        <v>32</v>
      </c>
      <c r="O2100" s="3" t="b">
        <v>1</v>
      </c>
      <c r="P2100" s="3" t="s">
        <v>8278</v>
      </c>
      <c r="Q2100" s="13">
        <f t="shared" si="128"/>
        <v>1.0033333333333334</v>
      </c>
      <c r="R2100" s="7">
        <f t="shared" si="129"/>
        <v>187.5</v>
      </c>
      <c r="S2100" s="3" t="s">
        <v>8328</v>
      </c>
      <c r="T2100" s="3" t="s">
        <v>8332</v>
      </c>
    </row>
    <row r="2101" spans="1:20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21">
        <f t="shared" si="130"/>
        <v>42173.53800925926</v>
      </c>
      <c r="L2101" s="21">
        <f t="shared" si="131"/>
        <v>42186.944444444445</v>
      </c>
      <c r="M2101" s="3" t="b">
        <v>0</v>
      </c>
      <c r="N2101" s="3">
        <v>63</v>
      </c>
      <c r="O2101" s="3" t="b">
        <v>1</v>
      </c>
      <c r="P2101" s="3" t="s">
        <v>8278</v>
      </c>
      <c r="Q2101" s="13">
        <f t="shared" si="128"/>
        <v>1.3236666666666668</v>
      </c>
      <c r="R2101" s="7">
        <f t="shared" si="129"/>
        <v>47.61904761904762</v>
      </c>
      <c r="S2101" s="3" t="s">
        <v>8328</v>
      </c>
      <c r="T2101" s="3" t="s">
        <v>8332</v>
      </c>
    </row>
    <row r="2102" spans="1:20" ht="52.8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21">
        <f t="shared" si="130"/>
        <v>41074.62663194444</v>
      </c>
      <c r="L2102" s="21">
        <f t="shared" si="131"/>
        <v>41089.957638888889</v>
      </c>
      <c r="M2102" s="3" t="b">
        <v>0</v>
      </c>
      <c r="N2102" s="3">
        <v>27</v>
      </c>
      <c r="O2102" s="3" t="b">
        <v>1</v>
      </c>
      <c r="P2102" s="3" t="s">
        <v>8278</v>
      </c>
      <c r="Q2102" s="13">
        <f t="shared" si="128"/>
        <v>1.3666666666666667</v>
      </c>
      <c r="R2102" s="7">
        <f t="shared" si="129"/>
        <v>22.222222222222221</v>
      </c>
      <c r="S2102" s="3" t="s">
        <v>8328</v>
      </c>
      <c r="T2102" s="3" t="s">
        <v>8332</v>
      </c>
    </row>
    <row r="2103" spans="1:20" ht="39.6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21">
        <f t="shared" si="130"/>
        <v>40891.941134259258</v>
      </c>
      <c r="L2103" s="21">
        <f t="shared" si="131"/>
        <v>40951.941134259258</v>
      </c>
      <c r="M2103" s="3" t="b">
        <v>0</v>
      </c>
      <c r="N2103" s="3">
        <v>44</v>
      </c>
      <c r="O2103" s="3" t="b">
        <v>1</v>
      </c>
      <c r="P2103" s="3" t="s">
        <v>8278</v>
      </c>
      <c r="Q2103" s="13">
        <f t="shared" si="128"/>
        <v>1.1325000000000001</v>
      </c>
      <c r="R2103" s="7">
        <f t="shared" si="129"/>
        <v>45.454545454545453</v>
      </c>
      <c r="S2103" s="3" t="s">
        <v>8328</v>
      </c>
      <c r="T2103" s="3" t="s">
        <v>8332</v>
      </c>
    </row>
    <row r="2104" spans="1:20" ht="39.6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21">
        <f t="shared" si="130"/>
        <v>40638.660277777773</v>
      </c>
      <c r="L2104" s="21">
        <f t="shared" si="131"/>
        <v>40668.660277777773</v>
      </c>
      <c r="M2104" s="3" t="b">
        <v>0</v>
      </c>
      <c r="N2104" s="3">
        <v>38</v>
      </c>
      <c r="O2104" s="3" t="b">
        <v>1</v>
      </c>
      <c r="P2104" s="3" t="s">
        <v>8278</v>
      </c>
      <c r="Q2104" s="13">
        <f t="shared" si="128"/>
        <v>1.36</v>
      </c>
      <c r="R2104" s="7">
        <f t="shared" si="129"/>
        <v>26.315789473684209</v>
      </c>
      <c r="S2104" s="3" t="s">
        <v>8328</v>
      </c>
      <c r="T2104" s="3" t="s">
        <v>8332</v>
      </c>
    </row>
    <row r="2105" spans="1:20" ht="26.4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21">
        <f t="shared" si="130"/>
        <v>41192.546608796292</v>
      </c>
      <c r="L2105" s="21">
        <f t="shared" si="131"/>
        <v>41222.588275462964</v>
      </c>
      <c r="M2105" s="3" t="b">
        <v>0</v>
      </c>
      <c r="N2105" s="3">
        <v>115</v>
      </c>
      <c r="O2105" s="3" t="b">
        <v>1</v>
      </c>
      <c r="P2105" s="3" t="s">
        <v>8278</v>
      </c>
      <c r="Q2105" s="13">
        <f t="shared" si="128"/>
        <v>1.4612318374694613</v>
      </c>
      <c r="R2105" s="7">
        <f t="shared" si="129"/>
        <v>67.626086956521746</v>
      </c>
      <c r="S2105" s="3" t="s">
        <v>8328</v>
      </c>
      <c r="T2105" s="3" t="s">
        <v>8332</v>
      </c>
    </row>
    <row r="2106" spans="1:20" ht="39.6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21">
        <f t="shared" si="130"/>
        <v>41393.86613425926</v>
      </c>
      <c r="L2106" s="21">
        <f t="shared" si="131"/>
        <v>41424.791666666664</v>
      </c>
      <c r="M2106" s="3" t="b">
        <v>0</v>
      </c>
      <c r="N2106" s="3">
        <v>37</v>
      </c>
      <c r="O2106" s="3" t="b">
        <v>1</v>
      </c>
      <c r="P2106" s="3" t="s">
        <v>8278</v>
      </c>
      <c r="Q2106" s="13">
        <f t="shared" si="128"/>
        <v>1.2949999999999999</v>
      </c>
      <c r="R2106" s="7">
        <f t="shared" si="129"/>
        <v>21.621621621621621</v>
      </c>
      <c r="S2106" s="3" t="s">
        <v>8328</v>
      </c>
      <c r="T2106" s="3" t="s">
        <v>8332</v>
      </c>
    </row>
    <row r="2107" spans="1:20" ht="39.6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21">
        <f t="shared" si="130"/>
        <v>41951.580474537033</v>
      </c>
      <c r="L2107" s="21">
        <f t="shared" si="131"/>
        <v>41963.958333333336</v>
      </c>
      <c r="M2107" s="3" t="b">
        <v>0</v>
      </c>
      <c r="N2107" s="3">
        <v>99</v>
      </c>
      <c r="O2107" s="3" t="b">
        <v>1</v>
      </c>
      <c r="P2107" s="3" t="s">
        <v>8278</v>
      </c>
      <c r="Q2107" s="13">
        <f t="shared" si="128"/>
        <v>2.54</v>
      </c>
      <c r="R2107" s="7">
        <f t="shared" si="129"/>
        <v>20.202020202020201</v>
      </c>
      <c r="S2107" s="3" t="s">
        <v>8328</v>
      </c>
      <c r="T2107" s="3" t="s">
        <v>8332</v>
      </c>
    </row>
    <row r="2108" spans="1:20" ht="39.6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21">
        <f t="shared" si="130"/>
        <v>41270.006643518514</v>
      </c>
      <c r="L2108" s="21">
        <f t="shared" si="131"/>
        <v>41300.006643518514</v>
      </c>
      <c r="M2108" s="3" t="b">
        <v>0</v>
      </c>
      <c r="N2108" s="3">
        <v>44</v>
      </c>
      <c r="O2108" s="3" t="b">
        <v>1</v>
      </c>
      <c r="P2108" s="3" t="s">
        <v>8278</v>
      </c>
      <c r="Q2108" s="13">
        <f t="shared" si="128"/>
        <v>1.0704545454545455</v>
      </c>
      <c r="R2108" s="7">
        <f t="shared" si="129"/>
        <v>50</v>
      </c>
      <c r="S2108" s="3" t="s">
        <v>8328</v>
      </c>
      <c r="T2108" s="3" t="s">
        <v>8332</v>
      </c>
    </row>
    <row r="2109" spans="1:20" ht="39.6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21">
        <f t="shared" si="130"/>
        <v>41934.502233796295</v>
      </c>
      <c r="L2109" s="21">
        <f t="shared" si="131"/>
        <v>41955.543900462959</v>
      </c>
      <c r="M2109" s="3" t="b">
        <v>0</v>
      </c>
      <c r="N2109" s="3">
        <v>58</v>
      </c>
      <c r="O2109" s="3" t="b">
        <v>1</v>
      </c>
      <c r="P2109" s="3" t="s">
        <v>8278</v>
      </c>
      <c r="Q2109" s="13">
        <f t="shared" si="128"/>
        <v>1.0773299999999999</v>
      </c>
      <c r="R2109" s="7">
        <f t="shared" si="129"/>
        <v>34.482758620689658</v>
      </c>
      <c r="S2109" s="3" t="s">
        <v>8328</v>
      </c>
      <c r="T2109" s="3" t="s">
        <v>8332</v>
      </c>
    </row>
    <row r="2110" spans="1:20" ht="52.8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21">
        <f t="shared" si="130"/>
        <v>41134.967361111107</v>
      </c>
      <c r="L2110" s="21">
        <f t="shared" si="131"/>
        <v>41161.954861111109</v>
      </c>
      <c r="M2110" s="3" t="b">
        <v>0</v>
      </c>
      <c r="N2110" s="3">
        <v>191</v>
      </c>
      <c r="O2110" s="3" t="b">
        <v>1</v>
      </c>
      <c r="P2110" s="3" t="s">
        <v>8278</v>
      </c>
      <c r="Q2110" s="13">
        <f t="shared" si="128"/>
        <v>1.0731250000000001</v>
      </c>
      <c r="R2110" s="7">
        <f t="shared" si="129"/>
        <v>83.769633507853399</v>
      </c>
      <c r="S2110" s="3" t="s">
        <v>8328</v>
      </c>
      <c r="T2110" s="3" t="s">
        <v>8332</v>
      </c>
    </row>
    <row r="2111" spans="1:20" ht="39.6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21">
        <f t="shared" si="130"/>
        <v>42160.500196759262</v>
      </c>
      <c r="L2111" s="21">
        <f t="shared" si="131"/>
        <v>42190.500196759262</v>
      </c>
      <c r="M2111" s="3" t="b">
        <v>0</v>
      </c>
      <c r="N2111" s="3">
        <v>40</v>
      </c>
      <c r="O2111" s="3" t="b">
        <v>1</v>
      </c>
      <c r="P2111" s="3" t="s">
        <v>8278</v>
      </c>
      <c r="Q2111" s="13">
        <f t="shared" si="128"/>
        <v>1.06525</v>
      </c>
      <c r="R2111" s="7">
        <f t="shared" si="129"/>
        <v>100</v>
      </c>
      <c r="S2111" s="3" t="s">
        <v>8328</v>
      </c>
      <c r="T2111" s="3" t="s">
        <v>8332</v>
      </c>
    </row>
    <row r="2112" spans="1:20" ht="26.4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21">
        <f t="shared" si="130"/>
        <v>41759.462604166663</v>
      </c>
      <c r="L2112" s="21">
        <f t="shared" si="131"/>
        <v>41786.999305555553</v>
      </c>
      <c r="M2112" s="3" t="b">
        <v>0</v>
      </c>
      <c r="N2112" s="3">
        <v>38</v>
      </c>
      <c r="O2112" s="3" t="b">
        <v>1</v>
      </c>
      <c r="P2112" s="3" t="s">
        <v>8278</v>
      </c>
      <c r="Q2112" s="13">
        <f t="shared" si="128"/>
        <v>1.0035000000000001</v>
      </c>
      <c r="R2112" s="7">
        <f t="shared" si="129"/>
        <v>52.631578947368418</v>
      </c>
      <c r="S2112" s="3" t="s">
        <v>8328</v>
      </c>
      <c r="T2112" s="3" t="s">
        <v>8332</v>
      </c>
    </row>
    <row r="2113" spans="1:20" ht="39.6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21">
        <f t="shared" si="130"/>
        <v>40702.988715277774</v>
      </c>
      <c r="L2113" s="21">
        <f t="shared" si="131"/>
        <v>40769.833333333328</v>
      </c>
      <c r="M2113" s="3" t="b">
        <v>0</v>
      </c>
      <c r="N2113" s="3">
        <v>39</v>
      </c>
      <c r="O2113" s="3" t="b">
        <v>1</v>
      </c>
      <c r="P2113" s="3" t="s">
        <v>8278</v>
      </c>
      <c r="Q2113" s="13">
        <f t="shared" si="128"/>
        <v>1.0649999999999999</v>
      </c>
      <c r="R2113" s="7">
        <f t="shared" si="129"/>
        <v>51.282051282051285</v>
      </c>
      <c r="S2113" s="3" t="s">
        <v>8328</v>
      </c>
      <c r="T2113" s="3" t="s">
        <v>8332</v>
      </c>
    </row>
    <row r="2114" spans="1:20" ht="39.6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21">
        <f t="shared" si="130"/>
        <v>41365.719826388886</v>
      </c>
      <c r="L2114" s="21">
        <f t="shared" si="131"/>
        <v>41379.719826388886</v>
      </c>
      <c r="M2114" s="3" t="b">
        <v>0</v>
      </c>
      <c r="N2114" s="3">
        <v>11</v>
      </c>
      <c r="O2114" s="3" t="b">
        <v>1</v>
      </c>
      <c r="P2114" s="3" t="s">
        <v>8278</v>
      </c>
      <c r="Q2114" s="13">
        <f t="shared" ref="Q2114:Q2177" si="132">+E2114/D2114</f>
        <v>1</v>
      </c>
      <c r="R2114" s="7">
        <f t="shared" ref="R2114:R2177" si="133">IFERROR(+D2114/N2114,0)</f>
        <v>27.272727272727273</v>
      </c>
      <c r="S2114" s="3" t="s">
        <v>8328</v>
      </c>
      <c r="T2114" s="3" t="s">
        <v>8332</v>
      </c>
    </row>
    <row r="2115" spans="1:20" ht="26.4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21">
        <f t="shared" ref="K2115:K2178" si="134">(J2115/86400)+25569+(-5/24)</f>
        <v>41870.657129629624</v>
      </c>
      <c r="L2115" s="21">
        <f t="shared" ref="L2115:L2178" si="135">+I2115/(86400)+25569+(-5/24)</f>
        <v>41905.657129629624</v>
      </c>
      <c r="M2115" s="3" t="b">
        <v>0</v>
      </c>
      <c r="N2115" s="3">
        <v>107</v>
      </c>
      <c r="O2115" s="3" t="b">
        <v>1</v>
      </c>
      <c r="P2115" s="3" t="s">
        <v>8278</v>
      </c>
      <c r="Q2115" s="13">
        <f t="shared" si="132"/>
        <v>1.0485714285714285</v>
      </c>
      <c r="R2115" s="7">
        <f t="shared" si="133"/>
        <v>65.420560747663558</v>
      </c>
      <c r="S2115" s="3" t="s">
        <v>8328</v>
      </c>
      <c r="T2115" s="3" t="s">
        <v>8332</v>
      </c>
    </row>
    <row r="2116" spans="1:20" ht="39.6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21">
        <f t="shared" si="134"/>
        <v>40458.607291666667</v>
      </c>
      <c r="L2116" s="21">
        <f t="shared" si="135"/>
        <v>40520.999305555553</v>
      </c>
      <c r="M2116" s="3" t="b">
        <v>0</v>
      </c>
      <c r="N2116" s="3">
        <v>147</v>
      </c>
      <c r="O2116" s="3" t="b">
        <v>1</v>
      </c>
      <c r="P2116" s="3" t="s">
        <v>8278</v>
      </c>
      <c r="Q2116" s="13">
        <f t="shared" si="132"/>
        <v>1.0469999999999999</v>
      </c>
      <c r="R2116" s="7">
        <f t="shared" si="133"/>
        <v>34.013605442176868</v>
      </c>
      <c r="S2116" s="3" t="s">
        <v>8328</v>
      </c>
      <c r="T2116" s="3" t="s">
        <v>8332</v>
      </c>
    </row>
    <row r="2117" spans="1:20" ht="39.6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21">
        <f t="shared" si="134"/>
        <v>40563.872696759259</v>
      </c>
      <c r="L2117" s="21">
        <f t="shared" si="135"/>
        <v>40593.872696759259</v>
      </c>
      <c r="M2117" s="3" t="b">
        <v>0</v>
      </c>
      <c r="N2117" s="3">
        <v>36</v>
      </c>
      <c r="O2117" s="3" t="b">
        <v>1</v>
      </c>
      <c r="P2117" s="3" t="s">
        <v>8278</v>
      </c>
      <c r="Q2117" s="13">
        <f t="shared" si="132"/>
        <v>2.2566666666666668</v>
      </c>
      <c r="R2117" s="7">
        <f t="shared" si="133"/>
        <v>41.666666666666664</v>
      </c>
      <c r="S2117" s="3" t="s">
        <v>8328</v>
      </c>
      <c r="T2117" s="3" t="s">
        <v>8332</v>
      </c>
    </row>
    <row r="2118" spans="1:20" ht="39.6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21">
        <f t="shared" si="134"/>
        <v>41136.569479166668</v>
      </c>
      <c r="L2118" s="21">
        <f t="shared" si="135"/>
        <v>41184.569479166668</v>
      </c>
      <c r="M2118" s="3" t="b">
        <v>0</v>
      </c>
      <c r="N2118" s="3">
        <v>92</v>
      </c>
      <c r="O2118" s="3" t="b">
        <v>1</v>
      </c>
      <c r="P2118" s="3" t="s">
        <v>8278</v>
      </c>
      <c r="Q2118" s="13">
        <f t="shared" si="132"/>
        <v>1.0090416666666666</v>
      </c>
      <c r="R2118" s="7">
        <f t="shared" si="133"/>
        <v>521.73913043478262</v>
      </c>
      <c r="S2118" s="3" t="s">
        <v>8328</v>
      </c>
      <c r="T2118" s="3" t="s">
        <v>8332</v>
      </c>
    </row>
    <row r="2119" spans="1:20" ht="39.6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21">
        <f t="shared" si="134"/>
        <v>42289.851261574069</v>
      </c>
      <c r="L2119" s="21">
        <f t="shared" si="135"/>
        <v>42303.999305555553</v>
      </c>
      <c r="M2119" s="3" t="b">
        <v>0</v>
      </c>
      <c r="N2119" s="3">
        <v>35</v>
      </c>
      <c r="O2119" s="3" t="b">
        <v>1</v>
      </c>
      <c r="P2119" s="3" t="s">
        <v>8278</v>
      </c>
      <c r="Q2119" s="13">
        <f t="shared" si="132"/>
        <v>1.4775</v>
      </c>
      <c r="R2119" s="7">
        <f t="shared" si="133"/>
        <v>34.285714285714285</v>
      </c>
      <c r="S2119" s="3" t="s">
        <v>8328</v>
      </c>
      <c r="T2119" s="3" t="s">
        <v>8332</v>
      </c>
    </row>
    <row r="2120" spans="1:20" ht="26.4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21">
        <f t="shared" si="134"/>
        <v>40718.631203703699</v>
      </c>
      <c r="L2120" s="21">
        <f t="shared" si="135"/>
        <v>40748.631203703699</v>
      </c>
      <c r="M2120" s="3" t="b">
        <v>0</v>
      </c>
      <c r="N2120" s="3">
        <v>17</v>
      </c>
      <c r="O2120" s="3" t="b">
        <v>1</v>
      </c>
      <c r="P2120" s="3" t="s">
        <v>8278</v>
      </c>
      <c r="Q2120" s="13">
        <f t="shared" si="132"/>
        <v>1.3461099999999999</v>
      </c>
      <c r="R2120" s="7">
        <f t="shared" si="133"/>
        <v>58.823529411764703</v>
      </c>
      <c r="S2120" s="3" t="s">
        <v>8328</v>
      </c>
      <c r="T2120" s="3" t="s">
        <v>8332</v>
      </c>
    </row>
    <row r="2121" spans="1:20" ht="39.6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21">
        <f t="shared" si="134"/>
        <v>41106.921817129631</v>
      </c>
      <c r="L2121" s="21">
        <f t="shared" si="135"/>
        <v>41136.921817129631</v>
      </c>
      <c r="M2121" s="3" t="b">
        <v>0</v>
      </c>
      <c r="N2121" s="3">
        <v>22</v>
      </c>
      <c r="O2121" s="3" t="b">
        <v>1</v>
      </c>
      <c r="P2121" s="3" t="s">
        <v>8278</v>
      </c>
      <c r="Q2121" s="13">
        <f t="shared" si="132"/>
        <v>1.0075000000000001</v>
      </c>
      <c r="R2121" s="7">
        <f t="shared" si="133"/>
        <v>90.909090909090907</v>
      </c>
      <c r="S2121" s="3" t="s">
        <v>8328</v>
      </c>
      <c r="T2121" s="3" t="s">
        <v>8332</v>
      </c>
    </row>
    <row r="2122" spans="1:20" ht="39.6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21">
        <f t="shared" si="134"/>
        <v>41591.756203703699</v>
      </c>
      <c r="L2122" s="21">
        <f t="shared" si="135"/>
        <v>41640.756203703699</v>
      </c>
      <c r="M2122" s="3" t="b">
        <v>0</v>
      </c>
      <c r="N2122" s="3">
        <v>69</v>
      </c>
      <c r="O2122" s="3" t="b">
        <v>1</v>
      </c>
      <c r="P2122" s="3" t="s">
        <v>8278</v>
      </c>
      <c r="Q2122" s="13">
        <f t="shared" si="132"/>
        <v>1.00880375</v>
      </c>
      <c r="R2122" s="7">
        <f t="shared" si="133"/>
        <v>115.94202898550725</v>
      </c>
      <c r="S2122" s="3" t="s">
        <v>8328</v>
      </c>
      <c r="T2122" s="3" t="s">
        <v>8332</v>
      </c>
    </row>
    <row r="2123" spans="1:20" ht="39.6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21">
        <f t="shared" si="134"/>
        <v>42716.534120370365</v>
      </c>
      <c r="L2123" s="21">
        <f t="shared" si="135"/>
        <v>42746.534120370365</v>
      </c>
      <c r="M2123" s="3" t="b">
        <v>0</v>
      </c>
      <c r="N2123" s="3">
        <v>10</v>
      </c>
      <c r="O2123" s="3" t="b">
        <v>0</v>
      </c>
      <c r="P2123" s="3" t="s">
        <v>8281</v>
      </c>
      <c r="Q2123" s="13">
        <f t="shared" si="132"/>
        <v>5.6800000000000002E-3</v>
      </c>
      <c r="R2123" s="7">
        <f t="shared" si="133"/>
        <v>5000</v>
      </c>
      <c r="S2123" s="3" t="s">
        <v>8336</v>
      </c>
      <c r="T2123" s="3" t="s">
        <v>8337</v>
      </c>
    </row>
    <row r="2124" spans="1:20" ht="39.6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21">
        <f t="shared" si="134"/>
        <v>42712.092233796291</v>
      </c>
      <c r="L2124" s="21">
        <f t="shared" si="135"/>
        <v>42742.092233796291</v>
      </c>
      <c r="M2124" s="3" t="b">
        <v>0</v>
      </c>
      <c r="N2124" s="3">
        <v>3</v>
      </c>
      <c r="O2124" s="3" t="b">
        <v>0</v>
      </c>
      <c r="P2124" s="3" t="s">
        <v>8281</v>
      </c>
      <c r="Q2124" s="13">
        <f t="shared" si="132"/>
        <v>3.875E-3</v>
      </c>
      <c r="R2124" s="7">
        <f t="shared" si="133"/>
        <v>26666.666666666668</v>
      </c>
      <c r="S2124" s="3" t="s">
        <v>8336</v>
      </c>
      <c r="T2124" s="3" t="s">
        <v>8337</v>
      </c>
    </row>
    <row r="2125" spans="1:20" ht="52.8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21">
        <f t="shared" si="134"/>
        <v>40198.216516203705</v>
      </c>
      <c r="L2125" s="21">
        <f t="shared" si="135"/>
        <v>40252.082638888889</v>
      </c>
      <c r="M2125" s="3" t="b">
        <v>0</v>
      </c>
      <c r="N2125" s="3">
        <v>5</v>
      </c>
      <c r="O2125" s="3" t="b">
        <v>0</v>
      </c>
      <c r="P2125" s="3" t="s">
        <v>8281</v>
      </c>
      <c r="Q2125" s="13">
        <f t="shared" si="132"/>
        <v>0.1</v>
      </c>
      <c r="R2125" s="7">
        <f t="shared" si="133"/>
        <v>100</v>
      </c>
      <c r="S2125" s="3" t="s">
        <v>8336</v>
      </c>
      <c r="T2125" s="3" t="s">
        <v>8337</v>
      </c>
    </row>
    <row r="2126" spans="1:20" ht="52.8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21">
        <f t="shared" si="134"/>
        <v>40463.819849537038</v>
      </c>
      <c r="L2126" s="21">
        <f t="shared" si="135"/>
        <v>40512</v>
      </c>
      <c r="M2126" s="3" t="b">
        <v>0</v>
      </c>
      <c r="N2126" s="3">
        <v>5</v>
      </c>
      <c r="O2126" s="3" t="b">
        <v>0</v>
      </c>
      <c r="P2126" s="3" t="s">
        <v>8281</v>
      </c>
      <c r="Q2126" s="13">
        <f t="shared" si="132"/>
        <v>0.10454545454545454</v>
      </c>
      <c r="R2126" s="7">
        <f t="shared" si="133"/>
        <v>220</v>
      </c>
      <c r="S2126" s="3" t="s">
        <v>8336</v>
      </c>
      <c r="T2126" s="3" t="s">
        <v>8337</v>
      </c>
    </row>
    <row r="2127" spans="1:20" ht="39.6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21">
        <f t="shared" si="134"/>
        <v>42190.815196759257</v>
      </c>
      <c r="L2127" s="21">
        <f t="shared" si="135"/>
        <v>42220.815196759257</v>
      </c>
      <c r="M2127" s="3" t="b">
        <v>0</v>
      </c>
      <c r="N2127" s="3">
        <v>27</v>
      </c>
      <c r="O2127" s="3" t="b">
        <v>0</v>
      </c>
      <c r="P2127" s="3" t="s">
        <v>8281</v>
      </c>
      <c r="Q2127" s="13">
        <f t="shared" si="132"/>
        <v>1.4200000000000001E-2</v>
      </c>
      <c r="R2127" s="7">
        <f t="shared" si="133"/>
        <v>2222.2222222222222</v>
      </c>
      <c r="S2127" s="3" t="s">
        <v>8336</v>
      </c>
      <c r="T2127" s="3" t="s">
        <v>8337</v>
      </c>
    </row>
    <row r="2128" spans="1:20" ht="39.6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21">
        <f t="shared" si="134"/>
        <v>41951.76489583333</v>
      </c>
      <c r="L2128" s="21">
        <f t="shared" si="135"/>
        <v>41981.76489583333</v>
      </c>
      <c r="M2128" s="3" t="b">
        <v>0</v>
      </c>
      <c r="N2128" s="3">
        <v>2</v>
      </c>
      <c r="O2128" s="3" t="b">
        <v>0</v>
      </c>
      <c r="P2128" s="3" t="s">
        <v>8281</v>
      </c>
      <c r="Q2128" s="13">
        <f t="shared" si="132"/>
        <v>5.0000000000000001E-4</v>
      </c>
      <c r="R2128" s="7">
        <f t="shared" si="133"/>
        <v>10000</v>
      </c>
      <c r="S2128" s="3" t="s">
        <v>8336</v>
      </c>
      <c r="T2128" s="3" t="s">
        <v>8337</v>
      </c>
    </row>
    <row r="2129" spans="1:20" ht="26.4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21">
        <f t="shared" si="134"/>
        <v>42045.297025462962</v>
      </c>
      <c r="L2129" s="21">
        <f t="shared" si="135"/>
        <v>42075.255358796298</v>
      </c>
      <c r="M2129" s="3" t="b">
        <v>0</v>
      </c>
      <c r="N2129" s="3">
        <v>236</v>
      </c>
      <c r="O2129" s="3" t="b">
        <v>0</v>
      </c>
      <c r="P2129" s="3" t="s">
        <v>8281</v>
      </c>
      <c r="Q2129" s="13">
        <f t="shared" si="132"/>
        <v>0.28842857142857142</v>
      </c>
      <c r="R2129" s="7">
        <f t="shared" si="133"/>
        <v>118.64406779661017</v>
      </c>
      <c r="S2129" s="3" t="s">
        <v>8336</v>
      </c>
      <c r="T2129" s="3" t="s">
        <v>8337</v>
      </c>
    </row>
    <row r="2130" spans="1:20" ht="39.6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21">
        <f t="shared" si="134"/>
        <v>41843.564456018517</v>
      </c>
      <c r="L2130" s="21">
        <f t="shared" si="135"/>
        <v>41903.564456018517</v>
      </c>
      <c r="M2130" s="3" t="b">
        <v>0</v>
      </c>
      <c r="N2130" s="3">
        <v>1</v>
      </c>
      <c r="O2130" s="3" t="b">
        <v>0</v>
      </c>
      <c r="P2130" s="3" t="s">
        <v>8281</v>
      </c>
      <c r="Q2130" s="13">
        <f t="shared" si="132"/>
        <v>1.6666666666666668E-3</v>
      </c>
      <c r="R2130" s="7">
        <f t="shared" si="133"/>
        <v>15000</v>
      </c>
      <c r="S2130" s="3" t="s">
        <v>8336</v>
      </c>
      <c r="T2130" s="3" t="s">
        <v>8337</v>
      </c>
    </row>
    <row r="2131" spans="1:20" ht="39.6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21">
        <f t="shared" si="134"/>
        <v>42408.815972222219</v>
      </c>
      <c r="L2131" s="21">
        <f t="shared" si="135"/>
        <v>42438.815972222219</v>
      </c>
      <c r="M2131" s="3" t="b">
        <v>0</v>
      </c>
      <c r="N2131" s="3">
        <v>12</v>
      </c>
      <c r="O2131" s="3" t="b">
        <v>0</v>
      </c>
      <c r="P2131" s="3" t="s">
        <v>8281</v>
      </c>
      <c r="Q2131" s="13">
        <f t="shared" si="132"/>
        <v>0.11799999999999999</v>
      </c>
      <c r="R2131" s="7">
        <f t="shared" si="133"/>
        <v>166.66666666666666</v>
      </c>
      <c r="S2131" s="3" t="s">
        <v>8336</v>
      </c>
      <c r="T2131" s="3" t="s">
        <v>8337</v>
      </c>
    </row>
    <row r="2132" spans="1:20" ht="26.4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21">
        <f t="shared" si="134"/>
        <v>41831.87804398148</v>
      </c>
      <c r="L2132" s="21">
        <f t="shared" si="135"/>
        <v>41866.87804398148</v>
      </c>
      <c r="M2132" s="3" t="b">
        <v>0</v>
      </c>
      <c r="N2132" s="3">
        <v>4</v>
      </c>
      <c r="O2132" s="3" t="b">
        <v>0</v>
      </c>
      <c r="P2132" s="3" t="s">
        <v>8281</v>
      </c>
      <c r="Q2132" s="13">
        <f t="shared" si="132"/>
        <v>2.0238095238095236E-3</v>
      </c>
      <c r="R2132" s="7">
        <f t="shared" si="133"/>
        <v>10500</v>
      </c>
      <c r="S2132" s="3" t="s">
        <v>8336</v>
      </c>
      <c r="T2132" s="3" t="s">
        <v>8337</v>
      </c>
    </row>
    <row r="2133" spans="1:20" ht="39.6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21">
        <f t="shared" si="134"/>
        <v>42166.998738425922</v>
      </c>
      <c r="L2133" s="21">
        <f t="shared" si="135"/>
        <v>42196.998738425922</v>
      </c>
      <c r="M2133" s="3" t="b">
        <v>0</v>
      </c>
      <c r="N2133" s="3">
        <v>3</v>
      </c>
      <c r="O2133" s="3" t="b">
        <v>0</v>
      </c>
      <c r="P2133" s="3" t="s">
        <v>8281</v>
      </c>
      <c r="Q2133" s="13">
        <f t="shared" si="132"/>
        <v>0.05</v>
      </c>
      <c r="R2133" s="7">
        <f t="shared" si="133"/>
        <v>166.66666666666666</v>
      </c>
      <c r="S2133" s="3" t="s">
        <v>8336</v>
      </c>
      <c r="T2133" s="3" t="s">
        <v>8337</v>
      </c>
    </row>
    <row r="2134" spans="1:20" ht="39.6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21">
        <f t="shared" si="134"/>
        <v>41643.27884259259</v>
      </c>
      <c r="L2134" s="21">
        <f t="shared" si="135"/>
        <v>41673.27884259259</v>
      </c>
      <c r="M2134" s="3" t="b">
        <v>0</v>
      </c>
      <c r="N2134" s="3">
        <v>99</v>
      </c>
      <c r="O2134" s="3" t="b">
        <v>0</v>
      </c>
      <c r="P2134" s="3" t="s">
        <v>8281</v>
      </c>
      <c r="Q2134" s="13">
        <f t="shared" si="132"/>
        <v>2.1129899999999997E-2</v>
      </c>
      <c r="R2134" s="7">
        <f t="shared" si="133"/>
        <v>1010.10101010101</v>
      </c>
      <c r="S2134" s="3" t="s">
        <v>8336</v>
      </c>
      <c r="T2134" s="3" t="s">
        <v>8337</v>
      </c>
    </row>
    <row r="2135" spans="1:20" ht="39.6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21">
        <f t="shared" si="134"/>
        <v>40618.888877314814</v>
      </c>
      <c r="L2135" s="21">
        <f t="shared" si="135"/>
        <v>40657.082638888889</v>
      </c>
      <c r="M2135" s="3" t="b">
        <v>0</v>
      </c>
      <c r="N2135" s="3">
        <v>3</v>
      </c>
      <c r="O2135" s="3" t="b">
        <v>0</v>
      </c>
      <c r="P2135" s="3" t="s">
        <v>8281</v>
      </c>
      <c r="Q2135" s="13">
        <f t="shared" si="132"/>
        <v>1.6E-2</v>
      </c>
      <c r="R2135" s="7">
        <f t="shared" si="133"/>
        <v>333.33333333333331</v>
      </c>
      <c r="S2135" s="3" t="s">
        <v>8336</v>
      </c>
      <c r="T2135" s="3" t="s">
        <v>8337</v>
      </c>
    </row>
    <row r="2136" spans="1:20" ht="39.6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21">
        <f t="shared" si="134"/>
        <v>41361.678136574068</v>
      </c>
      <c r="L2136" s="21">
        <f t="shared" si="135"/>
        <v>41391.678136574068</v>
      </c>
      <c r="M2136" s="3" t="b">
        <v>0</v>
      </c>
      <c r="N2136" s="3">
        <v>3</v>
      </c>
      <c r="O2136" s="3" t="b">
        <v>0</v>
      </c>
      <c r="P2136" s="3" t="s">
        <v>8281</v>
      </c>
      <c r="Q2136" s="13">
        <f t="shared" si="132"/>
        <v>1.7333333333333333E-2</v>
      </c>
      <c r="R2136" s="7">
        <f t="shared" si="133"/>
        <v>2000</v>
      </c>
      <c r="S2136" s="3" t="s">
        <v>8336</v>
      </c>
      <c r="T2136" s="3" t="s">
        <v>8337</v>
      </c>
    </row>
    <row r="2137" spans="1:20" ht="39.6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21">
        <f t="shared" si="134"/>
        <v>41156.755011574074</v>
      </c>
      <c r="L2137" s="21">
        <f t="shared" si="135"/>
        <v>41186.755011574074</v>
      </c>
      <c r="M2137" s="3" t="b">
        <v>0</v>
      </c>
      <c r="N2137" s="3">
        <v>22</v>
      </c>
      <c r="O2137" s="3" t="b">
        <v>0</v>
      </c>
      <c r="P2137" s="3" t="s">
        <v>8281</v>
      </c>
      <c r="Q2137" s="13">
        <f t="shared" si="132"/>
        <v>9.5600000000000004E-2</v>
      </c>
      <c r="R2137" s="7">
        <f t="shared" si="133"/>
        <v>227.27272727272728</v>
      </c>
      <c r="S2137" s="3" t="s">
        <v>8336</v>
      </c>
      <c r="T2137" s="3" t="s">
        <v>8337</v>
      </c>
    </row>
    <row r="2138" spans="1:20" ht="39.6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21">
        <f t="shared" si="134"/>
        <v>41536.300763888888</v>
      </c>
      <c r="L2138" s="21">
        <f t="shared" si="135"/>
        <v>41566.300763888888</v>
      </c>
      <c r="M2138" s="3" t="b">
        <v>0</v>
      </c>
      <c r="N2138" s="3">
        <v>4</v>
      </c>
      <c r="O2138" s="3" t="b">
        <v>0</v>
      </c>
      <c r="P2138" s="3" t="s">
        <v>8281</v>
      </c>
      <c r="Q2138" s="13">
        <f t="shared" si="132"/>
        <v>5.9612499999999998E-4</v>
      </c>
      <c r="R2138" s="7">
        <f t="shared" si="133"/>
        <v>20000</v>
      </c>
      <c r="S2138" s="3" t="s">
        <v>8336</v>
      </c>
      <c r="T2138" s="3" t="s">
        <v>8337</v>
      </c>
    </row>
    <row r="2139" spans="1:20" ht="39.6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21">
        <f t="shared" si="134"/>
        <v>41948.562835648147</v>
      </c>
      <c r="L2139" s="21">
        <f t="shared" si="135"/>
        <v>41978.562835648147</v>
      </c>
      <c r="M2139" s="3" t="b">
        <v>0</v>
      </c>
      <c r="N2139" s="3">
        <v>534</v>
      </c>
      <c r="O2139" s="3" t="b">
        <v>0</v>
      </c>
      <c r="P2139" s="3" t="s">
        <v>8281</v>
      </c>
      <c r="Q2139" s="13">
        <f t="shared" si="132"/>
        <v>0.28405999999999998</v>
      </c>
      <c r="R2139" s="7">
        <f t="shared" si="133"/>
        <v>93.632958801498134</v>
      </c>
      <c r="S2139" s="3" t="s">
        <v>8336</v>
      </c>
      <c r="T2139" s="3" t="s">
        <v>8337</v>
      </c>
    </row>
    <row r="2140" spans="1:20" ht="26.4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21">
        <f t="shared" si="134"/>
        <v>41556.804849537039</v>
      </c>
      <c r="L2140" s="21">
        <f t="shared" si="135"/>
        <v>41586.846516203703</v>
      </c>
      <c r="M2140" s="3" t="b">
        <v>0</v>
      </c>
      <c r="N2140" s="3">
        <v>12</v>
      </c>
      <c r="O2140" s="3" t="b">
        <v>0</v>
      </c>
      <c r="P2140" s="3" t="s">
        <v>8281</v>
      </c>
      <c r="Q2140" s="13">
        <f t="shared" si="132"/>
        <v>0.128</v>
      </c>
      <c r="R2140" s="7">
        <f t="shared" si="133"/>
        <v>83.333333333333329</v>
      </c>
      <c r="S2140" s="3" t="s">
        <v>8336</v>
      </c>
      <c r="T2140" s="3" t="s">
        <v>8337</v>
      </c>
    </row>
    <row r="2141" spans="1:20" ht="52.8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21">
        <f t="shared" si="134"/>
        <v>42647.541759259257</v>
      </c>
      <c r="L2141" s="21">
        <f t="shared" si="135"/>
        <v>42677.541759259257</v>
      </c>
      <c r="M2141" s="3" t="b">
        <v>0</v>
      </c>
      <c r="N2141" s="3">
        <v>56</v>
      </c>
      <c r="O2141" s="3" t="b">
        <v>0</v>
      </c>
      <c r="P2141" s="3" t="s">
        <v>8281</v>
      </c>
      <c r="Q2141" s="13">
        <f t="shared" si="132"/>
        <v>5.4199999999999998E-2</v>
      </c>
      <c r="R2141" s="7">
        <f t="shared" si="133"/>
        <v>535.71428571428567</v>
      </c>
      <c r="S2141" s="3" t="s">
        <v>8336</v>
      </c>
      <c r="T2141" s="3" t="s">
        <v>8337</v>
      </c>
    </row>
    <row r="2142" spans="1:20" ht="39.6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21">
        <f t="shared" si="134"/>
        <v>41255.625277777777</v>
      </c>
      <c r="L2142" s="21">
        <f t="shared" si="135"/>
        <v>41285.625277777777</v>
      </c>
      <c r="M2142" s="3" t="b">
        <v>0</v>
      </c>
      <c r="N2142" s="3">
        <v>11</v>
      </c>
      <c r="O2142" s="3" t="b">
        <v>0</v>
      </c>
      <c r="P2142" s="3" t="s">
        <v>8281</v>
      </c>
      <c r="Q2142" s="13">
        <f t="shared" si="132"/>
        <v>1.1199999999999999E-3</v>
      </c>
      <c r="R2142" s="7">
        <f t="shared" si="133"/>
        <v>45454.545454545456</v>
      </c>
      <c r="S2142" s="3" t="s">
        <v>8336</v>
      </c>
      <c r="T2142" s="3" t="s">
        <v>8337</v>
      </c>
    </row>
    <row r="2143" spans="1:20" ht="39.6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21">
        <f t="shared" si="134"/>
        <v>41927.027303240735</v>
      </c>
      <c r="L2143" s="21">
        <f t="shared" si="135"/>
        <v>41957.068969907406</v>
      </c>
      <c r="M2143" s="3" t="b">
        <v>0</v>
      </c>
      <c r="N2143" s="3">
        <v>0</v>
      </c>
      <c r="O2143" s="3" t="b">
        <v>0</v>
      </c>
      <c r="P2143" s="3" t="s">
        <v>8281</v>
      </c>
      <c r="Q2143" s="13">
        <f t="shared" si="132"/>
        <v>0</v>
      </c>
      <c r="R2143" s="7">
        <f t="shared" si="133"/>
        <v>0</v>
      </c>
      <c r="S2143" s="3" t="s">
        <v>8336</v>
      </c>
      <c r="T2143" s="3" t="s">
        <v>8337</v>
      </c>
    </row>
    <row r="2144" spans="1:20" ht="39.6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21">
        <f t="shared" si="134"/>
        <v>42340.493171296293</v>
      </c>
      <c r="L2144" s="21">
        <f t="shared" si="135"/>
        <v>42368.493171296293</v>
      </c>
      <c r="M2144" s="3" t="b">
        <v>0</v>
      </c>
      <c r="N2144" s="3">
        <v>12</v>
      </c>
      <c r="O2144" s="3" t="b">
        <v>0</v>
      </c>
      <c r="P2144" s="3" t="s">
        <v>8281</v>
      </c>
      <c r="Q2144" s="13">
        <f t="shared" si="132"/>
        <v>5.7238095238095241E-2</v>
      </c>
      <c r="R2144" s="7">
        <f t="shared" si="133"/>
        <v>875</v>
      </c>
      <c r="S2144" s="3" t="s">
        <v>8336</v>
      </c>
      <c r="T2144" s="3" t="s">
        <v>8337</v>
      </c>
    </row>
    <row r="2145" spans="1:20" ht="39.6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21">
        <f t="shared" si="134"/>
        <v>40332.678379629629</v>
      </c>
      <c r="L2145" s="21">
        <f t="shared" si="135"/>
        <v>40380.583333333328</v>
      </c>
      <c r="M2145" s="3" t="b">
        <v>0</v>
      </c>
      <c r="N2145" s="3">
        <v>5</v>
      </c>
      <c r="O2145" s="3" t="b">
        <v>0</v>
      </c>
      <c r="P2145" s="3" t="s">
        <v>8281</v>
      </c>
      <c r="Q2145" s="13">
        <f t="shared" si="132"/>
        <v>0.1125</v>
      </c>
      <c r="R2145" s="7">
        <f t="shared" si="133"/>
        <v>400</v>
      </c>
      <c r="S2145" s="3" t="s">
        <v>8336</v>
      </c>
      <c r="T2145" s="3" t="s">
        <v>8337</v>
      </c>
    </row>
    <row r="2146" spans="1:20" ht="39.6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21">
        <f t="shared" si="134"/>
        <v>41499.338425925926</v>
      </c>
      <c r="L2146" s="21">
        <f t="shared" si="135"/>
        <v>41531.338425925926</v>
      </c>
      <c r="M2146" s="3" t="b">
        <v>0</v>
      </c>
      <c r="N2146" s="3">
        <v>24</v>
      </c>
      <c r="O2146" s="3" t="b">
        <v>0</v>
      </c>
      <c r="P2146" s="3" t="s">
        <v>8281</v>
      </c>
      <c r="Q2146" s="13">
        <f t="shared" si="132"/>
        <v>1.7098591549295775E-2</v>
      </c>
      <c r="R2146" s="7">
        <f t="shared" si="133"/>
        <v>1479.1666666666667</v>
      </c>
      <c r="S2146" s="3" t="s">
        <v>8336</v>
      </c>
      <c r="T2146" s="3" t="s">
        <v>8337</v>
      </c>
    </row>
    <row r="2147" spans="1:20" ht="39.6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21">
        <f t="shared" si="134"/>
        <v>41575.029097222221</v>
      </c>
      <c r="L2147" s="21">
        <f t="shared" si="135"/>
        <v>41605.070763888885</v>
      </c>
      <c r="M2147" s="3" t="b">
        <v>0</v>
      </c>
      <c r="N2147" s="3">
        <v>89</v>
      </c>
      <c r="O2147" s="3" t="b">
        <v>0</v>
      </c>
      <c r="P2147" s="3" t="s">
        <v>8281</v>
      </c>
      <c r="Q2147" s="13">
        <f t="shared" si="132"/>
        <v>0.30433333333333334</v>
      </c>
      <c r="R2147" s="7">
        <f t="shared" si="133"/>
        <v>168.53932584269663</v>
      </c>
      <c r="S2147" s="3" t="s">
        <v>8336</v>
      </c>
      <c r="T2147" s="3" t="s">
        <v>8337</v>
      </c>
    </row>
    <row r="2148" spans="1:20" ht="39.6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21">
        <f t="shared" si="134"/>
        <v>42397.471180555549</v>
      </c>
      <c r="L2148" s="21">
        <f t="shared" si="135"/>
        <v>42411.471180555549</v>
      </c>
      <c r="M2148" s="3" t="b">
        <v>0</v>
      </c>
      <c r="N2148" s="3">
        <v>1</v>
      </c>
      <c r="O2148" s="3" t="b">
        <v>0</v>
      </c>
      <c r="P2148" s="3" t="s">
        <v>8281</v>
      </c>
      <c r="Q2148" s="13">
        <f t="shared" si="132"/>
        <v>2.0000000000000001E-4</v>
      </c>
      <c r="R2148" s="7">
        <f t="shared" si="133"/>
        <v>5000</v>
      </c>
      <c r="S2148" s="3" t="s">
        <v>8336</v>
      </c>
      <c r="T2148" s="3" t="s">
        <v>8337</v>
      </c>
    </row>
    <row r="2149" spans="1:20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21">
        <f t="shared" si="134"/>
        <v>41927.087361111109</v>
      </c>
      <c r="L2149" s="21">
        <f t="shared" si="135"/>
        <v>41959.129027777781</v>
      </c>
      <c r="M2149" s="3" t="b">
        <v>0</v>
      </c>
      <c r="N2149" s="3">
        <v>55</v>
      </c>
      <c r="O2149" s="3" t="b">
        <v>0</v>
      </c>
      <c r="P2149" s="3" t="s">
        <v>8281</v>
      </c>
      <c r="Q2149" s="13">
        <f t="shared" si="132"/>
        <v>6.9641025641025639E-3</v>
      </c>
      <c r="R2149" s="7">
        <f t="shared" si="133"/>
        <v>7090.909090909091</v>
      </c>
      <c r="S2149" s="3" t="s">
        <v>8336</v>
      </c>
      <c r="T2149" s="3" t="s">
        <v>8337</v>
      </c>
    </row>
    <row r="2150" spans="1:20" ht="39.6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21">
        <f t="shared" si="134"/>
        <v>42066.525254629632</v>
      </c>
      <c r="L2150" s="21">
        <f t="shared" si="135"/>
        <v>42096.483587962961</v>
      </c>
      <c r="M2150" s="3" t="b">
        <v>0</v>
      </c>
      <c r="N2150" s="3">
        <v>2</v>
      </c>
      <c r="O2150" s="3" t="b">
        <v>0</v>
      </c>
      <c r="P2150" s="3" t="s">
        <v>8281</v>
      </c>
      <c r="Q2150" s="13">
        <f t="shared" si="132"/>
        <v>0.02</v>
      </c>
      <c r="R2150" s="7">
        <f t="shared" si="133"/>
        <v>50</v>
      </c>
      <c r="S2150" s="3" t="s">
        <v>8336</v>
      </c>
      <c r="T2150" s="3" t="s">
        <v>8337</v>
      </c>
    </row>
    <row r="2151" spans="1:20" ht="52.8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21">
        <f t="shared" si="134"/>
        <v>40354.816620370366</v>
      </c>
      <c r="L2151" s="21">
        <f t="shared" si="135"/>
        <v>40389.791666666664</v>
      </c>
      <c r="M2151" s="3" t="b">
        <v>0</v>
      </c>
      <c r="N2151" s="3">
        <v>0</v>
      </c>
      <c r="O2151" s="3" t="b">
        <v>0</v>
      </c>
      <c r="P2151" s="3" t="s">
        <v>8281</v>
      </c>
      <c r="Q2151" s="13">
        <f t="shared" si="132"/>
        <v>0</v>
      </c>
      <c r="R2151" s="7">
        <f t="shared" si="133"/>
        <v>0</v>
      </c>
      <c r="S2151" s="3" t="s">
        <v>8336</v>
      </c>
      <c r="T2151" s="3" t="s">
        <v>8337</v>
      </c>
    </row>
    <row r="2152" spans="1:20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21">
        <f t="shared" si="134"/>
        <v>42534.076377314814</v>
      </c>
      <c r="L2152" s="21">
        <f t="shared" si="135"/>
        <v>42564.076377314814</v>
      </c>
      <c r="M2152" s="3" t="b">
        <v>0</v>
      </c>
      <c r="N2152" s="3">
        <v>4</v>
      </c>
      <c r="O2152" s="3" t="b">
        <v>0</v>
      </c>
      <c r="P2152" s="3" t="s">
        <v>8281</v>
      </c>
      <c r="Q2152" s="13">
        <f t="shared" si="132"/>
        <v>8.0999999999999996E-3</v>
      </c>
      <c r="R2152" s="7">
        <f t="shared" si="133"/>
        <v>12500</v>
      </c>
      <c r="S2152" s="3" t="s">
        <v>8336</v>
      </c>
      <c r="T2152" s="3" t="s">
        <v>8337</v>
      </c>
    </row>
    <row r="2153" spans="1:20" ht="39.6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21">
        <f t="shared" si="134"/>
        <v>42520.639050925922</v>
      </c>
      <c r="L2153" s="21">
        <f t="shared" si="135"/>
        <v>42550.639050925922</v>
      </c>
      <c r="M2153" s="3" t="b">
        <v>0</v>
      </c>
      <c r="N2153" s="3">
        <v>6</v>
      </c>
      <c r="O2153" s="3" t="b">
        <v>0</v>
      </c>
      <c r="P2153" s="3" t="s">
        <v>8281</v>
      </c>
      <c r="Q2153" s="13">
        <f t="shared" si="132"/>
        <v>2.6222222222222224E-3</v>
      </c>
      <c r="R2153" s="7">
        <f t="shared" si="133"/>
        <v>7500</v>
      </c>
      <c r="S2153" s="3" t="s">
        <v>8336</v>
      </c>
      <c r="T2153" s="3" t="s">
        <v>8337</v>
      </c>
    </row>
    <row r="2154" spans="1:20" ht="39.6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21">
        <f t="shared" si="134"/>
        <v>41683.62394675926</v>
      </c>
      <c r="L2154" s="21">
        <f t="shared" si="135"/>
        <v>41713.582280092589</v>
      </c>
      <c r="M2154" s="3" t="b">
        <v>0</v>
      </c>
      <c r="N2154" s="3">
        <v>4</v>
      </c>
      <c r="O2154" s="3" t="b">
        <v>0</v>
      </c>
      <c r="P2154" s="3" t="s">
        <v>8281</v>
      </c>
      <c r="Q2154" s="13">
        <f t="shared" si="132"/>
        <v>1.6666666666666668E-3</v>
      </c>
      <c r="R2154" s="7">
        <f t="shared" si="133"/>
        <v>7500</v>
      </c>
      <c r="S2154" s="3" t="s">
        <v>8336</v>
      </c>
      <c r="T2154" s="3" t="s">
        <v>8337</v>
      </c>
    </row>
    <row r="2155" spans="1:20" ht="39.6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21">
        <f t="shared" si="134"/>
        <v>41974.702754629623</v>
      </c>
      <c r="L2155" s="21">
        <f t="shared" si="135"/>
        <v>42014.124305555553</v>
      </c>
      <c r="M2155" s="3" t="b">
        <v>0</v>
      </c>
      <c r="N2155" s="3">
        <v>4</v>
      </c>
      <c r="O2155" s="3" t="b">
        <v>0</v>
      </c>
      <c r="P2155" s="3" t="s">
        <v>8281</v>
      </c>
      <c r="Q2155" s="13">
        <f t="shared" si="132"/>
        <v>9.1244548809124457E-5</v>
      </c>
      <c r="R2155" s="7">
        <f t="shared" si="133"/>
        <v>93156.25</v>
      </c>
      <c r="S2155" s="3" t="s">
        <v>8336</v>
      </c>
      <c r="T2155" s="3" t="s">
        <v>8337</v>
      </c>
    </row>
    <row r="2156" spans="1:20" ht="26.4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21">
        <f t="shared" si="134"/>
        <v>41647.42392361111</v>
      </c>
      <c r="L2156" s="21">
        <f t="shared" si="135"/>
        <v>41667.42392361111</v>
      </c>
      <c r="M2156" s="3" t="b">
        <v>0</v>
      </c>
      <c r="N2156" s="3">
        <v>2</v>
      </c>
      <c r="O2156" s="3" t="b">
        <v>0</v>
      </c>
      <c r="P2156" s="3" t="s">
        <v>8281</v>
      </c>
      <c r="Q2156" s="13">
        <f t="shared" si="132"/>
        <v>8.0000000000000002E-3</v>
      </c>
      <c r="R2156" s="7">
        <f t="shared" si="133"/>
        <v>125</v>
      </c>
      <c r="S2156" s="3" t="s">
        <v>8336</v>
      </c>
      <c r="T2156" s="3" t="s">
        <v>8337</v>
      </c>
    </row>
    <row r="2157" spans="1:20" ht="39.6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21">
        <f t="shared" si="134"/>
        <v>42430.539178240739</v>
      </c>
      <c r="L2157" s="21">
        <f t="shared" si="135"/>
        <v>42460.497511574074</v>
      </c>
      <c r="M2157" s="3" t="b">
        <v>0</v>
      </c>
      <c r="N2157" s="3">
        <v>5</v>
      </c>
      <c r="O2157" s="3" t="b">
        <v>0</v>
      </c>
      <c r="P2157" s="3" t="s">
        <v>8281</v>
      </c>
      <c r="Q2157" s="13">
        <f t="shared" si="132"/>
        <v>2.3E-2</v>
      </c>
      <c r="R2157" s="7">
        <f t="shared" si="133"/>
        <v>1000</v>
      </c>
      <c r="S2157" s="3" t="s">
        <v>8336</v>
      </c>
      <c r="T2157" s="3" t="s">
        <v>8337</v>
      </c>
    </row>
    <row r="2158" spans="1:20" ht="39.6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21">
        <f t="shared" si="134"/>
        <v>41488.645902777775</v>
      </c>
      <c r="L2158" s="21">
        <f t="shared" si="135"/>
        <v>41533.645902777775</v>
      </c>
      <c r="M2158" s="3" t="b">
        <v>0</v>
      </c>
      <c r="N2158" s="3">
        <v>83</v>
      </c>
      <c r="O2158" s="3" t="b">
        <v>0</v>
      </c>
      <c r="P2158" s="3" t="s">
        <v>8281</v>
      </c>
      <c r="Q2158" s="13">
        <f t="shared" si="132"/>
        <v>2.6660714285714284E-2</v>
      </c>
      <c r="R2158" s="7">
        <f t="shared" si="133"/>
        <v>674.69879518072287</v>
      </c>
      <c r="S2158" s="3" t="s">
        <v>8336</v>
      </c>
      <c r="T2158" s="3" t="s">
        <v>8337</v>
      </c>
    </row>
    <row r="2159" spans="1:20" ht="26.4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21">
        <f t="shared" si="134"/>
        <v>42694.772951388884</v>
      </c>
      <c r="L2159" s="21">
        <f t="shared" si="135"/>
        <v>42727.124305555553</v>
      </c>
      <c r="M2159" s="3" t="b">
        <v>0</v>
      </c>
      <c r="N2159" s="3">
        <v>57</v>
      </c>
      <c r="O2159" s="3" t="b">
        <v>0</v>
      </c>
      <c r="P2159" s="3" t="s">
        <v>8281</v>
      </c>
      <c r="Q2159" s="13">
        <f t="shared" si="132"/>
        <v>0.28192</v>
      </c>
      <c r="R2159" s="7">
        <f t="shared" si="133"/>
        <v>1315.7894736842106</v>
      </c>
      <c r="S2159" s="3" t="s">
        <v>8336</v>
      </c>
      <c r="T2159" s="3" t="s">
        <v>8337</v>
      </c>
    </row>
    <row r="2160" spans="1:20" ht="39.6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21">
        <f t="shared" si="134"/>
        <v>41264.645532407405</v>
      </c>
      <c r="L2160" s="21">
        <f t="shared" si="135"/>
        <v>41309.645532407405</v>
      </c>
      <c r="M2160" s="3" t="b">
        <v>0</v>
      </c>
      <c r="N2160" s="3">
        <v>311</v>
      </c>
      <c r="O2160" s="3" t="b">
        <v>0</v>
      </c>
      <c r="P2160" s="3" t="s">
        <v>8281</v>
      </c>
      <c r="Q2160" s="13">
        <f t="shared" si="132"/>
        <v>6.5900366666666668E-2</v>
      </c>
      <c r="R2160" s="7">
        <f t="shared" si="133"/>
        <v>964.6302250803858</v>
      </c>
      <c r="S2160" s="3" t="s">
        <v>8336</v>
      </c>
      <c r="T2160" s="3" t="s">
        <v>8337</v>
      </c>
    </row>
    <row r="2161" spans="1:20" ht="52.8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21">
        <f t="shared" si="134"/>
        <v>40710.522847222222</v>
      </c>
      <c r="L2161" s="21">
        <f t="shared" si="135"/>
        <v>40740.522847222222</v>
      </c>
      <c r="M2161" s="3" t="b">
        <v>0</v>
      </c>
      <c r="N2161" s="3">
        <v>2</v>
      </c>
      <c r="O2161" s="3" t="b">
        <v>0</v>
      </c>
      <c r="P2161" s="3" t="s">
        <v>8281</v>
      </c>
      <c r="Q2161" s="13">
        <f t="shared" si="132"/>
        <v>7.2222222222222219E-3</v>
      </c>
      <c r="R2161" s="7">
        <f t="shared" si="133"/>
        <v>1800</v>
      </c>
      <c r="S2161" s="3" t="s">
        <v>8336</v>
      </c>
      <c r="T2161" s="3" t="s">
        <v>8337</v>
      </c>
    </row>
    <row r="2162" spans="1:20" ht="39.6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21">
        <f t="shared" si="134"/>
        <v>41018.503530092588</v>
      </c>
      <c r="L2162" s="21">
        <f t="shared" si="135"/>
        <v>41048.503530092588</v>
      </c>
      <c r="M2162" s="3" t="b">
        <v>0</v>
      </c>
      <c r="N2162" s="3">
        <v>16</v>
      </c>
      <c r="O2162" s="3" t="b">
        <v>0</v>
      </c>
      <c r="P2162" s="3" t="s">
        <v>8281</v>
      </c>
      <c r="Q2162" s="13">
        <f t="shared" si="132"/>
        <v>8.5000000000000006E-3</v>
      </c>
      <c r="R2162" s="7">
        <f t="shared" si="133"/>
        <v>625</v>
      </c>
      <c r="S2162" s="3" t="s">
        <v>8336</v>
      </c>
      <c r="T2162" s="3" t="s">
        <v>8337</v>
      </c>
    </row>
    <row r="2163" spans="1:20" ht="26.4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21">
        <f t="shared" si="134"/>
        <v>42240.644201388888</v>
      </c>
      <c r="L2163" s="21">
        <f t="shared" si="135"/>
        <v>42270.644201388888</v>
      </c>
      <c r="M2163" s="3" t="b">
        <v>0</v>
      </c>
      <c r="N2163" s="3">
        <v>13</v>
      </c>
      <c r="O2163" s="3" t="b">
        <v>1</v>
      </c>
      <c r="P2163" s="3" t="s">
        <v>8275</v>
      </c>
      <c r="Q2163" s="13">
        <f t="shared" si="132"/>
        <v>1.1575</v>
      </c>
      <c r="R2163" s="7">
        <f t="shared" si="133"/>
        <v>30.76923076923077</v>
      </c>
      <c r="S2163" s="3" t="s">
        <v>8328</v>
      </c>
      <c r="T2163" s="3" t="s">
        <v>8329</v>
      </c>
    </row>
    <row r="2164" spans="1:20" ht="39.6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21">
        <f t="shared" si="134"/>
        <v>41813.557766203703</v>
      </c>
      <c r="L2164" s="21">
        <f t="shared" si="135"/>
        <v>41844.557766203703</v>
      </c>
      <c r="M2164" s="3" t="b">
        <v>0</v>
      </c>
      <c r="N2164" s="3">
        <v>58</v>
      </c>
      <c r="O2164" s="3" t="b">
        <v>1</v>
      </c>
      <c r="P2164" s="3" t="s">
        <v>8275</v>
      </c>
      <c r="Q2164" s="13">
        <f t="shared" si="132"/>
        <v>1.1226666666666667</v>
      </c>
      <c r="R2164" s="7">
        <f t="shared" si="133"/>
        <v>77.58620689655173</v>
      </c>
      <c r="S2164" s="3" t="s">
        <v>8328</v>
      </c>
      <c r="T2164" s="3" t="s">
        <v>8329</v>
      </c>
    </row>
    <row r="2165" spans="1:20" ht="39.6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21">
        <f t="shared" si="134"/>
        <v>42111.691203703704</v>
      </c>
      <c r="L2165" s="21">
        <f t="shared" si="135"/>
        <v>42162.951388888883</v>
      </c>
      <c r="M2165" s="3" t="b">
        <v>0</v>
      </c>
      <c r="N2165" s="3">
        <v>44</v>
      </c>
      <c r="O2165" s="3" t="b">
        <v>1</v>
      </c>
      <c r="P2165" s="3" t="s">
        <v>8275</v>
      </c>
      <c r="Q2165" s="13">
        <f t="shared" si="132"/>
        <v>1.3220000000000001</v>
      </c>
      <c r="R2165" s="7">
        <f t="shared" si="133"/>
        <v>56.81818181818182</v>
      </c>
      <c r="S2165" s="3" t="s">
        <v>8328</v>
      </c>
      <c r="T2165" s="3" t="s">
        <v>8329</v>
      </c>
    </row>
    <row r="2166" spans="1:20" ht="26.4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21">
        <f t="shared" si="134"/>
        <v>42515.509421296294</v>
      </c>
      <c r="L2166" s="21">
        <f t="shared" si="135"/>
        <v>42545.957638888889</v>
      </c>
      <c r="M2166" s="3" t="b">
        <v>0</v>
      </c>
      <c r="N2166" s="3">
        <v>83</v>
      </c>
      <c r="O2166" s="3" t="b">
        <v>1</v>
      </c>
      <c r="P2166" s="3" t="s">
        <v>8275</v>
      </c>
      <c r="Q2166" s="13">
        <f t="shared" si="132"/>
        <v>1.0263636363636364</v>
      </c>
      <c r="R2166" s="7">
        <f t="shared" si="133"/>
        <v>66.265060240963862</v>
      </c>
      <c r="S2166" s="3" t="s">
        <v>8328</v>
      </c>
      <c r="T2166" s="3" t="s">
        <v>8329</v>
      </c>
    </row>
    <row r="2167" spans="1:20" ht="52.8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21">
        <f t="shared" si="134"/>
        <v>42438.458738425928</v>
      </c>
      <c r="L2167" s="21">
        <f t="shared" si="135"/>
        <v>42468.417071759257</v>
      </c>
      <c r="M2167" s="3" t="b">
        <v>0</v>
      </c>
      <c r="N2167" s="3">
        <v>117</v>
      </c>
      <c r="O2167" s="3" t="b">
        <v>1</v>
      </c>
      <c r="P2167" s="3" t="s">
        <v>8275</v>
      </c>
      <c r="Q2167" s="13">
        <f t="shared" si="132"/>
        <v>1.3864000000000001</v>
      </c>
      <c r="R2167" s="7">
        <f t="shared" si="133"/>
        <v>21.367521367521366</v>
      </c>
      <c r="S2167" s="3" t="s">
        <v>8328</v>
      </c>
      <c r="T2167" s="3" t="s">
        <v>8329</v>
      </c>
    </row>
    <row r="2168" spans="1:20" ht="52.8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21">
        <f t="shared" si="134"/>
        <v>41933.629837962959</v>
      </c>
      <c r="L2168" s="21">
        <f t="shared" si="135"/>
        <v>41978.671504629623</v>
      </c>
      <c r="M2168" s="3" t="b">
        <v>0</v>
      </c>
      <c r="N2168" s="3">
        <v>32</v>
      </c>
      <c r="O2168" s="3" t="b">
        <v>1</v>
      </c>
      <c r="P2168" s="3" t="s">
        <v>8275</v>
      </c>
      <c r="Q2168" s="13">
        <f t="shared" si="132"/>
        <v>1.466</v>
      </c>
      <c r="R2168" s="7">
        <f t="shared" si="133"/>
        <v>62.5</v>
      </c>
      <c r="S2168" s="3" t="s">
        <v>8328</v>
      </c>
      <c r="T2168" s="3" t="s">
        <v>8329</v>
      </c>
    </row>
    <row r="2169" spans="1:20" ht="26.4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21">
        <f t="shared" si="134"/>
        <v>41152.858067129629</v>
      </c>
      <c r="L2169" s="21">
        <f t="shared" si="135"/>
        <v>41166.858067129629</v>
      </c>
      <c r="M2169" s="3" t="b">
        <v>0</v>
      </c>
      <c r="N2169" s="3">
        <v>8</v>
      </c>
      <c r="O2169" s="3" t="b">
        <v>1</v>
      </c>
      <c r="P2169" s="3" t="s">
        <v>8275</v>
      </c>
      <c r="Q2169" s="13">
        <f t="shared" si="132"/>
        <v>1.2</v>
      </c>
      <c r="R2169" s="7">
        <f t="shared" si="133"/>
        <v>18.75</v>
      </c>
      <c r="S2169" s="3" t="s">
        <v>8328</v>
      </c>
      <c r="T2169" s="3" t="s">
        <v>8329</v>
      </c>
    </row>
    <row r="2170" spans="1:20" ht="39.6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21">
        <f t="shared" si="134"/>
        <v>42745.391909722217</v>
      </c>
      <c r="L2170" s="21">
        <f t="shared" si="135"/>
        <v>42775.999999999993</v>
      </c>
      <c r="M2170" s="3" t="b">
        <v>0</v>
      </c>
      <c r="N2170" s="3">
        <v>340</v>
      </c>
      <c r="O2170" s="3" t="b">
        <v>1</v>
      </c>
      <c r="P2170" s="3" t="s">
        <v>8275</v>
      </c>
      <c r="Q2170" s="13">
        <f t="shared" si="132"/>
        <v>1.215816111111111</v>
      </c>
      <c r="R2170" s="7">
        <f t="shared" si="133"/>
        <v>52.941176470588232</v>
      </c>
      <c r="S2170" s="3" t="s">
        <v>8328</v>
      </c>
      <c r="T2170" s="3" t="s">
        <v>8329</v>
      </c>
    </row>
    <row r="2171" spans="1:20" ht="39.6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21">
        <f t="shared" si="134"/>
        <v>42793.492488425924</v>
      </c>
      <c r="L2171" s="21">
        <f t="shared" si="135"/>
        <v>42796.492488425924</v>
      </c>
      <c r="M2171" s="3" t="b">
        <v>0</v>
      </c>
      <c r="N2171" s="3">
        <v>7</v>
      </c>
      <c r="O2171" s="3" t="b">
        <v>1</v>
      </c>
      <c r="P2171" s="3" t="s">
        <v>8275</v>
      </c>
      <c r="Q2171" s="13">
        <f t="shared" si="132"/>
        <v>1</v>
      </c>
      <c r="R2171" s="7">
        <f t="shared" si="133"/>
        <v>21.857142857142858</v>
      </c>
      <c r="S2171" s="3" t="s">
        <v>8328</v>
      </c>
      <c r="T2171" s="3" t="s">
        <v>8329</v>
      </c>
    </row>
    <row r="2172" spans="1:20" ht="39.6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21">
        <f t="shared" si="134"/>
        <v>42198.541921296295</v>
      </c>
      <c r="L2172" s="21">
        <f t="shared" si="135"/>
        <v>42238.541921296295</v>
      </c>
      <c r="M2172" s="3" t="b">
        <v>0</v>
      </c>
      <c r="N2172" s="3">
        <v>19</v>
      </c>
      <c r="O2172" s="3" t="b">
        <v>1</v>
      </c>
      <c r="P2172" s="3" t="s">
        <v>8275</v>
      </c>
      <c r="Q2172" s="13">
        <f t="shared" si="132"/>
        <v>1.8085714285714285</v>
      </c>
      <c r="R2172" s="7">
        <f t="shared" si="133"/>
        <v>18.421052631578949</v>
      </c>
      <c r="S2172" s="3" t="s">
        <v>8328</v>
      </c>
      <c r="T2172" s="3" t="s">
        <v>8329</v>
      </c>
    </row>
    <row r="2173" spans="1:20" ht="39.6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21">
        <f t="shared" si="134"/>
        <v>42141.748784722215</v>
      </c>
      <c r="L2173" s="21">
        <f t="shared" si="135"/>
        <v>42176.999999999993</v>
      </c>
      <c r="M2173" s="3" t="b">
        <v>0</v>
      </c>
      <c r="N2173" s="3">
        <v>47</v>
      </c>
      <c r="O2173" s="3" t="b">
        <v>1</v>
      </c>
      <c r="P2173" s="3" t="s">
        <v>8275</v>
      </c>
      <c r="Q2173" s="13">
        <f t="shared" si="132"/>
        <v>1.0607500000000001</v>
      </c>
      <c r="R2173" s="7">
        <f t="shared" si="133"/>
        <v>85.106382978723403</v>
      </c>
      <c r="S2173" s="3" t="s">
        <v>8328</v>
      </c>
      <c r="T2173" s="3" t="s">
        <v>8329</v>
      </c>
    </row>
    <row r="2174" spans="1:20" ht="39.6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21">
        <f t="shared" si="134"/>
        <v>42082.371759259258</v>
      </c>
      <c r="L2174" s="21">
        <f t="shared" si="135"/>
        <v>42112.371759259258</v>
      </c>
      <c r="M2174" s="3" t="b">
        <v>0</v>
      </c>
      <c r="N2174" s="3">
        <v>13</v>
      </c>
      <c r="O2174" s="3" t="b">
        <v>1</v>
      </c>
      <c r="P2174" s="3" t="s">
        <v>8275</v>
      </c>
      <c r="Q2174" s="13">
        <f t="shared" si="132"/>
        <v>1</v>
      </c>
      <c r="R2174" s="7">
        <f t="shared" si="133"/>
        <v>76.92307692307692</v>
      </c>
      <c r="S2174" s="3" t="s">
        <v>8328</v>
      </c>
      <c r="T2174" s="3" t="s">
        <v>8329</v>
      </c>
    </row>
    <row r="2175" spans="1:20" ht="39.6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21">
        <f t="shared" si="134"/>
        <v>41495.484293981477</v>
      </c>
      <c r="L2175" s="21">
        <f t="shared" si="135"/>
        <v>41526.957638888889</v>
      </c>
      <c r="M2175" s="3" t="b">
        <v>0</v>
      </c>
      <c r="N2175" s="3">
        <v>90</v>
      </c>
      <c r="O2175" s="3" t="b">
        <v>1</v>
      </c>
      <c r="P2175" s="3" t="s">
        <v>8275</v>
      </c>
      <c r="Q2175" s="13">
        <f t="shared" si="132"/>
        <v>1.2692857142857144</v>
      </c>
      <c r="R2175" s="7">
        <f t="shared" si="133"/>
        <v>46.666666666666664</v>
      </c>
      <c r="S2175" s="3" t="s">
        <v>8328</v>
      </c>
      <c r="T2175" s="3" t="s">
        <v>8329</v>
      </c>
    </row>
    <row r="2176" spans="1:20" ht="52.8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21">
        <f t="shared" si="134"/>
        <v>42465.334571759253</v>
      </c>
      <c r="L2176" s="21">
        <f t="shared" si="135"/>
        <v>42495.334571759253</v>
      </c>
      <c r="M2176" s="3" t="b">
        <v>0</v>
      </c>
      <c r="N2176" s="3">
        <v>63</v>
      </c>
      <c r="O2176" s="3" t="b">
        <v>1</v>
      </c>
      <c r="P2176" s="3" t="s">
        <v>8275</v>
      </c>
      <c r="Q2176" s="13">
        <f t="shared" si="132"/>
        <v>1.0297499999999999</v>
      </c>
      <c r="R2176" s="7">
        <f t="shared" si="133"/>
        <v>63.492063492063494</v>
      </c>
      <c r="S2176" s="3" t="s">
        <v>8328</v>
      </c>
      <c r="T2176" s="3" t="s">
        <v>8329</v>
      </c>
    </row>
    <row r="2177" spans="1:20" ht="39.6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21">
        <f t="shared" si="134"/>
        <v>42564.800763888888</v>
      </c>
      <c r="L2177" s="21">
        <f t="shared" si="135"/>
        <v>42571.800763888888</v>
      </c>
      <c r="M2177" s="3" t="b">
        <v>0</v>
      </c>
      <c r="N2177" s="3">
        <v>26</v>
      </c>
      <c r="O2177" s="3" t="b">
        <v>1</v>
      </c>
      <c r="P2177" s="3" t="s">
        <v>8275</v>
      </c>
      <c r="Q2177" s="13">
        <f t="shared" si="132"/>
        <v>2.5</v>
      </c>
      <c r="R2177" s="7">
        <f t="shared" si="133"/>
        <v>26.923076923076923</v>
      </c>
      <c r="S2177" s="3" t="s">
        <v>8328</v>
      </c>
      <c r="T2177" s="3" t="s">
        <v>8329</v>
      </c>
    </row>
    <row r="2178" spans="1:20" ht="39.6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21">
        <f t="shared" si="134"/>
        <v>42096.424872685187</v>
      </c>
      <c r="L2178" s="21">
        <f t="shared" si="135"/>
        <v>42126.424872685187</v>
      </c>
      <c r="M2178" s="3" t="b">
        <v>0</v>
      </c>
      <c r="N2178" s="3">
        <v>71</v>
      </c>
      <c r="O2178" s="3" t="b">
        <v>1</v>
      </c>
      <c r="P2178" s="3" t="s">
        <v>8275</v>
      </c>
      <c r="Q2178" s="13">
        <f t="shared" ref="Q2178:Q2241" si="136">+E2178/D2178</f>
        <v>1.2602</v>
      </c>
      <c r="R2178" s="7">
        <f t="shared" ref="R2178:R2241" si="137">IFERROR(+D2178/N2178,0)</f>
        <v>70.422535211267601</v>
      </c>
      <c r="S2178" s="3" t="s">
        <v>8328</v>
      </c>
      <c r="T2178" s="3" t="s">
        <v>8329</v>
      </c>
    </row>
    <row r="2179" spans="1:20" ht="66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21">
        <f t="shared" ref="K2179:K2242" si="138">(J2179/86400)+25569+(-5/24)</f>
        <v>42502.042442129627</v>
      </c>
      <c r="L2179" s="21">
        <f t="shared" ref="L2179:L2242" si="139">+I2179/(86400)+25569+(-5/24)</f>
        <v>42527.042442129627</v>
      </c>
      <c r="M2179" s="3" t="b">
        <v>0</v>
      </c>
      <c r="N2179" s="3">
        <v>38</v>
      </c>
      <c r="O2179" s="3" t="b">
        <v>1</v>
      </c>
      <c r="P2179" s="3" t="s">
        <v>8275</v>
      </c>
      <c r="Q2179" s="13">
        <f t="shared" si="136"/>
        <v>1.0012000000000001</v>
      </c>
      <c r="R2179" s="7">
        <f t="shared" si="137"/>
        <v>65.78947368421052</v>
      </c>
      <c r="S2179" s="3" t="s">
        <v>8328</v>
      </c>
      <c r="T2179" s="3" t="s">
        <v>8329</v>
      </c>
    </row>
    <row r="2180" spans="1:20" ht="39.6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21">
        <f t="shared" si="138"/>
        <v>42723.428206018514</v>
      </c>
      <c r="L2180" s="21">
        <f t="shared" si="139"/>
        <v>42753.428206018514</v>
      </c>
      <c r="M2180" s="3" t="b">
        <v>0</v>
      </c>
      <c r="N2180" s="3">
        <v>859</v>
      </c>
      <c r="O2180" s="3" t="b">
        <v>1</v>
      </c>
      <c r="P2180" s="3" t="s">
        <v>8275</v>
      </c>
      <c r="Q2180" s="13">
        <f t="shared" si="136"/>
        <v>1.3864000000000001</v>
      </c>
      <c r="R2180" s="7">
        <f t="shared" si="137"/>
        <v>29.103608847497089</v>
      </c>
      <c r="S2180" s="3" t="s">
        <v>8328</v>
      </c>
      <c r="T2180" s="3" t="s">
        <v>8329</v>
      </c>
    </row>
    <row r="2181" spans="1:20" ht="39.6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21">
        <f t="shared" si="138"/>
        <v>42074.962870370371</v>
      </c>
      <c r="L2181" s="21">
        <f t="shared" si="139"/>
        <v>42104.962870370371</v>
      </c>
      <c r="M2181" s="3" t="b">
        <v>0</v>
      </c>
      <c r="N2181" s="3">
        <v>21</v>
      </c>
      <c r="O2181" s="3" t="b">
        <v>1</v>
      </c>
      <c r="P2181" s="3" t="s">
        <v>8275</v>
      </c>
      <c r="Q2181" s="13">
        <f t="shared" si="136"/>
        <v>1.6140000000000001</v>
      </c>
      <c r="R2181" s="7">
        <f t="shared" si="137"/>
        <v>47.61904761904762</v>
      </c>
      <c r="S2181" s="3" t="s">
        <v>8328</v>
      </c>
      <c r="T2181" s="3" t="s">
        <v>8329</v>
      </c>
    </row>
    <row r="2182" spans="1:20" ht="39.6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21">
        <f t="shared" si="138"/>
        <v>42279.461435185185</v>
      </c>
      <c r="L2182" s="21">
        <f t="shared" si="139"/>
        <v>42321.503101851849</v>
      </c>
      <c r="M2182" s="3" t="b">
        <v>0</v>
      </c>
      <c r="N2182" s="3">
        <v>78</v>
      </c>
      <c r="O2182" s="3" t="b">
        <v>1</v>
      </c>
      <c r="P2182" s="3" t="s">
        <v>8275</v>
      </c>
      <c r="Q2182" s="13">
        <f t="shared" si="136"/>
        <v>1.071842</v>
      </c>
      <c r="R2182" s="7">
        <f t="shared" si="137"/>
        <v>64.102564102564102</v>
      </c>
      <c r="S2182" s="3" t="s">
        <v>8328</v>
      </c>
      <c r="T2182" s="3" t="s">
        <v>8329</v>
      </c>
    </row>
    <row r="2183" spans="1:20" ht="52.8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21">
        <f t="shared" si="138"/>
        <v>42772.796909722216</v>
      </c>
      <c r="L2183" s="21">
        <f t="shared" si="139"/>
        <v>42786.796909722216</v>
      </c>
      <c r="M2183" s="3" t="b">
        <v>0</v>
      </c>
      <c r="N2183" s="3">
        <v>53</v>
      </c>
      <c r="O2183" s="3" t="b">
        <v>1</v>
      </c>
      <c r="P2183" s="3" t="s">
        <v>8296</v>
      </c>
      <c r="Q2183" s="13">
        <f t="shared" si="136"/>
        <v>1.5309999999999999</v>
      </c>
      <c r="R2183" s="7">
        <f t="shared" si="137"/>
        <v>37.735849056603776</v>
      </c>
      <c r="S2183" s="3" t="s">
        <v>8336</v>
      </c>
      <c r="T2183" s="3" t="s">
        <v>8354</v>
      </c>
    </row>
    <row r="2184" spans="1:20" ht="39.6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21">
        <f t="shared" si="138"/>
        <v>41879.692418981482</v>
      </c>
      <c r="L2184" s="21">
        <f t="shared" si="139"/>
        <v>41914.692418981482</v>
      </c>
      <c r="M2184" s="3" t="b">
        <v>0</v>
      </c>
      <c r="N2184" s="3">
        <v>356</v>
      </c>
      <c r="O2184" s="3" t="b">
        <v>1</v>
      </c>
      <c r="P2184" s="3" t="s">
        <v>8296</v>
      </c>
      <c r="Q2184" s="13">
        <f t="shared" si="136"/>
        <v>5.2416666666666663</v>
      </c>
      <c r="R2184" s="7">
        <f t="shared" si="137"/>
        <v>8.4269662921348321</v>
      </c>
      <c r="S2184" s="3" t="s">
        <v>8336</v>
      </c>
      <c r="T2184" s="3" t="s">
        <v>8354</v>
      </c>
    </row>
    <row r="2185" spans="1:20" ht="39.6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21">
        <f t="shared" si="138"/>
        <v>42745.157141203701</v>
      </c>
      <c r="L2185" s="21">
        <f t="shared" si="139"/>
        <v>42774.999999999993</v>
      </c>
      <c r="M2185" s="3" t="b">
        <v>0</v>
      </c>
      <c r="N2185" s="3">
        <v>279</v>
      </c>
      <c r="O2185" s="3" t="b">
        <v>1</v>
      </c>
      <c r="P2185" s="3" t="s">
        <v>8296</v>
      </c>
      <c r="Q2185" s="13">
        <f t="shared" si="136"/>
        <v>4.8927777777777779</v>
      </c>
      <c r="R2185" s="7">
        <f t="shared" si="137"/>
        <v>6.4516129032258061</v>
      </c>
      <c r="S2185" s="3" t="s">
        <v>8336</v>
      </c>
      <c r="T2185" s="3" t="s">
        <v>8354</v>
      </c>
    </row>
    <row r="2186" spans="1:20" ht="39.6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21">
        <f t="shared" si="138"/>
        <v>42380.481956018521</v>
      </c>
      <c r="L2186" s="21">
        <f t="shared" si="139"/>
        <v>42394.458333333336</v>
      </c>
      <c r="M2186" s="3" t="b">
        <v>1</v>
      </c>
      <c r="N2186" s="3">
        <v>266</v>
      </c>
      <c r="O2186" s="3" t="b">
        <v>1</v>
      </c>
      <c r="P2186" s="3" t="s">
        <v>8296</v>
      </c>
      <c r="Q2186" s="13">
        <f t="shared" si="136"/>
        <v>2.8473999999999999</v>
      </c>
      <c r="R2186" s="7">
        <f t="shared" si="137"/>
        <v>37.593984962406012</v>
      </c>
      <c r="S2186" s="3" t="s">
        <v>8336</v>
      </c>
      <c r="T2186" s="3" t="s">
        <v>8354</v>
      </c>
    </row>
    <row r="2187" spans="1:20" ht="39.6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21">
        <f t="shared" si="138"/>
        <v>41319.141655092586</v>
      </c>
      <c r="L2187" s="21">
        <f t="shared" si="139"/>
        <v>41359.141655092586</v>
      </c>
      <c r="M2187" s="3" t="b">
        <v>0</v>
      </c>
      <c r="N2187" s="3">
        <v>623</v>
      </c>
      <c r="O2187" s="3" t="b">
        <v>1</v>
      </c>
      <c r="P2187" s="3" t="s">
        <v>8296</v>
      </c>
      <c r="Q2187" s="13">
        <f t="shared" si="136"/>
        <v>18.569700000000001</v>
      </c>
      <c r="R2187" s="7">
        <f t="shared" si="137"/>
        <v>8.0256821829855536</v>
      </c>
      <c r="S2187" s="3" t="s">
        <v>8336</v>
      </c>
      <c r="T2187" s="3" t="s">
        <v>8354</v>
      </c>
    </row>
    <row r="2188" spans="1:20" ht="39.6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21">
        <f t="shared" si="138"/>
        <v>42583.406747685185</v>
      </c>
      <c r="L2188" s="21">
        <f t="shared" si="139"/>
        <v>42619.874999999993</v>
      </c>
      <c r="M2188" s="3" t="b">
        <v>0</v>
      </c>
      <c r="N2188" s="3">
        <v>392</v>
      </c>
      <c r="O2188" s="3" t="b">
        <v>1</v>
      </c>
      <c r="P2188" s="3" t="s">
        <v>8296</v>
      </c>
      <c r="Q2188" s="13">
        <f t="shared" si="136"/>
        <v>1.0967499999999999</v>
      </c>
      <c r="R2188" s="7">
        <f t="shared" si="137"/>
        <v>51.020408163265309</v>
      </c>
      <c r="S2188" s="3" t="s">
        <v>8336</v>
      </c>
      <c r="T2188" s="3" t="s">
        <v>8354</v>
      </c>
    </row>
    <row r="2189" spans="1:20" ht="39.6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21">
        <f t="shared" si="138"/>
        <v>42068.000763888886</v>
      </c>
      <c r="L2189" s="21">
        <f t="shared" si="139"/>
        <v>42096.957638888889</v>
      </c>
      <c r="M2189" s="3" t="b">
        <v>1</v>
      </c>
      <c r="N2189" s="3">
        <v>3562</v>
      </c>
      <c r="O2189" s="3" t="b">
        <v>1</v>
      </c>
      <c r="P2189" s="3" t="s">
        <v>8296</v>
      </c>
      <c r="Q2189" s="13">
        <f t="shared" si="136"/>
        <v>10.146425000000001</v>
      </c>
      <c r="R2189" s="7">
        <f t="shared" si="137"/>
        <v>5.6148231330713081</v>
      </c>
      <c r="S2189" s="3" t="s">
        <v>8336</v>
      </c>
      <c r="T2189" s="3" t="s">
        <v>8354</v>
      </c>
    </row>
    <row r="2190" spans="1:20" ht="39.6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21">
        <f t="shared" si="138"/>
        <v>42633.377789351849</v>
      </c>
      <c r="L2190" s="21">
        <f t="shared" si="139"/>
        <v>42668.499999999993</v>
      </c>
      <c r="M2190" s="3" t="b">
        <v>0</v>
      </c>
      <c r="N2190" s="3">
        <v>514</v>
      </c>
      <c r="O2190" s="3" t="b">
        <v>1</v>
      </c>
      <c r="P2190" s="3" t="s">
        <v>8296</v>
      </c>
      <c r="Q2190" s="13">
        <f t="shared" si="136"/>
        <v>4.1217692027666546</v>
      </c>
      <c r="R2190" s="7">
        <f t="shared" si="137"/>
        <v>10.688715953307392</v>
      </c>
      <c r="S2190" s="3" t="s">
        <v>8336</v>
      </c>
      <c r="T2190" s="3" t="s">
        <v>8354</v>
      </c>
    </row>
    <row r="2191" spans="1:20" ht="39.6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21">
        <f t="shared" si="138"/>
        <v>42467.579861111109</v>
      </c>
      <c r="L2191" s="21">
        <f t="shared" si="139"/>
        <v>42481.708333333336</v>
      </c>
      <c r="M2191" s="3" t="b">
        <v>0</v>
      </c>
      <c r="N2191" s="3">
        <v>88</v>
      </c>
      <c r="O2191" s="3" t="b">
        <v>1</v>
      </c>
      <c r="P2191" s="3" t="s">
        <v>8296</v>
      </c>
      <c r="Q2191" s="13">
        <f t="shared" si="136"/>
        <v>5.0324999999999998</v>
      </c>
      <c r="R2191" s="7">
        <f t="shared" si="137"/>
        <v>13.636363636363637</v>
      </c>
      <c r="S2191" s="3" t="s">
        <v>8336</v>
      </c>
      <c r="T2191" s="3" t="s">
        <v>8354</v>
      </c>
    </row>
    <row r="2192" spans="1:20" ht="39.6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21">
        <f t="shared" si="138"/>
        <v>42417.416712962957</v>
      </c>
      <c r="L2192" s="21">
        <f t="shared" si="139"/>
        <v>42452.082638888889</v>
      </c>
      <c r="M2192" s="3" t="b">
        <v>0</v>
      </c>
      <c r="N2192" s="3">
        <v>537</v>
      </c>
      <c r="O2192" s="3" t="b">
        <v>1</v>
      </c>
      <c r="P2192" s="3" t="s">
        <v>8296</v>
      </c>
      <c r="Q2192" s="13">
        <f t="shared" si="136"/>
        <v>1.8461052631578947</v>
      </c>
      <c r="R2192" s="7">
        <f t="shared" si="137"/>
        <v>35.381750465549345</v>
      </c>
      <c r="S2192" s="3" t="s">
        <v>8336</v>
      </c>
      <c r="T2192" s="3" t="s">
        <v>8354</v>
      </c>
    </row>
    <row r="2193" spans="1:20" ht="52.8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21">
        <f t="shared" si="138"/>
        <v>42768.6253125</v>
      </c>
      <c r="L2193" s="21">
        <f t="shared" si="139"/>
        <v>42780.6253125</v>
      </c>
      <c r="M2193" s="3" t="b">
        <v>0</v>
      </c>
      <c r="N2193" s="3">
        <v>25</v>
      </c>
      <c r="O2193" s="3" t="b">
        <v>1</v>
      </c>
      <c r="P2193" s="3" t="s">
        <v>8296</v>
      </c>
      <c r="Q2193" s="13">
        <f t="shared" si="136"/>
        <v>1.1973333333333334</v>
      </c>
      <c r="R2193" s="7">
        <f t="shared" si="137"/>
        <v>30</v>
      </c>
      <c r="S2193" s="3" t="s">
        <v>8336</v>
      </c>
      <c r="T2193" s="3" t="s">
        <v>8354</v>
      </c>
    </row>
    <row r="2194" spans="1:20" ht="39.6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21">
        <f t="shared" si="138"/>
        <v>42691.642870370364</v>
      </c>
      <c r="L2194" s="21">
        <f t="shared" si="139"/>
        <v>42719.749999999993</v>
      </c>
      <c r="M2194" s="3" t="b">
        <v>0</v>
      </c>
      <c r="N2194" s="3">
        <v>3238</v>
      </c>
      <c r="O2194" s="3" t="b">
        <v>1</v>
      </c>
      <c r="P2194" s="3" t="s">
        <v>8296</v>
      </c>
      <c r="Q2194" s="13">
        <f t="shared" si="136"/>
        <v>10.812401666666668</v>
      </c>
      <c r="R2194" s="7">
        <f t="shared" si="137"/>
        <v>3.7059913526868438</v>
      </c>
      <c r="S2194" s="3" t="s">
        <v>8336</v>
      </c>
      <c r="T2194" s="3" t="s">
        <v>8354</v>
      </c>
    </row>
    <row r="2195" spans="1:20" ht="52.8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21">
        <f t="shared" si="138"/>
        <v>42664.197592592587</v>
      </c>
      <c r="L2195" s="21">
        <f t="shared" si="139"/>
        <v>42694.999305555553</v>
      </c>
      <c r="M2195" s="3" t="b">
        <v>0</v>
      </c>
      <c r="N2195" s="3">
        <v>897</v>
      </c>
      <c r="O2195" s="3" t="b">
        <v>1</v>
      </c>
      <c r="P2195" s="3" t="s">
        <v>8296</v>
      </c>
      <c r="Q2195" s="13">
        <f t="shared" si="136"/>
        <v>4.5237333333333334</v>
      </c>
      <c r="R2195" s="7">
        <f t="shared" si="137"/>
        <v>16.722408026755854</v>
      </c>
      <c r="S2195" s="3" t="s">
        <v>8336</v>
      </c>
      <c r="T2195" s="3" t="s">
        <v>8354</v>
      </c>
    </row>
    <row r="2196" spans="1:20" ht="52.8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21">
        <f t="shared" si="138"/>
        <v>42425.54965277778</v>
      </c>
      <c r="L2196" s="21">
        <f t="shared" si="139"/>
        <v>42455.507986111108</v>
      </c>
      <c r="M2196" s="3" t="b">
        <v>0</v>
      </c>
      <c r="N2196" s="3">
        <v>878</v>
      </c>
      <c r="O2196" s="3" t="b">
        <v>1</v>
      </c>
      <c r="P2196" s="3" t="s">
        <v>8296</v>
      </c>
      <c r="Q2196" s="13">
        <f t="shared" si="136"/>
        <v>5.3737000000000004</v>
      </c>
      <c r="R2196" s="7">
        <f t="shared" si="137"/>
        <v>11.389521640091116</v>
      </c>
      <c r="S2196" s="3" t="s">
        <v>8336</v>
      </c>
      <c r="T2196" s="3" t="s">
        <v>8354</v>
      </c>
    </row>
    <row r="2197" spans="1:20" ht="26.4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21">
        <f t="shared" si="138"/>
        <v>42197.563657407409</v>
      </c>
      <c r="L2197" s="21">
        <f t="shared" si="139"/>
        <v>42227.563657407409</v>
      </c>
      <c r="M2197" s="3" t="b">
        <v>0</v>
      </c>
      <c r="N2197" s="3">
        <v>115</v>
      </c>
      <c r="O2197" s="3" t="b">
        <v>1</v>
      </c>
      <c r="P2197" s="3" t="s">
        <v>8296</v>
      </c>
      <c r="Q2197" s="13">
        <f t="shared" si="136"/>
        <v>1.2032608695652174</v>
      </c>
      <c r="R2197" s="7">
        <f t="shared" si="137"/>
        <v>40</v>
      </c>
      <c r="S2197" s="3" t="s">
        <v>8336</v>
      </c>
      <c r="T2197" s="3" t="s">
        <v>8354</v>
      </c>
    </row>
    <row r="2198" spans="1:20" ht="26.4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21">
        <f t="shared" si="138"/>
        <v>42675.278958333329</v>
      </c>
      <c r="L2198" s="21">
        <f t="shared" si="139"/>
        <v>42706.083333333336</v>
      </c>
      <c r="M2198" s="3" t="b">
        <v>0</v>
      </c>
      <c r="N2198" s="3">
        <v>234</v>
      </c>
      <c r="O2198" s="3" t="b">
        <v>1</v>
      </c>
      <c r="P2198" s="3" t="s">
        <v>8296</v>
      </c>
      <c r="Q2198" s="13">
        <f t="shared" si="136"/>
        <v>1.1383571428571428</v>
      </c>
      <c r="R2198" s="7">
        <f t="shared" si="137"/>
        <v>59.82905982905983</v>
      </c>
      <c r="S2198" s="3" t="s">
        <v>8336</v>
      </c>
      <c r="T2198" s="3" t="s">
        <v>8354</v>
      </c>
    </row>
    <row r="2199" spans="1:20" ht="39.6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21">
        <f t="shared" si="138"/>
        <v>42033.37568287037</v>
      </c>
      <c r="L2199" s="21">
        <f t="shared" si="139"/>
        <v>42063.37568287037</v>
      </c>
      <c r="M2199" s="3" t="b">
        <v>0</v>
      </c>
      <c r="N2199" s="3">
        <v>4330</v>
      </c>
      <c r="O2199" s="3" t="b">
        <v>1</v>
      </c>
      <c r="P2199" s="3" t="s">
        <v>8296</v>
      </c>
      <c r="Q2199" s="13">
        <f t="shared" si="136"/>
        <v>9.5103109999999997</v>
      </c>
      <c r="R2199" s="7">
        <f t="shared" si="137"/>
        <v>6.9284064665127021</v>
      </c>
      <c r="S2199" s="3" t="s">
        <v>8336</v>
      </c>
      <c r="T2199" s="3" t="s">
        <v>8354</v>
      </c>
    </row>
    <row r="2200" spans="1:20" ht="39.6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21">
        <f t="shared" si="138"/>
        <v>42292.305555555555</v>
      </c>
      <c r="L2200" s="21">
        <f t="shared" si="139"/>
        <v>42322.347222222219</v>
      </c>
      <c r="M2200" s="3" t="b">
        <v>0</v>
      </c>
      <c r="N2200" s="3">
        <v>651</v>
      </c>
      <c r="O2200" s="3" t="b">
        <v>1</v>
      </c>
      <c r="P2200" s="3" t="s">
        <v>8296</v>
      </c>
      <c r="Q2200" s="13">
        <f t="shared" si="136"/>
        <v>1.3289249999999999</v>
      </c>
      <c r="R2200" s="7">
        <f t="shared" si="137"/>
        <v>61.443932411674346</v>
      </c>
      <c r="S2200" s="3" t="s">
        <v>8336</v>
      </c>
      <c r="T2200" s="3" t="s">
        <v>8354</v>
      </c>
    </row>
    <row r="2201" spans="1:20" ht="26.4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21">
        <f t="shared" si="138"/>
        <v>42262.208310185182</v>
      </c>
      <c r="L2201" s="21">
        <f t="shared" si="139"/>
        <v>42292.208310185182</v>
      </c>
      <c r="M2201" s="3" t="b">
        <v>1</v>
      </c>
      <c r="N2201" s="3">
        <v>251</v>
      </c>
      <c r="O2201" s="3" t="b">
        <v>1</v>
      </c>
      <c r="P2201" s="3" t="s">
        <v>8296</v>
      </c>
      <c r="Q2201" s="13">
        <f t="shared" si="136"/>
        <v>1.4697777777777778</v>
      </c>
      <c r="R2201" s="7">
        <f t="shared" si="137"/>
        <v>35.856573705179279</v>
      </c>
      <c r="S2201" s="3" t="s">
        <v>8336</v>
      </c>
      <c r="T2201" s="3" t="s">
        <v>8354</v>
      </c>
    </row>
    <row r="2202" spans="1:20" ht="39.6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21">
        <f t="shared" si="138"/>
        <v>42163.417453703696</v>
      </c>
      <c r="L2202" s="21">
        <f t="shared" si="139"/>
        <v>42190.916666666664</v>
      </c>
      <c r="M2202" s="3" t="b">
        <v>0</v>
      </c>
      <c r="N2202" s="3">
        <v>263</v>
      </c>
      <c r="O2202" s="3" t="b">
        <v>1</v>
      </c>
      <c r="P2202" s="3" t="s">
        <v>8296</v>
      </c>
      <c r="Q2202" s="13">
        <f t="shared" si="136"/>
        <v>5.4215</v>
      </c>
      <c r="R2202" s="7">
        <f t="shared" si="137"/>
        <v>7.6045627376425857</v>
      </c>
      <c r="S2202" s="3" t="s">
        <v>8336</v>
      </c>
      <c r="T2202" s="3" t="s">
        <v>8354</v>
      </c>
    </row>
    <row r="2203" spans="1:20" ht="39.6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21">
        <f t="shared" si="138"/>
        <v>41276.638483796291</v>
      </c>
      <c r="L2203" s="21">
        <f t="shared" si="139"/>
        <v>41290.638483796291</v>
      </c>
      <c r="M2203" s="3" t="b">
        <v>0</v>
      </c>
      <c r="N2203" s="3">
        <v>28</v>
      </c>
      <c r="O2203" s="3" t="b">
        <v>1</v>
      </c>
      <c r="P2203" s="3" t="s">
        <v>8279</v>
      </c>
      <c r="Q2203" s="13">
        <f t="shared" si="136"/>
        <v>3.8271818181818182</v>
      </c>
      <c r="R2203" s="7">
        <f t="shared" si="137"/>
        <v>3.9285714285714284</v>
      </c>
      <c r="S2203" s="3" t="s">
        <v>8328</v>
      </c>
      <c r="T2203" s="3" t="s">
        <v>8333</v>
      </c>
    </row>
    <row r="2204" spans="1:20" ht="26.4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21">
        <f t="shared" si="138"/>
        <v>41184.640833333331</v>
      </c>
      <c r="L2204" s="21">
        <f t="shared" si="139"/>
        <v>41214.640833333331</v>
      </c>
      <c r="M2204" s="3" t="b">
        <v>0</v>
      </c>
      <c r="N2204" s="3">
        <v>721</v>
      </c>
      <c r="O2204" s="3" t="b">
        <v>1</v>
      </c>
      <c r="P2204" s="3" t="s">
        <v>8279</v>
      </c>
      <c r="Q2204" s="13">
        <f t="shared" si="136"/>
        <v>7.0418124999999998</v>
      </c>
      <c r="R2204" s="7">
        <f t="shared" si="137"/>
        <v>5.547850208044383</v>
      </c>
      <c r="S2204" s="3" t="s">
        <v>8328</v>
      </c>
      <c r="T2204" s="3" t="s">
        <v>8333</v>
      </c>
    </row>
    <row r="2205" spans="1:20" ht="39.6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21">
        <f t="shared" si="138"/>
        <v>42241.651412037034</v>
      </c>
      <c r="L2205" s="21">
        <f t="shared" si="139"/>
        <v>42271.651412037034</v>
      </c>
      <c r="M2205" s="3" t="b">
        <v>0</v>
      </c>
      <c r="N2205" s="3">
        <v>50</v>
      </c>
      <c r="O2205" s="3" t="b">
        <v>1</v>
      </c>
      <c r="P2205" s="3" t="s">
        <v>8279</v>
      </c>
      <c r="Q2205" s="13">
        <f t="shared" si="136"/>
        <v>1.0954999999999999</v>
      </c>
      <c r="R2205" s="7">
        <f t="shared" si="137"/>
        <v>40</v>
      </c>
      <c r="S2205" s="3" t="s">
        <v>8328</v>
      </c>
      <c r="T2205" s="3" t="s">
        <v>8333</v>
      </c>
    </row>
    <row r="2206" spans="1:20" ht="39.6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21">
        <f t="shared" si="138"/>
        <v>41312.103229166663</v>
      </c>
      <c r="L2206" s="21">
        <f t="shared" si="139"/>
        <v>41342.103229166663</v>
      </c>
      <c r="M2206" s="3" t="b">
        <v>0</v>
      </c>
      <c r="N2206" s="3">
        <v>73</v>
      </c>
      <c r="O2206" s="3" t="b">
        <v>1</v>
      </c>
      <c r="P2206" s="3" t="s">
        <v>8279</v>
      </c>
      <c r="Q2206" s="13">
        <f t="shared" si="136"/>
        <v>1.3286666666666667</v>
      </c>
      <c r="R2206" s="7">
        <f t="shared" si="137"/>
        <v>20.547945205479451</v>
      </c>
      <c r="S2206" s="3" t="s">
        <v>8328</v>
      </c>
      <c r="T2206" s="3" t="s">
        <v>8333</v>
      </c>
    </row>
    <row r="2207" spans="1:20" ht="39.6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21">
        <f t="shared" si="138"/>
        <v>41031.613298611112</v>
      </c>
      <c r="L2207" s="21">
        <f t="shared" si="139"/>
        <v>41061.613298611112</v>
      </c>
      <c r="M2207" s="3" t="b">
        <v>0</v>
      </c>
      <c r="N2207" s="3">
        <v>27</v>
      </c>
      <c r="O2207" s="3" t="b">
        <v>1</v>
      </c>
      <c r="P2207" s="3" t="s">
        <v>8279</v>
      </c>
      <c r="Q2207" s="13">
        <f t="shared" si="136"/>
        <v>1.52</v>
      </c>
      <c r="R2207" s="7">
        <f t="shared" si="137"/>
        <v>27.777777777777779</v>
      </c>
      <c r="S2207" s="3" t="s">
        <v>8328</v>
      </c>
      <c r="T2207" s="3" t="s">
        <v>8333</v>
      </c>
    </row>
    <row r="2208" spans="1:20" ht="39.6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21">
        <f t="shared" si="138"/>
        <v>40997.048888888887</v>
      </c>
      <c r="L2208" s="21">
        <f t="shared" si="139"/>
        <v>41015.048888888887</v>
      </c>
      <c r="M2208" s="3" t="b">
        <v>0</v>
      </c>
      <c r="N2208" s="3">
        <v>34</v>
      </c>
      <c r="O2208" s="3" t="b">
        <v>1</v>
      </c>
      <c r="P2208" s="3" t="s">
        <v>8279</v>
      </c>
      <c r="Q2208" s="13">
        <f t="shared" si="136"/>
        <v>1.0272727272727273</v>
      </c>
      <c r="R2208" s="7">
        <f t="shared" si="137"/>
        <v>32.352941176470587</v>
      </c>
      <c r="S2208" s="3" t="s">
        <v>8328</v>
      </c>
      <c r="T2208" s="3" t="s">
        <v>8333</v>
      </c>
    </row>
    <row r="2209" spans="1:20" ht="39.6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21">
        <f t="shared" si="138"/>
        <v>41563.985798611109</v>
      </c>
      <c r="L2209" s="21">
        <f t="shared" si="139"/>
        <v>41594.027465277773</v>
      </c>
      <c r="M2209" s="3" t="b">
        <v>0</v>
      </c>
      <c r="N2209" s="3">
        <v>7</v>
      </c>
      <c r="O2209" s="3" t="b">
        <v>1</v>
      </c>
      <c r="P2209" s="3" t="s">
        <v>8279</v>
      </c>
      <c r="Q2209" s="13">
        <f t="shared" si="136"/>
        <v>1</v>
      </c>
      <c r="R2209" s="7">
        <f t="shared" si="137"/>
        <v>285.71428571428572</v>
      </c>
      <c r="S2209" s="3" t="s">
        <v>8328</v>
      </c>
      <c r="T2209" s="3" t="s">
        <v>8333</v>
      </c>
    </row>
    <row r="2210" spans="1:20" ht="39.6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21">
        <f t="shared" si="138"/>
        <v>40946.673912037033</v>
      </c>
      <c r="L2210" s="21">
        <f t="shared" si="139"/>
        <v>41005.958333333328</v>
      </c>
      <c r="M2210" s="3" t="b">
        <v>0</v>
      </c>
      <c r="N2210" s="3">
        <v>24</v>
      </c>
      <c r="O2210" s="3" t="b">
        <v>1</v>
      </c>
      <c r="P2210" s="3" t="s">
        <v>8279</v>
      </c>
      <c r="Q2210" s="13">
        <f t="shared" si="136"/>
        <v>1.016</v>
      </c>
      <c r="R2210" s="7">
        <f t="shared" si="137"/>
        <v>41.666666666666664</v>
      </c>
      <c r="S2210" s="3" t="s">
        <v>8328</v>
      </c>
      <c r="T2210" s="3" t="s">
        <v>8333</v>
      </c>
    </row>
    <row r="2211" spans="1:20" ht="26.4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21">
        <f t="shared" si="138"/>
        <v>41732.27134259259</v>
      </c>
      <c r="L2211" s="21">
        <f t="shared" si="139"/>
        <v>41743.75</v>
      </c>
      <c r="M2211" s="3" t="b">
        <v>0</v>
      </c>
      <c r="N2211" s="3">
        <v>15</v>
      </c>
      <c r="O2211" s="3" t="b">
        <v>1</v>
      </c>
      <c r="P2211" s="3" t="s">
        <v>8279</v>
      </c>
      <c r="Q2211" s="13">
        <f t="shared" si="136"/>
        <v>1.508</v>
      </c>
      <c r="R2211" s="7">
        <f t="shared" si="137"/>
        <v>33.333333333333336</v>
      </c>
      <c r="S2211" s="3" t="s">
        <v>8328</v>
      </c>
      <c r="T2211" s="3" t="s">
        <v>8333</v>
      </c>
    </row>
    <row r="2212" spans="1:20" ht="52.8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21">
        <f t="shared" si="138"/>
        <v>40955.857754629629</v>
      </c>
      <c r="L2212" s="21">
        <f t="shared" si="139"/>
        <v>41013.525000000001</v>
      </c>
      <c r="M2212" s="3" t="b">
        <v>0</v>
      </c>
      <c r="N2212" s="3">
        <v>72</v>
      </c>
      <c r="O2212" s="3" t="b">
        <v>1</v>
      </c>
      <c r="P2212" s="3" t="s">
        <v>8279</v>
      </c>
      <c r="Q2212" s="13">
        <f t="shared" si="136"/>
        <v>1.11425</v>
      </c>
      <c r="R2212" s="7">
        <f t="shared" si="137"/>
        <v>55.555555555555557</v>
      </c>
      <c r="S2212" s="3" t="s">
        <v>8328</v>
      </c>
      <c r="T2212" s="3" t="s">
        <v>8333</v>
      </c>
    </row>
    <row r="2213" spans="1:20" ht="39.6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21">
        <f t="shared" si="138"/>
        <v>41716.576678240737</v>
      </c>
      <c r="L2213" s="21">
        <f t="shared" si="139"/>
        <v>41739.082638888889</v>
      </c>
      <c r="M2213" s="3" t="b">
        <v>0</v>
      </c>
      <c r="N2213" s="3">
        <v>120</v>
      </c>
      <c r="O2213" s="3" t="b">
        <v>1</v>
      </c>
      <c r="P2213" s="3" t="s">
        <v>8279</v>
      </c>
      <c r="Q2213" s="13">
        <f t="shared" si="136"/>
        <v>1.956</v>
      </c>
      <c r="R2213" s="7">
        <f t="shared" si="137"/>
        <v>20.833333333333332</v>
      </c>
      <c r="S2213" s="3" t="s">
        <v>8328</v>
      </c>
      <c r="T2213" s="3" t="s">
        <v>8333</v>
      </c>
    </row>
    <row r="2214" spans="1:20" ht="52.8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21">
        <f t="shared" si="138"/>
        <v>41548.539085648146</v>
      </c>
      <c r="L2214" s="21">
        <f t="shared" si="139"/>
        <v>41581.833333333328</v>
      </c>
      <c r="M2214" s="3" t="b">
        <v>0</v>
      </c>
      <c r="N2214" s="3">
        <v>123</v>
      </c>
      <c r="O2214" s="3" t="b">
        <v>1</v>
      </c>
      <c r="P2214" s="3" t="s">
        <v>8279</v>
      </c>
      <c r="Q2214" s="13">
        <f t="shared" si="136"/>
        <v>1.1438333333333333</v>
      </c>
      <c r="R2214" s="7">
        <f t="shared" si="137"/>
        <v>48.780487804878049</v>
      </c>
      <c r="S2214" s="3" t="s">
        <v>8328</v>
      </c>
      <c r="T2214" s="3" t="s">
        <v>8333</v>
      </c>
    </row>
    <row r="2215" spans="1:20" ht="66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21">
        <f t="shared" si="138"/>
        <v>42109.617812499993</v>
      </c>
      <c r="L2215" s="21">
        <f t="shared" si="139"/>
        <v>42139.617812499993</v>
      </c>
      <c r="M2215" s="3" t="b">
        <v>0</v>
      </c>
      <c r="N2215" s="3">
        <v>1</v>
      </c>
      <c r="O2215" s="3" t="b">
        <v>1</v>
      </c>
      <c r="P2215" s="3" t="s">
        <v>8279</v>
      </c>
      <c r="Q2215" s="13">
        <f t="shared" si="136"/>
        <v>2</v>
      </c>
      <c r="R2215" s="7">
        <f t="shared" si="137"/>
        <v>5</v>
      </c>
      <c r="S2215" s="3" t="s">
        <v>8328</v>
      </c>
      <c r="T2215" s="3" t="s">
        <v>8333</v>
      </c>
    </row>
    <row r="2216" spans="1:20" ht="39.6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21">
        <f t="shared" si="138"/>
        <v>41646.58388888889</v>
      </c>
      <c r="L2216" s="21">
        <f t="shared" si="139"/>
        <v>41676.58388888889</v>
      </c>
      <c r="M2216" s="3" t="b">
        <v>0</v>
      </c>
      <c r="N2216" s="3">
        <v>24</v>
      </c>
      <c r="O2216" s="3" t="b">
        <v>1</v>
      </c>
      <c r="P2216" s="3" t="s">
        <v>8279</v>
      </c>
      <c r="Q2216" s="13">
        <f t="shared" si="136"/>
        <v>2.9250166666666666</v>
      </c>
      <c r="R2216" s="7">
        <f t="shared" si="137"/>
        <v>25</v>
      </c>
      <c r="S2216" s="3" t="s">
        <v>8328</v>
      </c>
      <c r="T2216" s="3" t="s">
        <v>8333</v>
      </c>
    </row>
    <row r="2217" spans="1:20" ht="26.4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21">
        <f t="shared" si="138"/>
        <v>40958.508935185186</v>
      </c>
      <c r="L2217" s="21">
        <f t="shared" si="139"/>
        <v>40981.082638888889</v>
      </c>
      <c r="M2217" s="3" t="b">
        <v>0</v>
      </c>
      <c r="N2217" s="3">
        <v>33</v>
      </c>
      <c r="O2217" s="3" t="b">
        <v>1</v>
      </c>
      <c r="P2217" s="3" t="s">
        <v>8279</v>
      </c>
      <c r="Q2217" s="13">
        <f t="shared" si="136"/>
        <v>1.5636363636363637</v>
      </c>
      <c r="R2217" s="7">
        <f t="shared" si="137"/>
        <v>16.666666666666668</v>
      </c>
      <c r="S2217" s="3" t="s">
        <v>8328</v>
      </c>
      <c r="T2217" s="3" t="s">
        <v>8333</v>
      </c>
    </row>
    <row r="2218" spans="1:20" ht="39.6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21">
        <f t="shared" si="138"/>
        <v>42194.543344907404</v>
      </c>
      <c r="L2218" s="21">
        <f t="shared" si="139"/>
        <v>42208.543344907404</v>
      </c>
      <c r="M2218" s="3" t="b">
        <v>0</v>
      </c>
      <c r="N2218" s="3">
        <v>14</v>
      </c>
      <c r="O2218" s="3" t="b">
        <v>1</v>
      </c>
      <c r="P2218" s="3" t="s">
        <v>8279</v>
      </c>
      <c r="Q2218" s="13">
        <f t="shared" si="136"/>
        <v>1.0566666666666666</v>
      </c>
      <c r="R2218" s="7">
        <f t="shared" si="137"/>
        <v>21.428571428571427</v>
      </c>
      <c r="S2218" s="3" t="s">
        <v>8328</v>
      </c>
      <c r="T2218" s="3" t="s">
        <v>8333</v>
      </c>
    </row>
    <row r="2219" spans="1:20" ht="39.6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21">
        <f t="shared" si="138"/>
        <v>42299.568437499998</v>
      </c>
      <c r="L2219" s="21">
        <f t="shared" si="139"/>
        <v>42310.124999999993</v>
      </c>
      <c r="M2219" s="3" t="b">
        <v>0</v>
      </c>
      <c r="N2219" s="3">
        <v>9</v>
      </c>
      <c r="O2219" s="3" t="b">
        <v>1</v>
      </c>
      <c r="P2219" s="3" t="s">
        <v>8279</v>
      </c>
      <c r="Q2219" s="13">
        <f t="shared" si="136"/>
        <v>1.0119047619047619</v>
      </c>
      <c r="R2219" s="7">
        <f t="shared" si="137"/>
        <v>46.666666666666664</v>
      </c>
      <c r="S2219" s="3" t="s">
        <v>8328</v>
      </c>
      <c r="T2219" s="3" t="s">
        <v>8333</v>
      </c>
    </row>
    <row r="2220" spans="1:20" ht="39.6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21">
        <f t="shared" si="138"/>
        <v>41127.603969907403</v>
      </c>
      <c r="L2220" s="21">
        <f t="shared" si="139"/>
        <v>41149.791666666664</v>
      </c>
      <c r="M2220" s="3" t="b">
        <v>0</v>
      </c>
      <c r="N2220" s="3">
        <v>76</v>
      </c>
      <c r="O2220" s="3" t="b">
        <v>1</v>
      </c>
      <c r="P2220" s="3" t="s">
        <v>8279</v>
      </c>
      <c r="Q2220" s="13">
        <f t="shared" si="136"/>
        <v>1.2283299999999999</v>
      </c>
      <c r="R2220" s="7">
        <f t="shared" si="137"/>
        <v>26.315789473684209</v>
      </c>
      <c r="S2220" s="3" t="s">
        <v>8328</v>
      </c>
      <c r="T2220" s="3" t="s">
        <v>8333</v>
      </c>
    </row>
    <row r="2221" spans="1:20" ht="39.6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21">
        <f t="shared" si="138"/>
        <v>42205.510555555556</v>
      </c>
      <c r="L2221" s="21">
        <f t="shared" si="139"/>
        <v>42235.510555555556</v>
      </c>
      <c r="M2221" s="3" t="b">
        <v>0</v>
      </c>
      <c r="N2221" s="3">
        <v>19</v>
      </c>
      <c r="O2221" s="3" t="b">
        <v>1</v>
      </c>
      <c r="P2221" s="3" t="s">
        <v>8279</v>
      </c>
      <c r="Q2221" s="13">
        <f t="shared" si="136"/>
        <v>1.0149999999999999</v>
      </c>
      <c r="R2221" s="7">
        <f t="shared" si="137"/>
        <v>52.631578947368418</v>
      </c>
      <c r="S2221" s="3" t="s">
        <v>8328</v>
      </c>
      <c r="T2221" s="3" t="s">
        <v>8333</v>
      </c>
    </row>
    <row r="2222" spans="1:20" ht="39.6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21">
        <f t="shared" si="138"/>
        <v>41451.852268518516</v>
      </c>
      <c r="L2222" s="21">
        <f t="shared" si="139"/>
        <v>41481.852268518516</v>
      </c>
      <c r="M2222" s="3" t="b">
        <v>0</v>
      </c>
      <c r="N2222" s="3">
        <v>69</v>
      </c>
      <c r="O2222" s="3" t="b">
        <v>1</v>
      </c>
      <c r="P2222" s="3" t="s">
        <v>8279</v>
      </c>
      <c r="Q2222" s="13">
        <f t="shared" si="136"/>
        <v>1.0114285714285713</v>
      </c>
      <c r="R2222" s="7">
        <f t="shared" si="137"/>
        <v>50.724637681159422</v>
      </c>
      <c r="S2222" s="3" t="s">
        <v>8328</v>
      </c>
      <c r="T2222" s="3" t="s">
        <v>8333</v>
      </c>
    </row>
    <row r="2223" spans="1:20" ht="39.6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21">
        <f t="shared" si="138"/>
        <v>42452.458437499998</v>
      </c>
      <c r="L2223" s="21">
        <f t="shared" si="139"/>
        <v>42482.791666666664</v>
      </c>
      <c r="M2223" s="3" t="b">
        <v>0</v>
      </c>
      <c r="N2223" s="3">
        <v>218</v>
      </c>
      <c r="O2223" s="3" t="b">
        <v>1</v>
      </c>
      <c r="P2223" s="3" t="s">
        <v>8296</v>
      </c>
      <c r="Q2223" s="13">
        <f t="shared" si="136"/>
        <v>1.0811999999999999</v>
      </c>
      <c r="R2223" s="7">
        <f t="shared" si="137"/>
        <v>34.403669724770644</v>
      </c>
      <c r="S2223" s="3" t="s">
        <v>8336</v>
      </c>
      <c r="T2223" s="3" t="s">
        <v>8354</v>
      </c>
    </row>
    <row r="2224" spans="1:20" ht="39.6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21">
        <f t="shared" si="138"/>
        <v>40906.579247685186</v>
      </c>
      <c r="L2224" s="21">
        <f t="shared" si="139"/>
        <v>40936.579247685186</v>
      </c>
      <c r="M2224" s="3" t="b">
        <v>0</v>
      </c>
      <c r="N2224" s="3">
        <v>30</v>
      </c>
      <c r="O2224" s="3" t="b">
        <v>1</v>
      </c>
      <c r="P2224" s="3" t="s">
        <v>8296</v>
      </c>
      <c r="Q2224" s="13">
        <f t="shared" si="136"/>
        <v>1.6259999999999999</v>
      </c>
      <c r="R2224" s="7">
        <f t="shared" si="137"/>
        <v>16.666666666666668</v>
      </c>
      <c r="S2224" s="3" t="s">
        <v>8336</v>
      </c>
      <c r="T2224" s="3" t="s">
        <v>8354</v>
      </c>
    </row>
    <row r="2225" spans="1:20" ht="52.8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21">
        <f t="shared" si="138"/>
        <v>42152.432500000003</v>
      </c>
      <c r="L2225" s="21">
        <f t="shared" si="139"/>
        <v>42182.432500000003</v>
      </c>
      <c r="M2225" s="3" t="b">
        <v>0</v>
      </c>
      <c r="N2225" s="3">
        <v>100</v>
      </c>
      <c r="O2225" s="3" t="b">
        <v>1</v>
      </c>
      <c r="P2225" s="3" t="s">
        <v>8296</v>
      </c>
      <c r="Q2225" s="13">
        <f t="shared" si="136"/>
        <v>1.0580000000000001</v>
      </c>
      <c r="R2225" s="7">
        <f t="shared" si="137"/>
        <v>195</v>
      </c>
      <c r="S2225" s="3" t="s">
        <v>8336</v>
      </c>
      <c r="T2225" s="3" t="s">
        <v>8354</v>
      </c>
    </row>
    <row r="2226" spans="1:20" ht="39.6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21">
        <f t="shared" si="138"/>
        <v>42644.459201388883</v>
      </c>
      <c r="L2226" s="21">
        <f t="shared" si="139"/>
        <v>42672.583333333336</v>
      </c>
      <c r="M2226" s="3" t="b">
        <v>0</v>
      </c>
      <c r="N2226" s="3">
        <v>296</v>
      </c>
      <c r="O2226" s="3" t="b">
        <v>1</v>
      </c>
      <c r="P2226" s="3" t="s">
        <v>8296</v>
      </c>
      <c r="Q2226" s="13">
        <f t="shared" si="136"/>
        <v>2.4315000000000002</v>
      </c>
      <c r="R2226" s="7">
        <f t="shared" si="137"/>
        <v>33.783783783783782</v>
      </c>
      <c r="S2226" s="3" t="s">
        <v>8336</v>
      </c>
      <c r="T2226" s="3" t="s">
        <v>8354</v>
      </c>
    </row>
    <row r="2227" spans="1:20" ht="39.6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21">
        <f t="shared" si="138"/>
        <v>41873.583506944444</v>
      </c>
      <c r="L2227" s="21">
        <f t="shared" si="139"/>
        <v>41903.583506944444</v>
      </c>
      <c r="M2227" s="3" t="b">
        <v>0</v>
      </c>
      <c r="N2227" s="3">
        <v>1204</v>
      </c>
      <c r="O2227" s="3" t="b">
        <v>1</v>
      </c>
      <c r="P2227" s="3" t="s">
        <v>8296</v>
      </c>
      <c r="Q2227" s="13">
        <f t="shared" si="136"/>
        <v>9.4483338095238096</v>
      </c>
      <c r="R2227" s="7">
        <f t="shared" si="137"/>
        <v>17.441860465116278</v>
      </c>
      <c r="S2227" s="3" t="s">
        <v>8336</v>
      </c>
      <c r="T2227" s="3" t="s">
        <v>8354</v>
      </c>
    </row>
    <row r="2228" spans="1:20" ht="39.6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21">
        <f t="shared" si="138"/>
        <v>42381.590532407405</v>
      </c>
      <c r="L2228" s="21">
        <f t="shared" si="139"/>
        <v>42411.999305555553</v>
      </c>
      <c r="M2228" s="3" t="b">
        <v>0</v>
      </c>
      <c r="N2228" s="3">
        <v>321</v>
      </c>
      <c r="O2228" s="3" t="b">
        <v>1</v>
      </c>
      <c r="P2228" s="3" t="s">
        <v>8296</v>
      </c>
      <c r="Q2228" s="13">
        <f t="shared" si="136"/>
        <v>1.0846283333333333</v>
      </c>
      <c r="R2228" s="7">
        <f t="shared" si="137"/>
        <v>56.074766355140184</v>
      </c>
      <c r="S2228" s="3" t="s">
        <v>8336</v>
      </c>
      <c r="T2228" s="3" t="s">
        <v>8354</v>
      </c>
    </row>
    <row r="2229" spans="1:20" ht="39.6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21">
        <f t="shared" si="138"/>
        <v>41561.599016203698</v>
      </c>
      <c r="L2229" s="21">
        <f t="shared" si="139"/>
        <v>41591.640682870369</v>
      </c>
      <c r="M2229" s="3" t="b">
        <v>0</v>
      </c>
      <c r="N2229" s="3">
        <v>301</v>
      </c>
      <c r="O2229" s="3" t="b">
        <v>1</v>
      </c>
      <c r="P2229" s="3" t="s">
        <v>8296</v>
      </c>
      <c r="Q2229" s="13">
        <f t="shared" si="136"/>
        <v>1.5737692307692308</v>
      </c>
      <c r="R2229" s="7">
        <f t="shared" si="137"/>
        <v>43.189368770764119</v>
      </c>
      <c r="S2229" s="3" t="s">
        <v>8336</v>
      </c>
      <c r="T2229" s="3" t="s">
        <v>8354</v>
      </c>
    </row>
    <row r="2230" spans="1:20" ht="52.8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21">
        <f t="shared" si="138"/>
        <v>42202.069861111107</v>
      </c>
      <c r="L2230" s="21">
        <f t="shared" si="139"/>
        <v>42232.069861111107</v>
      </c>
      <c r="M2230" s="3" t="b">
        <v>0</v>
      </c>
      <c r="N2230" s="3">
        <v>144</v>
      </c>
      <c r="O2230" s="3" t="b">
        <v>1</v>
      </c>
      <c r="P2230" s="3" t="s">
        <v>8296</v>
      </c>
      <c r="Q2230" s="13">
        <f t="shared" si="136"/>
        <v>11.744899999999999</v>
      </c>
      <c r="R2230" s="7">
        <f t="shared" si="137"/>
        <v>6.9444444444444446</v>
      </c>
      <c r="S2230" s="3" t="s">
        <v>8336</v>
      </c>
      <c r="T2230" s="3" t="s">
        <v>8354</v>
      </c>
    </row>
    <row r="2231" spans="1:20" ht="39.6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21">
        <f t="shared" si="138"/>
        <v>41484.455914351849</v>
      </c>
      <c r="L2231" s="21">
        <f t="shared" si="139"/>
        <v>41519.958333333328</v>
      </c>
      <c r="M2231" s="3" t="b">
        <v>0</v>
      </c>
      <c r="N2231" s="3">
        <v>539</v>
      </c>
      <c r="O2231" s="3" t="b">
        <v>1</v>
      </c>
      <c r="P2231" s="3" t="s">
        <v>8296</v>
      </c>
      <c r="Q2231" s="13">
        <f t="shared" si="136"/>
        <v>1.7104755366949576</v>
      </c>
      <c r="R2231" s="7">
        <f t="shared" si="137"/>
        <v>14.86456400742115</v>
      </c>
      <c r="S2231" s="3" t="s">
        <v>8336</v>
      </c>
      <c r="T2231" s="3" t="s">
        <v>8354</v>
      </c>
    </row>
    <row r="2232" spans="1:20" ht="39.6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21">
        <f t="shared" si="138"/>
        <v>41724.672766203701</v>
      </c>
      <c r="L2232" s="21">
        <f t="shared" si="139"/>
        <v>41754.672766203701</v>
      </c>
      <c r="M2232" s="3" t="b">
        <v>0</v>
      </c>
      <c r="N2232" s="3">
        <v>498</v>
      </c>
      <c r="O2232" s="3" t="b">
        <v>1</v>
      </c>
      <c r="P2232" s="3" t="s">
        <v>8296</v>
      </c>
      <c r="Q2232" s="13">
        <f t="shared" si="136"/>
        <v>1.2595294117647058</v>
      </c>
      <c r="R2232" s="7">
        <f t="shared" si="137"/>
        <v>17.068273092369477</v>
      </c>
      <c r="S2232" s="3" t="s">
        <v>8336</v>
      </c>
      <c r="T2232" s="3" t="s">
        <v>8354</v>
      </c>
    </row>
    <row r="2233" spans="1:20" ht="39.6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21">
        <f t="shared" si="138"/>
        <v>41423.702557870369</v>
      </c>
      <c r="L2233" s="21">
        <f t="shared" si="139"/>
        <v>41450</v>
      </c>
      <c r="M2233" s="3" t="b">
        <v>0</v>
      </c>
      <c r="N2233" s="3">
        <v>1113</v>
      </c>
      <c r="O2233" s="3" t="b">
        <v>1</v>
      </c>
      <c r="P2233" s="3" t="s">
        <v>8296</v>
      </c>
      <c r="Q2233" s="13">
        <f t="shared" si="136"/>
        <v>12.121296000000001</v>
      </c>
      <c r="R2233" s="7">
        <f t="shared" si="137"/>
        <v>2.2461814914645104</v>
      </c>
      <c r="S2233" s="3" t="s">
        <v>8336</v>
      </c>
      <c r="T2233" s="3" t="s">
        <v>8354</v>
      </c>
    </row>
    <row r="2234" spans="1:20" ht="39.6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21">
        <f t="shared" si="138"/>
        <v>41806.585740740738</v>
      </c>
      <c r="L2234" s="21">
        <f t="shared" si="139"/>
        <v>41838.916666666664</v>
      </c>
      <c r="M2234" s="3" t="b">
        <v>0</v>
      </c>
      <c r="N2234" s="3">
        <v>988</v>
      </c>
      <c r="O2234" s="3" t="b">
        <v>1</v>
      </c>
      <c r="P2234" s="3" t="s">
        <v>8296</v>
      </c>
      <c r="Q2234" s="13">
        <f t="shared" si="136"/>
        <v>4.9580000000000002</v>
      </c>
      <c r="R2234" s="7">
        <f t="shared" si="137"/>
        <v>5.0607287449392713</v>
      </c>
      <c r="S2234" s="3" t="s">
        <v>8336</v>
      </c>
      <c r="T2234" s="3" t="s">
        <v>8354</v>
      </c>
    </row>
    <row r="2235" spans="1:20" ht="39.6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21">
        <f t="shared" si="138"/>
        <v>42331.170590277776</v>
      </c>
      <c r="L2235" s="21">
        <f t="shared" si="139"/>
        <v>42351.791666666664</v>
      </c>
      <c r="M2235" s="3" t="b">
        <v>0</v>
      </c>
      <c r="N2235" s="3">
        <v>391</v>
      </c>
      <c r="O2235" s="3" t="b">
        <v>1</v>
      </c>
      <c r="P2235" s="3" t="s">
        <v>8296</v>
      </c>
      <c r="Q2235" s="13">
        <f t="shared" si="136"/>
        <v>3.3203999999999998</v>
      </c>
      <c r="R2235" s="7">
        <f t="shared" si="137"/>
        <v>6.3938618925831205</v>
      </c>
      <c r="S2235" s="3" t="s">
        <v>8336</v>
      </c>
      <c r="T2235" s="3" t="s">
        <v>8354</v>
      </c>
    </row>
    <row r="2236" spans="1:20" ht="39.6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21">
        <f t="shared" si="138"/>
        <v>42710.616284722222</v>
      </c>
      <c r="L2236" s="21">
        <f t="shared" si="139"/>
        <v>42740.616284722222</v>
      </c>
      <c r="M2236" s="3" t="b">
        <v>0</v>
      </c>
      <c r="N2236" s="3">
        <v>28</v>
      </c>
      <c r="O2236" s="3" t="b">
        <v>1</v>
      </c>
      <c r="P2236" s="3" t="s">
        <v>8296</v>
      </c>
      <c r="Q2236" s="13">
        <f t="shared" si="136"/>
        <v>11.65</v>
      </c>
      <c r="R2236" s="7">
        <f t="shared" si="137"/>
        <v>3.5714285714285716</v>
      </c>
      <c r="S2236" s="3" t="s">
        <v>8336</v>
      </c>
      <c r="T2236" s="3" t="s">
        <v>8354</v>
      </c>
    </row>
    <row r="2237" spans="1:20" ht="26.4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21">
        <f t="shared" si="138"/>
        <v>42061.813784722217</v>
      </c>
      <c r="L2237" s="21">
        <f t="shared" si="139"/>
        <v>42091.772118055553</v>
      </c>
      <c r="M2237" s="3" t="b">
        <v>0</v>
      </c>
      <c r="N2237" s="3">
        <v>147</v>
      </c>
      <c r="O2237" s="3" t="b">
        <v>1</v>
      </c>
      <c r="P2237" s="3" t="s">
        <v>8296</v>
      </c>
      <c r="Q2237" s="13">
        <f t="shared" si="136"/>
        <v>1.5331538461538461</v>
      </c>
      <c r="R2237" s="7">
        <f t="shared" si="137"/>
        <v>88.435374149659864</v>
      </c>
      <c r="S2237" s="3" t="s">
        <v>8336</v>
      </c>
      <c r="T2237" s="3" t="s">
        <v>8354</v>
      </c>
    </row>
    <row r="2238" spans="1:20" ht="39.6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21">
        <f t="shared" si="138"/>
        <v>42371.408831018511</v>
      </c>
      <c r="L2238" s="21">
        <f t="shared" si="139"/>
        <v>42401.408831018511</v>
      </c>
      <c r="M2238" s="3" t="b">
        <v>0</v>
      </c>
      <c r="N2238" s="3">
        <v>680</v>
      </c>
      <c r="O2238" s="3" t="b">
        <v>1</v>
      </c>
      <c r="P2238" s="3" t="s">
        <v>8296</v>
      </c>
      <c r="Q2238" s="13">
        <f t="shared" si="136"/>
        <v>5.3710714285714287</v>
      </c>
      <c r="R2238" s="7">
        <f t="shared" si="137"/>
        <v>4.117647058823529</v>
      </c>
      <c r="S2238" s="3" t="s">
        <v>8336</v>
      </c>
      <c r="T2238" s="3" t="s">
        <v>8354</v>
      </c>
    </row>
    <row r="2239" spans="1:20" ht="39.6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21">
        <f t="shared" si="138"/>
        <v>41914.794942129629</v>
      </c>
      <c r="L2239" s="21">
        <f t="shared" si="139"/>
        <v>41955.124305555553</v>
      </c>
      <c r="M2239" s="3" t="b">
        <v>0</v>
      </c>
      <c r="N2239" s="3">
        <v>983</v>
      </c>
      <c r="O2239" s="3" t="b">
        <v>1</v>
      </c>
      <c r="P2239" s="3" t="s">
        <v>8296</v>
      </c>
      <c r="Q2239" s="13">
        <f t="shared" si="136"/>
        <v>3.5292777777777777</v>
      </c>
      <c r="R2239" s="7">
        <f t="shared" si="137"/>
        <v>18.311291963377418</v>
      </c>
      <c r="S2239" s="3" t="s">
        <v>8336</v>
      </c>
      <c r="T2239" s="3" t="s">
        <v>8354</v>
      </c>
    </row>
    <row r="2240" spans="1:20" ht="26.4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21">
        <f t="shared" si="138"/>
        <v>42774.41337962963</v>
      </c>
      <c r="L2240" s="21">
        <f t="shared" si="139"/>
        <v>42804.41337962963</v>
      </c>
      <c r="M2240" s="3" t="b">
        <v>0</v>
      </c>
      <c r="N2240" s="3">
        <v>79</v>
      </c>
      <c r="O2240" s="3" t="b">
        <v>1</v>
      </c>
      <c r="P2240" s="3" t="s">
        <v>8296</v>
      </c>
      <c r="Q2240" s="13">
        <f t="shared" si="136"/>
        <v>1.3740000000000001</v>
      </c>
      <c r="R2240" s="7">
        <f t="shared" si="137"/>
        <v>50.632911392405063</v>
      </c>
      <c r="S2240" s="3" t="s">
        <v>8336</v>
      </c>
      <c r="T2240" s="3" t="s">
        <v>8354</v>
      </c>
    </row>
    <row r="2241" spans="1:20" ht="26.4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21">
        <f t="shared" si="138"/>
        <v>41572.750162037039</v>
      </c>
      <c r="L2241" s="21">
        <f t="shared" si="139"/>
        <v>41608.959722222222</v>
      </c>
      <c r="M2241" s="3" t="b">
        <v>0</v>
      </c>
      <c r="N2241" s="3">
        <v>426</v>
      </c>
      <c r="O2241" s="3" t="b">
        <v>1</v>
      </c>
      <c r="P2241" s="3" t="s">
        <v>8296</v>
      </c>
      <c r="Q2241" s="13">
        <f t="shared" si="136"/>
        <v>1.2802667999999999</v>
      </c>
      <c r="R2241" s="7">
        <f t="shared" si="137"/>
        <v>58.685446009389672</v>
      </c>
      <c r="S2241" s="3" t="s">
        <v>8336</v>
      </c>
      <c r="T2241" s="3" t="s">
        <v>8354</v>
      </c>
    </row>
    <row r="2242" spans="1:20" ht="39.6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21">
        <f t="shared" si="138"/>
        <v>42452.617407407401</v>
      </c>
      <c r="L2242" s="21">
        <f t="shared" si="139"/>
        <v>42482.617407407401</v>
      </c>
      <c r="M2242" s="3" t="b">
        <v>0</v>
      </c>
      <c r="N2242" s="3">
        <v>96</v>
      </c>
      <c r="O2242" s="3" t="b">
        <v>1</v>
      </c>
      <c r="P2242" s="3" t="s">
        <v>8296</v>
      </c>
      <c r="Q2242" s="13">
        <f t="shared" ref="Q2242:Q2305" si="140">+E2242/D2242</f>
        <v>2.7067999999999999</v>
      </c>
      <c r="R2242" s="7">
        <f t="shared" ref="R2242:R2305" si="141">IFERROR(+D2242/N2242,0)</f>
        <v>52.083333333333336</v>
      </c>
      <c r="S2242" s="3" t="s">
        <v>8336</v>
      </c>
      <c r="T2242" s="3" t="s">
        <v>8354</v>
      </c>
    </row>
    <row r="2243" spans="1:20" ht="39.6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21">
        <f t="shared" ref="K2243:K2306" si="142">(J2243/86400)+25569+(-5/24)</f>
        <v>42766.619212962956</v>
      </c>
      <c r="L2243" s="21">
        <f t="shared" ref="L2243:L2306" si="143">+I2243/(86400)+25569+(-5/24)</f>
        <v>42796.619212962956</v>
      </c>
      <c r="M2243" s="3" t="b">
        <v>0</v>
      </c>
      <c r="N2243" s="3">
        <v>163</v>
      </c>
      <c r="O2243" s="3" t="b">
        <v>1</v>
      </c>
      <c r="P2243" s="3" t="s">
        <v>8296</v>
      </c>
      <c r="Q2243" s="13">
        <f t="shared" si="140"/>
        <v>8.0640000000000001</v>
      </c>
      <c r="R2243" s="7">
        <f t="shared" si="141"/>
        <v>6.1349693251533743</v>
      </c>
      <c r="S2243" s="3" t="s">
        <v>8336</v>
      </c>
      <c r="T2243" s="3" t="s">
        <v>8354</v>
      </c>
    </row>
    <row r="2244" spans="1:20" ht="26.4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21">
        <f t="shared" si="142"/>
        <v>41569.367280092592</v>
      </c>
      <c r="L2244" s="21">
        <f t="shared" si="143"/>
        <v>41604.918055555558</v>
      </c>
      <c r="M2244" s="3" t="b">
        <v>0</v>
      </c>
      <c r="N2244" s="3">
        <v>2525</v>
      </c>
      <c r="O2244" s="3" t="b">
        <v>1</v>
      </c>
      <c r="P2244" s="3" t="s">
        <v>8296</v>
      </c>
      <c r="Q2244" s="13">
        <f t="shared" si="140"/>
        <v>13.600976000000001</v>
      </c>
      <c r="R2244" s="7">
        <f t="shared" si="141"/>
        <v>3.9603960396039604</v>
      </c>
      <c r="S2244" s="3" t="s">
        <v>8336</v>
      </c>
      <c r="T2244" s="3" t="s">
        <v>8354</v>
      </c>
    </row>
    <row r="2245" spans="1:20" ht="39.6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21">
        <f t="shared" si="142"/>
        <v>42800.542708333327</v>
      </c>
      <c r="L2245" s="21">
        <f t="shared" si="143"/>
        <v>42806.916666666664</v>
      </c>
      <c r="M2245" s="3" t="b">
        <v>0</v>
      </c>
      <c r="N2245" s="3">
        <v>2035</v>
      </c>
      <c r="O2245" s="3" t="b">
        <v>1</v>
      </c>
      <c r="P2245" s="3" t="s">
        <v>8296</v>
      </c>
      <c r="Q2245" s="13">
        <f t="shared" si="140"/>
        <v>9302.5</v>
      </c>
      <c r="R2245" s="7">
        <f t="shared" si="141"/>
        <v>4.9140049140049139E-4</v>
      </c>
      <c r="S2245" s="3" t="s">
        <v>8336</v>
      </c>
      <c r="T2245" s="3" t="s">
        <v>8354</v>
      </c>
    </row>
    <row r="2246" spans="1:20" ht="39.6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21">
        <f t="shared" si="142"/>
        <v>42647.610486111109</v>
      </c>
      <c r="L2246" s="21">
        <f t="shared" si="143"/>
        <v>42659.645833333336</v>
      </c>
      <c r="M2246" s="3" t="b">
        <v>0</v>
      </c>
      <c r="N2246" s="3">
        <v>290</v>
      </c>
      <c r="O2246" s="3" t="b">
        <v>1</v>
      </c>
      <c r="P2246" s="3" t="s">
        <v>8296</v>
      </c>
      <c r="Q2246" s="13">
        <f t="shared" si="140"/>
        <v>3.7702</v>
      </c>
      <c r="R2246" s="7">
        <f t="shared" si="141"/>
        <v>17.241379310344829</v>
      </c>
      <c r="S2246" s="3" t="s">
        <v>8336</v>
      </c>
      <c r="T2246" s="3" t="s">
        <v>8354</v>
      </c>
    </row>
    <row r="2247" spans="1:20" ht="39.6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21">
        <f t="shared" si="142"/>
        <v>41660.500196759254</v>
      </c>
      <c r="L2247" s="21">
        <f t="shared" si="143"/>
        <v>41691.541666666664</v>
      </c>
      <c r="M2247" s="3" t="b">
        <v>0</v>
      </c>
      <c r="N2247" s="3">
        <v>1980</v>
      </c>
      <c r="O2247" s="3" t="b">
        <v>1</v>
      </c>
      <c r="P2247" s="3" t="s">
        <v>8296</v>
      </c>
      <c r="Q2247" s="13">
        <f t="shared" si="140"/>
        <v>26.47025</v>
      </c>
      <c r="R2247" s="7">
        <f t="shared" si="141"/>
        <v>2.0202020202020203</v>
      </c>
      <c r="S2247" s="3" t="s">
        <v>8336</v>
      </c>
      <c r="T2247" s="3" t="s">
        <v>8354</v>
      </c>
    </row>
    <row r="2248" spans="1:20" ht="39.6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21">
        <f t="shared" si="142"/>
        <v>42221.583449074074</v>
      </c>
      <c r="L2248" s="21">
        <f t="shared" si="143"/>
        <v>42251.583449074074</v>
      </c>
      <c r="M2248" s="3" t="b">
        <v>0</v>
      </c>
      <c r="N2248" s="3">
        <v>57</v>
      </c>
      <c r="O2248" s="3" t="b">
        <v>1</v>
      </c>
      <c r="P2248" s="3" t="s">
        <v>8296</v>
      </c>
      <c r="Q2248" s="13">
        <f t="shared" si="140"/>
        <v>1.0012000000000001</v>
      </c>
      <c r="R2248" s="7">
        <f t="shared" si="141"/>
        <v>43.859649122807021</v>
      </c>
      <c r="S2248" s="3" t="s">
        <v>8336</v>
      </c>
      <c r="T2248" s="3" t="s">
        <v>8354</v>
      </c>
    </row>
    <row r="2249" spans="1:20" ht="26.4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21">
        <f t="shared" si="142"/>
        <v>42200.457928240743</v>
      </c>
      <c r="L2249" s="21">
        <f t="shared" si="143"/>
        <v>42214.457928240743</v>
      </c>
      <c r="M2249" s="3" t="b">
        <v>0</v>
      </c>
      <c r="N2249" s="3">
        <v>380</v>
      </c>
      <c r="O2249" s="3" t="b">
        <v>1</v>
      </c>
      <c r="P2249" s="3" t="s">
        <v>8296</v>
      </c>
      <c r="Q2249" s="13">
        <f t="shared" si="140"/>
        <v>1.0445405405405406</v>
      </c>
      <c r="R2249" s="7">
        <f t="shared" si="141"/>
        <v>48.684210526315788</v>
      </c>
      <c r="S2249" s="3" t="s">
        <v>8336</v>
      </c>
      <c r="T2249" s="3" t="s">
        <v>8354</v>
      </c>
    </row>
    <row r="2250" spans="1:20" ht="39.6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21">
        <f t="shared" si="142"/>
        <v>42688.667569444442</v>
      </c>
      <c r="L2250" s="21">
        <f t="shared" si="143"/>
        <v>42718.667569444442</v>
      </c>
      <c r="M2250" s="3" t="b">
        <v>0</v>
      </c>
      <c r="N2250" s="3">
        <v>128</v>
      </c>
      <c r="O2250" s="3" t="b">
        <v>1</v>
      </c>
      <c r="P2250" s="3" t="s">
        <v>8296</v>
      </c>
      <c r="Q2250" s="13">
        <f t="shared" si="140"/>
        <v>1.0721428571428571</v>
      </c>
      <c r="R2250" s="7">
        <f t="shared" si="141"/>
        <v>54.6875</v>
      </c>
      <c r="S2250" s="3" t="s">
        <v>8336</v>
      </c>
      <c r="T2250" s="3" t="s">
        <v>8354</v>
      </c>
    </row>
    <row r="2251" spans="1:20" ht="39.6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21">
        <f t="shared" si="142"/>
        <v>41336.49496527778</v>
      </c>
      <c r="L2251" s="21">
        <f t="shared" si="143"/>
        <v>41366.453298611108</v>
      </c>
      <c r="M2251" s="3" t="b">
        <v>0</v>
      </c>
      <c r="N2251" s="3">
        <v>180</v>
      </c>
      <c r="O2251" s="3" t="b">
        <v>1</v>
      </c>
      <c r="P2251" s="3" t="s">
        <v>8296</v>
      </c>
      <c r="Q2251" s="13">
        <f t="shared" si="140"/>
        <v>1.6877142857142857</v>
      </c>
      <c r="R2251" s="7">
        <f t="shared" si="141"/>
        <v>19.444444444444443</v>
      </c>
      <c r="S2251" s="3" t="s">
        <v>8336</v>
      </c>
      <c r="T2251" s="3" t="s">
        <v>8354</v>
      </c>
    </row>
    <row r="2252" spans="1:20" ht="39.6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21">
        <f t="shared" si="142"/>
        <v>42676.7971412037</v>
      </c>
      <c r="L2252" s="21">
        <f t="shared" si="143"/>
        <v>42706.838807870365</v>
      </c>
      <c r="M2252" s="3" t="b">
        <v>0</v>
      </c>
      <c r="N2252" s="3">
        <v>571</v>
      </c>
      <c r="O2252" s="3" t="b">
        <v>1</v>
      </c>
      <c r="P2252" s="3" t="s">
        <v>8296</v>
      </c>
      <c r="Q2252" s="13">
        <f t="shared" si="140"/>
        <v>9.7511200000000002</v>
      </c>
      <c r="R2252" s="7">
        <f t="shared" si="141"/>
        <v>43.782837127845887</v>
      </c>
      <c r="S2252" s="3" t="s">
        <v>8336</v>
      </c>
      <c r="T2252" s="3" t="s">
        <v>8354</v>
      </c>
    </row>
    <row r="2253" spans="1:20" ht="39.6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21">
        <f t="shared" si="142"/>
        <v>41846.137465277774</v>
      </c>
      <c r="L2253" s="21">
        <f t="shared" si="143"/>
        <v>41867.137465277774</v>
      </c>
      <c r="M2253" s="3" t="b">
        <v>0</v>
      </c>
      <c r="N2253" s="3">
        <v>480</v>
      </c>
      <c r="O2253" s="3" t="b">
        <v>1</v>
      </c>
      <c r="P2253" s="3" t="s">
        <v>8296</v>
      </c>
      <c r="Q2253" s="13">
        <f t="shared" si="140"/>
        <v>1.3444929411764706</v>
      </c>
      <c r="R2253" s="7">
        <f t="shared" si="141"/>
        <v>17.708333333333332</v>
      </c>
      <c r="S2253" s="3" t="s">
        <v>8336</v>
      </c>
      <c r="T2253" s="3" t="s">
        <v>8354</v>
      </c>
    </row>
    <row r="2254" spans="1:20" ht="39.6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21">
        <f t="shared" si="142"/>
        <v>42573.119652777772</v>
      </c>
      <c r="L2254" s="21">
        <f t="shared" si="143"/>
        <v>42588.119652777772</v>
      </c>
      <c r="M2254" s="3" t="b">
        <v>0</v>
      </c>
      <c r="N2254" s="3">
        <v>249</v>
      </c>
      <c r="O2254" s="3" t="b">
        <v>1</v>
      </c>
      <c r="P2254" s="3" t="s">
        <v>8296</v>
      </c>
      <c r="Q2254" s="13">
        <f t="shared" si="140"/>
        <v>2.722777777777778</v>
      </c>
      <c r="R2254" s="7">
        <f t="shared" si="141"/>
        <v>36.144578313253014</v>
      </c>
      <c r="S2254" s="3" t="s">
        <v>8336</v>
      </c>
      <c r="T2254" s="3" t="s">
        <v>8354</v>
      </c>
    </row>
    <row r="2255" spans="1:20" ht="39.6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21">
        <f t="shared" si="142"/>
        <v>42296.422997685186</v>
      </c>
      <c r="L2255" s="21">
        <f t="shared" si="143"/>
        <v>42326.46466435185</v>
      </c>
      <c r="M2255" s="3" t="b">
        <v>0</v>
      </c>
      <c r="N2255" s="3">
        <v>84</v>
      </c>
      <c r="O2255" s="3" t="b">
        <v>1</v>
      </c>
      <c r="P2255" s="3" t="s">
        <v>8296</v>
      </c>
      <c r="Q2255" s="13">
        <f t="shared" si="140"/>
        <v>1.1268750000000001</v>
      </c>
      <c r="R2255" s="7">
        <f t="shared" si="141"/>
        <v>95.238095238095241</v>
      </c>
      <c r="S2255" s="3" t="s">
        <v>8336</v>
      </c>
      <c r="T2255" s="3" t="s">
        <v>8354</v>
      </c>
    </row>
    <row r="2256" spans="1:20" ht="26.4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21">
        <f t="shared" si="142"/>
        <v>42752.439444444441</v>
      </c>
      <c r="L2256" s="21">
        <f t="shared" si="143"/>
        <v>42759.439444444441</v>
      </c>
      <c r="M2256" s="3" t="b">
        <v>0</v>
      </c>
      <c r="N2256" s="3">
        <v>197</v>
      </c>
      <c r="O2256" s="3" t="b">
        <v>1</v>
      </c>
      <c r="P2256" s="3" t="s">
        <v>8296</v>
      </c>
      <c r="Q2256" s="13">
        <f t="shared" si="140"/>
        <v>4.5979999999999999</v>
      </c>
      <c r="R2256" s="7">
        <f t="shared" si="141"/>
        <v>2.5380710659898478</v>
      </c>
      <c r="S2256" s="3" t="s">
        <v>8336</v>
      </c>
      <c r="T2256" s="3" t="s">
        <v>8354</v>
      </c>
    </row>
    <row r="2257" spans="1:20" ht="26.4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21">
        <f t="shared" si="142"/>
        <v>42467.743645833332</v>
      </c>
      <c r="L2257" s="21">
        <f t="shared" si="143"/>
        <v>42497.743645833332</v>
      </c>
      <c r="M2257" s="3" t="b">
        <v>0</v>
      </c>
      <c r="N2257" s="3">
        <v>271</v>
      </c>
      <c r="O2257" s="3" t="b">
        <v>1</v>
      </c>
      <c r="P2257" s="3" t="s">
        <v>8296</v>
      </c>
      <c r="Q2257" s="13">
        <f t="shared" si="140"/>
        <v>2.8665822784810127</v>
      </c>
      <c r="R2257" s="7">
        <f t="shared" si="141"/>
        <v>14.575645756457565</v>
      </c>
      <c r="S2257" s="3" t="s">
        <v>8336</v>
      </c>
      <c r="T2257" s="3" t="s">
        <v>8354</v>
      </c>
    </row>
    <row r="2258" spans="1:20" ht="39.6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21">
        <f t="shared" si="142"/>
        <v>42682.243587962956</v>
      </c>
      <c r="L2258" s="21">
        <f t="shared" si="143"/>
        <v>42696.243587962956</v>
      </c>
      <c r="M2258" s="3" t="b">
        <v>0</v>
      </c>
      <c r="N2258" s="3">
        <v>50</v>
      </c>
      <c r="O2258" s="3" t="b">
        <v>1</v>
      </c>
      <c r="P2258" s="3" t="s">
        <v>8296</v>
      </c>
      <c r="Q2258" s="13">
        <f t="shared" si="140"/>
        <v>2.2270833333333333</v>
      </c>
      <c r="R2258" s="7">
        <f t="shared" si="141"/>
        <v>9.6</v>
      </c>
      <c r="S2258" s="3" t="s">
        <v>8336</v>
      </c>
      <c r="T2258" s="3" t="s">
        <v>8354</v>
      </c>
    </row>
    <row r="2259" spans="1:20" ht="52.8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21">
        <f t="shared" si="142"/>
        <v>42505.728344907409</v>
      </c>
      <c r="L2259" s="21">
        <f t="shared" si="143"/>
        <v>42540.749999999993</v>
      </c>
      <c r="M2259" s="3" t="b">
        <v>0</v>
      </c>
      <c r="N2259" s="3">
        <v>169</v>
      </c>
      <c r="O2259" s="3" t="b">
        <v>1</v>
      </c>
      <c r="P2259" s="3" t="s">
        <v>8296</v>
      </c>
      <c r="Q2259" s="13">
        <f t="shared" si="140"/>
        <v>6.3613999999999997</v>
      </c>
      <c r="R2259" s="7">
        <f t="shared" si="141"/>
        <v>14.792899408284024</v>
      </c>
      <c r="S2259" s="3" t="s">
        <v>8336</v>
      </c>
      <c r="T2259" s="3" t="s">
        <v>8354</v>
      </c>
    </row>
    <row r="2260" spans="1:20" ht="26.4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21">
        <f t="shared" si="142"/>
        <v>42136.542673611104</v>
      </c>
      <c r="L2260" s="21">
        <f t="shared" si="143"/>
        <v>42166.542673611104</v>
      </c>
      <c r="M2260" s="3" t="b">
        <v>0</v>
      </c>
      <c r="N2260" s="3">
        <v>205</v>
      </c>
      <c r="O2260" s="3" t="b">
        <v>1</v>
      </c>
      <c r="P2260" s="3" t="s">
        <v>8296</v>
      </c>
      <c r="Q2260" s="13">
        <f t="shared" si="140"/>
        <v>1.4650000000000001</v>
      </c>
      <c r="R2260" s="7">
        <f t="shared" si="141"/>
        <v>10.731707317073171</v>
      </c>
      <c r="S2260" s="3" t="s">
        <v>8336</v>
      </c>
      <c r="T2260" s="3" t="s">
        <v>8354</v>
      </c>
    </row>
    <row r="2261" spans="1:20" ht="39.6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21">
        <f t="shared" si="142"/>
        <v>42702.59648148148</v>
      </c>
      <c r="L2261" s="21">
        <f t="shared" si="143"/>
        <v>42712.59648148148</v>
      </c>
      <c r="M2261" s="3" t="b">
        <v>0</v>
      </c>
      <c r="N2261" s="3">
        <v>206</v>
      </c>
      <c r="O2261" s="3" t="b">
        <v>1</v>
      </c>
      <c r="P2261" s="3" t="s">
        <v>8296</v>
      </c>
      <c r="Q2261" s="13">
        <f t="shared" si="140"/>
        <v>18.670999999999999</v>
      </c>
      <c r="R2261" s="7">
        <f t="shared" si="141"/>
        <v>4.8543689320388346</v>
      </c>
      <c r="S2261" s="3" t="s">
        <v>8336</v>
      </c>
      <c r="T2261" s="3" t="s">
        <v>8354</v>
      </c>
    </row>
    <row r="2262" spans="1:20" ht="39.6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21">
        <f t="shared" si="142"/>
        <v>41694.808449074073</v>
      </c>
      <c r="L2262" s="21">
        <f t="shared" si="143"/>
        <v>41724.766782407409</v>
      </c>
      <c r="M2262" s="3" t="b">
        <v>0</v>
      </c>
      <c r="N2262" s="3">
        <v>84</v>
      </c>
      <c r="O2262" s="3" t="b">
        <v>1</v>
      </c>
      <c r="P2262" s="3" t="s">
        <v>8296</v>
      </c>
      <c r="Q2262" s="13">
        <f t="shared" si="140"/>
        <v>3.2692000000000001</v>
      </c>
      <c r="R2262" s="7">
        <f t="shared" si="141"/>
        <v>29.761904761904763</v>
      </c>
      <c r="S2262" s="3" t="s">
        <v>8336</v>
      </c>
      <c r="T2262" s="3" t="s">
        <v>8354</v>
      </c>
    </row>
    <row r="2263" spans="1:20" ht="39.6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21">
        <f t="shared" si="142"/>
        <v>42759.516435185178</v>
      </c>
      <c r="L2263" s="21">
        <f t="shared" si="143"/>
        <v>42780.516435185178</v>
      </c>
      <c r="M2263" s="3" t="b">
        <v>0</v>
      </c>
      <c r="N2263" s="3">
        <v>210</v>
      </c>
      <c r="O2263" s="3" t="b">
        <v>1</v>
      </c>
      <c r="P2263" s="3" t="s">
        <v>8296</v>
      </c>
      <c r="Q2263" s="13">
        <f t="shared" si="140"/>
        <v>7.7949999999999999</v>
      </c>
      <c r="R2263" s="7">
        <f t="shared" si="141"/>
        <v>4.7619047619047619</v>
      </c>
      <c r="S2263" s="3" t="s">
        <v>8336</v>
      </c>
      <c r="T2263" s="3" t="s">
        <v>8354</v>
      </c>
    </row>
    <row r="2264" spans="1:20" ht="39.6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21">
        <f t="shared" si="142"/>
        <v>41926.376828703702</v>
      </c>
      <c r="L2264" s="21">
        <f t="shared" si="143"/>
        <v>41960.791666666664</v>
      </c>
      <c r="M2264" s="3" t="b">
        <v>0</v>
      </c>
      <c r="N2264" s="3">
        <v>181</v>
      </c>
      <c r="O2264" s="3" t="b">
        <v>1</v>
      </c>
      <c r="P2264" s="3" t="s">
        <v>8296</v>
      </c>
      <c r="Q2264" s="13">
        <f t="shared" si="140"/>
        <v>1.5415151515151515</v>
      </c>
      <c r="R2264" s="7">
        <f t="shared" si="141"/>
        <v>18.232044198895029</v>
      </c>
      <c r="S2264" s="3" t="s">
        <v>8336</v>
      </c>
      <c r="T2264" s="3" t="s">
        <v>8354</v>
      </c>
    </row>
    <row r="2265" spans="1:20" ht="39.6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21">
        <f t="shared" si="142"/>
        <v>42014.623993055553</v>
      </c>
      <c r="L2265" s="21">
        <f t="shared" si="143"/>
        <v>42035.623993055553</v>
      </c>
      <c r="M2265" s="3" t="b">
        <v>0</v>
      </c>
      <c r="N2265" s="3">
        <v>60</v>
      </c>
      <c r="O2265" s="3" t="b">
        <v>1</v>
      </c>
      <c r="P2265" s="3" t="s">
        <v>8296</v>
      </c>
      <c r="Q2265" s="13">
        <f t="shared" si="140"/>
        <v>1.1554666666666666</v>
      </c>
      <c r="R2265" s="7">
        <f t="shared" si="141"/>
        <v>125</v>
      </c>
      <c r="S2265" s="3" t="s">
        <v>8336</v>
      </c>
      <c r="T2265" s="3" t="s">
        <v>8354</v>
      </c>
    </row>
    <row r="2266" spans="1:20" ht="52.8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21">
        <f t="shared" si="142"/>
        <v>42496.374004629623</v>
      </c>
      <c r="L2266" s="21">
        <f t="shared" si="143"/>
        <v>42512.916666666664</v>
      </c>
      <c r="M2266" s="3" t="b">
        <v>0</v>
      </c>
      <c r="N2266" s="3">
        <v>445</v>
      </c>
      <c r="O2266" s="3" t="b">
        <v>1</v>
      </c>
      <c r="P2266" s="3" t="s">
        <v>8296</v>
      </c>
      <c r="Q2266" s="13">
        <f t="shared" si="140"/>
        <v>1.8003333333333333</v>
      </c>
      <c r="R2266" s="7">
        <f t="shared" si="141"/>
        <v>13.48314606741573</v>
      </c>
      <c r="S2266" s="3" t="s">
        <v>8336</v>
      </c>
      <c r="T2266" s="3" t="s">
        <v>8354</v>
      </c>
    </row>
    <row r="2267" spans="1:20" ht="39.6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21">
        <f t="shared" si="142"/>
        <v>42689.644756944443</v>
      </c>
      <c r="L2267" s="21">
        <f t="shared" si="143"/>
        <v>42696.644756944443</v>
      </c>
      <c r="M2267" s="3" t="b">
        <v>0</v>
      </c>
      <c r="N2267" s="3">
        <v>17</v>
      </c>
      <c r="O2267" s="3" t="b">
        <v>1</v>
      </c>
      <c r="P2267" s="3" t="s">
        <v>8296</v>
      </c>
      <c r="Q2267" s="13">
        <f t="shared" si="140"/>
        <v>2.9849999999999999</v>
      </c>
      <c r="R2267" s="7">
        <f t="shared" si="141"/>
        <v>11.764705882352942</v>
      </c>
      <c r="S2267" s="3" t="s">
        <v>8336</v>
      </c>
      <c r="T2267" s="3" t="s">
        <v>8354</v>
      </c>
    </row>
    <row r="2268" spans="1:20" ht="39.6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21">
        <f t="shared" si="142"/>
        <v>42469.666574074072</v>
      </c>
      <c r="L2268" s="21">
        <f t="shared" si="143"/>
        <v>42486.874999999993</v>
      </c>
      <c r="M2268" s="3" t="b">
        <v>0</v>
      </c>
      <c r="N2268" s="3">
        <v>194</v>
      </c>
      <c r="O2268" s="3" t="b">
        <v>1</v>
      </c>
      <c r="P2268" s="3" t="s">
        <v>8296</v>
      </c>
      <c r="Q2268" s="13">
        <f t="shared" si="140"/>
        <v>3.2026666666666666</v>
      </c>
      <c r="R2268" s="7">
        <f t="shared" si="141"/>
        <v>7.731958762886598</v>
      </c>
      <c r="S2268" s="3" t="s">
        <v>8336</v>
      </c>
      <c r="T2268" s="3" t="s">
        <v>8354</v>
      </c>
    </row>
    <row r="2269" spans="1:20" ht="39.6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21">
        <f t="shared" si="142"/>
        <v>41968.621493055551</v>
      </c>
      <c r="L2269" s="21">
        <f t="shared" si="143"/>
        <v>41993.833333333336</v>
      </c>
      <c r="M2269" s="3" t="b">
        <v>0</v>
      </c>
      <c r="N2269" s="3">
        <v>404</v>
      </c>
      <c r="O2269" s="3" t="b">
        <v>1</v>
      </c>
      <c r="P2269" s="3" t="s">
        <v>8296</v>
      </c>
      <c r="Q2269" s="13">
        <f t="shared" si="140"/>
        <v>3.80525</v>
      </c>
      <c r="R2269" s="7">
        <f t="shared" si="141"/>
        <v>49.504950495049506</v>
      </c>
      <c r="S2269" s="3" t="s">
        <v>8336</v>
      </c>
      <c r="T2269" s="3" t="s">
        <v>8354</v>
      </c>
    </row>
    <row r="2270" spans="1:20" ht="39.6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21">
        <f t="shared" si="142"/>
        <v>42775.874016203707</v>
      </c>
      <c r="L2270" s="21">
        <f t="shared" si="143"/>
        <v>42805.874016203707</v>
      </c>
      <c r="M2270" s="3" t="b">
        <v>0</v>
      </c>
      <c r="N2270" s="3">
        <v>194</v>
      </c>
      <c r="O2270" s="3" t="b">
        <v>1</v>
      </c>
      <c r="P2270" s="3" t="s">
        <v>8296</v>
      </c>
      <c r="Q2270" s="13">
        <f t="shared" si="140"/>
        <v>1.026</v>
      </c>
      <c r="R2270" s="7">
        <f t="shared" si="141"/>
        <v>144.32989690721649</v>
      </c>
      <c r="S2270" s="3" t="s">
        <v>8336</v>
      </c>
      <c r="T2270" s="3" t="s">
        <v>8354</v>
      </c>
    </row>
    <row r="2271" spans="1:20" ht="39.6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21">
        <f t="shared" si="142"/>
        <v>42776.496099537035</v>
      </c>
      <c r="L2271" s="21">
        <f t="shared" si="143"/>
        <v>42800.999999999993</v>
      </c>
      <c r="M2271" s="3" t="b">
        <v>0</v>
      </c>
      <c r="N2271" s="3">
        <v>902</v>
      </c>
      <c r="O2271" s="3" t="b">
        <v>1</v>
      </c>
      <c r="P2271" s="3" t="s">
        <v>8296</v>
      </c>
      <c r="Q2271" s="13">
        <f t="shared" si="140"/>
        <v>18.016400000000001</v>
      </c>
      <c r="R2271" s="7">
        <f t="shared" si="141"/>
        <v>2.7716186252771617</v>
      </c>
      <c r="S2271" s="3" t="s">
        <v>8336</v>
      </c>
      <c r="T2271" s="3" t="s">
        <v>8354</v>
      </c>
    </row>
    <row r="2272" spans="1:20" ht="39.6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21">
        <f t="shared" si="142"/>
        <v>42725.661030092589</v>
      </c>
      <c r="L2272" s="21">
        <f t="shared" si="143"/>
        <v>42745.707638888889</v>
      </c>
      <c r="M2272" s="3" t="b">
        <v>0</v>
      </c>
      <c r="N2272" s="3">
        <v>1670</v>
      </c>
      <c r="O2272" s="3" t="b">
        <v>1</v>
      </c>
      <c r="P2272" s="3" t="s">
        <v>8296</v>
      </c>
      <c r="Q2272" s="13">
        <f t="shared" si="140"/>
        <v>7.2024800000000004</v>
      </c>
      <c r="R2272" s="7">
        <f t="shared" si="141"/>
        <v>14.970059880239521</v>
      </c>
      <c r="S2272" s="3" t="s">
        <v>8336</v>
      </c>
      <c r="T2272" s="3" t="s">
        <v>8354</v>
      </c>
    </row>
    <row r="2273" spans="1:20" ht="39.6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21">
        <f t="shared" si="142"/>
        <v>42683.791712962957</v>
      </c>
      <c r="L2273" s="21">
        <f t="shared" si="143"/>
        <v>42713.791712962957</v>
      </c>
      <c r="M2273" s="3" t="b">
        <v>0</v>
      </c>
      <c r="N2273" s="3">
        <v>1328</v>
      </c>
      <c r="O2273" s="3" t="b">
        <v>1</v>
      </c>
      <c r="P2273" s="3" t="s">
        <v>8296</v>
      </c>
      <c r="Q2273" s="13">
        <f t="shared" si="140"/>
        <v>2.8309000000000002</v>
      </c>
      <c r="R2273" s="7">
        <f t="shared" si="141"/>
        <v>15.060240963855422</v>
      </c>
      <c r="S2273" s="3" t="s">
        <v>8336</v>
      </c>
      <c r="T2273" s="3" t="s">
        <v>8354</v>
      </c>
    </row>
    <row r="2274" spans="1:20" ht="39.6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21">
        <f t="shared" si="142"/>
        <v>42315.491157407407</v>
      </c>
      <c r="L2274" s="21">
        <f t="shared" si="143"/>
        <v>42345.491157407407</v>
      </c>
      <c r="M2274" s="3" t="b">
        <v>0</v>
      </c>
      <c r="N2274" s="3">
        <v>944</v>
      </c>
      <c r="O2274" s="3" t="b">
        <v>1</v>
      </c>
      <c r="P2274" s="3" t="s">
        <v>8296</v>
      </c>
      <c r="Q2274" s="13">
        <f t="shared" si="140"/>
        <v>13.566000000000001</v>
      </c>
      <c r="R2274" s="7">
        <f t="shared" si="141"/>
        <v>1.0593220338983051</v>
      </c>
      <c r="S2274" s="3" t="s">
        <v>8336</v>
      </c>
      <c r="T2274" s="3" t="s">
        <v>8354</v>
      </c>
    </row>
    <row r="2275" spans="1:20" ht="39.6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21">
        <f t="shared" si="142"/>
        <v>42781.340763888882</v>
      </c>
      <c r="L2275" s="21">
        <f t="shared" si="143"/>
        <v>42806.299097222225</v>
      </c>
      <c r="M2275" s="3" t="b">
        <v>0</v>
      </c>
      <c r="N2275" s="3">
        <v>147</v>
      </c>
      <c r="O2275" s="3" t="b">
        <v>1</v>
      </c>
      <c r="P2275" s="3" t="s">
        <v>8296</v>
      </c>
      <c r="Q2275" s="13">
        <f t="shared" si="140"/>
        <v>2.2035999999999998</v>
      </c>
      <c r="R2275" s="7">
        <f t="shared" si="141"/>
        <v>17.006802721088434</v>
      </c>
      <c r="S2275" s="3" t="s">
        <v>8336</v>
      </c>
      <c r="T2275" s="3" t="s">
        <v>8354</v>
      </c>
    </row>
    <row r="2276" spans="1:20" ht="52.8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21">
        <f t="shared" si="142"/>
        <v>41663.292326388888</v>
      </c>
      <c r="L2276" s="21">
        <f t="shared" si="143"/>
        <v>41693.292326388888</v>
      </c>
      <c r="M2276" s="3" t="b">
        <v>0</v>
      </c>
      <c r="N2276" s="3">
        <v>99</v>
      </c>
      <c r="O2276" s="3" t="b">
        <v>1</v>
      </c>
      <c r="P2276" s="3" t="s">
        <v>8296</v>
      </c>
      <c r="Q2276" s="13">
        <f t="shared" si="140"/>
        <v>1.196</v>
      </c>
      <c r="R2276" s="7">
        <f t="shared" si="141"/>
        <v>25.252525252525253</v>
      </c>
      <c r="S2276" s="3" t="s">
        <v>8336</v>
      </c>
      <c r="T2276" s="3" t="s">
        <v>8354</v>
      </c>
    </row>
    <row r="2277" spans="1:20" ht="39.6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21">
        <f t="shared" si="142"/>
        <v>41965.408321759256</v>
      </c>
      <c r="L2277" s="21">
        <f t="shared" si="143"/>
        <v>41995.408321759256</v>
      </c>
      <c r="M2277" s="3" t="b">
        <v>0</v>
      </c>
      <c r="N2277" s="3">
        <v>79</v>
      </c>
      <c r="O2277" s="3" t="b">
        <v>1</v>
      </c>
      <c r="P2277" s="3" t="s">
        <v>8296</v>
      </c>
      <c r="Q2277" s="13">
        <f t="shared" si="140"/>
        <v>4.0776923076923079</v>
      </c>
      <c r="R2277" s="7">
        <f t="shared" si="141"/>
        <v>8.2278481012658222</v>
      </c>
      <c r="S2277" s="3" t="s">
        <v>8336</v>
      </c>
      <c r="T2277" s="3" t="s">
        <v>8354</v>
      </c>
    </row>
    <row r="2278" spans="1:20" ht="52.8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21">
        <f t="shared" si="142"/>
        <v>41614.443159722221</v>
      </c>
      <c r="L2278" s="21">
        <f t="shared" si="143"/>
        <v>41644.443159722221</v>
      </c>
      <c r="M2278" s="3" t="b">
        <v>0</v>
      </c>
      <c r="N2278" s="3">
        <v>75</v>
      </c>
      <c r="O2278" s="3" t="b">
        <v>1</v>
      </c>
      <c r="P2278" s="3" t="s">
        <v>8296</v>
      </c>
      <c r="Q2278" s="13">
        <f t="shared" si="140"/>
        <v>1.0581826105905425</v>
      </c>
      <c r="R2278" s="7">
        <f t="shared" si="141"/>
        <v>61.186666666666667</v>
      </c>
      <c r="S2278" s="3" t="s">
        <v>8336</v>
      </c>
      <c r="T2278" s="3" t="s">
        <v>8354</v>
      </c>
    </row>
    <row r="2279" spans="1:20" ht="39.6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21">
        <f t="shared" si="142"/>
        <v>40936.470173611109</v>
      </c>
      <c r="L2279" s="21">
        <f t="shared" si="143"/>
        <v>40966.470173611109</v>
      </c>
      <c r="M2279" s="3" t="b">
        <v>0</v>
      </c>
      <c r="N2279" s="3">
        <v>207</v>
      </c>
      <c r="O2279" s="3" t="b">
        <v>1</v>
      </c>
      <c r="P2279" s="3" t="s">
        <v>8296</v>
      </c>
      <c r="Q2279" s="13">
        <f t="shared" si="140"/>
        <v>1.4108235294117648</v>
      </c>
      <c r="R2279" s="7">
        <f t="shared" si="141"/>
        <v>41.062801932367151</v>
      </c>
      <c r="S2279" s="3" t="s">
        <v>8336</v>
      </c>
      <c r="T2279" s="3" t="s">
        <v>8354</v>
      </c>
    </row>
    <row r="2280" spans="1:20" ht="26.4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21">
        <f t="shared" si="142"/>
        <v>42338.500775462962</v>
      </c>
      <c r="L2280" s="21">
        <f t="shared" si="143"/>
        <v>42372.749305555553</v>
      </c>
      <c r="M2280" s="3" t="b">
        <v>0</v>
      </c>
      <c r="N2280" s="3">
        <v>102</v>
      </c>
      <c r="O2280" s="3" t="b">
        <v>1</v>
      </c>
      <c r="P2280" s="3" t="s">
        <v>8296</v>
      </c>
      <c r="Q2280" s="13">
        <f t="shared" si="140"/>
        <v>2.7069999999999999</v>
      </c>
      <c r="R2280" s="7">
        <f t="shared" si="141"/>
        <v>19.607843137254903</v>
      </c>
      <c r="S2280" s="3" t="s">
        <v>8336</v>
      </c>
      <c r="T2280" s="3" t="s">
        <v>8354</v>
      </c>
    </row>
    <row r="2281" spans="1:20" ht="52.8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21">
        <f t="shared" si="142"/>
        <v>42020.598368055558</v>
      </c>
      <c r="L2281" s="21">
        <f t="shared" si="143"/>
        <v>42038.958333333336</v>
      </c>
      <c r="M2281" s="3" t="b">
        <v>0</v>
      </c>
      <c r="N2281" s="3">
        <v>32</v>
      </c>
      <c r="O2281" s="3" t="b">
        <v>1</v>
      </c>
      <c r="P2281" s="3" t="s">
        <v>8296</v>
      </c>
      <c r="Q2281" s="13">
        <f t="shared" si="140"/>
        <v>1.538</v>
      </c>
      <c r="R2281" s="7">
        <f t="shared" si="141"/>
        <v>31.25</v>
      </c>
      <c r="S2281" s="3" t="s">
        <v>8336</v>
      </c>
      <c r="T2281" s="3" t="s">
        <v>8354</v>
      </c>
    </row>
    <row r="2282" spans="1:20" ht="52.8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21">
        <f t="shared" si="142"/>
        <v>42234.416562499995</v>
      </c>
      <c r="L2282" s="21">
        <f t="shared" si="143"/>
        <v>42264.416562499995</v>
      </c>
      <c r="M2282" s="3" t="b">
        <v>0</v>
      </c>
      <c r="N2282" s="3">
        <v>480</v>
      </c>
      <c r="O2282" s="3" t="b">
        <v>1</v>
      </c>
      <c r="P2282" s="3" t="s">
        <v>8296</v>
      </c>
      <c r="Q2282" s="13">
        <f t="shared" si="140"/>
        <v>4.0357653061224488</v>
      </c>
      <c r="R2282" s="7">
        <f t="shared" si="141"/>
        <v>20.416666666666668</v>
      </c>
      <c r="S2282" s="3" t="s">
        <v>8336</v>
      </c>
      <c r="T2282" s="3" t="s">
        <v>8354</v>
      </c>
    </row>
    <row r="2283" spans="1:20" ht="39.6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21">
        <f t="shared" si="142"/>
        <v>40687.077511574069</v>
      </c>
      <c r="L2283" s="21">
        <f t="shared" si="143"/>
        <v>40749.076388888883</v>
      </c>
      <c r="M2283" s="3" t="b">
        <v>0</v>
      </c>
      <c r="N2283" s="3">
        <v>11</v>
      </c>
      <c r="O2283" s="3" t="b">
        <v>1</v>
      </c>
      <c r="P2283" s="3" t="s">
        <v>8275</v>
      </c>
      <c r="Q2283" s="13">
        <f t="shared" si="140"/>
        <v>1.85</v>
      </c>
      <c r="R2283" s="7">
        <f t="shared" si="141"/>
        <v>27.272727272727273</v>
      </c>
      <c r="S2283" s="3" t="s">
        <v>8328</v>
      </c>
      <c r="T2283" s="3" t="s">
        <v>8329</v>
      </c>
    </row>
    <row r="2284" spans="1:20" ht="26.4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21">
        <f t="shared" si="142"/>
        <v>42322.966273148144</v>
      </c>
      <c r="L2284" s="21">
        <f t="shared" si="143"/>
        <v>42382.966273148144</v>
      </c>
      <c r="M2284" s="3" t="b">
        <v>0</v>
      </c>
      <c r="N2284" s="3">
        <v>12</v>
      </c>
      <c r="O2284" s="3" t="b">
        <v>1</v>
      </c>
      <c r="P2284" s="3" t="s">
        <v>8275</v>
      </c>
      <c r="Q2284" s="13">
        <f t="shared" si="140"/>
        <v>1.8533333333333333</v>
      </c>
      <c r="R2284" s="7">
        <f t="shared" si="141"/>
        <v>62.5</v>
      </c>
      <c r="S2284" s="3" t="s">
        <v>8328</v>
      </c>
      <c r="T2284" s="3" t="s">
        <v>8329</v>
      </c>
    </row>
    <row r="2285" spans="1:20" ht="39.6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21">
        <f t="shared" si="142"/>
        <v>40977.916712962957</v>
      </c>
      <c r="L2285" s="21">
        <f t="shared" si="143"/>
        <v>41037.875046296293</v>
      </c>
      <c r="M2285" s="3" t="b">
        <v>0</v>
      </c>
      <c r="N2285" s="3">
        <v>48</v>
      </c>
      <c r="O2285" s="3" t="b">
        <v>1</v>
      </c>
      <c r="P2285" s="3" t="s">
        <v>8275</v>
      </c>
      <c r="Q2285" s="13">
        <f t="shared" si="140"/>
        <v>1.0085533333333332</v>
      </c>
      <c r="R2285" s="7">
        <f t="shared" si="141"/>
        <v>62.5</v>
      </c>
      <c r="S2285" s="3" t="s">
        <v>8328</v>
      </c>
      <c r="T2285" s="3" t="s">
        <v>8329</v>
      </c>
    </row>
    <row r="2286" spans="1:20" ht="26.4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21">
        <f t="shared" si="142"/>
        <v>40585.588483796295</v>
      </c>
      <c r="L2286" s="21">
        <f t="shared" si="143"/>
        <v>40613.958333333328</v>
      </c>
      <c r="M2286" s="3" t="b">
        <v>0</v>
      </c>
      <c r="N2286" s="3">
        <v>59</v>
      </c>
      <c r="O2286" s="3" t="b">
        <v>1</v>
      </c>
      <c r="P2286" s="3" t="s">
        <v>8275</v>
      </c>
      <c r="Q2286" s="13">
        <f t="shared" si="140"/>
        <v>1.0622116666666668</v>
      </c>
      <c r="R2286" s="7">
        <f t="shared" si="141"/>
        <v>101.69491525423729</v>
      </c>
      <c r="S2286" s="3" t="s">
        <v>8328</v>
      </c>
      <c r="T2286" s="3" t="s">
        <v>8329</v>
      </c>
    </row>
    <row r="2287" spans="1:20" ht="39.6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21">
        <f t="shared" si="142"/>
        <v>41058.977349537039</v>
      </c>
      <c r="L2287" s="21">
        <f t="shared" si="143"/>
        <v>41088.977349537039</v>
      </c>
      <c r="M2287" s="3" t="b">
        <v>0</v>
      </c>
      <c r="N2287" s="3">
        <v>79</v>
      </c>
      <c r="O2287" s="3" t="b">
        <v>1</v>
      </c>
      <c r="P2287" s="3" t="s">
        <v>8275</v>
      </c>
      <c r="Q2287" s="13">
        <f t="shared" si="140"/>
        <v>1.2136666666666667</v>
      </c>
      <c r="R2287" s="7">
        <f t="shared" si="141"/>
        <v>37.974683544303801</v>
      </c>
      <c r="S2287" s="3" t="s">
        <v>8328</v>
      </c>
      <c r="T2287" s="3" t="s">
        <v>8329</v>
      </c>
    </row>
    <row r="2288" spans="1:20" ht="39.6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21">
        <f t="shared" si="142"/>
        <v>41494.755254629628</v>
      </c>
      <c r="L2288" s="21">
        <f t="shared" si="143"/>
        <v>41522.957638888889</v>
      </c>
      <c r="M2288" s="3" t="b">
        <v>0</v>
      </c>
      <c r="N2288" s="3">
        <v>14</v>
      </c>
      <c r="O2288" s="3" t="b">
        <v>1</v>
      </c>
      <c r="P2288" s="3" t="s">
        <v>8275</v>
      </c>
      <c r="Q2288" s="13">
        <f t="shared" si="140"/>
        <v>1.0006666666666666</v>
      </c>
      <c r="R2288" s="7">
        <f t="shared" si="141"/>
        <v>107.14285714285714</v>
      </c>
      <c r="S2288" s="3" t="s">
        <v>8328</v>
      </c>
      <c r="T2288" s="3" t="s">
        <v>8329</v>
      </c>
    </row>
    <row r="2289" spans="1:20" ht="39.6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21">
        <f t="shared" si="142"/>
        <v>41792.459027777775</v>
      </c>
      <c r="L2289" s="21">
        <f t="shared" si="143"/>
        <v>41813.459027777775</v>
      </c>
      <c r="M2289" s="3" t="b">
        <v>0</v>
      </c>
      <c r="N2289" s="3">
        <v>106</v>
      </c>
      <c r="O2289" s="3" t="b">
        <v>1</v>
      </c>
      <c r="P2289" s="3" t="s">
        <v>8275</v>
      </c>
      <c r="Q2289" s="13">
        <f t="shared" si="140"/>
        <v>1.1997755555555556</v>
      </c>
      <c r="R2289" s="7">
        <f t="shared" si="141"/>
        <v>42.452830188679243</v>
      </c>
      <c r="S2289" s="3" t="s">
        <v>8328</v>
      </c>
      <c r="T2289" s="3" t="s">
        <v>8329</v>
      </c>
    </row>
    <row r="2290" spans="1:20" ht="39.6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21">
        <f t="shared" si="142"/>
        <v>41067.619085648148</v>
      </c>
      <c r="L2290" s="21">
        <f t="shared" si="143"/>
        <v>41086.541666666664</v>
      </c>
      <c r="M2290" s="3" t="b">
        <v>0</v>
      </c>
      <c r="N2290" s="3">
        <v>25</v>
      </c>
      <c r="O2290" s="3" t="b">
        <v>1</v>
      </c>
      <c r="P2290" s="3" t="s">
        <v>8275</v>
      </c>
      <c r="Q2290" s="13">
        <f t="shared" si="140"/>
        <v>1.0009999999999999</v>
      </c>
      <c r="R2290" s="7">
        <f t="shared" si="141"/>
        <v>40</v>
      </c>
      <c r="S2290" s="3" t="s">
        <v>8328</v>
      </c>
      <c r="T2290" s="3" t="s">
        <v>8329</v>
      </c>
    </row>
    <row r="2291" spans="1:20" ht="39.6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21">
        <f t="shared" si="142"/>
        <v>41571.790046296293</v>
      </c>
      <c r="L2291" s="21">
        <f t="shared" si="143"/>
        <v>41614.765277777777</v>
      </c>
      <c r="M2291" s="3" t="b">
        <v>0</v>
      </c>
      <c r="N2291" s="3">
        <v>25</v>
      </c>
      <c r="O2291" s="3" t="b">
        <v>1</v>
      </c>
      <c r="P2291" s="3" t="s">
        <v>8275</v>
      </c>
      <c r="Q2291" s="13">
        <f t="shared" si="140"/>
        <v>1.0740000000000001</v>
      </c>
      <c r="R2291" s="7">
        <f t="shared" si="141"/>
        <v>60</v>
      </c>
      <c r="S2291" s="3" t="s">
        <v>8328</v>
      </c>
      <c r="T2291" s="3" t="s">
        <v>8329</v>
      </c>
    </row>
    <row r="2292" spans="1:20" ht="39.6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21">
        <f t="shared" si="142"/>
        <v>40070.045486111107</v>
      </c>
      <c r="L2292" s="21">
        <f t="shared" si="143"/>
        <v>40148.5</v>
      </c>
      <c r="M2292" s="3" t="b">
        <v>0</v>
      </c>
      <c r="N2292" s="3">
        <v>29</v>
      </c>
      <c r="O2292" s="3" t="b">
        <v>1</v>
      </c>
      <c r="P2292" s="3" t="s">
        <v>8275</v>
      </c>
      <c r="Q2292" s="13">
        <f t="shared" si="140"/>
        <v>1.0406666666666666</v>
      </c>
      <c r="R2292" s="7">
        <f t="shared" si="141"/>
        <v>51.724137931034484</v>
      </c>
      <c r="S2292" s="3" t="s">
        <v>8328</v>
      </c>
      <c r="T2292" s="3" t="s">
        <v>8329</v>
      </c>
    </row>
    <row r="2293" spans="1:20" ht="39.6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21">
        <f t="shared" si="142"/>
        <v>40987.768726851849</v>
      </c>
      <c r="L2293" s="21">
        <f t="shared" si="143"/>
        <v>41021.958333333328</v>
      </c>
      <c r="M2293" s="3" t="b">
        <v>0</v>
      </c>
      <c r="N2293" s="3">
        <v>43</v>
      </c>
      <c r="O2293" s="3" t="b">
        <v>1</v>
      </c>
      <c r="P2293" s="3" t="s">
        <v>8275</v>
      </c>
      <c r="Q2293" s="13">
        <f t="shared" si="140"/>
        <v>1.728</v>
      </c>
      <c r="R2293" s="7">
        <f t="shared" si="141"/>
        <v>58.139534883720927</v>
      </c>
      <c r="S2293" s="3" t="s">
        <v>8328</v>
      </c>
      <c r="T2293" s="3" t="s">
        <v>8329</v>
      </c>
    </row>
    <row r="2294" spans="1:20" ht="39.6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21">
        <f t="shared" si="142"/>
        <v>40987.489305555551</v>
      </c>
      <c r="L2294" s="21">
        <f t="shared" si="143"/>
        <v>41017.489305555551</v>
      </c>
      <c r="M2294" s="3" t="b">
        <v>0</v>
      </c>
      <c r="N2294" s="3">
        <v>46</v>
      </c>
      <c r="O2294" s="3" t="b">
        <v>1</v>
      </c>
      <c r="P2294" s="3" t="s">
        <v>8275</v>
      </c>
      <c r="Q2294" s="13">
        <f t="shared" si="140"/>
        <v>1.072505</v>
      </c>
      <c r="R2294" s="7">
        <f t="shared" si="141"/>
        <v>43.478260869565219</v>
      </c>
      <c r="S2294" s="3" t="s">
        <v>8328</v>
      </c>
      <c r="T2294" s="3" t="s">
        <v>8329</v>
      </c>
    </row>
    <row r="2295" spans="1:20" ht="26.4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21">
        <f t="shared" si="142"/>
        <v>41151.499988425923</v>
      </c>
      <c r="L2295" s="21">
        <f t="shared" si="143"/>
        <v>41176.957638888889</v>
      </c>
      <c r="M2295" s="3" t="b">
        <v>0</v>
      </c>
      <c r="N2295" s="3">
        <v>27</v>
      </c>
      <c r="O2295" s="3" t="b">
        <v>1</v>
      </c>
      <c r="P2295" s="3" t="s">
        <v>8275</v>
      </c>
      <c r="Q2295" s="13">
        <f t="shared" si="140"/>
        <v>1.0823529411764705</v>
      </c>
      <c r="R2295" s="7">
        <f t="shared" si="141"/>
        <v>31.481481481481481</v>
      </c>
      <c r="S2295" s="3" t="s">
        <v>8328</v>
      </c>
      <c r="T2295" s="3" t="s">
        <v>8329</v>
      </c>
    </row>
    <row r="2296" spans="1:20" ht="39.6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21">
        <f t="shared" si="142"/>
        <v>41264.514814814815</v>
      </c>
      <c r="L2296" s="21">
        <f t="shared" si="143"/>
        <v>41294.514814814815</v>
      </c>
      <c r="M2296" s="3" t="b">
        <v>0</v>
      </c>
      <c r="N2296" s="3">
        <v>112</v>
      </c>
      <c r="O2296" s="3" t="b">
        <v>1</v>
      </c>
      <c r="P2296" s="3" t="s">
        <v>8275</v>
      </c>
      <c r="Q2296" s="13">
        <f t="shared" si="140"/>
        <v>1.4608079999999999</v>
      </c>
      <c r="R2296" s="7">
        <f t="shared" si="141"/>
        <v>44.642857142857146</v>
      </c>
      <c r="S2296" s="3" t="s">
        <v>8328</v>
      </c>
      <c r="T2296" s="3" t="s">
        <v>8329</v>
      </c>
    </row>
    <row r="2297" spans="1:20" ht="52.8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21">
        <f t="shared" si="142"/>
        <v>41270.746018518512</v>
      </c>
      <c r="L2297" s="21">
        <f t="shared" si="143"/>
        <v>41300.746018518512</v>
      </c>
      <c r="M2297" s="3" t="b">
        <v>0</v>
      </c>
      <c r="N2297" s="3">
        <v>34</v>
      </c>
      <c r="O2297" s="3" t="b">
        <v>1</v>
      </c>
      <c r="P2297" s="3" t="s">
        <v>8275</v>
      </c>
      <c r="Q2297" s="13">
        <f t="shared" si="140"/>
        <v>1.2524999999999999</v>
      </c>
      <c r="R2297" s="7">
        <f t="shared" si="141"/>
        <v>35.294117647058826</v>
      </c>
      <c r="S2297" s="3" t="s">
        <v>8328</v>
      </c>
      <c r="T2297" s="3" t="s">
        <v>8329</v>
      </c>
    </row>
    <row r="2298" spans="1:20" ht="39.6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21">
        <f t="shared" si="142"/>
        <v>40927.52344907407</v>
      </c>
      <c r="L2298" s="21">
        <f t="shared" si="143"/>
        <v>40962.52344907407</v>
      </c>
      <c r="M2298" s="3" t="b">
        <v>0</v>
      </c>
      <c r="N2298" s="3">
        <v>145</v>
      </c>
      <c r="O2298" s="3" t="b">
        <v>1</v>
      </c>
      <c r="P2298" s="3" t="s">
        <v>8275</v>
      </c>
      <c r="Q2298" s="13">
        <f t="shared" si="140"/>
        <v>1.4907142857142857</v>
      </c>
      <c r="R2298" s="7">
        <f t="shared" si="141"/>
        <v>48.275862068965516</v>
      </c>
      <c r="S2298" s="3" t="s">
        <v>8328</v>
      </c>
      <c r="T2298" s="3" t="s">
        <v>8329</v>
      </c>
    </row>
    <row r="2299" spans="1:20" ht="26.4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21">
        <f t="shared" si="142"/>
        <v>40947.83390046296</v>
      </c>
      <c r="L2299" s="21">
        <f t="shared" si="143"/>
        <v>40981.957638888889</v>
      </c>
      <c r="M2299" s="3" t="b">
        <v>0</v>
      </c>
      <c r="N2299" s="3">
        <v>19</v>
      </c>
      <c r="O2299" s="3" t="b">
        <v>1</v>
      </c>
      <c r="P2299" s="3" t="s">
        <v>8275</v>
      </c>
      <c r="Q2299" s="13">
        <f t="shared" si="140"/>
        <v>1.006</v>
      </c>
      <c r="R2299" s="7">
        <f t="shared" si="141"/>
        <v>52.631578947368418</v>
      </c>
      <c r="S2299" s="3" t="s">
        <v>8328</v>
      </c>
      <c r="T2299" s="3" t="s">
        <v>8329</v>
      </c>
    </row>
    <row r="2300" spans="1:20" ht="39.6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21">
        <f t="shared" si="142"/>
        <v>41694.632326388884</v>
      </c>
      <c r="L2300" s="21">
        <f t="shared" si="143"/>
        <v>41724.59065972222</v>
      </c>
      <c r="M2300" s="3" t="b">
        <v>0</v>
      </c>
      <c r="N2300" s="3">
        <v>288</v>
      </c>
      <c r="O2300" s="3" t="b">
        <v>1</v>
      </c>
      <c r="P2300" s="3" t="s">
        <v>8275</v>
      </c>
      <c r="Q2300" s="13">
        <f t="shared" si="140"/>
        <v>1.0507333333333333</v>
      </c>
      <c r="R2300" s="7">
        <f t="shared" si="141"/>
        <v>104.16666666666667</v>
      </c>
      <c r="S2300" s="3" t="s">
        <v>8328</v>
      </c>
      <c r="T2300" s="3" t="s">
        <v>8329</v>
      </c>
    </row>
    <row r="2301" spans="1:20" ht="39.6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21">
        <f t="shared" si="142"/>
        <v>40564.824178240735</v>
      </c>
      <c r="L2301" s="21">
        <f t="shared" si="143"/>
        <v>40579.824178240735</v>
      </c>
      <c r="M2301" s="3" t="b">
        <v>0</v>
      </c>
      <c r="N2301" s="3">
        <v>14</v>
      </c>
      <c r="O2301" s="3" t="b">
        <v>1</v>
      </c>
      <c r="P2301" s="3" t="s">
        <v>8275</v>
      </c>
      <c r="Q2301" s="13">
        <f t="shared" si="140"/>
        <v>3.5016666666666665</v>
      </c>
      <c r="R2301" s="7">
        <f t="shared" si="141"/>
        <v>21.428571428571427</v>
      </c>
      <c r="S2301" s="3" t="s">
        <v>8328</v>
      </c>
      <c r="T2301" s="3" t="s">
        <v>8329</v>
      </c>
    </row>
    <row r="2302" spans="1:20" ht="39.6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21">
        <f t="shared" si="142"/>
        <v>41074.518703703703</v>
      </c>
      <c r="L2302" s="21">
        <f t="shared" si="143"/>
        <v>41088.518703703703</v>
      </c>
      <c r="M2302" s="3" t="b">
        <v>0</v>
      </c>
      <c r="N2302" s="3">
        <v>7</v>
      </c>
      <c r="O2302" s="3" t="b">
        <v>1</v>
      </c>
      <c r="P2302" s="3" t="s">
        <v>8275</v>
      </c>
      <c r="Q2302" s="13">
        <f t="shared" si="140"/>
        <v>1.0125</v>
      </c>
      <c r="R2302" s="7">
        <f t="shared" si="141"/>
        <v>114.28571428571429</v>
      </c>
      <c r="S2302" s="3" t="s">
        <v>8328</v>
      </c>
      <c r="T2302" s="3" t="s">
        <v>8329</v>
      </c>
    </row>
    <row r="2303" spans="1:20" ht="26.4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21">
        <f t="shared" si="142"/>
        <v>41415.938611111109</v>
      </c>
      <c r="L2303" s="21">
        <f t="shared" si="143"/>
        <v>41445.938611111109</v>
      </c>
      <c r="M2303" s="3" t="b">
        <v>1</v>
      </c>
      <c r="N2303" s="3">
        <v>211</v>
      </c>
      <c r="O2303" s="3" t="b">
        <v>1</v>
      </c>
      <c r="P2303" s="3" t="s">
        <v>8278</v>
      </c>
      <c r="Q2303" s="13">
        <f t="shared" si="140"/>
        <v>1.336044</v>
      </c>
      <c r="R2303" s="7">
        <f t="shared" si="141"/>
        <v>23.696682464454977</v>
      </c>
      <c r="S2303" s="3" t="s">
        <v>8328</v>
      </c>
      <c r="T2303" s="3" t="s">
        <v>8332</v>
      </c>
    </row>
    <row r="2304" spans="1:20" ht="39.6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21">
        <f t="shared" si="142"/>
        <v>41605.660115740735</v>
      </c>
      <c r="L2304" s="21">
        <f t="shared" si="143"/>
        <v>41639.083333333328</v>
      </c>
      <c r="M2304" s="3" t="b">
        <v>1</v>
      </c>
      <c r="N2304" s="3">
        <v>85</v>
      </c>
      <c r="O2304" s="3" t="b">
        <v>1</v>
      </c>
      <c r="P2304" s="3" t="s">
        <v>8278</v>
      </c>
      <c r="Q2304" s="13">
        <f t="shared" si="140"/>
        <v>1.7065217391304348</v>
      </c>
      <c r="R2304" s="7">
        <f t="shared" si="141"/>
        <v>27.058823529411764</v>
      </c>
      <c r="S2304" s="3" t="s">
        <v>8328</v>
      </c>
      <c r="T2304" s="3" t="s">
        <v>8332</v>
      </c>
    </row>
    <row r="2305" spans="1:20" ht="52.8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21">
        <f t="shared" si="142"/>
        <v>40849.902731481481</v>
      </c>
      <c r="L2305" s="21">
        <f t="shared" si="143"/>
        <v>40889.944398148145</v>
      </c>
      <c r="M2305" s="3" t="b">
        <v>1</v>
      </c>
      <c r="N2305" s="3">
        <v>103</v>
      </c>
      <c r="O2305" s="3" t="b">
        <v>1</v>
      </c>
      <c r="P2305" s="3" t="s">
        <v>8278</v>
      </c>
      <c r="Q2305" s="13">
        <f t="shared" si="140"/>
        <v>1.0935829457364341</v>
      </c>
      <c r="R2305" s="7">
        <f t="shared" si="141"/>
        <v>62.621359223300971</v>
      </c>
      <c r="S2305" s="3" t="s">
        <v>8328</v>
      </c>
      <c r="T2305" s="3" t="s">
        <v>8332</v>
      </c>
    </row>
    <row r="2306" spans="1:20" ht="39.6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21">
        <f t="shared" si="142"/>
        <v>40502.607534722221</v>
      </c>
      <c r="L2306" s="21">
        <f t="shared" si="143"/>
        <v>40543.999305555553</v>
      </c>
      <c r="M2306" s="3" t="b">
        <v>1</v>
      </c>
      <c r="N2306" s="3">
        <v>113</v>
      </c>
      <c r="O2306" s="3" t="b">
        <v>1</v>
      </c>
      <c r="P2306" s="3" t="s">
        <v>8278</v>
      </c>
      <c r="Q2306" s="13">
        <f t="shared" ref="Q2306:Q2369" si="144">+E2306/D2306</f>
        <v>1.0070033333333335</v>
      </c>
      <c r="R2306" s="7">
        <f t="shared" ref="R2306:R2369" si="145">IFERROR(+D2306/N2306,0)</f>
        <v>53.097345132743364</v>
      </c>
      <c r="S2306" s="3" t="s">
        <v>8328</v>
      </c>
      <c r="T2306" s="3" t="s">
        <v>8332</v>
      </c>
    </row>
    <row r="2307" spans="1:20" ht="39.6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21">
        <f t="shared" ref="K2307:K2370" si="146">(J2307/86400)+25569+(-5/24)</f>
        <v>41834.486944444441</v>
      </c>
      <c r="L2307" s="21">
        <f t="shared" ref="L2307:L2370" si="147">+I2307/(86400)+25569+(-5/24)</f>
        <v>41859.541666666664</v>
      </c>
      <c r="M2307" s="3" t="b">
        <v>1</v>
      </c>
      <c r="N2307" s="3">
        <v>167</v>
      </c>
      <c r="O2307" s="3" t="b">
        <v>1</v>
      </c>
      <c r="P2307" s="3" t="s">
        <v>8278</v>
      </c>
      <c r="Q2307" s="13">
        <f t="shared" si="144"/>
        <v>1.0122777777777778</v>
      </c>
      <c r="R2307" s="7">
        <f t="shared" si="145"/>
        <v>107.78443113772455</v>
      </c>
      <c r="S2307" s="3" t="s">
        <v>8328</v>
      </c>
      <c r="T2307" s="3" t="s">
        <v>8332</v>
      </c>
    </row>
    <row r="2308" spans="1:20" ht="39.6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21">
        <f t="shared" si="146"/>
        <v>40947.959826388884</v>
      </c>
      <c r="L2308" s="21">
        <f t="shared" si="147"/>
        <v>40977.959826388884</v>
      </c>
      <c r="M2308" s="3" t="b">
        <v>1</v>
      </c>
      <c r="N2308" s="3">
        <v>73</v>
      </c>
      <c r="O2308" s="3" t="b">
        <v>1</v>
      </c>
      <c r="P2308" s="3" t="s">
        <v>8278</v>
      </c>
      <c r="Q2308" s="13">
        <f t="shared" si="144"/>
        <v>1.0675857142857144</v>
      </c>
      <c r="R2308" s="7">
        <f t="shared" si="145"/>
        <v>47.945205479452056</v>
      </c>
      <c r="S2308" s="3" t="s">
        <v>8328</v>
      </c>
      <c r="T2308" s="3" t="s">
        <v>8332</v>
      </c>
    </row>
    <row r="2309" spans="1:20" ht="39.6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21">
        <f t="shared" si="146"/>
        <v>41004.594131944446</v>
      </c>
      <c r="L2309" s="21">
        <f t="shared" si="147"/>
        <v>41034.59407407407</v>
      </c>
      <c r="M2309" s="3" t="b">
        <v>1</v>
      </c>
      <c r="N2309" s="3">
        <v>75</v>
      </c>
      <c r="O2309" s="3" t="b">
        <v>1</v>
      </c>
      <c r="P2309" s="3" t="s">
        <v>8278</v>
      </c>
      <c r="Q2309" s="13">
        <f t="shared" si="144"/>
        <v>1.0665777537961894</v>
      </c>
      <c r="R2309" s="7">
        <f t="shared" si="145"/>
        <v>26.192933333333333</v>
      </c>
      <c r="S2309" s="3" t="s">
        <v>8328</v>
      </c>
      <c r="T2309" s="3" t="s">
        <v>8332</v>
      </c>
    </row>
    <row r="2310" spans="1:20" ht="39.6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21">
        <f t="shared" si="146"/>
        <v>41851.754583333335</v>
      </c>
      <c r="L2310" s="21">
        <f t="shared" si="147"/>
        <v>41879.833333333328</v>
      </c>
      <c r="M2310" s="3" t="b">
        <v>1</v>
      </c>
      <c r="N2310" s="3">
        <v>614</v>
      </c>
      <c r="O2310" s="3" t="b">
        <v>1</v>
      </c>
      <c r="P2310" s="3" t="s">
        <v>8278</v>
      </c>
      <c r="Q2310" s="13">
        <f t="shared" si="144"/>
        <v>1.0130622</v>
      </c>
      <c r="R2310" s="7">
        <f t="shared" si="145"/>
        <v>81.433224755700323</v>
      </c>
      <c r="S2310" s="3" t="s">
        <v>8328</v>
      </c>
      <c r="T2310" s="3" t="s">
        <v>8332</v>
      </c>
    </row>
    <row r="2311" spans="1:20" ht="39.6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21">
        <f t="shared" si="146"/>
        <v>41307.779363425921</v>
      </c>
      <c r="L2311" s="21">
        <f t="shared" si="147"/>
        <v>41342.779363425921</v>
      </c>
      <c r="M2311" s="3" t="b">
        <v>1</v>
      </c>
      <c r="N2311" s="3">
        <v>107</v>
      </c>
      <c r="O2311" s="3" t="b">
        <v>1</v>
      </c>
      <c r="P2311" s="3" t="s">
        <v>8278</v>
      </c>
      <c r="Q2311" s="13">
        <f t="shared" si="144"/>
        <v>1.0667450000000001</v>
      </c>
      <c r="R2311" s="7">
        <f t="shared" si="145"/>
        <v>56.074766355140184</v>
      </c>
      <c r="S2311" s="3" t="s">
        <v>8328</v>
      </c>
      <c r="T2311" s="3" t="s">
        <v>8332</v>
      </c>
    </row>
    <row r="2312" spans="1:20" ht="52.8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21">
        <f t="shared" si="146"/>
        <v>41324.585821759254</v>
      </c>
      <c r="L2312" s="21">
        <f t="shared" si="147"/>
        <v>41354.54415509259</v>
      </c>
      <c r="M2312" s="3" t="b">
        <v>1</v>
      </c>
      <c r="N2312" s="3">
        <v>1224</v>
      </c>
      <c r="O2312" s="3" t="b">
        <v>1</v>
      </c>
      <c r="P2312" s="3" t="s">
        <v>8278</v>
      </c>
      <c r="Q2312" s="13">
        <f t="shared" si="144"/>
        <v>4.288397837837838</v>
      </c>
      <c r="R2312" s="7">
        <f t="shared" si="145"/>
        <v>15.11437908496732</v>
      </c>
      <c r="S2312" s="3" t="s">
        <v>8328</v>
      </c>
      <c r="T2312" s="3" t="s">
        <v>8332</v>
      </c>
    </row>
    <row r="2313" spans="1:20" ht="39.6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21">
        <f t="shared" si="146"/>
        <v>41735.796168981477</v>
      </c>
      <c r="L2313" s="21">
        <f t="shared" si="147"/>
        <v>41765.796168981477</v>
      </c>
      <c r="M2313" s="3" t="b">
        <v>1</v>
      </c>
      <c r="N2313" s="3">
        <v>104</v>
      </c>
      <c r="O2313" s="3" t="b">
        <v>1</v>
      </c>
      <c r="P2313" s="3" t="s">
        <v>8278</v>
      </c>
      <c r="Q2313" s="13">
        <f t="shared" si="144"/>
        <v>1.0411111111111111</v>
      </c>
      <c r="R2313" s="7">
        <f t="shared" si="145"/>
        <v>86.538461538461533</v>
      </c>
      <c r="S2313" s="3" t="s">
        <v>8328</v>
      </c>
      <c r="T2313" s="3" t="s">
        <v>8332</v>
      </c>
    </row>
    <row r="2314" spans="1:20" ht="39.6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21">
        <f t="shared" si="146"/>
        <v>41716.424513888887</v>
      </c>
      <c r="L2314" s="21">
        <f t="shared" si="147"/>
        <v>41747.75</v>
      </c>
      <c r="M2314" s="3" t="b">
        <v>1</v>
      </c>
      <c r="N2314" s="3">
        <v>79</v>
      </c>
      <c r="O2314" s="3" t="b">
        <v>1</v>
      </c>
      <c r="P2314" s="3" t="s">
        <v>8278</v>
      </c>
      <c r="Q2314" s="13">
        <f t="shared" si="144"/>
        <v>1.0786666666666667</v>
      </c>
      <c r="R2314" s="7">
        <f t="shared" si="145"/>
        <v>37.974683544303801</v>
      </c>
      <c r="S2314" s="3" t="s">
        <v>8328</v>
      </c>
      <c r="T2314" s="3" t="s">
        <v>8332</v>
      </c>
    </row>
    <row r="2315" spans="1:20" ht="26.4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21">
        <f t="shared" si="146"/>
        <v>41002.750300925924</v>
      </c>
      <c r="L2315" s="21">
        <f t="shared" si="147"/>
        <v>41032.750300925924</v>
      </c>
      <c r="M2315" s="3" t="b">
        <v>1</v>
      </c>
      <c r="N2315" s="3">
        <v>157</v>
      </c>
      <c r="O2315" s="3" t="b">
        <v>1</v>
      </c>
      <c r="P2315" s="3" t="s">
        <v>8278</v>
      </c>
      <c r="Q2315" s="13">
        <f t="shared" si="144"/>
        <v>1.7584040000000001</v>
      </c>
      <c r="R2315" s="7">
        <f t="shared" si="145"/>
        <v>31.847133757961782</v>
      </c>
      <c r="S2315" s="3" t="s">
        <v>8328</v>
      </c>
      <c r="T2315" s="3" t="s">
        <v>8332</v>
      </c>
    </row>
    <row r="2316" spans="1:20" ht="39.6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21">
        <f t="shared" si="146"/>
        <v>41037.343252314815</v>
      </c>
      <c r="L2316" s="21">
        <f t="shared" si="147"/>
        <v>41067.343252314815</v>
      </c>
      <c r="M2316" s="3" t="b">
        <v>1</v>
      </c>
      <c r="N2316" s="3">
        <v>50</v>
      </c>
      <c r="O2316" s="3" t="b">
        <v>1</v>
      </c>
      <c r="P2316" s="3" t="s">
        <v>8278</v>
      </c>
      <c r="Q2316" s="13">
        <f t="shared" si="144"/>
        <v>1.5697000000000001</v>
      </c>
      <c r="R2316" s="7">
        <f t="shared" si="145"/>
        <v>24</v>
      </c>
      <c r="S2316" s="3" t="s">
        <v>8328</v>
      </c>
      <c r="T2316" s="3" t="s">
        <v>8332</v>
      </c>
    </row>
    <row r="2317" spans="1:20" ht="39.6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21">
        <f t="shared" si="146"/>
        <v>41004.517858796295</v>
      </c>
      <c r="L2317" s="21">
        <f t="shared" si="147"/>
        <v>41034.517858796295</v>
      </c>
      <c r="M2317" s="3" t="b">
        <v>1</v>
      </c>
      <c r="N2317" s="3">
        <v>64</v>
      </c>
      <c r="O2317" s="3" t="b">
        <v>1</v>
      </c>
      <c r="P2317" s="3" t="s">
        <v>8278</v>
      </c>
      <c r="Q2317" s="13">
        <f t="shared" si="144"/>
        <v>1.026</v>
      </c>
      <c r="R2317" s="7">
        <f t="shared" si="145"/>
        <v>39.0625</v>
      </c>
      <c r="S2317" s="3" t="s">
        <v>8328</v>
      </c>
      <c r="T2317" s="3" t="s">
        <v>8332</v>
      </c>
    </row>
    <row r="2318" spans="1:20" ht="52.8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21">
        <f t="shared" si="146"/>
        <v>40079.516782407409</v>
      </c>
      <c r="L2318" s="21">
        <f t="shared" si="147"/>
        <v>40156.558333333327</v>
      </c>
      <c r="M2318" s="3" t="b">
        <v>1</v>
      </c>
      <c r="N2318" s="3">
        <v>200</v>
      </c>
      <c r="O2318" s="3" t="b">
        <v>1</v>
      </c>
      <c r="P2318" s="3" t="s">
        <v>8278</v>
      </c>
      <c r="Q2318" s="13">
        <f t="shared" si="144"/>
        <v>1.0404266666666666</v>
      </c>
      <c r="R2318" s="7">
        <f t="shared" si="145"/>
        <v>75</v>
      </c>
      <c r="S2318" s="3" t="s">
        <v>8328</v>
      </c>
      <c r="T2318" s="3" t="s">
        <v>8332</v>
      </c>
    </row>
    <row r="2319" spans="1:20" ht="39.6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21">
        <f t="shared" si="146"/>
        <v>40192.33390046296</v>
      </c>
      <c r="L2319" s="21">
        <f t="shared" si="147"/>
        <v>40224</v>
      </c>
      <c r="M2319" s="3" t="b">
        <v>1</v>
      </c>
      <c r="N2319" s="3">
        <v>22</v>
      </c>
      <c r="O2319" s="3" t="b">
        <v>1</v>
      </c>
      <c r="P2319" s="3" t="s">
        <v>8278</v>
      </c>
      <c r="Q2319" s="13">
        <f t="shared" si="144"/>
        <v>1.04</v>
      </c>
      <c r="R2319" s="7">
        <f t="shared" si="145"/>
        <v>18.181818181818183</v>
      </c>
      <c r="S2319" s="3" t="s">
        <v>8328</v>
      </c>
      <c r="T2319" s="3" t="s">
        <v>8332</v>
      </c>
    </row>
    <row r="2320" spans="1:20" ht="52.8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21">
        <f t="shared" si="146"/>
        <v>40050.435347222221</v>
      </c>
      <c r="L2320" s="21">
        <f t="shared" si="147"/>
        <v>40081.957638888889</v>
      </c>
      <c r="M2320" s="3" t="b">
        <v>1</v>
      </c>
      <c r="N2320" s="3">
        <v>163</v>
      </c>
      <c r="O2320" s="3" t="b">
        <v>1</v>
      </c>
      <c r="P2320" s="3" t="s">
        <v>8278</v>
      </c>
      <c r="Q2320" s="13">
        <f t="shared" si="144"/>
        <v>1.2105999999999999</v>
      </c>
      <c r="R2320" s="7">
        <f t="shared" si="145"/>
        <v>30.674846625766872</v>
      </c>
      <c r="S2320" s="3" t="s">
        <v>8328</v>
      </c>
      <c r="T2320" s="3" t="s">
        <v>8332</v>
      </c>
    </row>
    <row r="2321" spans="1:20" ht="39.6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21">
        <f t="shared" si="146"/>
        <v>41592.873668981476</v>
      </c>
      <c r="L2321" s="21">
        <f t="shared" si="147"/>
        <v>41622.873668981476</v>
      </c>
      <c r="M2321" s="3" t="b">
        <v>1</v>
      </c>
      <c r="N2321" s="3">
        <v>77</v>
      </c>
      <c r="O2321" s="3" t="b">
        <v>1</v>
      </c>
      <c r="P2321" s="3" t="s">
        <v>8278</v>
      </c>
      <c r="Q2321" s="13">
        <f t="shared" si="144"/>
        <v>1.077</v>
      </c>
      <c r="R2321" s="7">
        <f t="shared" si="145"/>
        <v>38.961038961038959</v>
      </c>
      <c r="S2321" s="3" t="s">
        <v>8328</v>
      </c>
      <c r="T2321" s="3" t="s">
        <v>8332</v>
      </c>
    </row>
    <row r="2322" spans="1:20" ht="52.8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21">
        <f t="shared" si="146"/>
        <v>41696.608796296292</v>
      </c>
      <c r="L2322" s="21">
        <f t="shared" si="147"/>
        <v>41731.567129629628</v>
      </c>
      <c r="M2322" s="3" t="b">
        <v>1</v>
      </c>
      <c r="N2322" s="3">
        <v>89</v>
      </c>
      <c r="O2322" s="3" t="b">
        <v>1</v>
      </c>
      <c r="P2322" s="3" t="s">
        <v>8278</v>
      </c>
      <c r="Q2322" s="13">
        <f t="shared" si="144"/>
        <v>1.0866</v>
      </c>
      <c r="R2322" s="7">
        <f t="shared" si="145"/>
        <v>56.179775280898873</v>
      </c>
      <c r="S2322" s="3" t="s">
        <v>8328</v>
      </c>
      <c r="T2322" s="3" t="s">
        <v>8332</v>
      </c>
    </row>
    <row r="2323" spans="1:20" ht="39.6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21">
        <f t="shared" si="146"/>
        <v>42799.052094907405</v>
      </c>
      <c r="L2323" s="21">
        <f t="shared" si="147"/>
        <v>42829.010428240734</v>
      </c>
      <c r="M2323" s="3" t="b">
        <v>0</v>
      </c>
      <c r="N2323" s="3">
        <v>64</v>
      </c>
      <c r="O2323" s="3" t="b">
        <v>0</v>
      </c>
      <c r="P2323" s="3" t="s">
        <v>8297</v>
      </c>
      <c r="Q2323" s="13">
        <f t="shared" si="144"/>
        <v>0.39120962394619685</v>
      </c>
      <c r="R2323" s="7">
        <f t="shared" si="145"/>
        <v>164.953125</v>
      </c>
      <c r="S2323" s="3" t="s">
        <v>8339</v>
      </c>
      <c r="T2323" s="3" t="s">
        <v>8355</v>
      </c>
    </row>
    <row r="2324" spans="1:20" ht="39.6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21">
        <f t="shared" si="146"/>
        <v>42804.6871412037</v>
      </c>
      <c r="L2324" s="21">
        <f t="shared" si="147"/>
        <v>42834.645474537036</v>
      </c>
      <c r="M2324" s="3" t="b">
        <v>0</v>
      </c>
      <c r="N2324" s="3">
        <v>4</v>
      </c>
      <c r="O2324" s="3" t="b">
        <v>0</v>
      </c>
      <c r="P2324" s="3" t="s">
        <v>8297</v>
      </c>
      <c r="Q2324" s="13">
        <f t="shared" si="144"/>
        <v>3.1481481481481478E-2</v>
      </c>
      <c r="R2324" s="7">
        <f t="shared" si="145"/>
        <v>675</v>
      </c>
      <c r="S2324" s="3" t="s">
        <v>8339</v>
      </c>
      <c r="T2324" s="3" t="s">
        <v>8355</v>
      </c>
    </row>
    <row r="2325" spans="1:20" ht="39.6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21">
        <f t="shared" si="146"/>
        <v>42807.546840277777</v>
      </c>
      <c r="L2325" s="21">
        <f t="shared" si="147"/>
        <v>42814.546840277777</v>
      </c>
      <c r="M2325" s="3" t="b">
        <v>0</v>
      </c>
      <c r="N2325" s="3">
        <v>4</v>
      </c>
      <c r="O2325" s="3" t="b">
        <v>0</v>
      </c>
      <c r="P2325" s="3" t="s">
        <v>8297</v>
      </c>
      <c r="Q2325" s="13">
        <f t="shared" si="144"/>
        <v>0.48</v>
      </c>
      <c r="R2325" s="7">
        <f t="shared" si="145"/>
        <v>62.5</v>
      </c>
      <c r="S2325" s="3" t="s">
        <v>8339</v>
      </c>
      <c r="T2325" s="3" t="s">
        <v>8355</v>
      </c>
    </row>
    <row r="2326" spans="1:20" ht="39.6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21">
        <f t="shared" si="146"/>
        <v>42790.67690972222</v>
      </c>
      <c r="L2326" s="21">
        <f t="shared" si="147"/>
        <v>42820.635243055549</v>
      </c>
      <c r="M2326" s="3" t="b">
        <v>0</v>
      </c>
      <c r="N2326" s="3">
        <v>61</v>
      </c>
      <c r="O2326" s="3" t="b">
        <v>0</v>
      </c>
      <c r="P2326" s="3" t="s">
        <v>8297</v>
      </c>
      <c r="Q2326" s="13">
        <f t="shared" si="144"/>
        <v>0.20733333333333334</v>
      </c>
      <c r="R2326" s="7">
        <f t="shared" si="145"/>
        <v>122.95081967213115</v>
      </c>
      <c r="S2326" s="3" t="s">
        <v>8339</v>
      </c>
      <c r="T2326" s="3" t="s">
        <v>8355</v>
      </c>
    </row>
    <row r="2327" spans="1:20" ht="39.6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21">
        <f t="shared" si="146"/>
        <v>42793.814016203702</v>
      </c>
      <c r="L2327" s="21">
        <f t="shared" si="147"/>
        <v>42823.772349537037</v>
      </c>
      <c r="M2327" s="3" t="b">
        <v>0</v>
      </c>
      <c r="N2327" s="3">
        <v>7</v>
      </c>
      <c r="O2327" s="3" t="b">
        <v>0</v>
      </c>
      <c r="P2327" s="3" t="s">
        <v>8297</v>
      </c>
      <c r="Q2327" s="13">
        <f t="shared" si="144"/>
        <v>0.08</v>
      </c>
      <c r="R2327" s="7">
        <f t="shared" si="145"/>
        <v>142.85714285714286</v>
      </c>
      <c r="S2327" s="3" t="s">
        <v>8339</v>
      </c>
      <c r="T2327" s="3" t="s">
        <v>8355</v>
      </c>
    </row>
    <row r="2328" spans="1:20" ht="39.6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21">
        <f t="shared" si="146"/>
        <v>42803.825787037036</v>
      </c>
      <c r="L2328" s="21">
        <f t="shared" si="147"/>
        <v>42855.499999999993</v>
      </c>
      <c r="M2328" s="3" t="b">
        <v>0</v>
      </c>
      <c r="N2328" s="3">
        <v>1</v>
      </c>
      <c r="O2328" s="3" t="b">
        <v>0</v>
      </c>
      <c r="P2328" s="3" t="s">
        <v>8297</v>
      </c>
      <c r="Q2328" s="13">
        <f t="shared" si="144"/>
        <v>7.1999999999999998E-3</v>
      </c>
      <c r="R2328" s="7">
        <f t="shared" si="145"/>
        <v>15000</v>
      </c>
      <c r="S2328" s="3" t="s">
        <v>8339</v>
      </c>
      <c r="T2328" s="3" t="s">
        <v>8355</v>
      </c>
    </row>
    <row r="2329" spans="1:20" ht="26.4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21">
        <f t="shared" si="146"/>
        <v>41842.708796296291</v>
      </c>
      <c r="L2329" s="21">
        <f t="shared" si="147"/>
        <v>41877.708796296291</v>
      </c>
      <c r="M2329" s="3" t="b">
        <v>1</v>
      </c>
      <c r="N2329" s="3">
        <v>3355</v>
      </c>
      <c r="O2329" s="3" t="b">
        <v>1</v>
      </c>
      <c r="P2329" s="3" t="s">
        <v>8297</v>
      </c>
      <c r="Q2329" s="13">
        <f t="shared" si="144"/>
        <v>5.2609431428571432</v>
      </c>
      <c r="R2329" s="7">
        <f t="shared" si="145"/>
        <v>10.432190760059612</v>
      </c>
      <c r="S2329" s="3" t="s">
        <v>8339</v>
      </c>
      <c r="T2329" s="3" t="s">
        <v>8355</v>
      </c>
    </row>
    <row r="2330" spans="1:20" ht="52.8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21">
        <f t="shared" si="146"/>
        <v>42139.573344907403</v>
      </c>
      <c r="L2330" s="21">
        <f t="shared" si="147"/>
        <v>42169.573344907403</v>
      </c>
      <c r="M2330" s="3" t="b">
        <v>1</v>
      </c>
      <c r="N2330" s="3">
        <v>537</v>
      </c>
      <c r="O2330" s="3" t="b">
        <v>1</v>
      </c>
      <c r="P2330" s="3" t="s">
        <v>8297</v>
      </c>
      <c r="Q2330" s="13">
        <f t="shared" si="144"/>
        <v>2.5445000000000002</v>
      </c>
      <c r="R2330" s="7">
        <f t="shared" si="145"/>
        <v>18.6219739292365</v>
      </c>
      <c r="S2330" s="3" t="s">
        <v>8339</v>
      </c>
      <c r="T2330" s="3" t="s">
        <v>8355</v>
      </c>
    </row>
    <row r="2331" spans="1:20" ht="39.6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21">
        <f t="shared" si="146"/>
        <v>41807.416041666664</v>
      </c>
      <c r="L2331" s="21">
        <f t="shared" si="147"/>
        <v>41837.416041666664</v>
      </c>
      <c r="M2331" s="3" t="b">
        <v>1</v>
      </c>
      <c r="N2331" s="3">
        <v>125</v>
      </c>
      <c r="O2331" s="3" t="b">
        <v>1</v>
      </c>
      <c r="P2331" s="3" t="s">
        <v>8297</v>
      </c>
      <c r="Q2331" s="13">
        <f t="shared" si="144"/>
        <v>1.0591999999999999</v>
      </c>
      <c r="R2331" s="7">
        <f t="shared" si="145"/>
        <v>200</v>
      </c>
      <c r="S2331" s="3" t="s">
        <v>8339</v>
      </c>
      <c r="T2331" s="3" t="s">
        <v>8355</v>
      </c>
    </row>
    <row r="2332" spans="1:20" ht="39.6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21">
        <f t="shared" si="146"/>
        <v>42332.691469907404</v>
      </c>
      <c r="L2332" s="21">
        <f t="shared" si="147"/>
        <v>42362.791666666664</v>
      </c>
      <c r="M2332" s="3" t="b">
        <v>1</v>
      </c>
      <c r="N2332" s="3">
        <v>163</v>
      </c>
      <c r="O2332" s="3" t="b">
        <v>1</v>
      </c>
      <c r="P2332" s="3" t="s">
        <v>8297</v>
      </c>
      <c r="Q2332" s="13">
        <f t="shared" si="144"/>
        <v>1.0242285714285715</v>
      </c>
      <c r="R2332" s="7">
        <f t="shared" si="145"/>
        <v>214.72392638036808</v>
      </c>
      <c r="S2332" s="3" t="s">
        <v>8339</v>
      </c>
      <c r="T2332" s="3" t="s">
        <v>8355</v>
      </c>
    </row>
    <row r="2333" spans="1:20" ht="39.6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21">
        <f t="shared" si="146"/>
        <v>41838.797337962962</v>
      </c>
      <c r="L2333" s="21">
        <f t="shared" si="147"/>
        <v>41868.797337962962</v>
      </c>
      <c r="M2333" s="3" t="b">
        <v>1</v>
      </c>
      <c r="N2333" s="3">
        <v>283</v>
      </c>
      <c r="O2333" s="3" t="b">
        <v>1</v>
      </c>
      <c r="P2333" s="3" t="s">
        <v>8297</v>
      </c>
      <c r="Q2333" s="13">
        <f t="shared" si="144"/>
        <v>1.4431375</v>
      </c>
      <c r="R2333" s="7">
        <f t="shared" si="145"/>
        <v>28.268551236749115</v>
      </c>
      <c r="S2333" s="3" t="s">
        <v>8339</v>
      </c>
      <c r="T2333" s="3" t="s">
        <v>8355</v>
      </c>
    </row>
    <row r="2334" spans="1:20" ht="39.6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21">
        <f t="shared" si="146"/>
        <v>42011.419803240737</v>
      </c>
      <c r="L2334" s="21">
        <f t="shared" si="147"/>
        <v>42041.419803240737</v>
      </c>
      <c r="M2334" s="3" t="b">
        <v>1</v>
      </c>
      <c r="N2334" s="3">
        <v>352</v>
      </c>
      <c r="O2334" s="3" t="b">
        <v>1</v>
      </c>
      <c r="P2334" s="3" t="s">
        <v>8297</v>
      </c>
      <c r="Q2334" s="13">
        <f t="shared" si="144"/>
        <v>1.06308</v>
      </c>
      <c r="R2334" s="7">
        <f t="shared" si="145"/>
        <v>71.022727272727266</v>
      </c>
      <c r="S2334" s="3" t="s">
        <v>8339</v>
      </c>
      <c r="T2334" s="3" t="s">
        <v>8355</v>
      </c>
    </row>
    <row r="2335" spans="1:20" ht="39.6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21">
        <f t="shared" si="146"/>
        <v>41767.442013888889</v>
      </c>
      <c r="L2335" s="21">
        <f t="shared" si="147"/>
        <v>41788.534722222219</v>
      </c>
      <c r="M2335" s="3" t="b">
        <v>1</v>
      </c>
      <c r="N2335" s="3">
        <v>94</v>
      </c>
      <c r="O2335" s="3" t="b">
        <v>1</v>
      </c>
      <c r="P2335" s="3" t="s">
        <v>8297</v>
      </c>
      <c r="Q2335" s="13">
        <f t="shared" si="144"/>
        <v>2.1216666666666666</v>
      </c>
      <c r="R2335" s="7">
        <f t="shared" si="145"/>
        <v>6.3829787234042552</v>
      </c>
      <c r="S2335" s="3" t="s">
        <v>8339</v>
      </c>
      <c r="T2335" s="3" t="s">
        <v>8355</v>
      </c>
    </row>
    <row r="2336" spans="1:20" ht="39.6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21">
        <f t="shared" si="146"/>
        <v>41918.461782407401</v>
      </c>
      <c r="L2336" s="21">
        <f t="shared" si="147"/>
        <v>41948.523611111108</v>
      </c>
      <c r="M2336" s="3" t="b">
        <v>1</v>
      </c>
      <c r="N2336" s="3">
        <v>67</v>
      </c>
      <c r="O2336" s="3" t="b">
        <v>1</v>
      </c>
      <c r="P2336" s="3" t="s">
        <v>8297</v>
      </c>
      <c r="Q2336" s="13">
        <f t="shared" si="144"/>
        <v>1.0195000000000001</v>
      </c>
      <c r="R2336" s="7">
        <f t="shared" si="145"/>
        <v>59.701492537313435</v>
      </c>
      <c r="S2336" s="3" t="s">
        <v>8339</v>
      </c>
      <c r="T2336" s="3" t="s">
        <v>8355</v>
      </c>
    </row>
    <row r="2337" spans="1:20" ht="39.6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21">
        <f t="shared" si="146"/>
        <v>41771.363923611112</v>
      </c>
      <c r="L2337" s="21">
        <f t="shared" si="147"/>
        <v>41801.363923611112</v>
      </c>
      <c r="M2337" s="3" t="b">
        <v>1</v>
      </c>
      <c r="N2337" s="3">
        <v>221</v>
      </c>
      <c r="O2337" s="3" t="b">
        <v>1</v>
      </c>
      <c r="P2337" s="3" t="s">
        <v>8297</v>
      </c>
      <c r="Q2337" s="13">
        <f t="shared" si="144"/>
        <v>1.0227200000000001</v>
      </c>
      <c r="R2337" s="7">
        <f t="shared" si="145"/>
        <v>113.12217194570135</v>
      </c>
      <c r="S2337" s="3" t="s">
        <v>8339</v>
      </c>
      <c r="T2337" s="3" t="s">
        <v>8355</v>
      </c>
    </row>
    <row r="2338" spans="1:20" ht="39.6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21">
        <f t="shared" si="146"/>
        <v>41666.716377314813</v>
      </c>
      <c r="L2338" s="21">
        <f t="shared" si="147"/>
        <v>41706.716377314813</v>
      </c>
      <c r="M2338" s="3" t="b">
        <v>1</v>
      </c>
      <c r="N2338" s="3">
        <v>2165</v>
      </c>
      <c r="O2338" s="3" t="b">
        <v>1</v>
      </c>
      <c r="P2338" s="3" t="s">
        <v>8297</v>
      </c>
      <c r="Q2338" s="13">
        <f t="shared" si="144"/>
        <v>5.2073254999999996</v>
      </c>
      <c r="R2338" s="7">
        <f t="shared" si="145"/>
        <v>9.2378752886836022</v>
      </c>
      <c r="S2338" s="3" t="s">
        <v>8339</v>
      </c>
      <c r="T2338" s="3" t="s">
        <v>8355</v>
      </c>
    </row>
    <row r="2339" spans="1:20" ht="26.4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21">
        <f t="shared" si="146"/>
        <v>41786.432210648149</v>
      </c>
      <c r="L2339" s="21">
        <f t="shared" si="147"/>
        <v>41816.432210648149</v>
      </c>
      <c r="M2339" s="3" t="b">
        <v>1</v>
      </c>
      <c r="N2339" s="3">
        <v>179</v>
      </c>
      <c r="O2339" s="3" t="b">
        <v>1</v>
      </c>
      <c r="P2339" s="3" t="s">
        <v>8297</v>
      </c>
      <c r="Q2339" s="13">
        <f t="shared" si="144"/>
        <v>1.1065833333333333</v>
      </c>
      <c r="R2339" s="7">
        <f t="shared" si="145"/>
        <v>67.039106145251395</v>
      </c>
      <c r="S2339" s="3" t="s">
        <v>8339</v>
      </c>
      <c r="T2339" s="3" t="s">
        <v>8355</v>
      </c>
    </row>
    <row r="2340" spans="1:20" ht="39.6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21">
        <f t="shared" si="146"/>
        <v>41789.688472222224</v>
      </c>
      <c r="L2340" s="21">
        <f t="shared" si="147"/>
        <v>41819.688472222224</v>
      </c>
      <c r="M2340" s="3" t="b">
        <v>1</v>
      </c>
      <c r="N2340" s="3">
        <v>123</v>
      </c>
      <c r="O2340" s="3" t="b">
        <v>1</v>
      </c>
      <c r="P2340" s="3" t="s">
        <v>8297</v>
      </c>
      <c r="Q2340" s="13">
        <f t="shared" si="144"/>
        <v>1.0114333333333334</v>
      </c>
      <c r="R2340" s="7">
        <f t="shared" si="145"/>
        <v>121.95121951219512</v>
      </c>
      <c r="S2340" s="3" t="s">
        <v>8339</v>
      </c>
      <c r="T2340" s="3" t="s">
        <v>8355</v>
      </c>
    </row>
    <row r="2341" spans="1:20" ht="39.6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21">
        <f t="shared" si="146"/>
        <v>42692.591539351844</v>
      </c>
      <c r="L2341" s="21">
        <f t="shared" si="147"/>
        <v>42723.124305555553</v>
      </c>
      <c r="M2341" s="3" t="b">
        <v>1</v>
      </c>
      <c r="N2341" s="3">
        <v>1104</v>
      </c>
      <c r="O2341" s="3" t="b">
        <v>1</v>
      </c>
      <c r="P2341" s="3" t="s">
        <v>8297</v>
      </c>
      <c r="Q2341" s="13">
        <f t="shared" si="144"/>
        <v>2.9420799999999998</v>
      </c>
      <c r="R2341" s="7">
        <f t="shared" si="145"/>
        <v>22.644927536231883</v>
      </c>
      <c r="S2341" s="3" t="s">
        <v>8339</v>
      </c>
      <c r="T2341" s="3" t="s">
        <v>8355</v>
      </c>
    </row>
    <row r="2342" spans="1:20" ht="39.6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21">
        <f t="shared" si="146"/>
        <v>42643.434467592589</v>
      </c>
      <c r="L2342" s="21">
        <f t="shared" si="147"/>
        <v>42673.434467592589</v>
      </c>
      <c r="M2342" s="3" t="b">
        <v>1</v>
      </c>
      <c r="N2342" s="3">
        <v>403</v>
      </c>
      <c r="O2342" s="3" t="b">
        <v>1</v>
      </c>
      <c r="P2342" s="3" t="s">
        <v>8297</v>
      </c>
      <c r="Q2342" s="13">
        <f t="shared" si="144"/>
        <v>1.0577749999999999</v>
      </c>
      <c r="R2342" s="7">
        <f t="shared" si="145"/>
        <v>99.255583126550874</v>
      </c>
      <c r="S2342" s="3" t="s">
        <v>8339</v>
      </c>
      <c r="T2342" s="3" t="s">
        <v>8355</v>
      </c>
    </row>
    <row r="2343" spans="1:20" ht="39.6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21">
        <f t="shared" si="146"/>
        <v>42167.605370370373</v>
      </c>
      <c r="L2343" s="21">
        <f t="shared" si="147"/>
        <v>42197.605370370373</v>
      </c>
      <c r="M2343" s="3" t="b">
        <v>0</v>
      </c>
      <c r="N2343" s="3">
        <v>0</v>
      </c>
      <c r="O2343" s="3" t="b">
        <v>0</v>
      </c>
      <c r="P2343" s="3" t="s">
        <v>8271</v>
      </c>
      <c r="Q2343" s="13">
        <f t="shared" si="144"/>
        <v>0</v>
      </c>
      <c r="R2343" s="7">
        <f t="shared" si="145"/>
        <v>0</v>
      </c>
      <c r="S2343" s="3" t="s">
        <v>8322</v>
      </c>
      <c r="T2343" s="3" t="s">
        <v>8323</v>
      </c>
    </row>
    <row r="2344" spans="1:20" ht="39.6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21">
        <f t="shared" si="146"/>
        <v>41897.49386574074</v>
      </c>
      <c r="L2344" s="21">
        <f t="shared" si="147"/>
        <v>41918</v>
      </c>
      <c r="M2344" s="3" t="b">
        <v>0</v>
      </c>
      <c r="N2344" s="3">
        <v>0</v>
      </c>
      <c r="O2344" s="3" t="b">
        <v>0</v>
      </c>
      <c r="P2344" s="3" t="s">
        <v>8271</v>
      </c>
      <c r="Q2344" s="13">
        <f t="shared" si="144"/>
        <v>0</v>
      </c>
      <c r="R2344" s="7">
        <f t="shared" si="145"/>
        <v>0</v>
      </c>
      <c r="S2344" s="3" t="s">
        <v>8322</v>
      </c>
      <c r="T2344" s="3" t="s">
        <v>8323</v>
      </c>
    </row>
    <row r="2345" spans="1:20" ht="39.6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21">
        <f t="shared" si="146"/>
        <v>42327.616956018515</v>
      </c>
      <c r="L2345" s="21">
        <f t="shared" si="147"/>
        <v>42377.615972222215</v>
      </c>
      <c r="M2345" s="3" t="b">
        <v>0</v>
      </c>
      <c r="N2345" s="3">
        <v>1</v>
      </c>
      <c r="O2345" s="3" t="b">
        <v>0</v>
      </c>
      <c r="P2345" s="3" t="s">
        <v>8271</v>
      </c>
      <c r="Q2345" s="13">
        <f t="shared" si="144"/>
        <v>0.03</v>
      </c>
      <c r="R2345" s="7">
        <f t="shared" si="145"/>
        <v>10000</v>
      </c>
      <c r="S2345" s="3" t="s">
        <v>8322</v>
      </c>
      <c r="T2345" s="3" t="s">
        <v>8323</v>
      </c>
    </row>
    <row r="2346" spans="1:20" ht="39.6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21">
        <f t="shared" si="146"/>
        <v>42515.519317129627</v>
      </c>
      <c r="L2346" s="21">
        <f t="shared" si="147"/>
        <v>42545.519317129627</v>
      </c>
      <c r="M2346" s="3" t="b">
        <v>0</v>
      </c>
      <c r="N2346" s="3">
        <v>1</v>
      </c>
      <c r="O2346" s="3" t="b">
        <v>0</v>
      </c>
      <c r="P2346" s="3" t="s">
        <v>8271</v>
      </c>
      <c r="Q2346" s="13">
        <f t="shared" si="144"/>
        <v>1E-3</v>
      </c>
      <c r="R2346" s="7">
        <f t="shared" si="145"/>
        <v>1000</v>
      </c>
      <c r="S2346" s="3" t="s">
        <v>8322</v>
      </c>
      <c r="T2346" s="3" t="s">
        <v>8323</v>
      </c>
    </row>
    <row r="2347" spans="1:20" ht="39.6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21">
        <f t="shared" si="146"/>
        <v>42059.79347222222</v>
      </c>
      <c r="L2347" s="21">
        <f t="shared" si="147"/>
        <v>42094.777083333327</v>
      </c>
      <c r="M2347" s="3" t="b">
        <v>0</v>
      </c>
      <c r="N2347" s="3">
        <v>0</v>
      </c>
      <c r="O2347" s="3" t="b">
        <v>0</v>
      </c>
      <c r="P2347" s="3" t="s">
        <v>8271</v>
      </c>
      <c r="Q2347" s="13">
        <f t="shared" si="144"/>
        <v>0</v>
      </c>
      <c r="R2347" s="7">
        <f t="shared" si="145"/>
        <v>0</v>
      </c>
      <c r="S2347" s="3" t="s">
        <v>8322</v>
      </c>
      <c r="T2347" s="3" t="s">
        <v>8323</v>
      </c>
    </row>
    <row r="2348" spans="1:20" ht="39.6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21">
        <f t="shared" si="146"/>
        <v>42615.590636574074</v>
      </c>
      <c r="L2348" s="21">
        <f t="shared" si="147"/>
        <v>42660.590636574074</v>
      </c>
      <c r="M2348" s="3" t="b">
        <v>0</v>
      </c>
      <c r="N2348" s="3">
        <v>3</v>
      </c>
      <c r="O2348" s="3" t="b">
        <v>0</v>
      </c>
      <c r="P2348" s="3" t="s">
        <v>8271</v>
      </c>
      <c r="Q2348" s="13">
        <f t="shared" si="144"/>
        <v>6.4999999999999997E-4</v>
      </c>
      <c r="R2348" s="7">
        <f t="shared" si="145"/>
        <v>20000</v>
      </c>
      <c r="S2348" s="3" t="s">
        <v>8322</v>
      </c>
      <c r="T2348" s="3" t="s">
        <v>8323</v>
      </c>
    </row>
    <row r="2349" spans="1:20" ht="39.6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21">
        <f t="shared" si="146"/>
        <v>42577.39902777777</v>
      </c>
      <c r="L2349" s="21">
        <f t="shared" si="147"/>
        <v>42607.39902777777</v>
      </c>
      <c r="M2349" s="3" t="b">
        <v>0</v>
      </c>
      <c r="N2349" s="3">
        <v>1</v>
      </c>
      <c r="O2349" s="3" t="b">
        <v>0</v>
      </c>
      <c r="P2349" s="3" t="s">
        <v>8271</v>
      </c>
      <c r="Q2349" s="13">
        <f t="shared" si="144"/>
        <v>1.4999999999999999E-2</v>
      </c>
      <c r="R2349" s="7">
        <f t="shared" si="145"/>
        <v>1000</v>
      </c>
      <c r="S2349" s="3" t="s">
        <v>8322</v>
      </c>
      <c r="T2349" s="3" t="s">
        <v>8323</v>
      </c>
    </row>
    <row r="2350" spans="1:20" ht="39.6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21">
        <f t="shared" si="146"/>
        <v>42360.723819444444</v>
      </c>
      <c r="L2350" s="21">
        <f t="shared" si="147"/>
        <v>42420.723819444444</v>
      </c>
      <c r="M2350" s="3" t="b">
        <v>0</v>
      </c>
      <c r="N2350" s="3">
        <v>5</v>
      </c>
      <c r="O2350" s="3" t="b">
        <v>0</v>
      </c>
      <c r="P2350" s="3" t="s">
        <v>8271</v>
      </c>
      <c r="Q2350" s="13">
        <f t="shared" si="144"/>
        <v>3.8571428571428572E-3</v>
      </c>
      <c r="R2350" s="7">
        <f t="shared" si="145"/>
        <v>14000</v>
      </c>
      <c r="S2350" s="3" t="s">
        <v>8322</v>
      </c>
      <c r="T2350" s="3" t="s">
        <v>8323</v>
      </c>
    </row>
    <row r="2351" spans="1:20" ht="39.6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21">
        <f t="shared" si="146"/>
        <v>42198.567453703705</v>
      </c>
      <c r="L2351" s="21">
        <f t="shared" si="147"/>
        <v>42227.567453703705</v>
      </c>
      <c r="M2351" s="3" t="b">
        <v>0</v>
      </c>
      <c r="N2351" s="3">
        <v>0</v>
      </c>
      <c r="O2351" s="3" t="b">
        <v>0</v>
      </c>
      <c r="P2351" s="3" t="s">
        <v>8271</v>
      </c>
      <c r="Q2351" s="13">
        <f t="shared" si="144"/>
        <v>0</v>
      </c>
      <c r="R2351" s="7">
        <f t="shared" si="145"/>
        <v>0</v>
      </c>
      <c r="S2351" s="3" t="s">
        <v>8322</v>
      </c>
      <c r="T2351" s="3" t="s">
        <v>8323</v>
      </c>
    </row>
    <row r="2352" spans="1:20" ht="39.6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21">
        <f t="shared" si="146"/>
        <v>42708.633912037032</v>
      </c>
      <c r="L2352" s="21">
        <f t="shared" si="147"/>
        <v>42738.633912037032</v>
      </c>
      <c r="M2352" s="3" t="b">
        <v>0</v>
      </c>
      <c r="N2352" s="3">
        <v>0</v>
      </c>
      <c r="O2352" s="3" t="b">
        <v>0</v>
      </c>
      <c r="P2352" s="3" t="s">
        <v>8271</v>
      </c>
      <c r="Q2352" s="13">
        <f t="shared" si="144"/>
        <v>0</v>
      </c>
      <c r="R2352" s="7">
        <f t="shared" si="145"/>
        <v>0</v>
      </c>
      <c r="S2352" s="3" t="s">
        <v>8322</v>
      </c>
      <c r="T2352" s="3" t="s">
        <v>8323</v>
      </c>
    </row>
    <row r="2353" spans="1:20" ht="26.4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21">
        <f t="shared" si="146"/>
        <v>42093.892812500002</v>
      </c>
      <c r="L2353" s="21">
        <f t="shared" si="147"/>
        <v>42123.892812500002</v>
      </c>
      <c r="M2353" s="3" t="b">
        <v>0</v>
      </c>
      <c r="N2353" s="3">
        <v>7</v>
      </c>
      <c r="O2353" s="3" t="b">
        <v>0</v>
      </c>
      <c r="P2353" s="3" t="s">
        <v>8271</v>
      </c>
      <c r="Q2353" s="13">
        <f t="shared" si="144"/>
        <v>5.7142857142857143E-3</v>
      </c>
      <c r="R2353" s="7">
        <f t="shared" si="145"/>
        <v>2700</v>
      </c>
      <c r="S2353" s="3" t="s">
        <v>8322</v>
      </c>
      <c r="T2353" s="3" t="s">
        <v>8323</v>
      </c>
    </row>
    <row r="2354" spans="1:20" ht="39.6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21">
        <f t="shared" si="146"/>
        <v>42101.425370370365</v>
      </c>
      <c r="L2354" s="21">
        <f t="shared" si="147"/>
        <v>42161.425370370365</v>
      </c>
      <c r="M2354" s="3" t="b">
        <v>0</v>
      </c>
      <c r="N2354" s="3">
        <v>0</v>
      </c>
      <c r="O2354" s="3" t="b">
        <v>0</v>
      </c>
      <c r="P2354" s="3" t="s">
        <v>8271</v>
      </c>
      <c r="Q2354" s="13">
        <f t="shared" si="144"/>
        <v>0</v>
      </c>
      <c r="R2354" s="7">
        <f t="shared" si="145"/>
        <v>0</v>
      </c>
      <c r="S2354" s="3" t="s">
        <v>8322</v>
      </c>
      <c r="T2354" s="3" t="s">
        <v>8323</v>
      </c>
    </row>
    <row r="2355" spans="1:20" ht="39.6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21">
        <f t="shared" si="146"/>
        <v>42103.467847222222</v>
      </c>
      <c r="L2355" s="21">
        <f t="shared" si="147"/>
        <v>42115.467847222222</v>
      </c>
      <c r="M2355" s="3" t="b">
        <v>0</v>
      </c>
      <c r="N2355" s="3">
        <v>0</v>
      </c>
      <c r="O2355" s="3" t="b">
        <v>0</v>
      </c>
      <c r="P2355" s="3" t="s">
        <v>8271</v>
      </c>
      <c r="Q2355" s="13">
        <f t="shared" si="144"/>
        <v>0</v>
      </c>
      <c r="R2355" s="7">
        <f t="shared" si="145"/>
        <v>0</v>
      </c>
      <c r="S2355" s="3" t="s">
        <v>8322</v>
      </c>
      <c r="T2355" s="3" t="s">
        <v>8323</v>
      </c>
    </row>
    <row r="2356" spans="1:20" ht="39.6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21">
        <f t="shared" si="146"/>
        <v>41954.51458333333</v>
      </c>
      <c r="L2356" s="21">
        <f t="shared" si="147"/>
        <v>42014.51458333333</v>
      </c>
      <c r="M2356" s="3" t="b">
        <v>0</v>
      </c>
      <c r="N2356" s="3">
        <v>1</v>
      </c>
      <c r="O2356" s="3" t="b">
        <v>0</v>
      </c>
      <c r="P2356" s="3" t="s">
        <v>8271</v>
      </c>
      <c r="Q2356" s="13">
        <f t="shared" si="144"/>
        <v>7.1428571428571429E-4</v>
      </c>
      <c r="R2356" s="7">
        <f t="shared" si="145"/>
        <v>35000</v>
      </c>
      <c r="S2356" s="3" t="s">
        <v>8322</v>
      </c>
      <c r="T2356" s="3" t="s">
        <v>8323</v>
      </c>
    </row>
    <row r="2357" spans="1:20" ht="39.6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21">
        <f t="shared" si="146"/>
        <v>42096.709907407407</v>
      </c>
      <c r="L2357" s="21">
        <f t="shared" si="147"/>
        <v>42126.709907407407</v>
      </c>
      <c r="M2357" s="3" t="b">
        <v>0</v>
      </c>
      <c r="N2357" s="3">
        <v>2</v>
      </c>
      <c r="O2357" s="3" t="b">
        <v>0</v>
      </c>
      <c r="P2357" s="3" t="s">
        <v>8271</v>
      </c>
      <c r="Q2357" s="13">
        <f t="shared" si="144"/>
        <v>6.875E-3</v>
      </c>
      <c r="R2357" s="7">
        <f t="shared" si="145"/>
        <v>4000</v>
      </c>
      <c r="S2357" s="3" t="s">
        <v>8322</v>
      </c>
      <c r="T2357" s="3" t="s">
        <v>8323</v>
      </c>
    </row>
    <row r="2358" spans="1:20" ht="26.4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21">
        <f t="shared" si="146"/>
        <v>42130.575277777774</v>
      </c>
      <c r="L2358" s="21">
        <f t="shared" si="147"/>
        <v>42160.575277777774</v>
      </c>
      <c r="M2358" s="3" t="b">
        <v>0</v>
      </c>
      <c r="N2358" s="3">
        <v>0</v>
      </c>
      <c r="O2358" s="3" t="b">
        <v>0</v>
      </c>
      <c r="P2358" s="3" t="s">
        <v>8271</v>
      </c>
      <c r="Q2358" s="13">
        <f t="shared" si="144"/>
        <v>0</v>
      </c>
      <c r="R2358" s="7">
        <f t="shared" si="145"/>
        <v>0</v>
      </c>
      <c r="S2358" s="3" t="s">
        <v>8322</v>
      </c>
      <c r="T2358" s="3" t="s">
        <v>8323</v>
      </c>
    </row>
    <row r="2359" spans="1:20" ht="39.6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21">
        <f t="shared" si="146"/>
        <v>42264.411782407406</v>
      </c>
      <c r="L2359" s="21">
        <f t="shared" si="147"/>
        <v>42294.411782407406</v>
      </c>
      <c r="M2359" s="3" t="b">
        <v>0</v>
      </c>
      <c r="N2359" s="3">
        <v>0</v>
      </c>
      <c r="O2359" s="3" t="b">
        <v>0</v>
      </c>
      <c r="P2359" s="3" t="s">
        <v>8271</v>
      </c>
      <c r="Q2359" s="13">
        <f t="shared" si="144"/>
        <v>0</v>
      </c>
      <c r="R2359" s="7">
        <f t="shared" si="145"/>
        <v>0</v>
      </c>
      <c r="S2359" s="3" t="s">
        <v>8322</v>
      </c>
      <c r="T2359" s="3" t="s">
        <v>8323</v>
      </c>
    </row>
    <row r="2360" spans="1:20" ht="39.6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21">
        <f t="shared" si="146"/>
        <v>41978.722638888888</v>
      </c>
      <c r="L2360" s="21">
        <f t="shared" si="147"/>
        <v>42034.818749999999</v>
      </c>
      <c r="M2360" s="3" t="b">
        <v>0</v>
      </c>
      <c r="N2360" s="3">
        <v>0</v>
      </c>
      <c r="O2360" s="3" t="b">
        <v>0</v>
      </c>
      <c r="P2360" s="3" t="s">
        <v>8271</v>
      </c>
      <c r="Q2360" s="13">
        <f t="shared" si="144"/>
        <v>0</v>
      </c>
      <c r="R2360" s="7">
        <f t="shared" si="145"/>
        <v>0</v>
      </c>
      <c r="S2360" s="3" t="s">
        <v>8322</v>
      </c>
      <c r="T2360" s="3" t="s">
        <v>8323</v>
      </c>
    </row>
    <row r="2361" spans="1:20" ht="39.6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21">
        <f t="shared" si="146"/>
        <v>42159.441249999996</v>
      </c>
      <c r="L2361" s="21">
        <f t="shared" si="147"/>
        <v>42219.441249999996</v>
      </c>
      <c r="M2361" s="3" t="b">
        <v>0</v>
      </c>
      <c r="N2361" s="3">
        <v>3</v>
      </c>
      <c r="O2361" s="3" t="b">
        <v>0</v>
      </c>
      <c r="P2361" s="3" t="s">
        <v>8271</v>
      </c>
      <c r="Q2361" s="13">
        <f t="shared" si="144"/>
        <v>0.14680000000000001</v>
      </c>
      <c r="R2361" s="7">
        <f t="shared" si="145"/>
        <v>2500</v>
      </c>
      <c r="S2361" s="3" t="s">
        <v>8322</v>
      </c>
      <c r="T2361" s="3" t="s">
        <v>8323</v>
      </c>
    </row>
    <row r="2362" spans="1:20" ht="39.6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21">
        <f t="shared" si="146"/>
        <v>42377.498611111114</v>
      </c>
      <c r="L2362" s="21">
        <f t="shared" si="147"/>
        <v>42407.498611111114</v>
      </c>
      <c r="M2362" s="3" t="b">
        <v>0</v>
      </c>
      <c r="N2362" s="3">
        <v>1</v>
      </c>
      <c r="O2362" s="3" t="b">
        <v>0</v>
      </c>
      <c r="P2362" s="3" t="s">
        <v>8271</v>
      </c>
      <c r="Q2362" s="13">
        <f t="shared" si="144"/>
        <v>4.0000000000000002E-4</v>
      </c>
      <c r="R2362" s="7">
        <f t="shared" si="145"/>
        <v>5000</v>
      </c>
      <c r="S2362" s="3" t="s">
        <v>8322</v>
      </c>
      <c r="T2362" s="3" t="s">
        <v>8323</v>
      </c>
    </row>
    <row r="2363" spans="1:20" ht="39.6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21">
        <f t="shared" si="146"/>
        <v>42466.650555555556</v>
      </c>
      <c r="L2363" s="21">
        <f t="shared" si="147"/>
        <v>42490.708333333336</v>
      </c>
      <c r="M2363" s="3" t="b">
        <v>0</v>
      </c>
      <c r="N2363" s="3">
        <v>0</v>
      </c>
      <c r="O2363" s="3" t="b">
        <v>0</v>
      </c>
      <c r="P2363" s="3" t="s">
        <v>8271</v>
      </c>
      <c r="Q2363" s="13">
        <f t="shared" si="144"/>
        <v>0</v>
      </c>
      <c r="R2363" s="7">
        <f t="shared" si="145"/>
        <v>0</v>
      </c>
      <c r="S2363" s="3" t="s">
        <v>8322</v>
      </c>
      <c r="T2363" s="3" t="s">
        <v>8323</v>
      </c>
    </row>
    <row r="2364" spans="1:20" ht="39.6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21">
        <f t="shared" si="146"/>
        <v>41954.47997685185</v>
      </c>
      <c r="L2364" s="21">
        <f t="shared" si="147"/>
        <v>41984.47997685185</v>
      </c>
      <c r="M2364" s="3" t="b">
        <v>0</v>
      </c>
      <c r="N2364" s="3">
        <v>2</v>
      </c>
      <c r="O2364" s="3" t="b">
        <v>0</v>
      </c>
      <c r="P2364" s="3" t="s">
        <v>8271</v>
      </c>
      <c r="Q2364" s="13">
        <f t="shared" si="144"/>
        <v>0.2857142857142857</v>
      </c>
      <c r="R2364" s="7">
        <f t="shared" si="145"/>
        <v>210</v>
      </c>
      <c r="S2364" s="3" t="s">
        <v>8322</v>
      </c>
      <c r="T2364" s="3" t="s">
        <v>8323</v>
      </c>
    </row>
    <row r="2365" spans="1:20" ht="39.6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21">
        <f t="shared" si="146"/>
        <v>42321.803240740737</v>
      </c>
      <c r="L2365" s="21">
        <f t="shared" si="147"/>
        <v>42366.803240740737</v>
      </c>
      <c r="M2365" s="3" t="b">
        <v>0</v>
      </c>
      <c r="N2365" s="3">
        <v>0</v>
      </c>
      <c r="O2365" s="3" t="b">
        <v>0</v>
      </c>
      <c r="P2365" s="3" t="s">
        <v>8271</v>
      </c>
      <c r="Q2365" s="13">
        <f t="shared" si="144"/>
        <v>0</v>
      </c>
      <c r="R2365" s="7">
        <f t="shared" si="145"/>
        <v>0</v>
      </c>
      <c r="S2365" s="3" t="s">
        <v>8322</v>
      </c>
      <c r="T2365" s="3" t="s">
        <v>8323</v>
      </c>
    </row>
    <row r="2366" spans="1:20" ht="26.4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21">
        <f t="shared" si="146"/>
        <v>42248.726342592585</v>
      </c>
      <c r="L2366" s="21">
        <f t="shared" si="147"/>
        <v>42303.726342592585</v>
      </c>
      <c r="M2366" s="3" t="b">
        <v>0</v>
      </c>
      <c r="N2366" s="3">
        <v>0</v>
      </c>
      <c r="O2366" s="3" t="b">
        <v>0</v>
      </c>
      <c r="P2366" s="3" t="s">
        <v>8271</v>
      </c>
      <c r="Q2366" s="13">
        <f t="shared" si="144"/>
        <v>0</v>
      </c>
      <c r="R2366" s="7">
        <f t="shared" si="145"/>
        <v>0</v>
      </c>
      <c r="S2366" s="3" t="s">
        <v>8322</v>
      </c>
      <c r="T2366" s="3" t="s">
        <v>8323</v>
      </c>
    </row>
    <row r="2367" spans="1:20" ht="39.6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21">
        <f t="shared" si="146"/>
        <v>42346.528067129628</v>
      </c>
      <c r="L2367" s="21">
        <f t="shared" si="147"/>
        <v>42386.749999999993</v>
      </c>
      <c r="M2367" s="3" t="b">
        <v>0</v>
      </c>
      <c r="N2367" s="3">
        <v>0</v>
      </c>
      <c r="O2367" s="3" t="b">
        <v>0</v>
      </c>
      <c r="P2367" s="3" t="s">
        <v>8271</v>
      </c>
      <c r="Q2367" s="13">
        <f t="shared" si="144"/>
        <v>0</v>
      </c>
      <c r="R2367" s="7">
        <f t="shared" si="145"/>
        <v>0</v>
      </c>
      <c r="S2367" s="3" t="s">
        <v>8322</v>
      </c>
      <c r="T2367" s="3" t="s">
        <v>8323</v>
      </c>
    </row>
    <row r="2368" spans="1:20" ht="39.6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21">
        <f t="shared" si="146"/>
        <v>42268.323298611103</v>
      </c>
      <c r="L2368" s="21">
        <f t="shared" si="147"/>
        <v>42298.323298611103</v>
      </c>
      <c r="M2368" s="3" t="b">
        <v>0</v>
      </c>
      <c r="N2368" s="3">
        <v>27</v>
      </c>
      <c r="O2368" s="3" t="b">
        <v>0</v>
      </c>
      <c r="P2368" s="3" t="s">
        <v>8271</v>
      </c>
      <c r="Q2368" s="13">
        <f t="shared" si="144"/>
        <v>0.1052</v>
      </c>
      <c r="R2368" s="7">
        <f t="shared" si="145"/>
        <v>925.92592592592598</v>
      </c>
      <c r="S2368" s="3" t="s">
        <v>8322</v>
      </c>
      <c r="T2368" s="3" t="s">
        <v>8323</v>
      </c>
    </row>
    <row r="2369" spans="1:20" ht="39.6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21">
        <f t="shared" si="146"/>
        <v>42425.761759259258</v>
      </c>
      <c r="L2369" s="21">
        <f t="shared" si="147"/>
        <v>42485.720092592594</v>
      </c>
      <c r="M2369" s="3" t="b">
        <v>0</v>
      </c>
      <c r="N2369" s="3">
        <v>14</v>
      </c>
      <c r="O2369" s="3" t="b">
        <v>0</v>
      </c>
      <c r="P2369" s="3" t="s">
        <v>8271</v>
      </c>
      <c r="Q2369" s="13">
        <f t="shared" si="144"/>
        <v>1.34E-2</v>
      </c>
      <c r="R2369" s="7">
        <f t="shared" si="145"/>
        <v>3571.4285714285716</v>
      </c>
      <c r="S2369" s="3" t="s">
        <v>8322</v>
      </c>
      <c r="T2369" s="3" t="s">
        <v>8323</v>
      </c>
    </row>
    <row r="2370" spans="1:20" ht="39.6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21">
        <f t="shared" si="146"/>
        <v>42063.513483796291</v>
      </c>
      <c r="L2370" s="21">
        <f t="shared" si="147"/>
        <v>42108.471817129626</v>
      </c>
      <c r="M2370" s="3" t="b">
        <v>0</v>
      </c>
      <c r="N2370" s="3">
        <v>2</v>
      </c>
      <c r="O2370" s="3" t="b">
        <v>0</v>
      </c>
      <c r="P2370" s="3" t="s">
        <v>8271</v>
      </c>
      <c r="Q2370" s="13">
        <f t="shared" ref="Q2370:Q2433" si="148">+E2370/D2370</f>
        <v>2.5000000000000001E-3</v>
      </c>
      <c r="R2370" s="7">
        <f t="shared" ref="R2370:R2433" si="149">IFERROR(+D2370/N2370,0)</f>
        <v>20000</v>
      </c>
      <c r="S2370" s="3" t="s">
        <v>8322</v>
      </c>
      <c r="T2370" s="3" t="s">
        <v>8323</v>
      </c>
    </row>
    <row r="2371" spans="1:20" ht="39.6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21">
        <f t="shared" ref="K2371:K2434" si="150">(J2371/86400)+25569+(-5/24)</f>
        <v>42380.60429398148</v>
      </c>
      <c r="L2371" s="21">
        <f t="shared" ref="L2371:L2434" si="151">+I2371/(86400)+25569+(-5/24)</f>
        <v>42410.60429398148</v>
      </c>
      <c r="M2371" s="3" t="b">
        <v>0</v>
      </c>
      <c r="N2371" s="3">
        <v>0</v>
      </c>
      <c r="O2371" s="3" t="b">
        <v>0</v>
      </c>
      <c r="P2371" s="3" t="s">
        <v>8271</v>
      </c>
      <c r="Q2371" s="13">
        <f t="shared" si="148"/>
        <v>0</v>
      </c>
      <c r="R2371" s="7">
        <f t="shared" si="149"/>
        <v>0</v>
      </c>
      <c r="S2371" s="3" t="s">
        <v>8322</v>
      </c>
      <c r="T2371" s="3" t="s">
        <v>8323</v>
      </c>
    </row>
    <row r="2372" spans="1:20" ht="39.6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21">
        <f t="shared" si="150"/>
        <v>41960.980798611105</v>
      </c>
      <c r="L2372" s="21">
        <f t="shared" si="151"/>
        <v>41990.980798611105</v>
      </c>
      <c r="M2372" s="3" t="b">
        <v>0</v>
      </c>
      <c r="N2372" s="3">
        <v>4</v>
      </c>
      <c r="O2372" s="3" t="b">
        <v>0</v>
      </c>
      <c r="P2372" s="3" t="s">
        <v>8271</v>
      </c>
      <c r="Q2372" s="13">
        <f t="shared" si="148"/>
        <v>3.2799999999999999E-3</v>
      </c>
      <c r="R2372" s="7">
        <f t="shared" si="149"/>
        <v>6250</v>
      </c>
      <c r="S2372" s="3" t="s">
        <v>8322</v>
      </c>
      <c r="T2372" s="3" t="s">
        <v>8323</v>
      </c>
    </row>
    <row r="2373" spans="1:20" ht="39.6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21">
        <f t="shared" si="150"/>
        <v>42150.569398148145</v>
      </c>
      <c r="L2373" s="21">
        <f t="shared" si="151"/>
        <v>42180.569398148145</v>
      </c>
      <c r="M2373" s="3" t="b">
        <v>0</v>
      </c>
      <c r="N2373" s="3">
        <v>0</v>
      </c>
      <c r="O2373" s="3" t="b">
        <v>0</v>
      </c>
      <c r="P2373" s="3" t="s">
        <v>8271</v>
      </c>
      <c r="Q2373" s="13">
        <f t="shared" si="148"/>
        <v>0</v>
      </c>
      <c r="R2373" s="7">
        <f t="shared" si="149"/>
        <v>0</v>
      </c>
      <c r="S2373" s="3" t="s">
        <v>8322</v>
      </c>
      <c r="T2373" s="3" t="s">
        <v>8323</v>
      </c>
    </row>
    <row r="2374" spans="1:20" ht="39.6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21">
        <f t="shared" si="150"/>
        <v>42087.860775462956</v>
      </c>
      <c r="L2374" s="21">
        <f t="shared" si="151"/>
        <v>42117.860775462956</v>
      </c>
      <c r="M2374" s="3" t="b">
        <v>0</v>
      </c>
      <c r="N2374" s="3">
        <v>6</v>
      </c>
      <c r="O2374" s="3" t="b">
        <v>0</v>
      </c>
      <c r="P2374" s="3" t="s">
        <v>8271</v>
      </c>
      <c r="Q2374" s="13">
        <f t="shared" si="148"/>
        <v>3.272727272727273E-2</v>
      </c>
      <c r="R2374" s="7">
        <f t="shared" si="149"/>
        <v>916.66666666666663</v>
      </c>
      <c r="S2374" s="3" t="s">
        <v>8322</v>
      </c>
      <c r="T2374" s="3" t="s">
        <v>8323</v>
      </c>
    </row>
    <row r="2375" spans="1:20" ht="26.4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21">
        <f t="shared" si="150"/>
        <v>42215.453981481478</v>
      </c>
      <c r="L2375" s="21">
        <f t="shared" si="151"/>
        <v>42245.453981481478</v>
      </c>
      <c r="M2375" s="3" t="b">
        <v>0</v>
      </c>
      <c r="N2375" s="3">
        <v>1</v>
      </c>
      <c r="O2375" s="3" t="b">
        <v>0</v>
      </c>
      <c r="P2375" s="3" t="s">
        <v>8271</v>
      </c>
      <c r="Q2375" s="13">
        <f t="shared" si="148"/>
        <v>5.8823529411764708E-5</v>
      </c>
      <c r="R2375" s="7">
        <f t="shared" si="149"/>
        <v>850000</v>
      </c>
      <c r="S2375" s="3" t="s">
        <v>8322</v>
      </c>
      <c r="T2375" s="3" t="s">
        <v>8323</v>
      </c>
    </row>
    <row r="2376" spans="1:20" ht="39.6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21">
        <f t="shared" si="150"/>
        <v>42017.634953703702</v>
      </c>
      <c r="L2376" s="21">
        <f t="shared" si="151"/>
        <v>42047.634953703702</v>
      </c>
      <c r="M2376" s="3" t="b">
        <v>0</v>
      </c>
      <c r="N2376" s="3">
        <v>1</v>
      </c>
      <c r="O2376" s="3" t="b">
        <v>0</v>
      </c>
      <c r="P2376" s="3" t="s">
        <v>8271</v>
      </c>
      <c r="Q2376" s="13">
        <f t="shared" si="148"/>
        <v>4.5454545454545455E-4</v>
      </c>
      <c r="R2376" s="7">
        <f t="shared" si="149"/>
        <v>22000</v>
      </c>
      <c r="S2376" s="3" t="s">
        <v>8322</v>
      </c>
      <c r="T2376" s="3" t="s">
        <v>8323</v>
      </c>
    </row>
    <row r="2377" spans="1:20" ht="39.6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21">
        <f t="shared" si="150"/>
        <v>42592.627743055556</v>
      </c>
      <c r="L2377" s="21">
        <f t="shared" si="151"/>
        <v>42622.627743055556</v>
      </c>
      <c r="M2377" s="3" t="b">
        <v>0</v>
      </c>
      <c r="N2377" s="3">
        <v>0</v>
      </c>
      <c r="O2377" s="3" t="b">
        <v>0</v>
      </c>
      <c r="P2377" s="3" t="s">
        <v>8271</v>
      </c>
      <c r="Q2377" s="13">
        <f t="shared" si="148"/>
        <v>0</v>
      </c>
      <c r="R2377" s="7">
        <f t="shared" si="149"/>
        <v>0</v>
      </c>
      <c r="S2377" s="3" t="s">
        <v>8322</v>
      </c>
      <c r="T2377" s="3" t="s">
        <v>8323</v>
      </c>
    </row>
    <row r="2378" spans="1:20" ht="39.6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21">
        <f t="shared" si="150"/>
        <v>42318.717199074068</v>
      </c>
      <c r="L2378" s="21">
        <f t="shared" si="151"/>
        <v>42348.717199074068</v>
      </c>
      <c r="M2378" s="3" t="b">
        <v>0</v>
      </c>
      <c r="N2378" s="3">
        <v>4</v>
      </c>
      <c r="O2378" s="3" t="b">
        <v>0</v>
      </c>
      <c r="P2378" s="3" t="s">
        <v>8271</v>
      </c>
      <c r="Q2378" s="13">
        <f t="shared" si="148"/>
        <v>0.10877666666666666</v>
      </c>
      <c r="R2378" s="7">
        <f t="shared" si="149"/>
        <v>750</v>
      </c>
      <c r="S2378" s="3" t="s">
        <v>8322</v>
      </c>
      <c r="T2378" s="3" t="s">
        <v>8323</v>
      </c>
    </row>
    <row r="2379" spans="1:20" ht="39.6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21">
        <f t="shared" si="150"/>
        <v>42669.661840277775</v>
      </c>
      <c r="L2379" s="21">
        <f t="shared" si="151"/>
        <v>42699.703506944446</v>
      </c>
      <c r="M2379" s="3" t="b">
        <v>0</v>
      </c>
      <c r="N2379" s="3">
        <v>0</v>
      </c>
      <c r="O2379" s="3" t="b">
        <v>0</v>
      </c>
      <c r="P2379" s="3" t="s">
        <v>8271</v>
      </c>
      <c r="Q2379" s="13">
        <f t="shared" si="148"/>
        <v>0</v>
      </c>
      <c r="R2379" s="7">
        <f t="shared" si="149"/>
        <v>0</v>
      </c>
      <c r="S2379" s="3" t="s">
        <v>8322</v>
      </c>
      <c r="T2379" s="3" t="s">
        <v>8323</v>
      </c>
    </row>
    <row r="2380" spans="1:20" ht="39.6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21">
        <f t="shared" si="150"/>
        <v>42212.804745370369</v>
      </c>
      <c r="L2380" s="21">
        <f t="shared" si="151"/>
        <v>42241.804745370369</v>
      </c>
      <c r="M2380" s="3" t="b">
        <v>0</v>
      </c>
      <c r="N2380" s="3">
        <v>0</v>
      </c>
      <c r="O2380" s="3" t="b">
        <v>0</v>
      </c>
      <c r="P2380" s="3" t="s">
        <v>8271</v>
      </c>
      <c r="Q2380" s="13">
        <f t="shared" si="148"/>
        <v>0</v>
      </c>
      <c r="R2380" s="7">
        <f t="shared" si="149"/>
        <v>0</v>
      </c>
      <c r="S2380" s="3" t="s">
        <v>8322</v>
      </c>
      <c r="T2380" s="3" t="s">
        <v>8323</v>
      </c>
    </row>
    <row r="2381" spans="1:20" ht="26.4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21">
        <f t="shared" si="150"/>
        <v>42236.808055555557</v>
      </c>
      <c r="L2381" s="21">
        <f t="shared" si="151"/>
        <v>42281.808055555557</v>
      </c>
      <c r="M2381" s="3" t="b">
        <v>0</v>
      </c>
      <c r="N2381" s="3">
        <v>0</v>
      </c>
      <c r="O2381" s="3" t="b">
        <v>0</v>
      </c>
      <c r="P2381" s="3" t="s">
        <v>8271</v>
      </c>
      <c r="Q2381" s="13">
        <f t="shared" si="148"/>
        <v>0</v>
      </c>
      <c r="R2381" s="7">
        <f t="shared" si="149"/>
        <v>0</v>
      </c>
      <c r="S2381" s="3" t="s">
        <v>8322</v>
      </c>
      <c r="T2381" s="3" t="s">
        <v>8323</v>
      </c>
    </row>
    <row r="2382" spans="1:20" ht="39.6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21">
        <f t="shared" si="150"/>
        <v>42248.584976851846</v>
      </c>
      <c r="L2382" s="21">
        <f t="shared" si="151"/>
        <v>42278.584976851846</v>
      </c>
      <c r="M2382" s="3" t="b">
        <v>0</v>
      </c>
      <c r="N2382" s="3">
        <v>3</v>
      </c>
      <c r="O2382" s="3" t="b">
        <v>0</v>
      </c>
      <c r="P2382" s="3" t="s">
        <v>8271</v>
      </c>
      <c r="Q2382" s="13">
        <f t="shared" si="148"/>
        <v>3.6666666666666666E-3</v>
      </c>
      <c r="R2382" s="7">
        <f t="shared" si="149"/>
        <v>5000</v>
      </c>
      <c r="S2382" s="3" t="s">
        <v>8322</v>
      </c>
      <c r="T2382" s="3" t="s">
        <v>8323</v>
      </c>
    </row>
    <row r="2383" spans="1:20" ht="39.6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21">
        <f t="shared" si="150"/>
        <v>42074.727407407401</v>
      </c>
      <c r="L2383" s="21">
        <f t="shared" si="151"/>
        <v>42104.727407407401</v>
      </c>
      <c r="M2383" s="3" t="b">
        <v>0</v>
      </c>
      <c r="N2383" s="3">
        <v>7</v>
      </c>
      <c r="O2383" s="3" t="b">
        <v>0</v>
      </c>
      <c r="P2383" s="3" t="s">
        <v>8271</v>
      </c>
      <c r="Q2383" s="13">
        <f t="shared" si="148"/>
        <v>1.8193398957730169E-2</v>
      </c>
      <c r="R2383" s="7">
        <f t="shared" si="149"/>
        <v>12335.714285714286</v>
      </c>
      <c r="S2383" s="3" t="s">
        <v>8322</v>
      </c>
      <c r="T2383" s="3" t="s">
        <v>8323</v>
      </c>
    </row>
    <row r="2384" spans="1:20" ht="52.8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21">
        <f t="shared" si="150"/>
        <v>42194.979201388887</v>
      </c>
      <c r="L2384" s="21">
        <f t="shared" si="151"/>
        <v>42219.979201388887</v>
      </c>
      <c r="M2384" s="3" t="b">
        <v>0</v>
      </c>
      <c r="N2384" s="3">
        <v>2</v>
      </c>
      <c r="O2384" s="3" t="b">
        <v>0</v>
      </c>
      <c r="P2384" s="3" t="s">
        <v>8271</v>
      </c>
      <c r="Q2384" s="13">
        <f t="shared" si="148"/>
        <v>2.5000000000000001E-2</v>
      </c>
      <c r="R2384" s="7">
        <f t="shared" si="149"/>
        <v>1500</v>
      </c>
      <c r="S2384" s="3" t="s">
        <v>8322</v>
      </c>
      <c r="T2384" s="3" t="s">
        <v>8323</v>
      </c>
    </row>
    <row r="2385" spans="1:20" ht="39.6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21">
        <f t="shared" si="150"/>
        <v>42026.848460648143</v>
      </c>
      <c r="L2385" s="21">
        <f t="shared" si="151"/>
        <v>42056.848460648143</v>
      </c>
      <c r="M2385" s="3" t="b">
        <v>0</v>
      </c>
      <c r="N2385" s="3">
        <v>3</v>
      </c>
      <c r="O2385" s="3" t="b">
        <v>0</v>
      </c>
      <c r="P2385" s="3" t="s">
        <v>8271</v>
      </c>
      <c r="Q2385" s="13">
        <f t="shared" si="148"/>
        <v>4.3499999999999997E-2</v>
      </c>
      <c r="R2385" s="7">
        <f t="shared" si="149"/>
        <v>3333.3333333333335</v>
      </c>
      <c r="S2385" s="3" t="s">
        <v>8322</v>
      </c>
      <c r="T2385" s="3" t="s">
        <v>8323</v>
      </c>
    </row>
    <row r="2386" spans="1:20" ht="39.6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21">
        <f t="shared" si="150"/>
        <v>41926.859293981477</v>
      </c>
      <c r="L2386" s="21">
        <f t="shared" si="151"/>
        <v>41956.900960648149</v>
      </c>
      <c r="M2386" s="3" t="b">
        <v>0</v>
      </c>
      <c r="N2386" s="3">
        <v>8</v>
      </c>
      <c r="O2386" s="3" t="b">
        <v>0</v>
      </c>
      <c r="P2386" s="3" t="s">
        <v>8271</v>
      </c>
      <c r="Q2386" s="13">
        <f t="shared" si="148"/>
        <v>8.0000000000000002E-3</v>
      </c>
      <c r="R2386" s="7">
        <f t="shared" si="149"/>
        <v>125</v>
      </c>
      <c r="S2386" s="3" t="s">
        <v>8322</v>
      </c>
      <c r="T2386" s="3" t="s">
        <v>8323</v>
      </c>
    </row>
    <row r="2387" spans="1:20" ht="39.6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21">
        <f t="shared" si="150"/>
        <v>42191.493425925924</v>
      </c>
      <c r="L2387" s="21">
        <f t="shared" si="151"/>
        <v>42221.493425925924</v>
      </c>
      <c r="M2387" s="3" t="b">
        <v>0</v>
      </c>
      <c r="N2387" s="3">
        <v>7</v>
      </c>
      <c r="O2387" s="3" t="b">
        <v>0</v>
      </c>
      <c r="P2387" s="3" t="s">
        <v>8271</v>
      </c>
      <c r="Q2387" s="13">
        <f t="shared" si="148"/>
        <v>1.2123076923076924E-2</v>
      </c>
      <c r="R2387" s="7">
        <f t="shared" si="149"/>
        <v>9285.7142857142862</v>
      </c>
      <c r="S2387" s="3" t="s">
        <v>8322</v>
      </c>
      <c r="T2387" s="3" t="s">
        <v>8323</v>
      </c>
    </row>
    <row r="2388" spans="1:20" ht="39.6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21">
        <f t="shared" si="150"/>
        <v>41954.629907407405</v>
      </c>
      <c r="L2388" s="21">
        <f t="shared" si="151"/>
        <v>42014.629907407405</v>
      </c>
      <c r="M2388" s="3" t="b">
        <v>0</v>
      </c>
      <c r="N2388" s="3">
        <v>0</v>
      </c>
      <c r="O2388" s="3" t="b">
        <v>0</v>
      </c>
      <c r="P2388" s="3" t="s">
        <v>8271</v>
      </c>
      <c r="Q2388" s="13">
        <f t="shared" si="148"/>
        <v>0</v>
      </c>
      <c r="R2388" s="7">
        <f t="shared" si="149"/>
        <v>0</v>
      </c>
      <c r="S2388" s="3" t="s">
        <v>8322</v>
      </c>
      <c r="T2388" s="3" t="s">
        <v>8323</v>
      </c>
    </row>
    <row r="2389" spans="1:20" ht="39.6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21">
        <f t="shared" si="150"/>
        <v>42528.418287037035</v>
      </c>
      <c r="L2389" s="21">
        <f t="shared" si="151"/>
        <v>42573.418287037035</v>
      </c>
      <c r="M2389" s="3" t="b">
        <v>0</v>
      </c>
      <c r="N2389" s="3">
        <v>3</v>
      </c>
      <c r="O2389" s="3" t="b">
        <v>0</v>
      </c>
      <c r="P2389" s="3" t="s">
        <v>8271</v>
      </c>
      <c r="Q2389" s="13">
        <f t="shared" si="148"/>
        <v>6.8399999999999997E-3</v>
      </c>
      <c r="R2389" s="7">
        <f t="shared" si="149"/>
        <v>50000</v>
      </c>
      <c r="S2389" s="3" t="s">
        <v>8322</v>
      </c>
      <c r="T2389" s="3" t="s">
        <v>8323</v>
      </c>
    </row>
    <row r="2390" spans="1:20" ht="39.6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21">
        <f t="shared" si="150"/>
        <v>41989.645358796297</v>
      </c>
      <c r="L2390" s="21">
        <f t="shared" si="151"/>
        <v>42019.603472222218</v>
      </c>
      <c r="M2390" s="3" t="b">
        <v>0</v>
      </c>
      <c r="N2390" s="3">
        <v>8</v>
      </c>
      <c r="O2390" s="3" t="b">
        <v>0</v>
      </c>
      <c r="P2390" s="3" t="s">
        <v>8271</v>
      </c>
      <c r="Q2390" s="13">
        <f t="shared" si="148"/>
        <v>1.2513513513513513E-2</v>
      </c>
      <c r="R2390" s="7">
        <f t="shared" si="149"/>
        <v>4625</v>
      </c>
      <c r="S2390" s="3" t="s">
        <v>8322</v>
      </c>
      <c r="T2390" s="3" t="s">
        <v>8323</v>
      </c>
    </row>
    <row r="2391" spans="1:20" ht="52.8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21">
        <f t="shared" si="150"/>
        <v>42179.445046296292</v>
      </c>
      <c r="L2391" s="21">
        <f t="shared" si="151"/>
        <v>42210.707638888889</v>
      </c>
      <c r="M2391" s="3" t="b">
        <v>0</v>
      </c>
      <c r="N2391" s="3">
        <v>1</v>
      </c>
      <c r="O2391" s="3" t="b">
        <v>0</v>
      </c>
      <c r="P2391" s="3" t="s">
        <v>8271</v>
      </c>
      <c r="Q2391" s="13">
        <f t="shared" si="148"/>
        <v>1.8749999999999999E-3</v>
      </c>
      <c r="R2391" s="7">
        <f t="shared" si="149"/>
        <v>16000</v>
      </c>
      <c r="S2391" s="3" t="s">
        <v>8322</v>
      </c>
      <c r="T2391" s="3" t="s">
        <v>8323</v>
      </c>
    </row>
    <row r="2392" spans="1:20" ht="39.6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21">
        <f t="shared" si="150"/>
        <v>41968.053981481477</v>
      </c>
      <c r="L2392" s="21">
        <f t="shared" si="151"/>
        <v>42008.053981481477</v>
      </c>
      <c r="M2392" s="3" t="b">
        <v>0</v>
      </c>
      <c r="N2392" s="3">
        <v>0</v>
      </c>
      <c r="O2392" s="3" t="b">
        <v>0</v>
      </c>
      <c r="P2392" s="3" t="s">
        <v>8271</v>
      </c>
      <c r="Q2392" s="13">
        <f t="shared" si="148"/>
        <v>0</v>
      </c>
      <c r="R2392" s="7">
        <f t="shared" si="149"/>
        <v>0</v>
      </c>
      <c r="S2392" s="3" t="s">
        <v>8322</v>
      </c>
      <c r="T2392" s="3" t="s">
        <v>8323</v>
      </c>
    </row>
    <row r="2393" spans="1:20" ht="26.4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21">
        <f t="shared" si="150"/>
        <v>42064.586157407401</v>
      </c>
      <c r="L2393" s="21">
        <f t="shared" si="151"/>
        <v>42094.544490740744</v>
      </c>
      <c r="M2393" s="3" t="b">
        <v>0</v>
      </c>
      <c r="N2393" s="3">
        <v>1</v>
      </c>
      <c r="O2393" s="3" t="b">
        <v>0</v>
      </c>
      <c r="P2393" s="3" t="s">
        <v>8271</v>
      </c>
      <c r="Q2393" s="13">
        <f t="shared" si="148"/>
        <v>1.25E-3</v>
      </c>
      <c r="R2393" s="7">
        <f t="shared" si="149"/>
        <v>20000</v>
      </c>
      <c r="S2393" s="3" t="s">
        <v>8322</v>
      </c>
      <c r="T2393" s="3" t="s">
        <v>8323</v>
      </c>
    </row>
    <row r="2394" spans="1:20" ht="39.6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21">
        <f t="shared" si="150"/>
        <v>42275.912303240737</v>
      </c>
      <c r="L2394" s="21">
        <f t="shared" si="151"/>
        <v>42305.912303240737</v>
      </c>
      <c r="M2394" s="3" t="b">
        <v>0</v>
      </c>
      <c r="N2394" s="3">
        <v>0</v>
      </c>
      <c r="O2394" s="3" t="b">
        <v>0</v>
      </c>
      <c r="P2394" s="3" t="s">
        <v>8271</v>
      </c>
      <c r="Q2394" s="13">
        <f t="shared" si="148"/>
        <v>0</v>
      </c>
      <c r="R2394" s="7">
        <f t="shared" si="149"/>
        <v>0</v>
      </c>
      <c r="S2394" s="3" t="s">
        <v>8322</v>
      </c>
      <c r="T2394" s="3" t="s">
        <v>8323</v>
      </c>
    </row>
    <row r="2395" spans="1:20" ht="39.6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21">
        <f t="shared" si="150"/>
        <v>42194.440011574072</v>
      </c>
      <c r="L2395" s="21">
        <f t="shared" si="151"/>
        <v>42224.440011574072</v>
      </c>
      <c r="M2395" s="3" t="b">
        <v>0</v>
      </c>
      <c r="N2395" s="3">
        <v>1</v>
      </c>
      <c r="O2395" s="3" t="b">
        <v>0</v>
      </c>
      <c r="P2395" s="3" t="s">
        <v>8271</v>
      </c>
      <c r="Q2395" s="13">
        <f t="shared" si="148"/>
        <v>5.0000000000000001E-4</v>
      </c>
      <c r="R2395" s="7">
        <f t="shared" si="149"/>
        <v>100000</v>
      </c>
      <c r="S2395" s="3" t="s">
        <v>8322</v>
      </c>
      <c r="T2395" s="3" t="s">
        <v>8323</v>
      </c>
    </row>
    <row r="2396" spans="1:20" ht="39.6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21">
        <f t="shared" si="150"/>
        <v>42031.15385416666</v>
      </c>
      <c r="L2396" s="21">
        <f t="shared" si="151"/>
        <v>42061.15385416666</v>
      </c>
      <c r="M2396" s="3" t="b">
        <v>0</v>
      </c>
      <c r="N2396" s="3">
        <v>2</v>
      </c>
      <c r="O2396" s="3" t="b">
        <v>0</v>
      </c>
      <c r="P2396" s="3" t="s">
        <v>8271</v>
      </c>
      <c r="Q2396" s="13">
        <f t="shared" si="148"/>
        <v>5.9999999999999995E-4</v>
      </c>
      <c r="R2396" s="7">
        <f t="shared" si="149"/>
        <v>2500</v>
      </c>
      <c r="S2396" s="3" t="s">
        <v>8322</v>
      </c>
      <c r="T2396" s="3" t="s">
        <v>8323</v>
      </c>
    </row>
    <row r="2397" spans="1:20" ht="39.6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21">
        <f t="shared" si="150"/>
        <v>42716.913043981483</v>
      </c>
      <c r="L2397" s="21">
        <f t="shared" si="151"/>
        <v>42745.164583333331</v>
      </c>
      <c r="M2397" s="3" t="b">
        <v>0</v>
      </c>
      <c r="N2397" s="3">
        <v>0</v>
      </c>
      <c r="O2397" s="3" t="b">
        <v>0</v>
      </c>
      <c r="P2397" s="3" t="s">
        <v>8271</v>
      </c>
      <c r="Q2397" s="13">
        <f t="shared" si="148"/>
        <v>0</v>
      </c>
      <c r="R2397" s="7">
        <f t="shared" si="149"/>
        <v>0</v>
      </c>
      <c r="S2397" s="3" t="s">
        <v>8322</v>
      </c>
      <c r="T2397" s="3" t="s">
        <v>8323</v>
      </c>
    </row>
    <row r="2398" spans="1:20" ht="39.6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21">
        <f t="shared" si="150"/>
        <v>42262.640717592592</v>
      </c>
      <c r="L2398" s="21">
        <f t="shared" si="151"/>
        <v>42292.640717592592</v>
      </c>
      <c r="M2398" s="3" t="b">
        <v>0</v>
      </c>
      <c r="N2398" s="3">
        <v>1</v>
      </c>
      <c r="O2398" s="3" t="b">
        <v>0</v>
      </c>
      <c r="P2398" s="3" t="s">
        <v>8271</v>
      </c>
      <c r="Q2398" s="13">
        <f t="shared" si="148"/>
        <v>2E-3</v>
      </c>
      <c r="R2398" s="7">
        <f t="shared" si="149"/>
        <v>5000</v>
      </c>
      <c r="S2398" s="3" t="s">
        <v>8322</v>
      </c>
      <c r="T2398" s="3" t="s">
        <v>8323</v>
      </c>
    </row>
    <row r="2399" spans="1:20" ht="39.6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21">
        <f t="shared" si="150"/>
        <v>41976.676574074074</v>
      </c>
      <c r="L2399" s="21">
        <f t="shared" si="151"/>
        <v>42006.676574074074</v>
      </c>
      <c r="M2399" s="3" t="b">
        <v>0</v>
      </c>
      <c r="N2399" s="3">
        <v>0</v>
      </c>
      <c r="O2399" s="3" t="b">
        <v>0</v>
      </c>
      <c r="P2399" s="3" t="s">
        <v>8271</v>
      </c>
      <c r="Q2399" s="13">
        <f t="shared" si="148"/>
        <v>0</v>
      </c>
      <c r="R2399" s="7">
        <f t="shared" si="149"/>
        <v>0</v>
      </c>
      <c r="S2399" s="3" t="s">
        <v>8322</v>
      </c>
      <c r="T2399" s="3" t="s">
        <v>8323</v>
      </c>
    </row>
    <row r="2400" spans="1:20" ht="39.6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21">
        <f t="shared" si="150"/>
        <v>42157.708148148151</v>
      </c>
      <c r="L2400" s="21">
        <f t="shared" si="151"/>
        <v>42187.708148148151</v>
      </c>
      <c r="M2400" s="3" t="b">
        <v>0</v>
      </c>
      <c r="N2400" s="3">
        <v>0</v>
      </c>
      <c r="O2400" s="3" t="b">
        <v>0</v>
      </c>
      <c r="P2400" s="3" t="s">
        <v>8271</v>
      </c>
      <c r="Q2400" s="13">
        <f t="shared" si="148"/>
        <v>0</v>
      </c>
      <c r="R2400" s="7">
        <f t="shared" si="149"/>
        <v>0</v>
      </c>
      <c r="S2400" s="3" t="s">
        <v>8322</v>
      </c>
      <c r="T2400" s="3" t="s">
        <v>8323</v>
      </c>
    </row>
    <row r="2401" spans="1:20" ht="39.6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21">
        <f t="shared" si="150"/>
        <v>41956.644745370366</v>
      </c>
      <c r="L2401" s="21">
        <f t="shared" si="151"/>
        <v>41991.644745370366</v>
      </c>
      <c r="M2401" s="3" t="b">
        <v>0</v>
      </c>
      <c r="N2401" s="3">
        <v>0</v>
      </c>
      <c r="O2401" s="3" t="b">
        <v>0</v>
      </c>
      <c r="P2401" s="3" t="s">
        <v>8271</v>
      </c>
      <c r="Q2401" s="13">
        <f t="shared" si="148"/>
        <v>0</v>
      </c>
      <c r="R2401" s="7">
        <f t="shared" si="149"/>
        <v>0</v>
      </c>
      <c r="S2401" s="3" t="s">
        <v>8322</v>
      </c>
      <c r="T2401" s="3" t="s">
        <v>8323</v>
      </c>
    </row>
    <row r="2402" spans="1:20" ht="39.6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21">
        <f t="shared" si="150"/>
        <v>42444.059768518513</v>
      </c>
      <c r="L2402" s="21">
        <f t="shared" si="151"/>
        <v>42474.059768518513</v>
      </c>
      <c r="M2402" s="3" t="b">
        <v>0</v>
      </c>
      <c r="N2402" s="3">
        <v>0</v>
      </c>
      <c r="O2402" s="3" t="b">
        <v>0</v>
      </c>
      <c r="P2402" s="3" t="s">
        <v>8271</v>
      </c>
      <c r="Q2402" s="13">
        <f t="shared" si="148"/>
        <v>0</v>
      </c>
      <c r="R2402" s="7">
        <f t="shared" si="149"/>
        <v>0</v>
      </c>
      <c r="S2402" s="3" t="s">
        <v>8322</v>
      </c>
      <c r="T2402" s="3" t="s">
        <v>8323</v>
      </c>
    </row>
    <row r="2403" spans="1:20" ht="39.6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21">
        <f t="shared" si="150"/>
        <v>42374.614537037036</v>
      </c>
      <c r="L2403" s="21">
        <f t="shared" si="151"/>
        <v>42434.614537037036</v>
      </c>
      <c r="M2403" s="3" t="b">
        <v>0</v>
      </c>
      <c r="N2403" s="3">
        <v>9</v>
      </c>
      <c r="O2403" s="3" t="b">
        <v>0</v>
      </c>
      <c r="P2403" s="3" t="s">
        <v>8283</v>
      </c>
      <c r="Q2403" s="13">
        <f t="shared" si="148"/>
        <v>7.1785714285714283E-3</v>
      </c>
      <c r="R2403" s="7">
        <f t="shared" si="149"/>
        <v>3111.1111111111113</v>
      </c>
      <c r="S2403" s="3" t="s">
        <v>8339</v>
      </c>
      <c r="T2403" s="3" t="s">
        <v>8340</v>
      </c>
    </row>
    <row r="2404" spans="1:20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21">
        <f t="shared" si="150"/>
        <v>42107.47142361111</v>
      </c>
      <c r="L2404" s="21">
        <f t="shared" si="151"/>
        <v>42137.47142361111</v>
      </c>
      <c r="M2404" s="3" t="b">
        <v>0</v>
      </c>
      <c r="N2404" s="3">
        <v>1</v>
      </c>
      <c r="O2404" s="3" t="b">
        <v>0</v>
      </c>
      <c r="P2404" s="3" t="s">
        <v>8283</v>
      </c>
      <c r="Q2404" s="13">
        <f t="shared" si="148"/>
        <v>4.3333333333333331E-3</v>
      </c>
      <c r="R2404" s="7">
        <f t="shared" si="149"/>
        <v>12000</v>
      </c>
      <c r="S2404" s="3" t="s">
        <v>8339</v>
      </c>
      <c r="T2404" s="3" t="s">
        <v>8340</v>
      </c>
    </row>
    <row r="2405" spans="1:20" ht="39.6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21">
        <f t="shared" si="150"/>
        <v>42399.67428240741</v>
      </c>
      <c r="L2405" s="21">
        <f t="shared" si="151"/>
        <v>42459.632615740738</v>
      </c>
      <c r="M2405" s="3" t="b">
        <v>0</v>
      </c>
      <c r="N2405" s="3">
        <v>12</v>
      </c>
      <c r="O2405" s="3" t="b">
        <v>0</v>
      </c>
      <c r="P2405" s="3" t="s">
        <v>8283</v>
      </c>
      <c r="Q2405" s="13">
        <f t="shared" si="148"/>
        <v>0.16833333333333333</v>
      </c>
      <c r="R2405" s="7">
        <f t="shared" si="149"/>
        <v>100</v>
      </c>
      <c r="S2405" s="3" t="s">
        <v>8339</v>
      </c>
      <c r="T2405" s="3" t="s">
        <v>8340</v>
      </c>
    </row>
    <row r="2406" spans="1:20" ht="39.6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21">
        <f t="shared" si="150"/>
        <v>42341.831099537034</v>
      </c>
      <c r="L2406" s="21">
        <f t="shared" si="151"/>
        <v>42371.831099537034</v>
      </c>
      <c r="M2406" s="3" t="b">
        <v>0</v>
      </c>
      <c r="N2406" s="3">
        <v>0</v>
      </c>
      <c r="O2406" s="3" t="b">
        <v>0</v>
      </c>
      <c r="P2406" s="3" t="s">
        <v>8283</v>
      </c>
      <c r="Q2406" s="13">
        <f t="shared" si="148"/>
        <v>0</v>
      </c>
      <c r="R2406" s="7">
        <f t="shared" si="149"/>
        <v>0</v>
      </c>
      <c r="S2406" s="3" t="s">
        <v>8339</v>
      </c>
      <c r="T2406" s="3" t="s">
        <v>8340</v>
      </c>
    </row>
    <row r="2407" spans="1:20" ht="39.6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21">
        <f t="shared" si="150"/>
        <v>42595.377025462956</v>
      </c>
      <c r="L2407" s="21">
        <f t="shared" si="151"/>
        <v>42616.377025462956</v>
      </c>
      <c r="M2407" s="3" t="b">
        <v>0</v>
      </c>
      <c r="N2407" s="3">
        <v>20</v>
      </c>
      <c r="O2407" s="3" t="b">
        <v>0</v>
      </c>
      <c r="P2407" s="3" t="s">
        <v>8283</v>
      </c>
      <c r="Q2407" s="13">
        <f t="shared" si="148"/>
        <v>0.22520000000000001</v>
      </c>
      <c r="R2407" s="7">
        <f t="shared" si="149"/>
        <v>250</v>
      </c>
      <c r="S2407" s="3" t="s">
        <v>8339</v>
      </c>
      <c r="T2407" s="3" t="s">
        <v>8340</v>
      </c>
    </row>
    <row r="2408" spans="1:20" ht="39.6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21">
        <f t="shared" si="150"/>
        <v>41982.902662037035</v>
      </c>
      <c r="L2408" s="21">
        <f t="shared" si="151"/>
        <v>42022.902662037035</v>
      </c>
      <c r="M2408" s="3" t="b">
        <v>0</v>
      </c>
      <c r="N2408" s="3">
        <v>16</v>
      </c>
      <c r="O2408" s="3" t="b">
        <v>0</v>
      </c>
      <c r="P2408" s="3" t="s">
        <v>8283</v>
      </c>
      <c r="Q2408" s="13">
        <f t="shared" si="148"/>
        <v>0.41384615384615386</v>
      </c>
      <c r="R2408" s="7">
        <f t="shared" si="149"/>
        <v>203.125</v>
      </c>
      <c r="S2408" s="3" t="s">
        <v>8339</v>
      </c>
      <c r="T2408" s="3" t="s">
        <v>8340</v>
      </c>
    </row>
    <row r="2409" spans="1:20" ht="52.8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21">
        <f t="shared" si="150"/>
        <v>42082.367222222216</v>
      </c>
      <c r="L2409" s="21">
        <f t="shared" si="151"/>
        <v>42105.041666666664</v>
      </c>
      <c r="M2409" s="3" t="b">
        <v>0</v>
      </c>
      <c r="N2409" s="3">
        <v>33</v>
      </c>
      <c r="O2409" s="3" t="b">
        <v>0</v>
      </c>
      <c r="P2409" s="3" t="s">
        <v>8283</v>
      </c>
      <c r="Q2409" s="13">
        <f t="shared" si="148"/>
        <v>0.25259090909090909</v>
      </c>
      <c r="R2409" s="7">
        <f t="shared" si="149"/>
        <v>666.66666666666663</v>
      </c>
      <c r="S2409" s="3" t="s">
        <v>8339</v>
      </c>
      <c r="T2409" s="3" t="s">
        <v>8340</v>
      </c>
    </row>
    <row r="2410" spans="1:20" ht="39.6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21">
        <f t="shared" si="150"/>
        <v>41918.93237268518</v>
      </c>
      <c r="L2410" s="21">
        <f t="shared" si="151"/>
        <v>41948.974039351851</v>
      </c>
      <c r="M2410" s="3" t="b">
        <v>0</v>
      </c>
      <c r="N2410" s="3">
        <v>2</v>
      </c>
      <c r="O2410" s="3" t="b">
        <v>0</v>
      </c>
      <c r="P2410" s="3" t="s">
        <v>8283</v>
      </c>
      <c r="Q2410" s="13">
        <f t="shared" si="148"/>
        <v>2E-3</v>
      </c>
      <c r="R2410" s="7">
        <f t="shared" si="149"/>
        <v>7500</v>
      </c>
      <c r="S2410" s="3" t="s">
        <v>8339</v>
      </c>
      <c r="T2410" s="3" t="s">
        <v>8340</v>
      </c>
    </row>
    <row r="2411" spans="1:20" ht="39.6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21">
        <f t="shared" si="150"/>
        <v>42204.667534722219</v>
      </c>
      <c r="L2411" s="21">
        <f t="shared" si="151"/>
        <v>42234.667534722219</v>
      </c>
      <c r="M2411" s="3" t="b">
        <v>0</v>
      </c>
      <c r="N2411" s="3">
        <v>6</v>
      </c>
      <c r="O2411" s="3" t="b">
        <v>0</v>
      </c>
      <c r="P2411" s="3" t="s">
        <v>8283</v>
      </c>
      <c r="Q2411" s="13">
        <f t="shared" si="148"/>
        <v>1.84E-2</v>
      </c>
      <c r="R2411" s="7">
        <f t="shared" si="149"/>
        <v>4166.666666666667</v>
      </c>
      <c r="S2411" s="3" t="s">
        <v>8339</v>
      </c>
      <c r="T2411" s="3" t="s">
        <v>8340</v>
      </c>
    </row>
    <row r="2412" spans="1:20" ht="52.8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21">
        <f t="shared" si="150"/>
        <v>42224.199942129628</v>
      </c>
      <c r="L2412" s="21">
        <f t="shared" si="151"/>
        <v>42254.199942129628</v>
      </c>
      <c r="M2412" s="3" t="b">
        <v>0</v>
      </c>
      <c r="N2412" s="3">
        <v>0</v>
      </c>
      <c r="O2412" s="3" t="b">
        <v>0</v>
      </c>
      <c r="P2412" s="3" t="s">
        <v>8283</v>
      </c>
      <c r="Q2412" s="13">
        <f t="shared" si="148"/>
        <v>0</v>
      </c>
      <c r="R2412" s="7">
        <f t="shared" si="149"/>
        <v>0</v>
      </c>
      <c r="S2412" s="3" t="s">
        <v>8339</v>
      </c>
      <c r="T2412" s="3" t="s">
        <v>8340</v>
      </c>
    </row>
    <row r="2413" spans="1:20" ht="39.6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21">
        <f t="shared" si="150"/>
        <v>42211.524097222216</v>
      </c>
      <c r="L2413" s="21">
        <f t="shared" si="151"/>
        <v>42241.524097222216</v>
      </c>
      <c r="M2413" s="3" t="b">
        <v>0</v>
      </c>
      <c r="N2413" s="3">
        <v>3</v>
      </c>
      <c r="O2413" s="3" t="b">
        <v>0</v>
      </c>
      <c r="P2413" s="3" t="s">
        <v>8283</v>
      </c>
      <c r="Q2413" s="13">
        <f t="shared" si="148"/>
        <v>6.0400000000000002E-3</v>
      </c>
      <c r="R2413" s="7">
        <f t="shared" si="149"/>
        <v>8333.3333333333339</v>
      </c>
      <c r="S2413" s="3" t="s">
        <v>8339</v>
      </c>
      <c r="T2413" s="3" t="s">
        <v>8340</v>
      </c>
    </row>
    <row r="2414" spans="1:20" ht="52.8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21">
        <f t="shared" si="150"/>
        <v>42655.528622685182</v>
      </c>
      <c r="L2414" s="21">
        <f t="shared" si="151"/>
        <v>42700.570289351854</v>
      </c>
      <c r="M2414" s="3" t="b">
        <v>0</v>
      </c>
      <c r="N2414" s="3">
        <v>0</v>
      </c>
      <c r="O2414" s="3" t="b">
        <v>0</v>
      </c>
      <c r="P2414" s="3" t="s">
        <v>8283</v>
      </c>
      <c r="Q2414" s="13">
        <f t="shared" si="148"/>
        <v>0</v>
      </c>
      <c r="R2414" s="7">
        <f t="shared" si="149"/>
        <v>0</v>
      </c>
      <c r="S2414" s="3" t="s">
        <v>8339</v>
      </c>
      <c r="T2414" s="3" t="s">
        <v>8340</v>
      </c>
    </row>
    <row r="2415" spans="1:20" ht="39.6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21">
        <f t="shared" si="150"/>
        <v>41759.901412037034</v>
      </c>
      <c r="L2415" s="21">
        <f t="shared" si="151"/>
        <v>41790.770833333328</v>
      </c>
      <c r="M2415" s="3" t="b">
        <v>0</v>
      </c>
      <c r="N2415" s="3">
        <v>3</v>
      </c>
      <c r="O2415" s="3" t="b">
        <v>0</v>
      </c>
      <c r="P2415" s="3" t="s">
        <v>8283</v>
      </c>
      <c r="Q2415" s="13">
        <f t="shared" si="148"/>
        <v>8.3333333333333332E-3</v>
      </c>
      <c r="R2415" s="7">
        <f t="shared" si="149"/>
        <v>1000</v>
      </c>
      <c r="S2415" s="3" t="s">
        <v>8339</v>
      </c>
      <c r="T2415" s="3" t="s">
        <v>8340</v>
      </c>
    </row>
    <row r="2416" spans="1:20" ht="39.6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21">
        <f t="shared" si="150"/>
        <v>42198.486805555549</v>
      </c>
      <c r="L2416" s="21">
        <f t="shared" si="151"/>
        <v>42237.957638888889</v>
      </c>
      <c r="M2416" s="3" t="b">
        <v>0</v>
      </c>
      <c r="N2416" s="3">
        <v>13</v>
      </c>
      <c r="O2416" s="3" t="b">
        <v>0</v>
      </c>
      <c r="P2416" s="3" t="s">
        <v>8283</v>
      </c>
      <c r="Q2416" s="13">
        <f t="shared" si="148"/>
        <v>3.0666666666666665E-2</v>
      </c>
      <c r="R2416" s="7">
        <f t="shared" si="149"/>
        <v>1153.8461538461538</v>
      </c>
      <c r="S2416" s="3" t="s">
        <v>8339</v>
      </c>
      <c r="T2416" s="3" t="s">
        <v>8340</v>
      </c>
    </row>
    <row r="2417" spans="1:20" ht="39.6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21">
        <f t="shared" si="150"/>
        <v>42536.654467592591</v>
      </c>
      <c r="L2417" s="21">
        <f t="shared" si="151"/>
        <v>42566.654467592591</v>
      </c>
      <c r="M2417" s="3" t="b">
        <v>0</v>
      </c>
      <c r="N2417" s="3">
        <v>6</v>
      </c>
      <c r="O2417" s="3" t="b">
        <v>0</v>
      </c>
      <c r="P2417" s="3" t="s">
        <v>8283</v>
      </c>
      <c r="Q2417" s="13">
        <f t="shared" si="148"/>
        <v>5.5833333333333334E-3</v>
      </c>
      <c r="R2417" s="7">
        <f t="shared" si="149"/>
        <v>10000</v>
      </c>
      <c r="S2417" s="3" t="s">
        <v>8339</v>
      </c>
      <c r="T2417" s="3" t="s">
        <v>8340</v>
      </c>
    </row>
    <row r="2418" spans="1:20" ht="39.6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21">
        <f t="shared" si="150"/>
        <v>42019.529432870368</v>
      </c>
      <c r="L2418" s="21">
        <f t="shared" si="151"/>
        <v>42077.416666666664</v>
      </c>
      <c r="M2418" s="3" t="b">
        <v>0</v>
      </c>
      <c r="N2418" s="3">
        <v>1</v>
      </c>
      <c r="O2418" s="3" t="b">
        <v>0</v>
      </c>
      <c r="P2418" s="3" t="s">
        <v>8283</v>
      </c>
      <c r="Q2418" s="13">
        <f t="shared" si="148"/>
        <v>2.5000000000000001E-4</v>
      </c>
      <c r="R2418" s="7">
        <f t="shared" si="149"/>
        <v>20000</v>
      </c>
      <c r="S2418" s="3" t="s">
        <v>8339</v>
      </c>
      <c r="T2418" s="3" t="s">
        <v>8340</v>
      </c>
    </row>
    <row r="2419" spans="1:20" ht="39.6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21">
        <f t="shared" si="150"/>
        <v>41831.675775462958</v>
      </c>
      <c r="L2419" s="21">
        <f t="shared" si="151"/>
        <v>41861.675775462958</v>
      </c>
      <c r="M2419" s="3" t="b">
        <v>0</v>
      </c>
      <c r="N2419" s="3">
        <v>0</v>
      </c>
      <c r="O2419" s="3" t="b">
        <v>0</v>
      </c>
      <c r="P2419" s="3" t="s">
        <v>8283</v>
      </c>
      <c r="Q2419" s="13">
        <f t="shared" si="148"/>
        <v>0</v>
      </c>
      <c r="R2419" s="7">
        <f t="shared" si="149"/>
        <v>0</v>
      </c>
      <c r="S2419" s="3" t="s">
        <v>8339</v>
      </c>
      <c r="T2419" s="3" t="s">
        <v>8340</v>
      </c>
    </row>
    <row r="2420" spans="1:20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21">
        <f t="shared" si="150"/>
        <v>42027.648657407401</v>
      </c>
      <c r="L2420" s="21">
        <f t="shared" si="151"/>
        <v>42087.606990740744</v>
      </c>
      <c r="M2420" s="3" t="b">
        <v>0</v>
      </c>
      <c r="N2420" s="3">
        <v>5</v>
      </c>
      <c r="O2420" s="3" t="b">
        <v>0</v>
      </c>
      <c r="P2420" s="3" t="s">
        <v>8283</v>
      </c>
      <c r="Q2420" s="13">
        <f t="shared" si="148"/>
        <v>2.0000000000000001E-4</v>
      </c>
      <c r="R2420" s="7">
        <f t="shared" si="149"/>
        <v>5000</v>
      </c>
      <c r="S2420" s="3" t="s">
        <v>8339</v>
      </c>
      <c r="T2420" s="3" t="s">
        <v>8340</v>
      </c>
    </row>
    <row r="2421" spans="1:20" ht="52.8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21">
        <f t="shared" si="150"/>
        <v>41993.529965277776</v>
      </c>
      <c r="L2421" s="21">
        <f t="shared" si="151"/>
        <v>42053.529965277776</v>
      </c>
      <c r="M2421" s="3" t="b">
        <v>0</v>
      </c>
      <c r="N2421" s="3">
        <v>0</v>
      </c>
      <c r="O2421" s="3" t="b">
        <v>0</v>
      </c>
      <c r="P2421" s="3" t="s">
        <v>8283</v>
      </c>
      <c r="Q2421" s="13">
        <f t="shared" si="148"/>
        <v>0</v>
      </c>
      <c r="R2421" s="7">
        <f t="shared" si="149"/>
        <v>0</v>
      </c>
      <c r="S2421" s="3" t="s">
        <v>8339</v>
      </c>
      <c r="T2421" s="3" t="s">
        <v>8340</v>
      </c>
    </row>
    <row r="2422" spans="1:20" ht="39.6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21">
        <f t="shared" si="150"/>
        <v>41892.820543981477</v>
      </c>
      <c r="L2422" s="21">
        <f t="shared" si="151"/>
        <v>41952.862210648142</v>
      </c>
      <c r="M2422" s="3" t="b">
        <v>0</v>
      </c>
      <c r="N2422" s="3">
        <v>36</v>
      </c>
      <c r="O2422" s="3" t="b">
        <v>0</v>
      </c>
      <c r="P2422" s="3" t="s">
        <v>8283</v>
      </c>
      <c r="Q2422" s="13">
        <f t="shared" si="148"/>
        <v>0.14825133372851215</v>
      </c>
      <c r="R2422" s="7">
        <f t="shared" si="149"/>
        <v>468.61111111111109</v>
      </c>
      <c r="S2422" s="3" t="s">
        <v>8339</v>
      </c>
      <c r="T2422" s="3" t="s">
        <v>8340</v>
      </c>
    </row>
    <row r="2423" spans="1:20" ht="26.4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21">
        <f t="shared" si="150"/>
        <v>42026.479120370372</v>
      </c>
      <c r="L2423" s="21">
        <f t="shared" si="151"/>
        <v>42056.479120370372</v>
      </c>
      <c r="M2423" s="3" t="b">
        <v>0</v>
      </c>
      <c r="N2423" s="3">
        <v>1</v>
      </c>
      <c r="O2423" s="3" t="b">
        <v>0</v>
      </c>
      <c r="P2423" s="3" t="s">
        <v>8283</v>
      </c>
      <c r="Q2423" s="13">
        <f t="shared" si="148"/>
        <v>1.6666666666666666E-4</v>
      </c>
      <c r="R2423" s="7">
        <f t="shared" si="149"/>
        <v>6000</v>
      </c>
      <c r="S2423" s="3" t="s">
        <v>8339</v>
      </c>
      <c r="T2423" s="3" t="s">
        <v>8340</v>
      </c>
    </row>
    <row r="2424" spans="1:20" ht="26.4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21">
        <f t="shared" si="150"/>
        <v>42044.516620370363</v>
      </c>
      <c r="L2424" s="21">
        <f t="shared" si="151"/>
        <v>42074.474953703706</v>
      </c>
      <c r="M2424" s="3" t="b">
        <v>0</v>
      </c>
      <c r="N2424" s="3">
        <v>1</v>
      </c>
      <c r="O2424" s="3" t="b">
        <v>0</v>
      </c>
      <c r="P2424" s="3" t="s">
        <v>8283</v>
      </c>
      <c r="Q2424" s="13">
        <f t="shared" si="148"/>
        <v>2E-3</v>
      </c>
      <c r="R2424" s="7">
        <f t="shared" si="149"/>
        <v>500</v>
      </c>
      <c r="S2424" s="3" t="s">
        <v>8339</v>
      </c>
      <c r="T2424" s="3" t="s">
        <v>8340</v>
      </c>
    </row>
    <row r="2425" spans="1:20" ht="39.6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21">
        <f t="shared" si="150"/>
        <v>41974.496412037035</v>
      </c>
      <c r="L2425" s="21">
        <f t="shared" si="151"/>
        <v>42004.496412037035</v>
      </c>
      <c r="M2425" s="3" t="b">
        <v>0</v>
      </c>
      <c r="N2425" s="3">
        <v>1</v>
      </c>
      <c r="O2425" s="3" t="b">
        <v>0</v>
      </c>
      <c r="P2425" s="3" t="s">
        <v>8283</v>
      </c>
      <c r="Q2425" s="13">
        <f t="shared" si="148"/>
        <v>1.3333333333333334E-4</v>
      </c>
      <c r="R2425" s="7">
        <f t="shared" si="149"/>
        <v>60000</v>
      </c>
      <c r="S2425" s="3" t="s">
        <v>8339</v>
      </c>
      <c r="T2425" s="3" t="s">
        <v>8340</v>
      </c>
    </row>
    <row r="2426" spans="1:20" ht="26.4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21">
        <f t="shared" si="150"/>
        <v>41909.684120370366</v>
      </c>
      <c r="L2426" s="21">
        <f t="shared" si="151"/>
        <v>41939.684120370366</v>
      </c>
      <c r="M2426" s="3" t="b">
        <v>0</v>
      </c>
      <c r="N2426" s="3">
        <v>9</v>
      </c>
      <c r="O2426" s="3" t="b">
        <v>0</v>
      </c>
      <c r="P2426" s="3" t="s">
        <v>8283</v>
      </c>
      <c r="Q2426" s="13">
        <f t="shared" si="148"/>
        <v>1.24E-2</v>
      </c>
      <c r="R2426" s="7">
        <f t="shared" si="149"/>
        <v>2777.7777777777778</v>
      </c>
      <c r="S2426" s="3" t="s">
        <v>8339</v>
      </c>
      <c r="T2426" s="3" t="s">
        <v>8340</v>
      </c>
    </row>
    <row r="2427" spans="1:20" ht="52.8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21">
        <f t="shared" si="150"/>
        <v>42502.705428240741</v>
      </c>
      <c r="L2427" s="21">
        <f t="shared" si="151"/>
        <v>42517.711111111108</v>
      </c>
      <c r="M2427" s="3" t="b">
        <v>0</v>
      </c>
      <c r="N2427" s="3">
        <v>1</v>
      </c>
      <c r="O2427" s="3" t="b">
        <v>0</v>
      </c>
      <c r="P2427" s="3" t="s">
        <v>8283</v>
      </c>
      <c r="Q2427" s="13">
        <f t="shared" si="148"/>
        <v>2.8571428571428574E-4</v>
      </c>
      <c r="R2427" s="7">
        <f t="shared" si="149"/>
        <v>3500</v>
      </c>
      <c r="S2427" s="3" t="s">
        <v>8339</v>
      </c>
      <c r="T2427" s="3" t="s">
        <v>8340</v>
      </c>
    </row>
    <row r="2428" spans="1:20" ht="39.6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21">
        <f t="shared" si="150"/>
        <v>42163.961712962962</v>
      </c>
      <c r="L2428" s="21">
        <f t="shared" si="151"/>
        <v>42223.961712962962</v>
      </c>
      <c r="M2428" s="3" t="b">
        <v>0</v>
      </c>
      <c r="N2428" s="3">
        <v>0</v>
      </c>
      <c r="O2428" s="3" t="b">
        <v>0</v>
      </c>
      <c r="P2428" s="3" t="s">
        <v>8283</v>
      </c>
      <c r="Q2428" s="13">
        <f t="shared" si="148"/>
        <v>0</v>
      </c>
      <c r="R2428" s="7">
        <f t="shared" si="149"/>
        <v>0</v>
      </c>
      <c r="S2428" s="3" t="s">
        <v>8339</v>
      </c>
      <c r="T2428" s="3" t="s">
        <v>8340</v>
      </c>
    </row>
    <row r="2429" spans="1:20" ht="26.4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21">
        <f t="shared" si="150"/>
        <v>42412.110335648147</v>
      </c>
      <c r="L2429" s="21">
        <f t="shared" si="151"/>
        <v>42452.068668981483</v>
      </c>
      <c r="M2429" s="3" t="b">
        <v>0</v>
      </c>
      <c r="N2429" s="3">
        <v>1</v>
      </c>
      <c r="O2429" s="3" t="b">
        <v>0</v>
      </c>
      <c r="P2429" s="3" t="s">
        <v>8283</v>
      </c>
      <c r="Q2429" s="13">
        <f t="shared" si="148"/>
        <v>2.0000000000000002E-5</v>
      </c>
      <c r="R2429" s="7">
        <f t="shared" si="149"/>
        <v>50000</v>
      </c>
      <c r="S2429" s="3" t="s">
        <v>8339</v>
      </c>
      <c r="T2429" s="3" t="s">
        <v>8340</v>
      </c>
    </row>
    <row r="2430" spans="1:20" ht="26.4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21">
        <f t="shared" si="150"/>
        <v>42045.575821759259</v>
      </c>
      <c r="L2430" s="21">
        <f t="shared" si="151"/>
        <v>42075.534155092588</v>
      </c>
      <c r="M2430" s="3" t="b">
        <v>0</v>
      </c>
      <c r="N2430" s="3">
        <v>1</v>
      </c>
      <c r="O2430" s="3" t="b">
        <v>0</v>
      </c>
      <c r="P2430" s="3" t="s">
        <v>8283</v>
      </c>
      <c r="Q2430" s="13">
        <f t="shared" si="148"/>
        <v>2.8571428571428571E-5</v>
      </c>
      <c r="R2430" s="7">
        <f t="shared" si="149"/>
        <v>35000</v>
      </c>
      <c r="S2430" s="3" t="s">
        <v>8339</v>
      </c>
      <c r="T2430" s="3" t="s">
        <v>8340</v>
      </c>
    </row>
    <row r="2431" spans="1:20" ht="39.6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21">
        <f t="shared" si="150"/>
        <v>42734.670902777776</v>
      </c>
      <c r="L2431" s="21">
        <f t="shared" si="151"/>
        <v>42771.488888888889</v>
      </c>
      <c r="M2431" s="3" t="b">
        <v>0</v>
      </c>
      <c r="N2431" s="3">
        <v>4</v>
      </c>
      <c r="O2431" s="3" t="b">
        <v>0</v>
      </c>
      <c r="P2431" s="3" t="s">
        <v>8283</v>
      </c>
      <c r="Q2431" s="13">
        <f t="shared" si="148"/>
        <v>1.4321428571428572E-2</v>
      </c>
      <c r="R2431" s="7">
        <f t="shared" si="149"/>
        <v>35000</v>
      </c>
      <c r="S2431" s="3" t="s">
        <v>8339</v>
      </c>
      <c r="T2431" s="3" t="s">
        <v>8340</v>
      </c>
    </row>
    <row r="2432" spans="1:20" ht="52.8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21">
        <f t="shared" si="150"/>
        <v>42381.922499999993</v>
      </c>
      <c r="L2432" s="21">
        <f t="shared" si="151"/>
        <v>42411.922499999993</v>
      </c>
      <c r="M2432" s="3" t="b">
        <v>0</v>
      </c>
      <c r="N2432" s="3">
        <v>2</v>
      </c>
      <c r="O2432" s="3" t="b">
        <v>0</v>
      </c>
      <c r="P2432" s="3" t="s">
        <v>8283</v>
      </c>
      <c r="Q2432" s="13">
        <f t="shared" si="148"/>
        <v>7.0000000000000001E-3</v>
      </c>
      <c r="R2432" s="7">
        <f t="shared" si="149"/>
        <v>1500</v>
      </c>
      <c r="S2432" s="3" t="s">
        <v>8339</v>
      </c>
      <c r="T2432" s="3" t="s">
        <v>8340</v>
      </c>
    </row>
    <row r="2433" spans="1:20" ht="26.4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21">
        <f t="shared" si="150"/>
        <v>42488.891354166662</v>
      </c>
      <c r="L2433" s="21">
        <f t="shared" si="151"/>
        <v>42548.891354166662</v>
      </c>
      <c r="M2433" s="3" t="b">
        <v>0</v>
      </c>
      <c r="N2433" s="3">
        <v>2</v>
      </c>
      <c r="O2433" s="3" t="b">
        <v>0</v>
      </c>
      <c r="P2433" s="3" t="s">
        <v>8283</v>
      </c>
      <c r="Q2433" s="13">
        <f t="shared" si="148"/>
        <v>2.0000000000000002E-5</v>
      </c>
      <c r="R2433" s="7">
        <f t="shared" si="149"/>
        <v>50000</v>
      </c>
      <c r="S2433" s="3" t="s">
        <v>8339</v>
      </c>
      <c r="T2433" s="3" t="s">
        <v>8340</v>
      </c>
    </row>
    <row r="2434" spans="1:20" ht="39.6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21">
        <f t="shared" si="150"/>
        <v>42041.010381944441</v>
      </c>
      <c r="L2434" s="21">
        <f t="shared" si="151"/>
        <v>42071.010381944441</v>
      </c>
      <c r="M2434" s="3" t="b">
        <v>0</v>
      </c>
      <c r="N2434" s="3">
        <v>2</v>
      </c>
      <c r="O2434" s="3" t="b">
        <v>0</v>
      </c>
      <c r="P2434" s="3" t="s">
        <v>8283</v>
      </c>
      <c r="Q2434" s="13">
        <f t="shared" ref="Q2434:Q2497" si="152">+E2434/D2434</f>
        <v>1.4285714285714287E-4</v>
      </c>
      <c r="R2434" s="7">
        <f t="shared" ref="R2434:R2497" si="153">IFERROR(+D2434/N2434,0)</f>
        <v>7000</v>
      </c>
      <c r="S2434" s="3" t="s">
        <v>8339</v>
      </c>
      <c r="T2434" s="3" t="s">
        <v>8340</v>
      </c>
    </row>
    <row r="2435" spans="1:20" ht="39.6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21">
        <f t="shared" ref="K2435:K2498" si="154">(J2435/86400)+25569+(-5/24)</f>
        <v>42397.691469907404</v>
      </c>
      <c r="L2435" s="21">
        <f t="shared" ref="L2435:L2498" si="155">+I2435/(86400)+25569+(-5/24)</f>
        <v>42427.691469907404</v>
      </c>
      <c r="M2435" s="3" t="b">
        <v>0</v>
      </c>
      <c r="N2435" s="3">
        <v>0</v>
      </c>
      <c r="O2435" s="3" t="b">
        <v>0</v>
      </c>
      <c r="P2435" s="3" t="s">
        <v>8283</v>
      </c>
      <c r="Q2435" s="13">
        <f t="shared" si="152"/>
        <v>0</v>
      </c>
      <c r="R2435" s="7">
        <f t="shared" si="153"/>
        <v>0</v>
      </c>
      <c r="S2435" s="3" t="s">
        <v>8339</v>
      </c>
      <c r="T2435" s="3" t="s">
        <v>8340</v>
      </c>
    </row>
    <row r="2436" spans="1:20" ht="39.6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21">
        <f t="shared" si="154"/>
        <v>42179.977708333332</v>
      </c>
      <c r="L2436" s="21">
        <f t="shared" si="155"/>
        <v>42219.977708333332</v>
      </c>
      <c r="M2436" s="3" t="b">
        <v>0</v>
      </c>
      <c r="N2436" s="3">
        <v>2</v>
      </c>
      <c r="O2436" s="3" t="b">
        <v>0</v>
      </c>
      <c r="P2436" s="3" t="s">
        <v>8283</v>
      </c>
      <c r="Q2436" s="13">
        <f t="shared" si="152"/>
        <v>1.2999999999999999E-3</v>
      </c>
      <c r="R2436" s="7">
        <f t="shared" si="153"/>
        <v>10000</v>
      </c>
      <c r="S2436" s="3" t="s">
        <v>8339</v>
      </c>
      <c r="T2436" s="3" t="s">
        <v>8340</v>
      </c>
    </row>
    <row r="2437" spans="1:20" ht="39.6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21">
        <f t="shared" si="154"/>
        <v>42252.069282407407</v>
      </c>
      <c r="L2437" s="21">
        <f t="shared" si="155"/>
        <v>42282.069282407407</v>
      </c>
      <c r="M2437" s="3" t="b">
        <v>0</v>
      </c>
      <c r="N2437" s="3">
        <v>4</v>
      </c>
      <c r="O2437" s="3" t="b">
        <v>0</v>
      </c>
      <c r="P2437" s="3" t="s">
        <v>8283</v>
      </c>
      <c r="Q2437" s="13">
        <f t="shared" si="152"/>
        <v>4.8960000000000002E-3</v>
      </c>
      <c r="R2437" s="7">
        <f t="shared" si="153"/>
        <v>62500</v>
      </c>
      <c r="S2437" s="3" t="s">
        <v>8339</v>
      </c>
      <c r="T2437" s="3" t="s">
        <v>8340</v>
      </c>
    </row>
    <row r="2438" spans="1:20" ht="39.6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21">
        <f t="shared" si="154"/>
        <v>42338.407060185178</v>
      </c>
      <c r="L2438" s="21">
        <f t="shared" si="155"/>
        <v>42398.407060185178</v>
      </c>
      <c r="M2438" s="3" t="b">
        <v>0</v>
      </c>
      <c r="N2438" s="3">
        <v>2</v>
      </c>
      <c r="O2438" s="3" t="b">
        <v>0</v>
      </c>
      <c r="P2438" s="3" t="s">
        <v>8283</v>
      </c>
      <c r="Q2438" s="13">
        <f t="shared" si="152"/>
        <v>3.8461538461538462E-4</v>
      </c>
      <c r="R2438" s="7">
        <f t="shared" si="153"/>
        <v>58500</v>
      </c>
      <c r="S2438" s="3" t="s">
        <v>8339</v>
      </c>
      <c r="T2438" s="3" t="s">
        <v>8340</v>
      </c>
    </row>
    <row r="2439" spans="1:20" ht="39.6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21">
        <f t="shared" si="154"/>
        <v>42031.756805555553</v>
      </c>
      <c r="L2439" s="21">
        <f t="shared" si="155"/>
        <v>42080.541666666664</v>
      </c>
      <c r="M2439" s="3" t="b">
        <v>0</v>
      </c>
      <c r="N2439" s="3">
        <v>0</v>
      </c>
      <c r="O2439" s="3" t="b">
        <v>0</v>
      </c>
      <c r="P2439" s="3" t="s">
        <v>8283</v>
      </c>
      <c r="Q2439" s="13">
        <f t="shared" si="152"/>
        <v>0</v>
      </c>
      <c r="R2439" s="7">
        <f t="shared" si="153"/>
        <v>0</v>
      </c>
      <c r="S2439" s="3" t="s">
        <v>8339</v>
      </c>
      <c r="T2439" s="3" t="s">
        <v>8340</v>
      </c>
    </row>
    <row r="2440" spans="1:20" ht="39.6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21">
        <f t="shared" si="154"/>
        <v>42285.706736111104</v>
      </c>
      <c r="L2440" s="21">
        <f t="shared" si="155"/>
        <v>42345.748402777775</v>
      </c>
      <c r="M2440" s="3" t="b">
        <v>0</v>
      </c>
      <c r="N2440" s="3">
        <v>1</v>
      </c>
      <c r="O2440" s="3" t="b">
        <v>0</v>
      </c>
      <c r="P2440" s="3" t="s">
        <v>8283</v>
      </c>
      <c r="Q2440" s="13">
        <f t="shared" si="152"/>
        <v>3.3333333333333335E-3</v>
      </c>
      <c r="R2440" s="7">
        <f t="shared" si="153"/>
        <v>15000</v>
      </c>
      <c r="S2440" s="3" t="s">
        <v>8339</v>
      </c>
      <c r="T2440" s="3" t="s">
        <v>8340</v>
      </c>
    </row>
    <row r="2441" spans="1:20" ht="39.6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21">
        <f t="shared" si="154"/>
        <v>42265.610289351847</v>
      </c>
      <c r="L2441" s="21">
        <f t="shared" si="155"/>
        <v>42295.610289351847</v>
      </c>
      <c r="M2441" s="3" t="b">
        <v>0</v>
      </c>
      <c r="N2441" s="3">
        <v>0</v>
      </c>
      <c r="O2441" s="3" t="b">
        <v>0</v>
      </c>
      <c r="P2441" s="3" t="s">
        <v>8283</v>
      </c>
      <c r="Q2441" s="13">
        <f t="shared" si="152"/>
        <v>0</v>
      </c>
      <c r="R2441" s="7">
        <f t="shared" si="153"/>
        <v>0</v>
      </c>
      <c r="S2441" s="3" t="s">
        <v>8339</v>
      </c>
      <c r="T2441" s="3" t="s">
        <v>8340</v>
      </c>
    </row>
    <row r="2442" spans="1:20" ht="26.4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21">
        <f t="shared" si="154"/>
        <v>42383.691122685188</v>
      </c>
      <c r="L2442" s="21">
        <f t="shared" si="155"/>
        <v>42413.691122685188</v>
      </c>
      <c r="M2442" s="3" t="b">
        <v>0</v>
      </c>
      <c r="N2442" s="3">
        <v>2</v>
      </c>
      <c r="O2442" s="3" t="b">
        <v>0</v>
      </c>
      <c r="P2442" s="3" t="s">
        <v>8283</v>
      </c>
      <c r="Q2442" s="13">
        <f t="shared" si="152"/>
        <v>2E-3</v>
      </c>
      <c r="R2442" s="7">
        <f t="shared" si="153"/>
        <v>2500</v>
      </c>
      <c r="S2442" s="3" t="s">
        <v>8339</v>
      </c>
      <c r="T2442" s="3" t="s">
        <v>8340</v>
      </c>
    </row>
    <row r="2443" spans="1:20" ht="26.4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21">
        <f t="shared" si="154"/>
        <v>42186.917291666665</v>
      </c>
      <c r="L2443" s="21">
        <f t="shared" si="155"/>
        <v>42207.999305555553</v>
      </c>
      <c r="M2443" s="3" t="b">
        <v>0</v>
      </c>
      <c r="N2443" s="3">
        <v>109</v>
      </c>
      <c r="O2443" s="3" t="b">
        <v>1</v>
      </c>
      <c r="P2443" s="3" t="s">
        <v>8297</v>
      </c>
      <c r="Q2443" s="13">
        <f t="shared" si="152"/>
        <v>1.0788</v>
      </c>
      <c r="R2443" s="7">
        <f t="shared" si="153"/>
        <v>68.807339449541288</v>
      </c>
      <c r="S2443" s="3" t="s">
        <v>8339</v>
      </c>
      <c r="T2443" s="3" t="s">
        <v>8355</v>
      </c>
    </row>
    <row r="2444" spans="1:20" ht="26.4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21">
        <f t="shared" si="154"/>
        <v>42052.458657407406</v>
      </c>
      <c r="L2444" s="21">
        <f t="shared" si="155"/>
        <v>42082.416990740741</v>
      </c>
      <c r="M2444" s="3" t="b">
        <v>0</v>
      </c>
      <c r="N2444" s="3">
        <v>372</v>
      </c>
      <c r="O2444" s="3" t="b">
        <v>1</v>
      </c>
      <c r="P2444" s="3" t="s">
        <v>8297</v>
      </c>
      <c r="Q2444" s="13">
        <f t="shared" si="152"/>
        <v>1.2594166666666666</v>
      </c>
      <c r="R2444" s="7">
        <f t="shared" si="153"/>
        <v>64.516129032258064</v>
      </c>
      <c r="S2444" s="3" t="s">
        <v>8339</v>
      </c>
      <c r="T2444" s="3" t="s">
        <v>8355</v>
      </c>
    </row>
    <row r="2445" spans="1:20" ht="39.6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21">
        <f t="shared" si="154"/>
        <v>41836.416921296295</v>
      </c>
      <c r="L2445" s="21">
        <f t="shared" si="155"/>
        <v>41866.416921296295</v>
      </c>
      <c r="M2445" s="3" t="b">
        <v>0</v>
      </c>
      <c r="N2445" s="3">
        <v>311</v>
      </c>
      <c r="O2445" s="3" t="b">
        <v>1</v>
      </c>
      <c r="P2445" s="3" t="s">
        <v>8297</v>
      </c>
      <c r="Q2445" s="13">
        <f t="shared" si="152"/>
        <v>2.0251494999999999</v>
      </c>
      <c r="R2445" s="7">
        <f t="shared" si="153"/>
        <v>64.308681672025727</v>
      </c>
      <c r="S2445" s="3" t="s">
        <v>8339</v>
      </c>
      <c r="T2445" s="3" t="s">
        <v>8355</v>
      </c>
    </row>
    <row r="2446" spans="1:20" ht="39.6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21">
        <f t="shared" si="154"/>
        <v>42485.54619212963</v>
      </c>
      <c r="L2446" s="21">
        <f t="shared" si="155"/>
        <v>42515.54619212963</v>
      </c>
      <c r="M2446" s="3" t="b">
        <v>0</v>
      </c>
      <c r="N2446" s="3">
        <v>61</v>
      </c>
      <c r="O2446" s="3" t="b">
        <v>1</v>
      </c>
      <c r="P2446" s="3" t="s">
        <v>8297</v>
      </c>
      <c r="Q2446" s="13">
        <f t="shared" si="152"/>
        <v>1.0860000000000001</v>
      </c>
      <c r="R2446" s="7">
        <f t="shared" si="153"/>
        <v>49.180327868852459</v>
      </c>
      <c r="S2446" s="3" t="s">
        <v>8339</v>
      </c>
      <c r="T2446" s="3" t="s">
        <v>8355</v>
      </c>
    </row>
    <row r="2447" spans="1:20" ht="52.8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21">
        <f t="shared" si="154"/>
        <v>42242.981724537036</v>
      </c>
      <c r="L2447" s="21">
        <f t="shared" si="155"/>
        <v>42272.981724537036</v>
      </c>
      <c r="M2447" s="3" t="b">
        <v>0</v>
      </c>
      <c r="N2447" s="3">
        <v>115</v>
      </c>
      <c r="O2447" s="3" t="b">
        <v>1</v>
      </c>
      <c r="P2447" s="3" t="s">
        <v>8297</v>
      </c>
      <c r="Q2447" s="13">
        <f t="shared" si="152"/>
        <v>1.728</v>
      </c>
      <c r="R2447" s="7">
        <f t="shared" si="153"/>
        <v>43.478260869565219</v>
      </c>
      <c r="S2447" s="3" t="s">
        <v>8339</v>
      </c>
      <c r="T2447" s="3" t="s">
        <v>8355</v>
      </c>
    </row>
    <row r="2448" spans="1:20" ht="52.8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21">
        <f t="shared" si="154"/>
        <v>42670.394340277773</v>
      </c>
      <c r="L2448" s="21">
        <f t="shared" si="155"/>
        <v>42700.436006944445</v>
      </c>
      <c r="M2448" s="3" t="b">
        <v>0</v>
      </c>
      <c r="N2448" s="3">
        <v>111</v>
      </c>
      <c r="O2448" s="3" t="b">
        <v>1</v>
      </c>
      <c r="P2448" s="3" t="s">
        <v>8297</v>
      </c>
      <c r="Q2448" s="13">
        <f t="shared" si="152"/>
        <v>1.6798</v>
      </c>
      <c r="R2448" s="7">
        <f t="shared" si="153"/>
        <v>45.045045045045043</v>
      </c>
      <c r="S2448" s="3" t="s">
        <v>8339</v>
      </c>
      <c r="T2448" s="3" t="s">
        <v>8355</v>
      </c>
    </row>
    <row r="2449" spans="1:20" ht="52.8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21">
        <f t="shared" si="154"/>
        <v>42654.26149305555</v>
      </c>
      <c r="L2449" s="21">
        <f t="shared" si="155"/>
        <v>42685.958333333336</v>
      </c>
      <c r="M2449" s="3" t="b">
        <v>0</v>
      </c>
      <c r="N2449" s="3">
        <v>337</v>
      </c>
      <c r="O2449" s="3" t="b">
        <v>1</v>
      </c>
      <c r="P2449" s="3" t="s">
        <v>8297</v>
      </c>
      <c r="Q2449" s="13">
        <f t="shared" si="152"/>
        <v>4.2720000000000002</v>
      </c>
      <c r="R2449" s="7">
        <f t="shared" si="153"/>
        <v>7.4183976261127595</v>
      </c>
      <c r="S2449" s="3" t="s">
        <v>8339</v>
      </c>
      <c r="T2449" s="3" t="s">
        <v>8355</v>
      </c>
    </row>
    <row r="2450" spans="1:20" ht="39.6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21">
        <f t="shared" si="154"/>
        <v>42607.107789351845</v>
      </c>
      <c r="L2450" s="21">
        <f t="shared" si="155"/>
        <v>42613.025000000001</v>
      </c>
      <c r="M2450" s="3" t="b">
        <v>0</v>
      </c>
      <c r="N2450" s="3">
        <v>9</v>
      </c>
      <c r="O2450" s="3" t="b">
        <v>1</v>
      </c>
      <c r="P2450" s="3" t="s">
        <v>8297</v>
      </c>
      <c r="Q2450" s="13">
        <f t="shared" si="152"/>
        <v>1.075</v>
      </c>
      <c r="R2450" s="7">
        <f t="shared" si="153"/>
        <v>44.444444444444443</v>
      </c>
      <c r="S2450" s="3" t="s">
        <v>8339</v>
      </c>
      <c r="T2450" s="3" t="s">
        <v>8355</v>
      </c>
    </row>
    <row r="2451" spans="1:20" ht="39.6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21">
        <f t="shared" si="154"/>
        <v>41942.934201388889</v>
      </c>
      <c r="L2451" s="21">
        <f t="shared" si="155"/>
        <v>41972.975868055553</v>
      </c>
      <c r="M2451" s="3" t="b">
        <v>0</v>
      </c>
      <c r="N2451" s="3">
        <v>120</v>
      </c>
      <c r="O2451" s="3" t="b">
        <v>1</v>
      </c>
      <c r="P2451" s="3" t="s">
        <v>8297</v>
      </c>
      <c r="Q2451" s="13">
        <f t="shared" si="152"/>
        <v>1.08</v>
      </c>
      <c r="R2451" s="7">
        <f t="shared" si="153"/>
        <v>83.333333333333329</v>
      </c>
      <c r="S2451" s="3" t="s">
        <v>8339</v>
      </c>
      <c r="T2451" s="3" t="s">
        <v>8355</v>
      </c>
    </row>
    <row r="2452" spans="1:20" ht="39.6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21">
        <f t="shared" si="154"/>
        <v>41901.864074074074</v>
      </c>
      <c r="L2452" s="21">
        <f t="shared" si="155"/>
        <v>41939.924305555549</v>
      </c>
      <c r="M2452" s="3" t="b">
        <v>0</v>
      </c>
      <c r="N2452" s="3">
        <v>102</v>
      </c>
      <c r="O2452" s="3" t="b">
        <v>1</v>
      </c>
      <c r="P2452" s="3" t="s">
        <v>8297</v>
      </c>
      <c r="Q2452" s="13">
        <f t="shared" si="152"/>
        <v>1.0153353333333335</v>
      </c>
      <c r="R2452" s="7">
        <f t="shared" si="153"/>
        <v>147.05882352941177</v>
      </c>
      <c r="S2452" s="3" t="s">
        <v>8339</v>
      </c>
      <c r="T2452" s="3" t="s">
        <v>8355</v>
      </c>
    </row>
    <row r="2453" spans="1:20" ht="39.6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21">
        <f t="shared" si="154"/>
        <v>42779.700115740743</v>
      </c>
      <c r="L2453" s="21">
        <f t="shared" si="155"/>
        <v>42799.700115740743</v>
      </c>
      <c r="M2453" s="3" t="b">
        <v>0</v>
      </c>
      <c r="N2453" s="3">
        <v>186</v>
      </c>
      <c r="O2453" s="3" t="b">
        <v>1</v>
      </c>
      <c r="P2453" s="3" t="s">
        <v>8297</v>
      </c>
      <c r="Q2453" s="13">
        <f t="shared" si="152"/>
        <v>1.1545000000000001</v>
      </c>
      <c r="R2453" s="7">
        <f t="shared" si="153"/>
        <v>53.763440860215056</v>
      </c>
      <c r="S2453" s="3" t="s">
        <v>8339</v>
      </c>
      <c r="T2453" s="3" t="s">
        <v>8355</v>
      </c>
    </row>
    <row r="2454" spans="1:20" ht="39.6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21">
        <f t="shared" si="154"/>
        <v>42338.635416666664</v>
      </c>
      <c r="L2454" s="21">
        <f t="shared" si="155"/>
        <v>42367.749999999993</v>
      </c>
      <c r="M2454" s="3" t="b">
        <v>0</v>
      </c>
      <c r="N2454" s="3">
        <v>15</v>
      </c>
      <c r="O2454" s="3" t="b">
        <v>1</v>
      </c>
      <c r="P2454" s="3" t="s">
        <v>8297</v>
      </c>
      <c r="Q2454" s="13">
        <f t="shared" si="152"/>
        <v>1.335</v>
      </c>
      <c r="R2454" s="7">
        <f t="shared" si="153"/>
        <v>40</v>
      </c>
      <c r="S2454" s="3" t="s">
        <v>8339</v>
      </c>
      <c r="T2454" s="3" t="s">
        <v>8355</v>
      </c>
    </row>
    <row r="2455" spans="1:20" ht="39.6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21">
        <f t="shared" si="154"/>
        <v>42738.483900462961</v>
      </c>
      <c r="L2455" s="21">
        <f t="shared" si="155"/>
        <v>42768.483900462961</v>
      </c>
      <c r="M2455" s="3" t="b">
        <v>0</v>
      </c>
      <c r="N2455" s="3">
        <v>67</v>
      </c>
      <c r="O2455" s="3" t="b">
        <v>1</v>
      </c>
      <c r="P2455" s="3" t="s">
        <v>8297</v>
      </c>
      <c r="Q2455" s="13">
        <f t="shared" si="152"/>
        <v>1.5469999999999999</v>
      </c>
      <c r="R2455" s="7">
        <f t="shared" si="153"/>
        <v>44.776119402985074</v>
      </c>
      <c r="S2455" s="3" t="s">
        <v>8339</v>
      </c>
      <c r="T2455" s="3" t="s">
        <v>8355</v>
      </c>
    </row>
    <row r="2456" spans="1:20" ht="39.6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21">
        <f t="shared" si="154"/>
        <v>42769.993148148147</v>
      </c>
      <c r="L2456" s="21">
        <f t="shared" si="155"/>
        <v>42804.993148148147</v>
      </c>
      <c r="M2456" s="3" t="b">
        <v>0</v>
      </c>
      <c r="N2456" s="3">
        <v>130</v>
      </c>
      <c r="O2456" s="3" t="b">
        <v>1</v>
      </c>
      <c r="P2456" s="3" t="s">
        <v>8297</v>
      </c>
      <c r="Q2456" s="13">
        <f t="shared" si="152"/>
        <v>1.0084571428571429</v>
      </c>
      <c r="R2456" s="7">
        <f t="shared" si="153"/>
        <v>269.23076923076923</v>
      </c>
      <c r="S2456" s="3" t="s">
        <v>8339</v>
      </c>
      <c r="T2456" s="3" t="s">
        <v>8355</v>
      </c>
    </row>
    <row r="2457" spans="1:20" ht="39.6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21">
        <f t="shared" si="154"/>
        <v>42452.573495370372</v>
      </c>
      <c r="L2457" s="21">
        <f t="shared" si="155"/>
        <v>42480.573495370372</v>
      </c>
      <c r="M2457" s="3" t="b">
        <v>0</v>
      </c>
      <c r="N2457" s="3">
        <v>16</v>
      </c>
      <c r="O2457" s="3" t="b">
        <v>1</v>
      </c>
      <c r="P2457" s="3" t="s">
        <v>8297</v>
      </c>
      <c r="Q2457" s="13">
        <f t="shared" si="152"/>
        <v>1.82</v>
      </c>
      <c r="R2457" s="7">
        <f t="shared" si="153"/>
        <v>18.75</v>
      </c>
      <c r="S2457" s="3" t="s">
        <v>8339</v>
      </c>
      <c r="T2457" s="3" t="s">
        <v>8355</v>
      </c>
    </row>
    <row r="2458" spans="1:20" ht="39.6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21">
        <f t="shared" si="154"/>
        <v>42761.752766203703</v>
      </c>
      <c r="L2458" s="21">
        <f t="shared" si="155"/>
        <v>42791.752766203703</v>
      </c>
      <c r="M2458" s="3" t="b">
        <v>0</v>
      </c>
      <c r="N2458" s="3">
        <v>67</v>
      </c>
      <c r="O2458" s="3" t="b">
        <v>1</v>
      </c>
      <c r="P2458" s="3" t="s">
        <v>8297</v>
      </c>
      <c r="Q2458" s="13">
        <f t="shared" si="152"/>
        <v>1.8086666666666666</v>
      </c>
      <c r="R2458" s="7">
        <f t="shared" si="153"/>
        <v>22.388059701492537</v>
      </c>
      <c r="S2458" s="3" t="s">
        <v>8339</v>
      </c>
      <c r="T2458" s="3" t="s">
        <v>8355</v>
      </c>
    </row>
    <row r="2459" spans="1:20" ht="39.6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21">
        <f t="shared" si="154"/>
        <v>42423.394166666665</v>
      </c>
      <c r="L2459" s="21">
        <f t="shared" si="155"/>
        <v>42453.352500000001</v>
      </c>
      <c r="M2459" s="3" t="b">
        <v>0</v>
      </c>
      <c r="N2459" s="3">
        <v>124</v>
      </c>
      <c r="O2459" s="3" t="b">
        <v>1</v>
      </c>
      <c r="P2459" s="3" t="s">
        <v>8297</v>
      </c>
      <c r="Q2459" s="13">
        <f t="shared" si="152"/>
        <v>1.0230434782608695</v>
      </c>
      <c r="R2459" s="7">
        <f t="shared" si="153"/>
        <v>185.48387096774192</v>
      </c>
      <c r="S2459" s="3" t="s">
        <v>8339</v>
      </c>
      <c r="T2459" s="3" t="s">
        <v>8355</v>
      </c>
    </row>
    <row r="2460" spans="1:20" ht="52.8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21">
        <f t="shared" si="154"/>
        <v>42495.663402777776</v>
      </c>
      <c r="L2460" s="21">
        <f t="shared" si="155"/>
        <v>42530.583333333336</v>
      </c>
      <c r="M2460" s="3" t="b">
        <v>0</v>
      </c>
      <c r="N2460" s="3">
        <v>80</v>
      </c>
      <c r="O2460" s="3" t="b">
        <v>1</v>
      </c>
      <c r="P2460" s="3" t="s">
        <v>8297</v>
      </c>
      <c r="Q2460" s="13">
        <f t="shared" si="152"/>
        <v>1.1017999999999999</v>
      </c>
      <c r="R2460" s="7">
        <f t="shared" si="153"/>
        <v>62.5</v>
      </c>
      <c r="S2460" s="3" t="s">
        <v>8339</v>
      </c>
      <c r="T2460" s="3" t="s">
        <v>8355</v>
      </c>
    </row>
    <row r="2461" spans="1:20" ht="52.8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21">
        <f t="shared" si="154"/>
        <v>42407.429224537038</v>
      </c>
      <c r="L2461" s="21">
        <f t="shared" si="155"/>
        <v>42452.387557870366</v>
      </c>
      <c r="M2461" s="3" t="b">
        <v>0</v>
      </c>
      <c r="N2461" s="3">
        <v>282</v>
      </c>
      <c r="O2461" s="3" t="b">
        <v>1</v>
      </c>
      <c r="P2461" s="3" t="s">
        <v>8297</v>
      </c>
      <c r="Q2461" s="13">
        <f t="shared" si="152"/>
        <v>1.0225</v>
      </c>
      <c r="R2461" s="7">
        <f t="shared" si="153"/>
        <v>106.38297872340425</v>
      </c>
      <c r="S2461" s="3" t="s">
        <v>8339</v>
      </c>
      <c r="T2461" s="3" t="s">
        <v>8355</v>
      </c>
    </row>
    <row r="2462" spans="1:20" ht="39.6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21">
        <f t="shared" si="154"/>
        <v>42703.978784722225</v>
      </c>
      <c r="L2462" s="21">
        <f t="shared" si="155"/>
        <v>42737.970138888886</v>
      </c>
      <c r="M2462" s="3" t="b">
        <v>0</v>
      </c>
      <c r="N2462" s="3">
        <v>68</v>
      </c>
      <c r="O2462" s="3" t="b">
        <v>1</v>
      </c>
      <c r="P2462" s="3" t="s">
        <v>8297</v>
      </c>
      <c r="Q2462" s="13">
        <f t="shared" si="152"/>
        <v>1.0078823529411765</v>
      </c>
      <c r="R2462" s="7">
        <f t="shared" si="153"/>
        <v>125</v>
      </c>
      <c r="S2462" s="3" t="s">
        <v>8339</v>
      </c>
      <c r="T2462" s="3" t="s">
        <v>8355</v>
      </c>
    </row>
    <row r="2463" spans="1:20" ht="39.6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21">
        <f t="shared" si="154"/>
        <v>40783.804363425923</v>
      </c>
      <c r="L2463" s="21">
        <f t="shared" si="155"/>
        <v>40816.916666666664</v>
      </c>
      <c r="M2463" s="3" t="b">
        <v>0</v>
      </c>
      <c r="N2463" s="3">
        <v>86</v>
      </c>
      <c r="O2463" s="3" t="b">
        <v>1</v>
      </c>
      <c r="P2463" s="3" t="s">
        <v>8278</v>
      </c>
      <c r="Q2463" s="13">
        <f t="shared" si="152"/>
        <v>1.038</v>
      </c>
      <c r="R2463" s="7">
        <f t="shared" si="153"/>
        <v>87.20930232558139</v>
      </c>
      <c r="S2463" s="3" t="s">
        <v>8328</v>
      </c>
      <c r="T2463" s="3" t="s">
        <v>8332</v>
      </c>
    </row>
    <row r="2464" spans="1:20" ht="39.6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21">
        <f t="shared" si="154"/>
        <v>41088.977962962963</v>
      </c>
      <c r="L2464" s="21">
        <f t="shared" si="155"/>
        <v>41108.977962962963</v>
      </c>
      <c r="M2464" s="3" t="b">
        <v>0</v>
      </c>
      <c r="N2464" s="3">
        <v>115</v>
      </c>
      <c r="O2464" s="3" t="b">
        <v>1</v>
      </c>
      <c r="P2464" s="3" t="s">
        <v>8278</v>
      </c>
      <c r="Q2464" s="13">
        <f t="shared" si="152"/>
        <v>1.1070833333333334</v>
      </c>
      <c r="R2464" s="7">
        <f t="shared" si="153"/>
        <v>26.086956521739129</v>
      </c>
      <c r="S2464" s="3" t="s">
        <v>8328</v>
      </c>
      <c r="T2464" s="3" t="s">
        <v>8332</v>
      </c>
    </row>
    <row r="2465" spans="1:20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21">
        <f t="shared" si="154"/>
        <v>41340.903067129628</v>
      </c>
      <c r="L2465" s="21">
        <f t="shared" si="155"/>
        <v>41380.583333333328</v>
      </c>
      <c r="M2465" s="3" t="b">
        <v>0</v>
      </c>
      <c r="N2465" s="3">
        <v>75</v>
      </c>
      <c r="O2465" s="3" t="b">
        <v>1</v>
      </c>
      <c r="P2465" s="3" t="s">
        <v>8278</v>
      </c>
      <c r="Q2465" s="13">
        <f t="shared" si="152"/>
        <v>1.1625000000000001</v>
      </c>
      <c r="R2465" s="7">
        <f t="shared" si="153"/>
        <v>26.666666666666668</v>
      </c>
      <c r="S2465" s="3" t="s">
        <v>8328</v>
      </c>
      <c r="T2465" s="3" t="s">
        <v>8332</v>
      </c>
    </row>
    <row r="2466" spans="1:20" ht="39.6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21">
        <f t="shared" si="154"/>
        <v>42248.692094907405</v>
      </c>
      <c r="L2466" s="21">
        <f t="shared" si="155"/>
        <v>42277.603472222218</v>
      </c>
      <c r="M2466" s="3" t="b">
        <v>0</v>
      </c>
      <c r="N2466" s="3">
        <v>43</v>
      </c>
      <c r="O2466" s="3" t="b">
        <v>1</v>
      </c>
      <c r="P2466" s="3" t="s">
        <v>8278</v>
      </c>
      <c r="Q2466" s="13">
        <f t="shared" si="152"/>
        <v>1.111</v>
      </c>
      <c r="R2466" s="7">
        <f t="shared" si="153"/>
        <v>46.511627906976742</v>
      </c>
      <c r="S2466" s="3" t="s">
        <v>8328</v>
      </c>
      <c r="T2466" s="3" t="s">
        <v>8332</v>
      </c>
    </row>
    <row r="2467" spans="1:20" ht="26.4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21">
        <f t="shared" si="154"/>
        <v>41145.510972222219</v>
      </c>
      <c r="L2467" s="21">
        <f t="shared" si="155"/>
        <v>41175.510972222219</v>
      </c>
      <c r="M2467" s="3" t="b">
        <v>0</v>
      </c>
      <c r="N2467" s="3">
        <v>48</v>
      </c>
      <c r="O2467" s="3" t="b">
        <v>1</v>
      </c>
      <c r="P2467" s="3" t="s">
        <v>8278</v>
      </c>
      <c r="Q2467" s="13">
        <f t="shared" si="152"/>
        <v>1.8014285714285714</v>
      </c>
      <c r="R2467" s="7">
        <f t="shared" si="153"/>
        <v>14.583333333333334</v>
      </c>
      <c r="S2467" s="3" t="s">
        <v>8328</v>
      </c>
      <c r="T2467" s="3" t="s">
        <v>8332</v>
      </c>
    </row>
    <row r="2468" spans="1:20" ht="39.6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21">
        <f t="shared" si="154"/>
        <v>41372.894131944442</v>
      </c>
      <c r="L2468" s="21">
        <f t="shared" si="155"/>
        <v>41402.894131944442</v>
      </c>
      <c r="M2468" s="3" t="b">
        <v>0</v>
      </c>
      <c r="N2468" s="3">
        <v>52</v>
      </c>
      <c r="O2468" s="3" t="b">
        <v>1</v>
      </c>
      <c r="P2468" s="3" t="s">
        <v>8278</v>
      </c>
      <c r="Q2468" s="13">
        <f t="shared" si="152"/>
        <v>1</v>
      </c>
      <c r="R2468" s="7">
        <f t="shared" si="153"/>
        <v>48.07692307692308</v>
      </c>
      <c r="S2468" s="3" t="s">
        <v>8328</v>
      </c>
      <c r="T2468" s="3" t="s">
        <v>8332</v>
      </c>
    </row>
    <row r="2469" spans="1:20" ht="39.6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21">
        <f t="shared" si="154"/>
        <v>41025.665868055556</v>
      </c>
      <c r="L2469" s="21">
        <f t="shared" si="155"/>
        <v>41039.5</v>
      </c>
      <c r="M2469" s="3" t="b">
        <v>0</v>
      </c>
      <c r="N2469" s="3">
        <v>43</v>
      </c>
      <c r="O2469" s="3" t="b">
        <v>1</v>
      </c>
      <c r="P2469" s="3" t="s">
        <v>8278</v>
      </c>
      <c r="Q2469" s="13">
        <f t="shared" si="152"/>
        <v>1.1850000000000001</v>
      </c>
      <c r="R2469" s="7">
        <f t="shared" si="153"/>
        <v>23.255813953488371</v>
      </c>
      <c r="S2469" s="3" t="s">
        <v>8328</v>
      </c>
      <c r="T2469" s="3" t="s">
        <v>8332</v>
      </c>
    </row>
    <row r="2470" spans="1:20" ht="39.6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21">
        <f t="shared" si="154"/>
        <v>41173.945844907408</v>
      </c>
      <c r="L2470" s="21">
        <f t="shared" si="155"/>
        <v>41210</v>
      </c>
      <c r="M2470" s="3" t="b">
        <v>0</v>
      </c>
      <c r="N2470" s="3">
        <v>58</v>
      </c>
      <c r="O2470" s="3" t="b">
        <v>1</v>
      </c>
      <c r="P2470" s="3" t="s">
        <v>8278</v>
      </c>
      <c r="Q2470" s="13">
        <f t="shared" si="152"/>
        <v>1.0721700000000001</v>
      </c>
      <c r="R2470" s="7">
        <f t="shared" si="153"/>
        <v>34.482758620689658</v>
      </c>
      <c r="S2470" s="3" t="s">
        <v>8328</v>
      </c>
      <c r="T2470" s="3" t="s">
        <v>8332</v>
      </c>
    </row>
    <row r="2471" spans="1:20" ht="39.6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21">
        <f t="shared" si="154"/>
        <v>40557.221400462957</v>
      </c>
      <c r="L2471" s="21">
        <f t="shared" si="155"/>
        <v>40582.221400462957</v>
      </c>
      <c r="M2471" s="3" t="b">
        <v>0</v>
      </c>
      <c r="N2471" s="3">
        <v>47</v>
      </c>
      <c r="O2471" s="3" t="b">
        <v>1</v>
      </c>
      <c r="P2471" s="3" t="s">
        <v>8278</v>
      </c>
      <c r="Q2471" s="13">
        <f t="shared" si="152"/>
        <v>1.1366666666666667</v>
      </c>
      <c r="R2471" s="7">
        <f t="shared" si="153"/>
        <v>25.531914893617021</v>
      </c>
      <c r="S2471" s="3" t="s">
        <v>8328</v>
      </c>
      <c r="T2471" s="3" t="s">
        <v>8332</v>
      </c>
    </row>
    <row r="2472" spans="1:20" ht="39.6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21">
        <f t="shared" si="154"/>
        <v>41022.866377314815</v>
      </c>
      <c r="L2472" s="21">
        <f t="shared" si="155"/>
        <v>41052.866377314815</v>
      </c>
      <c r="M2472" s="3" t="b">
        <v>0</v>
      </c>
      <c r="N2472" s="3">
        <v>36</v>
      </c>
      <c r="O2472" s="3" t="b">
        <v>1</v>
      </c>
      <c r="P2472" s="3" t="s">
        <v>8278</v>
      </c>
      <c r="Q2472" s="13">
        <f t="shared" si="152"/>
        <v>1.0316400000000001</v>
      </c>
      <c r="R2472" s="7">
        <f t="shared" si="153"/>
        <v>27.777777777777779</v>
      </c>
      <c r="S2472" s="3" t="s">
        <v>8328</v>
      </c>
      <c r="T2472" s="3" t="s">
        <v>8332</v>
      </c>
    </row>
    <row r="2473" spans="1:20" ht="52.8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21">
        <f t="shared" si="154"/>
        <v>40893.784629629627</v>
      </c>
      <c r="L2473" s="21">
        <f t="shared" si="155"/>
        <v>40933.784629629627</v>
      </c>
      <c r="M2473" s="3" t="b">
        <v>0</v>
      </c>
      <c r="N2473" s="3">
        <v>17</v>
      </c>
      <c r="O2473" s="3" t="b">
        <v>1</v>
      </c>
      <c r="P2473" s="3" t="s">
        <v>8278</v>
      </c>
      <c r="Q2473" s="13">
        <f t="shared" si="152"/>
        <v>1.28</v>
      </c>
      <c r="R2473" s="7">
        <f t="shared" si="153"/>
        <v>29.411764705882351</v>
      </c>
      <c r="S2473" s="3" t="s">
        <v>8328</v>
      </c>
      <c r="T2473" s="3" t="s">
        <v>8332</v>
      </c>
    </row>
    <row r="2474" spans="1:20" ht="52.8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21">
        <f t="shared" si="154"/>
        <v>40353.907175925924</v>
      </c>
      <c r="L2474" s="21">
        <f t="shared" si="155"/>
        <v>40424.835416666661</v>
      </c>
      <c r="M2474" s="3" t="b">
        <v>0</v>
      </c>
      <c r="N2474" s="3">
        <v>104</v>
      </c>
      <c r="O2474" s="3" t="b">
        <v>1</v>
      </c>
      <c r="P2474" s="3" t="s">
        <v>8278</v>
      </c>
      <c r="Q2474" s="13">
        <f t="shared" si="152"/>
        <v>1.3576026666666667</v>
      </c>
      <c r="R2474" s="7">
        <f t="shared" si="153"/>
        <v>72.115384615384613</v>
      </c>
      <c r="S2474" s="3" t="s">
        <v>8328</v>
      </c>
      <c r="T2474" s="3" t="s">
        <v>8332</v>
      </c>
    </row>
    <row r="2475" spans="1:20" ht="39.6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21">
        <f t="shared" si="154"/>
        <v>41193.540150462963</v>
      </c>
      <c r="L2475" s="21">
        <f t="shared" si="155"/>
        <v>41223.581817129627</v>
      </c>
      <c r="M2475" s="3" t="b">
        <v>0</v>
      </c>
      <c r="N2475" s="3">
        <v>47</v>
      </c>
      <c r="O2475" s="3" t="b">
        <v>1</v>
      </c>
      <c r="P2475" s="3" t="s">
        <v>8278</v>
      </c>
      <c r="Q2475" s="13">
        <f t="shared" si="152"/>
        <v>1</v>
      </c>
      <c r="R2475" s="7">
        <f t="shared" si="153"/>
        <v>42.553191489361701</v>
      </c>
      <c r="S2475" s="3" t="s">
        <v>8328</v>
      </c>
      <c r="T2475" s="3" t="s">
        <v>8332</v>
      </c>
    </row>
    <row r="2476" spans="1:20" ht="52.8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21">
        <f t="shared" si="154"/>
        <v>40416.80296296296</v>
      </c>
      <c r="L2476" s="21">
        <f t="shared" si="155"/>
        <v>40461.80296296296</v>
      </c>
      <c r="M2476" s="3" t="b">
        <v>0</v>
      </c>
      <c r="N2476" s="3">
        <v>38</v>
      </c>
      <c r="O2476" s="3" t="b">
        <v>1</v>
      </c>
      <c r="P2476" s="3" t="s">
        <v>8278</v>
      </c>
      <c r="Q2476" s="13">
        <f t="shared" si="152"/>
        <v>1.0000360000000001</v>
      </c>
      <c r="R2476" s="7">
        <f t="shared" si="153"/>
        <v>131.57894736842104</v>
      </c>
      <c r="S2476" s="3" t="s">
        <v>8328</v>
      </c>
      <c r="T2476" s="3" t="s">
        <v>8332</v>
      </c>
    </row>
    <row r="2477" spans="1:20" ht="26.4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21">
        <f t="shared" si="154"/>
        <v>40310.079340277771</v>
      </c>
      <c r="L2477" s="21">
        <f t="shared" si="155"/>
        <v>40369.708333333328</v>
      </c>
      <c r="M2477" s="3" t="b">
        <v>0</v>
      </c>
      <c r="N2477" s="3">
        <v>81</v>
      </c>
      <c r="O2477" s="3" t="b">
        <v>1</v>
      </c>
      <c r="P2477" s="3" t="s">
        <v>8278</v>
      </c>
      <c r="Q2477" s="13">
        <f t="shared" si="152"/>
        <v>1.0471999999999999</v>
      </c>
      <c r="R2477" s="7">
        <f t="shared" si="153"/>
        <v>30.864197530864196</v>
      </c>
      <c r="S2477" s="3" t="s">
        <v>8328</v>
      </c>
      <c r="T2477" s="3" t="s">
        <v>8332</v>
      </c>
    </row>
    <row r="2478" spans="1:20" ht="39.6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21">
        <f t="shared" si="154"/>
        <v>41913.120023148142</v>
      </c>
      <c r="L2478" s="21">
        <f t="shared" si="155"/>
        <v>41946.161689814813</v>
      </c>
      <c r="M2478" s="3" t="b">
        <v>0</v>
      </c>
      <c r="N2478" s="3">
        <v>55</v>
      </c>
      <c r="O2478" s="3" t="b">
        <v>1</v>
      </c>
      <c r="P2478" s="3" t="s">
        <v>8278</v>
      </c>
      <c r="Q2478" s="13">
        <f t="shared" si="152"/>
        <v>1.050225</v>
      </c>
      <c r="R2478" s="7">
        <f t="shared" si="153"/>
        <v>58.18181818181818</v>
      </c>
      <c r="S2478" s="3" t="s">
        <v>8328</v>
      </c>
      <c r="T2478" s="3" t="s">
        <v>8332</v>
      </c>
    </row>
    <row r="2479" spans="1:20" ht="26.4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21">
        <f t="shared" si="154"/>
        <v>41088.483159722222</v>
      </c>
      <c r="L2479" s="21">
        <f t="shared" si="155"/>
        <v>41133.483159722222</v>
      </c>
      <c r="M2479" s="3" t="b">
        <v>0</v>
      </c>
      <c r="N2479" s="3">
        <v>41</v>
      </c>
      <c r="O2479" s="3" t="b">
        <v>1</v>
      </c>
      <c r="P2479" s="3" t="s">
        <v>8278</v>
      </c>
      <c r="Q2479" s="13">
        <f t="shared" si="152"/>
        <v>1.7133333333333334</v>
      </c>
      <c r="R2479" s="7">
        <f t="shared" si="153"/>
        <v>18.292682926829269</v>
      </c>
      <c r="S2479" s="3" t="s">
        <v>8328</v>
      </c>
      <c r="T2479" s="3" t="s">
        <v>8332</v>
      </c>
    </row>
    <row r="2480" spans="1:20" ht="39.6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21">
        <f t="shared" si="154"/>
        <v>41257.742048611108</v>
      </c>
      <c r="L2480" s="21">
        <f t="shared" si="155"/>
        <v>41287.742048611108</v>
      </c>
      <c r="M2480" s="3" t="b">
        <v>0</v>
      </c>
      <c r="N2480" s="3">
        <v>79</v>
      </c>
      <c r="O2480" s="3" t="b">
        <v>1</v>
      </c>
      <c r="P2480" s="3" t="s">
        <v>8278</v>
      </c>
      <c r="Q2480" s="13">
        <f t="shared" si="152"/>
        <v>1.2749999999999999</v>
      </c>
      <c r="R2480" s="7">
        <f t="shared" si="153"/>
        <v>101.26582278481013</v>
      </c>
      <c r="S2480" s="3" t="s">
        <v>8328</v>
      </c>
      <c r="T2480" s="3" t="s">
        <v>8332</v>
      </c>
    </row>
    <row r="2481" spans="1:20" ht="26.4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21">
        <f t="shared" si="154"/>
        <v>41107.518449074072</v>
      </c>
      <c r="L2481" s="21">
        <f t="shared" si="155"/>
        <v>41117.875</v>
      </c>
      <c r="M2481" s="3" t="b">
        <v>0</v>
      </c>
      <c r="N2481" s="3">
        <v>16</v>
      </c>
      <c r="O2481" s="3" t="b">
        <v>1</v>
      </c>
      <c r="P2481" s="3" t="s">
        <v>8278</v>
      </c>
      <c r="Q2481" s="13">
        <f t="shared" si="152"/>
        <v>1.3344333333333334</v>
      </c>
      <c r="R2481" s="7">
        <f t="shared" si="153"/>
        <v>18.75</v>
      </c>
      <c r="S2481" s="3" t="s">
        <v>8328</v>
      </c>
      <c r="T2481" s="3" t="s">
        <v>8332</v>
      </c>
    </row>
    <row r="2482" spans="1:20" ht="39.6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21">
        <f t="shared" si="154"/>
        <v>42227.727824074071</v>
      </c>
      <c r="L2482" s="21">
        <f t="shared" si="155"/>
        <v>42287.727824074071</v>
      </c>
      <c r="M2482" s="3" t="b">
        <v>0</v>
      </c>
      <c r="N2482" s="3">
        <v>8</v>
      </c>
      <c r="O2482" s="3" t="b">
        <v>1</v>
      </c>
      <c r="P2482" s="3" t="s">
        <v>8278</v>
      </c>
      <c r="Q2482" s="13">
        <f t="shared" si="152"/>
        <v>1</v>
      </c>
      <c r="R2482" s="7">
        <f t="shared" si="153"/>
        <v>250</v>
      </c>
      <c r="S2482" s="3" t="s">
        <v>8328</v>
      </c>
      <c r="T2482" s="3" t="s">
        <v>8332</v>
      </c>
    </row>
    <row r="2483" spans="1:20" ht="39.6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21">
        <f t="shared" si="154"/>
        <v>40999.437592592592</v>
      </c>
      <c r="L2483" s="21">
        <f t="shared" si="155"/>
        <v>41029.437592592592</v>
      </c>
      <c r="M2483" s="3" t="b">
        <v>0</v>
      </c>
      <c r="N2483" s="3">
        <v>95</v>
      </c>
      <c r="O2483" s="3" t="b">
        <v>1</v>
      </c>
      <c r="P2483" s="3" t="s">
        <v>8278</v>
      </c>
      <c r="Q2483" s="13">
        <f t="shared" si="152"/>
        <v>1.1291099999999998</v>
      </c>
      <c r="R2483" s="7">
        <f t="shared" si="153"/>
        <v>42.10526315789474</v>
      </c>
      <c r="S2483" s="3" t="s">
        <v>8328</v>
      </c>
      <c r="T2483" s="3" t="s">
        <v>8332</v>
      </c>
    </row>
    <row r="2484" spans="1:20" ht="52.8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21">
        <f t="shared" si="154"/>
        <v>40711.573877314811</v>
      </c>
      <c r="L2484" s="21">
        <f t="shared" si="155"/>
        <v>40756.573877314811</v>
      </c>
      <c r="M2484" s="3" t="b">
        <v>0</v>
      </c>
      <c r="N2484" s="3">
        <v>25</v>
      </c>
      <c r="O2484" s="3" t="b">
        <v>1</v>
      </c>
      <c r="P2484" s="3" t="s">
        <v>8278</v>
      </c>
      <c r="Q2484" s="13">
        <f t="shared" si="152"/>
        <v>1.0009999999999999</v>
      </c>
      <c r="R2484" s="7">
        <f t="shared" si="153"/>
        <v>40</v>
      </c>
      <c r="S2484" s="3" t="s">
        <v>8328</v>
      </c>
      <c r="T2484" s="3" t="s">
        <v>8332</v>
      </c>
    </row>
    <row r="2485" spans="1:20" ht="39.6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21">
        <f t="shared" si="154"/>
        <v>40970.541701388887</v>
      </c>
      <c r="L2485" s="21">
        <f t="shared" si="155"/>
        <v>41030.500034722216</v>
      </c>
      <c r="M2485" s="3" t="b">
        <v>0</v>
      </c>
      <c r="N2485" s="3">
        <v>19</v>
      </c>
      <c r="O2485" s="3" t="b">
        <v>1</v>
      </c>
      <c r="P2485" s="3" t="s">
        <v>8278</v>
      </c>
      <c r="Q2485" s="13">
        <f t="shared" si="152"/>
        <v>1.1372727272727272</v>
      </c>
      <c r="R2485" s="7">
        <f t="shared" si="153"/>
        <v>57.89473684210526</v>
      </c>
      <c r="S2485" s="3" t="s">
        <v>8328</v>
      </c>
      <c r="T2485" s="3" t="s">
        <v>8332</v>
      </c>
    </row>
    <row r="2486" spans="1:20" ht="52.8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21">
        <f t="shared" si="154"/>
        <v>40771.708368055552</v>
      </c>
      <c r="L2486" s="21">
        <f t="shared" si="155"/>
        <v>40801.708368055552</v>
      </c>
      <c r="M2486" s="3" t="b">
        <v>0</v>
      </c>
      <c r="N2486" s="3">
        <v>90</v>
      </c>
      <c r="O2486" s="3" t="b">
        <v>1</v>
      </c>
      <c r="P2486" s="3" t="s">
        <v>8278</v>
      </c>
      <c r="Q2486" s="13">
        <f t="shared" si="152"/>
        <v>1.1931742857142855</v>
      </c>
      <c r="R2486" s="7">
        <f t="shared" si="153"/>
        <v>38.888888888888886</v>
      </c>
      <c r="S2486" s="3" t="s">
        <v>8328</v>
      </c>
      <c r="T2486" s="3" t="s">
        <v>8332</v>
      </c>
    </row>
    <row r="2487" spans="1:20" ht="39.6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21">
        <f t="shared" si="154"/>
        <v>40793.790266203701</v>
      </c>
      <c r="L2487" s="21">
        <f t="shared" si="155"/>
        <v>40828.790266203701</v>
      </c>
      <c r="M2487" s="3" t="b">
        <v>0</v>
      </c>
      <c r="N2487" s="3">
        <v>41</v>
      </c>
      <c r="O2487" s="3" t="b">
        <v>1</v>
      </c>
      <c r="P2487" s="3" t="s">
        <v>8278</v>
      </c>
      <c r="Q2487" s="13">
        <f t="shared" si="152"/>
        <v>1.0325</v>
      </c>
      <c r="R2487" s="7">
        <f t="shared" si="153"/>
        <v>48.780487804878049</v>
      </c>
      <c r="S2487" s="3" t="s">
        <v>8328</v>
      </c>
      <c r="T2487" s="3" t="s">
        <v>8332</v>
      </c>
    </row>
    <row r="2488" spans="1:20" ht="39.6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21">
        <f t="shared" si="154"/>
        <v>40991.499722222223</v>
      </c>
      <c r="L2488" s="21">
        <f t="shared" si="155"/>
        <v>41021.499722222223</v>
      </c>
      <c r="M2488" s="3" t="b">
        <v>0</v>
      </c>
      <c r="N2488" s="3">
        <v>30</v>
      </c>
      <c r="O2488" s="3" t="b">
        <v>1</v>
      </c>
      <c r="P2488" s="3" t="s">
        <v>8278</v>
      </c>
      <c r="Q2488" s="13">
        <f t="shared" si="152"/>
        <v>2.6566666666666667</v>
      </c>
      <c r="R2488" s="7">
        <f t="shared" si="153"/>
        <v>10</v>
      </c>
      <c r="S2488" s="3" t="s">
        <v>8328</v>
      </c>
      <c r="T2488" s="3" t="s">
        <v>8332</v>
      </c>
    </row>
    <row r="2489" spans="1:20" ht="39.6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21">
        <f t="shared" si="154"/>
        <v>41025.874965277777</v>
      </c>
      <c r="L2489" s="21">
        <f t="shared" si="155"/>
        <v>41055.874965277777</v>
      </c>
      <c r="M2489" s="3" t="b">
        <v>0</v>
      </c>
      <c r="N2489" s="3">
        <v>38</v>
      </c>
      <c r="O2489" s="3" t="b">
        <v>1</v>
      </c>
      <c r="P2489" s="3" t="s">
        <v>8278</v>
      </c>
      <c r="Q2489" s="13">
        <f t="shared" si="152"/>
        <v>1.0005066666666667</v>
      </c>
      <c r="R2489" s="7">
        <f t="shared" si="153"/>
        <v>39.473684210526315</v>
      </c>
      <c r="S2489" s="3" t="s">
        <v>8328</v>
      </c>
      <c r="T2489" s="3" t="s">
        <v>8332</v>
      </c>
    </row>
    <row r="2490" spans="1:20" ht="39.6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21">
        <f t="shared" si="154"/>
        <v>40833.424861111111</v>
      </c>
      <c r="L2490" s="21">
        <f t="shared" si="155"/>
        <v>40863.466527777775</v>
      </c>
      <c r="M2490" s="3" t="b">
        <v>0</v>
      </c>
      <c r="N2490" s="3">
        <v>65</v>
      </c>
      <c r="O2490" s="3" t="b">
        <v>1</v>
      </c>
      <c r="P2490" s="3" t="s">
        <v>8278</v>
      </c>
      <c r="Q2490" s="13">
        <f t="shared" si="152"/>
        <v>1.0669999999999999</v>
      </c>
      <c r="R2490" s="7">
        <f t="shared" si="153"/>
        <v>46.153846153846153</v>
      </c>
      <c r="S2490" s="3" t="s">
        <v>8328</v>
      </c>
      <c r="T2490" s="3" t="s">
        <v>8332</v>
      </c>
    </row>
    <row r="2491" spans="1:20" ht="39.6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21">
        <f t="shared" si="154"/>
        <v>41373.481932870367</v>
      </c>
      <c r="L2491" s="21">
        <f t="shared" si="155"/>
        <v>41403.481932870367</v>
      </c>
      <c r="M2491" s="3" t="b">
        <v>0</v>
      </c>
      <c r="N2491" s="3">
        <v>75</v>
      </c>
      <c r="O2491" s="3" t="b">
        <v>1</v>
      </c>
      <c r="P2491" s="3" t="s">
        <v>8278</v>
      </c>
      <c r="Q2491" s="13">
        <f t="shared" si="152"/>
        <v>1.3367142857142857</v>
      </c>
      <c r="R2491" s="7">
        <f t="shared" si="153"/>
        <v>46.666666666666664</v>
      </c>
      <c r="S2491" s="3" t="s">
        <v>8328</v>
      </c>
      <c r="T2491" s="3" t="s">
        <v>8332</v>
      </c>
    </row>
    <row r="2492" spans="1:20" ht="39.6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21">
        <f t="shared" si="154"/>
        <v>41023.01939814815</v>
      </c>
      <c r="L2492" s="21">
        <f t="shared" si="155"/>
        <v>41083.01939814815</v>
      </c>
      <c r="M2492" s="3" t="b">
        <v>0</v>
      </c>
      <c r="N2492" s="3">
        <v>16</v>
      </c>
      <c r="O2492" s="3" t="b">
        <v>1</v>
      </c>
      <c r="P2492" s="3" t="s">
        <v>8278</v>
      </c>
      <c r="Q2492" s="13">
        <f t="shared" si="152"/>
        <v>1.214</v>
      </c>
      <c r="R2492" s="7">
        <f t="shared" si="153"/>
        <v>31.25</v>
      </c>
      <c r="S2492" s="3" t="s">
        <v>8328</v>
      </c>
      <c r="T2492" s="3" t="s">
        <v>8332</v>
      </c>
    </row>
    <row r="2493" spans="1:20" ht="39.6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21">
        <f t="shared" si="154"/>
        <v>40542.630949074075</v>
      </c>
      <c r="L2493" s="21">
        <f t="shared" si="155"/>
        <v>40558.868750000001</v>
      </c>
      <c r="M2493" s="3" t="b">
        <v>0</v>
      </c>
      <c r="N2493" s="3">
        <v>10</v>
      </c>
      <c r="O2493" s="3" t="b">
        <v>1</v>
      </c>
      <c r="P2493" s="3" t="s">
        <v>8278</v>
      </c>
      <c r="Q2493" s="13">
        <f t="shared" si="152"/>
        <v>1.032</v>
      </c>
      <c r="R2493" s="7">
        <f t="shared" si="153"/>
        <v>50</v>
      </c>
      <c r="S2493" s="3" t="s">
        <v>8328</v>
      </c>
      <c r="T2493" s="3" t="s">
        <v>8332</v>
      </c>
    </row>
    <row r="2494" spans="1:20" ht="26.4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21">
        <f t="shared" si="154"/>
        <v>41024.777638888889</v>
      </c>
      <c r="L2494" s="21">
        <f t="shared" si="155"/>
        <v>41076.207638888889</v>
      </c>
      <c r="M2494" s="3" t="b">
        <v>0</v>
      </c>
      <c r="N2494" s="3">
        <v>27</v>
      </c>
      <c r="O2494" s="3" t="b">
        <v>1</v>
      </c>
      <c r="P2494" s="3" t="s">
        <v>8278</v>
      </c>
      <c r="Q2494" s="13">
        <f t="shared" si="152"/>
        <v>1.25</v>
      </c>
      <c r="R2494" s="7">
        <f t="shared" si="153"/>
        <v>22.222222222222221</v>
      </c>
      <c r="S2494" s="3" t="s">
        <v>8328</v>
      </c>
      <c r="T2494" s="3" t="s">
        <v>8332</v>
      </c>
    </row>
    <row r="2495" spans="1:20" ht="39.6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21">
        <f t="shared" si="154"/>
        <v>41347.959953703699</v>
      </c>
      <c r="L2495" s="21">
        <f t="shared" si="155"/>
        <v>41392.959953703699</v>
      </c>
      <c r="M2495" s="3" t="b">
        <v>0</v>
      </c>
      <c r="N2495" s="3">
        <v>259</v>
      </c>
      <c r="O2495" s="3" t="b">
        <v>1</v>
      </c>
      <c r="P2495" s="3" t="s">
        <v>8278</v>
      </c>
      <c r="Q2495" s="13">
        <f t="shared" si="152"/>
        <v>1.2869999999999999</v>
      </c>
      <c r="R2495" s="7">
        <f t="shared" si="153"/>
        <v>77.220077220077215</v>
      </c>
      <c r="S2495" s="3" t="s">
        <v>8328</v>
      </c>
      <c r="T2495" s="3" t="s">
        <v>8332</v>
      </c>
    </row>
    <row r="2496" spans="1:20" ht="39.6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21">
        <f t="shared" si="154"/>
        <v>41022.436851851853</v>
      </c>
      <c r="L2496" s="21">
        <f t="shared" si="155"/>
        <v>41052.436851851853</v>
      </c>
      <c r="M2496" s="3" t="b">
        <v>0</v>
      </c>
      <c r="N2496" s="3">
        <v>39</v>
      </c>
      <c r="O2496" s="3" t="b">
        <v>1</v>
      </c>
      <c r="P2496" s="3" t="s">
        <v>8278</v>
      </c>
      <c r="Q2496" s="13">
        <f t="shared" si="152"/>
        <v>1.0100533333333332</v>
      </c>
      <c r="R2496" s="7">
        <f t="shared" si="153"/>
        <v>38.46153846153846</v>
      </c>
      <c r="S2496" s="3" t="s">
        <v>8328</v>
      </c>
      <c r="T2496" s="3" t="s">
        <v>8332</v>
      </c>
    </row>
    <row r="2497" spans="1:20" ht="39.6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21">
        <f t="shared" si="154"/>
        <v>41036.738136574073</v>
      </c>
      <c r="L2497" s="21">
        <f t="shared" si="155"/>
        <v>41066.738136574073</v>
      </c>
      <c r="M2497" s="3" t="b">
        <v>0</v>
      </c>
      <c r="N2497" s="3">
        <v>42</v>
      </c>
      <c r="O2497" s="3" t="b">
        <v>1</v>
      </c>
      <c r="P2497" s="3" t="s">
        <v>8278</v>
      </c>
      <c r="Q2497" s="13">
        <f t="shared" si="152"/>
        <v>1.2753666666666665</v>
      </c>
      <c r="R2497" s="7">
        <f t="shared" si="153"/>
        <v>35.714285714285715</v>
      </c>
      <c r="S2497" s="3" t="s">
        <v>8328</v>
      </c>
      <c r="T2497" s="3" t="s">
        <v>8332</v>
      </c>
    </row>
    <row r="2498" spans="1:20" ht="26.4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21">
        <f t="shared" si="154"/>
        <v>41327.788101851846</v>
      </c>
      <c r="L2498" s="21">
        <f t="shared" si="155"/>
        <v>41362.746435185181</v>
      </c>
      <c r="M2498" s="3" t="b">
        <v>0</v>
      </c>
      <c r="N2498" s="3">
        <v>10</v>
      </c>
      <c r="O2498" s="3" t="b">
        <v>1</v>
      </c>
      <c r="P2498" s="3" t="s">
        <v>8278</v>
      </c>
      <c r="Q2498" s="13">
        <f t="shared" ref="Q2498:Q2561" si="156">+E2498/D2498</f>
        <v>1</v>
      </c>
      <c r="R2498" s="7">
        <f t="shared" ref="R2498:R2561" si="157">IFERROR(+D2498/N2498,0)</f>
        <v>600</v>
      </c>
      <c r="S2498" s="3" t="s">
        <v>8328</v>
      </c>
      <c r="T2498" s="3" t="s">
        <v>8332</v>
      </c>
    </row>
    <row r="2499" spans="1:20" ht="39.6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21">
        <f t="shared" ref="K2499:K2562" si="158">(J2499/86400)+25569+(-5/24)</f>
        <v>40730.670578703699</v>
      </c>
      <c r="L2499" s="21">
        <f t="shared" ref="L2499:L2562" si="159">+I2499/(86400)+25569+(-5/24)</f>
        <v>40760.670578703699</v>
      </c>
      <c r="M2499" s="3" t="b">
        <v>0</v>
      </c>
      <c r="N2499" s="3">
        <v>56</v>
      </c>
      <c r="O2499" s="3" t="b">
        <v>1</v>
      </c>
      <c r="P2499" s="3" t="s">
        <v>8278</v>
      </c>
      <c r="Q2499" s="13">
        <f t="shared" si="156"/>
        <v>1.127715</v>
      </c>
      <c r="R2499" s="7">
        <f t="shared" si="157"/>
        <v>71.428571428571431</v>
      </c>
      <c r="S2499" s="3" t="s">
        <v>8328</v>
      </c>
      <c r="T2499" s="3" t="s">
        <v>8332</v>
      </c>
    </row>
    <row r="2500" spans="1:20" ht="39.6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21">
        <f t="shared" si="158"/>
        <v>42017.759108796294</v>
      </c>
      <c r="L2500" s="21">
        <f t="shared" si="159"/>
        <v>42031.759108796294</v>
      </c>
      <c r="M2500" s="3" t="b">
        <v>0</v>
      </c>
      <c r="N2500" s="3">
        <v>20</v>
      </c>
      <c r="O2500" s="3" t="b">
        <v>1</v>
      </c>
      <c r="P2500" s="3" t="s">
        <v>8278</v>
      </c>
      <c r="Q2500" s="13">
        <f t="shared" si="156"/>
        <v>1.056</v>
      </c>
      <c r="R2500" s="7">
        <f t="shared" si="157"/>
        <v>50</v>
      </c>
      <c r="S2500" s="3" t="s">
        <v>8328</v>
      </c>
      <c r="T2500" s="3" t="s">
        <v>8332</v>
      </c>
    </row>
    <row r="2501" spans="1:20" ht="39.6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21">
        <f t="shared" si="158"/>
        <v>41226.440243055556</v>
      </c>
      <c r="L2501" s="21">
        <f t="shared" si="159"/>
        <v>41274.541666666664</v>
      </c>
      <c r="M2501" s="3" t="b">
        <v>0</v>
      </c>
      <c r="N2501" s="3">
        <v>170</v>
      </c>
      <c r="O2501" s="3" t="b">
        <v>1</v>
      </c>
      <c r="P2501" s="3" t="s">
        <v>8278</v>
      </c>
      <c r="Q2501" s="13">
        <f t="shared" si="156"/>
        <v>2.0262500000000001</v>
      </c>
      <c r="R2501" s="7">
        <f t="shared" si="157"/>
        <v>23.529411764705884</v>
      </c>
      <c r="S2501" s="3" t="s">
        <v>8328</v>
      </c>
      <c r="T2501" s="3" t="s">
        <v>8332</v>
      </c>
    </row>
    <row r="2502" spans="1:20" ht="39.6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21">
        <f t="shared" si="158"/>
        <v>41053.564525462956</v>
      </c>
      <c r="L2502" s="21">
        <f t="shared" si="159"/>
        <v>41083.564525462956</v>
      </c>
      <c r="M2502" s="3" t="b">
        <v>0</v>
      </c>
      <c r="N2502" s="3">
        <v>29</v>
      </c>
      <c r="O2502" s="3" t="b">
        <v>1</v>
      </c>
      <c r="P2502" s="3" t="s">
        <v>8278</v>
      </c>
      <c r="Q2502" s="13">
        <f t="shared" si="156"/>
        <v>1.1333333333333333</v>
      </c>
      <c r="R2502" s="7">
        <f t="shared" si="157"/>
        <v>20.689655172413794</v>
      </c>
      <c r="S2502" s="3" t="s">
        <v>8328</v>
      </c>
      <c r="T2502" s="3" t="s">
        <v>8332</v>
      </c>
    </row>
    <row r="2503" spans="1:20" ht="39.6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21">
        <f t="shared" si="158"/>
        <v>42244.568333333336</v>
      </c>
      <c r="L2503" s="21">
        <f t="shared" si="159"/>
        <v>42274.568333333336</v>
      </c>
      <c r="M2503" s="3" t="b">
        <v>0</v>
      </c>
      <c r="N2503" s="3">
        <v>7</v>
      </c>
      <c r="O2503" s="3" t="b">
        <v>0</v>
      </c>
      <c r="P2503" s="3" t="s">
        <v>8298</v>
      </c>
      <c r="Q2503" s="13">
        <f t="shared" si="156"/>
        <v>2.5545454545454545E-2</v>
      </c>
      <c r="R2503" s="7">
        <f t="shared" si="157"/>
        <v>1571.4285714285713</v>
      </c>
      <c r="S2503" s="3" t="s">
        <v>8339</v>
      </c>
      <c r="T2503" s="3" t="s">
        <v>8356</v>
      </c>
    </row>
    <row r="2504" spans="1:20" ht="52.8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21">
        <f t="shared" si="158"/>
        <v>41858.617106481477</v>
      </c>
      <c r="L2504" s="21">
        <f t="shared" si="159"/>
        <v>41903.617106481477</v>
      </c>
      <c r="M2504" s="3" t="b">
        <v>0</v>
      </c>
      <c r="N2504" s="3">
        <v>5</v>
      </c>
      <c r="O2504" s="3" t="b">
        <v>0</v>
      </c>
      <c r="P2504" s="3" t="s">
        <v>8298</v>
      </c>
      <c r="Q2504" s="13">
        <f t="shared" si="156"/>
        <v>7.8181818181818181E-4</v>
      </c>
      <c r="R2504" s="7">
        <f t="shared" si="157"/>
        <v>22000</v>
      </c>
      <c r="S2504" s="3" t="s">
        <v>8339</v>
      </c>
      <c r="T2504" s="3" t="s">
        <v>8356</v>
      </c>
    </row>
    <row r="2505" spans="1:20" ht="39.6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21">
        <f t="shared" si="158"/>
        <v>42498.691064814811</v>
      </c>
      <c r="L2505" s="21">
        <f t="shared" si="159"/>
        <v>42528.67083333333</v>
      </c>
      <c r="M2505" s="3" t="b">
        <v>0</v>
      </c>
      <c r="N2505" s="3">
        <v>0</v>
      </c>
      <c r="O2505" s="3" t="b">
        <v>0</v>
      </c>
      <c r="P2505" s="3" t="s">
        <v>8298</v>
      </c>
      <c r="Q2505" s="13">
        <f t="shared" si="156"/>
        <v>0</v>
      </c>
      <c r="R2505" s="7">
        <f t="shared" si="157"/>
        <v>0</v>
      </c>
      <c r="S2505" s="3" t="s">
        <v>8339</v>
      </c>
      <c r="T2505" s="3" t="s">
        <v>8356</v>
      </c>
    </row>
    <row r="2506" spans="1:20" ht="26.4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21">
        <f t="shared" si="158"/>
        <v>41927.807106481479</v>
      </c>
      <c r="L2506" s="21">
        <f t="shared" si="159"/>
        <v>41957.848773148151</v>
      </c>
      <c r="M2506" s="3" t="b">
        <v>0</v>
      </c>
      <c r="N2506" s="3">
        <v>0</v>
      </c>
      <c r="O2506" s="3" t="b">
        <v>0</v>
      </c>
      <c r="P2506" s="3" t="s">
        <v>8298</v>
      </c>
      <c r="Q2506" s="13">
        <f t="shared" si="156"/>
        <v>0</v>
      </c>
      <c r="R2506" s="7">
        <f t="shared" si="157"/>
        <v>0</v>
      </c>
      <c r="S2506" s="3" t="s">
        <v>8339</v>
      </c>
      <c r="T2506" s="3" t="s">
        <v>8356</v>
      </c>
    </row>
    <row r="2507" spans="1:20" ht="52.8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21">
        <f t="shared" si="158"/>
        <v>42046.847407407404</v>
      </c>
      <c r="L2507" s="21">
        <f t="shared" si="159"/>
        <v>42076.80574074074</v>
      </c>
      <c r="M2507" s="3" t="b">
        <v>0</v>
      </c>
      <c r="N2507" s="3">
        <v>0</v>
      </c>
      <c r="O2507" s="3" t="b">
        <v>0</v>
      </c>
      <c r="P2507" s="3" t="s">
        <v>8298</v>
      </c>
      <c r="Q2507" s="13">
        <f t="shared" si="156"/>
        <v>0</v>
      </c>
      <c r="R2507" s="7">
        <f t="shared" si="157"/>
        <v>0</v>
      </c>
      <c r="S2507" s="3" t="s">
        <v>8339</v>
      </c>
      <c r="T2507" s="3" t="s">
        <v>8356</v>
      </c>
    </row>
    <row r="2508" spans="1:20" ht="39.6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21">
        <f t="shared" si="158"/>
        <v>42258.088761574072</v>
      </c>
      <c r="L2508" s="21">
        <f t="shared" si="159"/>
        <v>42280.666666666664</v>
      </c>
      <c r="M2508" s="3" t="b">
        <v>0</v>
      </c>
      <c r="N2508" s="3">
        <v>2</v>
      </c>
      <c r="O2508" s="3" t="b">
        <v>0</v>
      </c>
      <c r="P2508" s="3" t="s">
        <v>8298</v>
      </c>
      <c r="Q2508" s="13">
        <f t="shared" si="156"/>
        <v>6.0000000000000001E-3</v>
      </c>
      <c r="R2508" s="7">
        <f t="shared" si="157"/>
        <v>2500</v>
      </c>
      <c r="S2508" s="3" t="s">
        <v>8339</v>
      </c>
      <c r="T2508" s="3" t="s">
        <v>8356</v>
      </c>
    </row>
    <row r="2509" spans="1:20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21">
        <f t="shared" si="158"/>
        <v>42104.864629629628</v>
      </c>
      <c r="L2509" s="21">
        <f t="shared" si="159"/>
        <v>42134.864629629628</v>
      </c>
      <c r="M2509" s="3" t="b">
        <v>0</v>
      </c>
      <c r="N2509" s="3">
        <v>0</v>
      </c>
      <c r="O2509" s="3" t="b">
        <v>0</v>
      </c>
      <c r="P2509" s="3" t="s">
        <v>8298</v>
      </c>
      <c r="Q2509" s="13">
        <f t="shared" si="156"/>
        <v>0</v>
      </c>
      <c r="R2509" s="7">
        <f t="shared" si="157"/>
        <v>0</v>
      </c>
      <c r="S2509" s="3" t="s">
        <v>8339</v>
      </c>
      <c r="T2509" s="3" t="s">
        <v>8356</v>
      </c>
    </row>
    <row r="2510" spans="1:20" ht="39.6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21">
        <f t="shared" si="158"/>
        <v>41835.743449074071</v>
      </c>
      <c r="L2510" s="21">
        <f t="shared" si="159"/>
        <v>41865.743449074071</v>
      </c>
      <c r="M2510" s="3" t="b">
        <v>0</v>
      </c>
      <c r="N2510" s="3">
        <v>0</v>
      </c>
      <c r="O2510" s="3" t="b">
        <v>0</v>
      </c>
      <c r="P2510" s="3" t="s">
        <v>8298</v>
      </c>
      <c r="Q2510" s="13">
        <f t="shared" si="156"/>
        <v>0</v>
      </c>
      <c r="R2510" s="7">
        <f t="shared" si="157"/>
        <v>0</v>
      </c>
      <c r="S2510" s="3" t="s">
        <v>8339</v>
      </c>
      <c r="T2510" s="3" t="s">
        <v>8356</v>
      </c>
    </row>
    <row r="2511" spans="1:20" ht="39.6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21">
        <f t="shared" si="158"/>
        <v>42058.601261574069</v>
      </c>
      <c r="L2511" s="21">
        <f t="shared" si="159"/>
        <v>42114.559594907405</v>
      </c>
      <c r="M2511" s="3" t="b">
        <v>0</v>
      </c>
      <c r="N2511" s="3">
        <v>28</v>
      </c>
      <c r="O2511" s="3" t="b">
        <v>0</v>
      </c>
      <c r="P2511" s="3" t="s">
        <v>8298</v>
      </c>
      <c r="Q2511" s="13">
        <f t="shared" si="156"/>
        <v>1.0526315789473684E-2</v>
      </c>
      <c r="R2511" s="7">
        <f t="shared" si="157"/>
        <v>3392.8571428571427</v>
      </c>
      <c r="S2511" s="3" t="s">
        <v>8339</v>
      </c>
      <c r="T2511" s="3" t="s">
        <v>8356</v>
      </c>
    </row>
    <row r="2512" spans="1:20" ht="39.6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21">
        <f t="shared" si="158"/>
        <v>42078.789027777777</v>
      </c>
      <c r="L2512" s="21">
        <f t="shared" si="159"/>
        <v>42138.789027777777</v>
      </c>
      <c r="M2512" s="3" t="b">
        <v>0</v>
      </c>
      <c r="N2512" s="3">
        <v>2</v>
      </c>
      <c r="O2512" s="3" t="b">
        <v>0</v>
      </c>
      <c r="P2512" s="3" t="s">
        <v>8298</v>
      </c>
      <c r="Q2512" s="13">
        <f t="shared" si="156"/>
        <v>1.5E-3</v>
      </c>
      <c r="R2512" s="7">
        <f t="shared" si="157"/>
        <v>25000</v>
      </c>
      <c r="S2512" s="3" t="s">
        <v>8339</v>
      </c>
      <c r="T2512" s="3" t="s">
        <v>8356</v>
      </c>
    </row>
    <row r="2513" spans="1:20" ht="39.6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21">
        <f t="shared" si="158"/>
        <v>42371.238576388881</v>
      </c>
      <c r="L2513" s="21">
        <f t="shared" si="159"/>
        <v>42401.238576388881</v>
      </c>
      <c r="M2513" s="3" t="b">
        <v>0</v>
      </c>
      <c r="N2513" s="3">
        <v>0</v>
      </c>
      <c r="O2513" s="3" t="b">
        <v>0</v>
      </c>
      <c r="P2513" s="3" t="s">
        <v>8298</v>
      </c>
      <c r="Q2513" s="13">
        <f t="shared" si="156"/>
        <v>0</v>
      </c>
      <c r="R2513" s="7">
        <f t="shared" si="157"/>
        <v>0</v>
      </c>
      <c r="S2513" s="3" t="s">
        <v>8339</v>
      </c>
      <c r="T2513" s="3" t="s">
        <v>8356</v>
      </c>
    </row>
    <row r="2514" spans="1:20" ht="39.6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21">
        <f t="shared" si="158"/>
        <v>41971.668530092589</v>
      </c>
      <c r="L2514" s="21">
        <f t="shared" si="159"/>
        <v>41986.668530092589</v>
      </c>
      <c r="M2514" s="3" t="b">
        <v>0</v>
      </c>
      <c r="N2514" s="3">
        <v>0</v>
      </c>
      <c r="O2514" s="3" t="b">
        <v>0</v>
      </c>
      <c r="P2514" s="3" t="s">
        <v>8298</v>
      </c>
      <c r="Q2514" s="13">
        <f t="shared" si="156"/>
        <v>0</v>
      </c>
      <c r="R2514" s="7">
        <f t="shared" si="157"/>
        <v>0</v>
      </c>
      <c r="S2514" s="3" t="s">
        <v>8339</v>
      </c>
      <c r="T2514" s="3" t="s">
        <v>8356</v>
      </c>
    </row>
    <row r="2515" spans="1:20" ht="52.8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21">
        <f t="shared" si="158"/>
        <v>42731.798483796294</v>
      </c>
      <c r="L2515" s="21">
        <f t="shared" si="159"/>
        <v>42791.798483796294</v>
      </c>
      <c r="M2515" s="3" t="b">
        <v>0</v>
      </c>
      <c r="N2515" s="3">
        <v>0</v>
      </c>
      <c r="O2515" s="3" t="b">
        <v>0</v>
      </c>
      <c r="P2515" s="3" t="s">
        <v>8298</v>
      </c>
      <c r="Q2515" s="13">
        <f t="shared" si="156"/>
        <v>0</v>
      </c>
      <c r="R2515" s="7">
        <f t="shared" si="157"/>
        <v>0</v>
      </c>
      <c r="S2515" s="3" t="s">
        <v>8339</v>
      </c>
      <c r="T2515" s="3" t="s">
        <v>8356</v>
      </c>
    </row>
    <row r="2516" spans="1:20" ht="39.6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21">
        <f t="shared" si="158"/>
        <v>41854.181446759256</v>
      </c>
      <c r="L2516" s="21">
        <f t="shared" si="159"/>
        <v>41871.181446759256</v>
      </c>
      <c r="M2516" s="3" t="b">
        <v>0</v>
      </c>
      <c r="N2516" s="3">
        <v>4</v>
      </c>
      <c r="O2516" s="3" t="b">
        <v>0</v>
      </c>
      <c r="P2516" s="3" t="s">
        <v>8298</v>
      </c>
      <c r="Q2516" s="13">
        <f t="shared" si="156"/>
        <v>1.7500000000000002E-2</v>
      </c>
      <c r="R2516" s="7">
        <f t="shared" si="157"/>
        <v>3000</v>
      </c>
      <c r="S2516" s="3" t="s">
        <v>8339</v>
      </c>
      <c r="T2516" s="3" t="s">
        <v>8356</v>
      </c>
    </row>
    <row r="2517" spans="1:20" ht="52.8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21">
        <f t="shared" si="158"/>
        <v>42027.63140046296</v>
      </c>
      <c r="L2517" s="21">
        <f t="shared" si="159"/>
        <v>42057.63140046296</v>
      </c>
      <c r="M2517" s="3" t="b">
        <v>0</v>
      </c>
      <c r="N2517" s="3">
        <v>12</v>
      </c>
      <c r="O2517" s="3" t="b">
        <v>0</v>
      </c>
      <c r="P2517" s="3" t="s">
        <v>8298</v>
      </c>
      <c r="Q2517" s="13">
        <f t="shared" si="156"/>
        <v>0.186</v>
      </c>
      <c r="R2517" s="7">
        <f t="shared" si="157"/>
        <v>416.66666666666669</v>
      </c>
      <c r="S2517" s="3" t="s">
        <v>8339</v>
      </c>
      <c r="T2517" s="3" t="s">
        <v>8356</v>
      </c>
    </row>
    <row r="2518" spans="1:20" ht="39.6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21">
        <f t="shared" si="158"/>
        <v>41942.445046296292</v>
      </c>
      <c r="L2518" s="21">
        <f t="shared" si="159"/>
        <v>41972.486712962964</v>
      </c>
      <c r="M2518" s="3" t="b">
        <v>0</v>
      </c>
      <c r="N2518" s="3">
        <v>0</v>
      </c>
      <c r="O2518" s="3" t="b">
        <v>0</v>
      </c>
      <c r="P2518" s="3" t="s">
        <v>8298</v>
      </c>
      <c r="Q2518" s="13">
        <f t="shared" si="156"/>
        <v>0</v>
      </c>
      <c r="R2518" s="7">
        <f t="shared" si="157"/>
        <v>0</v>
      </c>
      <c r="S2518" s="3" t="s">
        <v>8339</v>
      </c>
      <c r="T2518" s="3" t="s">
        <v>8356</v>
      </c>
    </row>
    <row r="2519" spans="1:20" ht="52.8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21">
        <f t="shared" si="158"/>
        <v>42052.594097222223</v>
      </c>
      <c r="L2519" s="21">
        <f t="shared" si="159"/>
        <v>42082.552430555552</v>
      </c>
      <c r="M2519" s="3" t="b">
        <v>0</v>
      </c>
      <c r="N2519" s="3">
        <v>33</v>
      </c>
      <c r="O2519" s="3" t="b">
        <v>0</v>
      </c>
      <c r="P2519" s="3" t="s">
        <v>8298</v>
      </c>
      <c r="Q2519" s="13">
        <f t="shared" si="156"/>
        <v>9.8166666666666666E-2</v>
      </c>
      <c r="R2519" s="7">
        <f t="shared" si="157"/>
        <v>545.4545454545455</v>
      </c>
      <c r="S2519" s="3" t="s">
        <v>8339</v>
      </c>
      <c r="T2519" s="3" t="s">
        <v>8356</v>
      </c>
    </row>
    <row r="2520" spans="1:20" ht="39.6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21">
        <f t="shared" si="158"/>
        <v>41926.472546296296</v>
      </c>
      <c r="L2520" s="21">
        <f t="shared" si="159"/>
        <v>41956.51421296296</v>
      </c>
      <c r="M2520" s="3" t="b">
        <v>0</v>
      </c>
      <c r="N2520" s="3">
        <v>0</v>
      </c>
      <c r="O2520" s="3" t="b">
        <v>0</v>
      </c>
      <c r="P2520" s="3" t="s">
        <v>8298</v>
      </c>
      <c r="Q2520" s="13">
        <f t="shared" si="156"/>
        <v>0</v>
      </c>
      <c r="R2520" s="7">
        <f t="shared" si="157"/>
        <v>0</v>
      </c>
      <c r="S2520" s="3" t="s">
        <v>8339</v>
      </c>
      <c r="T2520" s="3" t="s">
        <v>8356</v>
      </c>
    </row>
    <row r="2521" spans="1:20" ht="26.4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21">
        <f t="shared" si="158"/>
        <v>41808.946805555555</v>
      </c>
      <c r="L2521" s="21">
        <f t="shared" si="159"/>
        <v>41838.946805555555</v>
      </c>
      <c r="M2521" s="3" t="b">
        <v>0</v>
      </c>
      <c r="N2521" s="3">
        <v>4</v>
      </c>
      <c r="O2521" s="3" t="b">
        <v>0</v>
      </c>
      <c r="P2521" s="3" t="s">
        <v>8298</v>
      </c>
      <c r="Q2521" s="13">
        <f t="shared" si="156"/>
        <v>4.3333333333333331E-4</v>
      </c>
      <c r="R2521" s="7">
        <f t="shared" si="157"/>
        <v>37500</v>
      </c>
      <c r="S2521" s="3" t="s">
        <v>8339</v>
      </c>
      <c r="T2521" s="3" t="s">
        <v>8356</v>
      </c>
    </row>
    <row r="2522" spans="1:20" ht="39.6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21">
        <f t="shared" si="158"/>
        <v>42612.392187500001</v>
      </c>
      <c r="L2522" s="21">
        <f t="shared" si="159"/>
        <v>42658.597916666666</v>
      </c>
      <c r="M2522" s="3" t="b">
        <v>0</v>
      </c>
      <c r="N2522" s="3">
        <v>0</v>
      </c>
      <c r="O2522" s="3" t="b">
        <v>0</v>
      </c>
      <c r="P2522" s="3" t="s">
        <v>8298</v>
      </c>
      <c r="Q2522" s="13">
        <f t="shared" si="156"/>
        <v>0</v>
      </c>
      <c r="R2522" s="7">
        <f t="shared" si="157"/>
        <v>0</v>
      </c>
      <c r="S2522" s="3" t="s">
        <v>8339</v>
      </c>
      <c r="T2522" s="3" t="s">
        <v>8356</v>
      </c>
    </row>
    <row r="2523" spans="1:20" ht="52.8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21">
        <f t="shared" si="158"/>
        <v>42269.75950231481</v>
      </c>
      <c r="L2523" s="21">
        <f t="shared" si="159"/>
        <v>42290.75950231481</v>
      </c>
      <c r="M2523" s="3" t="b">
        <v>0</v>
      </c>
      <c r="N2523" s="3">
        <v>132</v>
      </c>
      <c r="O2523" s="3" t="b">
        <v>1</v>
      </c>
      <c r="P2523" s="3" t="s">
        <v>8299</v>
      </c>
      <c r="Q2523" s="13">
        <f t="shared" si="156"/>
        <v>1.0948792000000001</v>
      </c>
      <c r="R2523" s="7">
        <f t="shared" si="157"/>
        <v>94.696969696969703</v>
      </c>
      <c r="S2523" s="3" t="s">
        <v>8328</v>
      </c>
      <c r="T2523" s="3" t="s">
        <v>8357</v>
      </c>
    </row>
    <row r="2524" spans="1:20" ht="39.6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21">
        <f t="shared" si="158"/>
        <v>42460.365277777775</v>
      </c>
      <c r="L2524" s="21">
        <f t="shared" si="159"/>
        <v>42482.411111111105</v>
      </c>
      <c r="M2524" s="3" t="b">
        <v>0</v>
      </c>
      <c r="N2524" s="3">
        <v>27</v>
      </c>
      <c r="O2524" s="3" t="b">
        <v>1</v>
      </c>
      <c r="P2524" s="3" t="s">
        <v>8299</v>
      </c>
      <c r="Q2524" s="13">
        <f t="shared" si="156"/>
        <v>1</v>
      </c>
      <c r="R2524" s="7">
        <f t="shared" si="157"/>
        <v>185.18518518518519</v>
      </c>
      <c r="S2524" s="3" t="s">
        <v>8328</v>
      </c>
      <c r="T2524" s="3" t="s">
        <v>8357</v>
      </c>
    </row>
    <row r="2525" spans="1:20" ht="39.6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21">
        <f t="shared" si="158"/>
        <v>41930.767268518517</v>
      </c>
      <c r="L2525" s="21">
        <f t="shared" si="159"/>
        <v>41960.808935185181</v>
      </c>
      <c r="M2525" s="3" t="b">
        <v>0</v>
      </c>
      <c r="N2525" s="3">
        <v>26</v>
      </c>
      <c r="O2525" s="3" t="b">
        <v>1</v>
      </c>
      <c r="P2525" s="3" t="s">
        <v>8299</v>
      </c>
      <c r="Q2525" s="13">
        <f t="shared" si="156"/>
        <v>1.5644444444444445</v>
      </c>
      <c r="R2525" s="7">
        <f t="shared" si="157"/>
        <v>34.615384615384613</v>
      </c>
      <c r="S2525" s="3" t="s">
        <v>8328</v>
      </c>
      <c r="T2525" s="3" t="s">
        <v>8357</v>
      </c>
    </row>
    <row r="2526" spans="1:20" ht="26.4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21">
        <f t="shared" si="158"/>
        <v>41961.599039351851</v>
      </c>
      <c r="L2526" s="21">
        <f t="shared" si="159"/>
        <v>41993.979166666664</v>
      </c>
      <c r="M2526" s="3" t="b">
        <v>0</v>
      </c>
      <c r="N2526" s="3">
        <v>43</v>
      </c>
      <c r="O2526" s="3" t="b">
        <v>1</v>
      </c>
      <c r="P2526" s="3" t="s">
        <v>8299</v>
      </c>
      <c r="Q2526" s="13">
        <f t="shared" si="156"/>
        <v>1.016</v>
      </c>
      <c r="R2526" s="7">
        <f t="shared" si="157"/>
        <v>174.41860465116278</v>
      </c>
      <c r="S2526" s="3" t="s">
        <v>8328</v>
      </c>
      <c r="T2526" s="3" t="s">
        <v>8357</v>
      </c>
    </row>
    <row r="2527" spans="1:20" ht="39.6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21">
        <f t="shared" si="158"/>
        <v>41058.636238425919</v>
      </c>
      <c r="L2527" s="21">
        <f t="shared" si="159"/>
        <v>41088.636238425919</v>
      </c>
      <c r="M2527" s="3" t="b">
        <v>0</v>
      </c>
      <c r="N2527" s="3">
        <v>80</v>
      </c>
      <c r="O2527" s="3" t="b">
        <v>1</v>
      </c>
      <c r="P2527" s="3" t="s">
        <v>8299</v>
      </c>
      <c r="Q2527" s="13">
        <f t="shared" si="156"/>
        <v>1.00325</v>
      </c>
      <c r="R2527" s="7">
        <f t="shared" si="157"/>
        <v>100</v>
      </c>
      <c r="S2527" s="3" t="s">
        <v>8328</v>
      </c>
      <c r="T2527" s="3" t="s">
        <v>8357</v>
      </c>
    </row>
    <row r="2528" spans="1:20" ht="39.6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21">
        <f t="shared" si="158"/>
        <v>41952.882800925923</v>
      </c>
      <c r="L2528" s="21">
        <f t="shared" si="159"/>
        <v>41980.999305555553</v>
      </c>
      <c r="M2528" s="3" t="b">
        <v>0</v>
      </c>
      <c r="N2528" s="3">
        <v>33</v>
      </c>
      <c r="O2528" s="3" t="b">
        <v>1</v>
      </c>
      <c r="P2528" s="3" t="s">
        <v>8299</v>
      </c>
      <c r="Q2528" s="13">
        <f t="shared" si="156"/>
        <v>1.1294999999999999</v>
      </c>
      <c r="R2528" s="7">
        <f t="shared" si="157"/>
        <v>121.21212121212122</v>
      </c>
      <c r="S2528" s="3" t="s">
        <v>8328</v>
      </c>
      <c r="T2528" s="3" t="s">
        <v>8357</v>
      </c>
    </row>
    <row r="2529" spans="1:20" ht="39.6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21">
        <f t="shared" si="158"/>
        <v>41546.542719907404</v>
      </c>
      <c r="L2529" s="21">
        <f t="shared" si="159"/>
        <v>41564.957638888889</v>
      </c>
      <c r="M2529" s="3" t="b">
        <v>0</v>
      </c>
      <c r="N2529" s="3">
        <v>71</v>
      </c>
      <c r="O2529" s="3" t="b">
        <v>1</v>
      </c>
      <c r="P2529" s="3" t="s">
        <v>8299</v>
      </c>
      <c r="Q2529" s="13">
        <f t="shared" si="156"/>
        <v>1.02125</v>
      </c>
      <c r="R2529" s="7">
        <f t="shared" si="157"/>
        <v>56.338028169014088</v>
      </c>
      <c r="S2529" s="3" t="s">
        <v>8328</v>
      </c>
      <c r="T2529" s="3" t="s">
        <v>8357</v>
      </c>
    </row>
    <row r="2530" spans="1:20" ht="39.6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21">
        <f t="shared" si="158"/>
        <v>42217.626192129632</v>
      </c>
      <c r="L2530" s="21">
        <f t="shared" si="159"/>
        <v>42236.249999999993</v>
      </c>
      <c r="M2530" s="3" t="b">
        <v>0</v>
      </c>
      <c r="N2530" s="3">
        <v>81</v>
      </c>
      <c r="O2530" s="3" t="b">
        <v>1</v>
      </c>
      <c r="P2530" s="3" t="s">
        <v>8299</v>
      </c>
      <c r="Q2530" s="13">
        <f t="shared" si="156"/>
        <v>1.0724974999999999</v>
      </c>
      <c r="R2530" s="7">
        <f t="shared" si="157"/>
        <v>49.382716049382715</v>
      </c>
      <c r="S2530" s="3" t="s">
        <v>8328</v>
      </c>
      <c r="T2530" s="3" t="s">
        <v>8357</v>
      </c>
    </row>
    <row r="2531" spans="1:20" ht="26.4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21">
        <f t="shared" si="158"/>
        <v>40947.872395833328</v>
      </c>
      <c r="L2531" s="21">
        <f t="shared" si="159"/>
        <v>40992.830729166664</v>
      </c>
      <c r="M2531" s="3" t="b">
        <v>0</v>
      </c>
      <c r="N2531" s="3">
        <v>76</v>
      </c>
      <c r="O2531" s="3" t="b">
        <v>1</v>
      </c>
      <c r="P2531" s="3" t="s">
        <v>8299</v>
      </c>
      <c r="Q2531" s="13">
        <f t="shared" si="156"/>
        <v>1.0428333333333333</v>
      </c>
      <c r="R2531" s="7">
        <f t="shared" si="157"/>
        <v>78.94736842105263</v>
      </c>
      <c r="S2531" s="3" t="s">
        <v>8328</v>
      </c>
      <c r="T2531" s="3" t="s">
        <v>8357</v>
      </c>
    </row>
    <row r="2532" spans="1:20" ht="39.6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21">
        <f t="shared" si="158"/>
        <v>42081.656307870369</v>
      </c>
      <c r="L2532" s="21">
        <f t="shared" si="159"/>
        <v>42113.993055555555</v>
      </c>
      <c r="M2532" s="3" t="b">
        <v>0</v>
      </c>
      <c r="N2532" s="3">
        <v>48</v>
      </c>
      <c r="O2532" s="3" t="b">
        <v>1</v>
      </c>
      <c r="P2532" s="3" t="s">
        <v>8299</v>
      </c>
      <c r="Q2532" s="13">
        <f t="shared" si="156"/>
        <v>1</v>
      </c>
      <c r="R2532" s="7">
        <f t="shared" si="157"/>
        <v>135.41666666666666</v>
      </c>
      <c r="S2532" s="3" t="s">
        <v>8328</v>
      </c>
      <c r="T2532" s="3" t="s">
        <v>8357</v>
      </c>
    </row>
    <row r="2533" spans="1:20" ht="52.8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21">
        <f t="shared" si="158"/>
        <v>42208.471689814811</v>
      </c>
      <c r="L2533" s="21">
        <f t="shared" si="159"/>
        <v>42230.957638888889</v>
      </c>
      <c r="M2533" s="3" t="b">
        <v>0</v>
      </c>
      <c r="N2533" s="3">
        <v>61</v>
      </c>
      <c r="O2533" s="3" t="b">
        <v>1</v>
      </c>
      <c r="P2533" s="3" t="s">
        <v>8299</v>
      </c>
      <c r="Q2533" s="13">
        <f t="shared" si="156"/>
        <v>1.004</v>
      </c>
      <c r="R2533" s="7">
        <f t="shared" si="157"/>
        <v>73.770491803278688</v>
      </c>
      <c r="S2533" s="3" t="s">
        <v>8328</v>
      </c>
      <c r="T2533" s="3" t="s">
        <v>8357</v>
      </c>
    </row>
    <row r="2534" spans="1:20" ht="39.6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21">
        <f t="shared" si="158"/>
        <v>41107.640810185185</v>
      </c>
      <c r="L2534" s="21">
        <f t="shared" si="159"/>
        <v>41137.640810185185</v>
      </c>
      <c r="M2534" s="3" t="b">
        <v>0</v>
      </c>
      <c r="N2534" s="3">
        <v>60</v>
      </c>
      <c r="O2534" s="3" t="b">
        <v>1</v>
      </c>
      <c r="P2534" s="3" t="s">
        <v>8299</v>
      </c>
      <c r="Q2534" s="13">
        <f t="shared" si="156"/>
        <v>1.26125</v>
      </c>
      <c r="R2534" s="7">
        <f t="shared" si="157"/>
        <v>66.666666666666671</v>
      </c>
      <c r="S2534" s="3" t="s">
        <v>8328</v>
      </c>
      <c r="T2534" s="3" t="s">
        <v>8357</v>
      </c>
    </row>
    <row r="2535" spans="1:20" ht="39.6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21">
        <f t="shared" si="158"/>
        <v>41304.542951388888</v>
      </c>
      <c r="L2535" s="21">
        <f t="shared" si="159"/>
        <v>41334.542453703703</v>
      </c>
      <c r="M2535" s="3" t="b">
        <v>0</v>
      </c>
      <c r="N2535" s="3">
        <v>136</v>
      </c>
      <c r="O2535" s="3" t="b">
        <v>1</v>
      </c>
      <c r="P2535" s="3" t="s">
        <v>8299</v>
      </c>
      <c r="Q2535" s="13">
        <f t="shared" si="156"/>
        <v>1.1066666666666667</v>
      </c>
      <c r="R2535" s="7">
        <f t="shared" si="157"/>
        <v>55.147058823529413</v>
      </c>
      <c r="S2535" s="3" t="s">
        <v>8328</v>
      </c>
      <c r="T2535" s="3" t="s">
        <v>8357</v>
      </c>
    </row>
    <row r="2536" spans="1:20" ht="52.8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21">
        <f t="shared" si="158"/>
        <v>40127.492037037031</v>
      </c>
      <c r="L2536" s="21">
        <f t="shared" si="159"/>
        <v>40179.041666666664</v>
      </c>
      <c r="M2536" s="3" t="b">
        <v>0</v>
      </c>
      <c r="N2536" s="3">
        <v>14</v>
      </c>
      <c r="O2536" s="3" t="b">
        <v>1</v>
      </c>
      <c r="P2536" s="3" t="s">
        <v>8299</v>
      </c>
      <c r="Q2536" s="13">
        <f t="shared" si="156"/>
        <v>1.05</v>
      </c>
      <c r="R2536" s="7">
        <f t="shared" si="157"/>
        <v>142.85714285714286</v>
      </c>
      <c r="S2536" s="3" t="s">
        <v>8328</v>
      </c>
      <c r="T2536" s="3" t="s">
        <v>8357</v>
      </c>
    </row>
    <row r="2537" spans="1:20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21">
        <f t="shared" si="158"/>
        <v>41943.582696759258</v>
      </c>
      <c r="L2537" s="21">
        <f t="shared" si="159"/>
        <v>41974.624363425923</v>
      </c>
      <c r="M2537" s="3" t="b">
        <v>0</v>
      </c>
      <c r="N2537" s="3">
        <v>78</v>
      </c>
      <c r="O2537" s="3" t="b">
        <v>1</v>
      </c>
      <c r="P2537" s="3" t="s">
        <v>8299</v>
      </c>
      <c r="Q2537" s="13">
        <f t="shared" si="156"/>
        <v>1.03775</v>
      </c>
      <c r="R2537" s="7">
        <f t="shared" si="157"/>
        <v>256.41025641025641</v>
      </c>
      <c r="S2537" s="3" t="s">
        <v>8328</v>
      </c>
      <c r="T2537" s="3" t="s">
        <v>8357</v>
      </c>
    </row>
    <row r="2538" spans="1:20" ht="39.6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21">
        <f t="shared" si="158"/>
        <v>41463.89775462963</v>
      </c>
      <c r="L2538" s="21">
        <f t="shared" si="159"/>
        <v>41484.89775462963</v>
      </c>
      <c r="M2538" s="3" t="b">
        <v>0</v>
      </c>
      <c r="N2538" s="3">
        <v>4</v>
      </c>
      <c r="O2538" s="3" t="b">
        <v>1</v>
      </c>
      <c r="P2538" s="3" t="s">
        <v>8299</v>
      </c>
      <c r="Q2538" s="13">
        <f t="shared" si="156"/>
        <v>1.1599999999999999</v>
      </c>
      <c r="R2538" s="7">
        <f t="shared" si="157"/>
        <v>6.25</v>
      </c>
      <c r="S2538" s="3" t="s">
        <v>8328</v>
      </c>
      <c r="T2538" s="3" t="s">
        <v>8357</v>
      </c>
    </row>
    <row r="2539" spans="1:20" ht="39.6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21">
        <f t="shared" si="158"/>
        <v>40696.440451388888</v>
      </c>
      <c r="L2539" s="21">
        <f t="shared" si="159"/>
        <v>40756.440451388888</v>
      </c>
      <c r="M2539" s="3" t="b">
        <v>0</v>
      </c>
      <c r="N2539" s="3">
        <v>11</v>
      </c>
      <c r="O2539" s="3" t="b">
        <v>1</v>
      </c>
      <c r="P2539" s="3" t="s">
        <v>8299</v>
      </c>
      <c r="Q2539" s="13">
        <f t="shared" si="156"/>
        <v>1.1000000000000001</v>
      </c>
      <c r="R2539" s="7">
        <f t="shared" si="157"/>
        <v>90.909090909090907</v>
      </c>
      <c r="S2539" s="3" t="s">
        <v>8328</v>
      </c>
      <c r="T2539" s="3" t="s">
        <v>8357</v>
      </c>
    </row>
    <row r="2540" spans="1:20" ht="26.4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21">
        <f t="shared" si="158"/>
        <v>41298.301631944443</v>
      </c>
      <c r="L2540" s="21">
        <f t="shared" si="159"/>
        <v>41328.999305555553</v>
      </c>
      <c r="M2540" s="3" t="b">
        <v>0</v>
      </c>
      <c r="N2540" s="3">
        <v>185</v>
      </c>
      <c r="O2540" s="3" t="b">
        <v>1</v>
      </c>
      <c r="P2540" s="3" t="s">
        <v>8299</v>
      </c>
      <c r="Q2540" s="13">
        <f t="shared" si="156"/>
        <v>1.130176111111111</v>
      </c>
      <c r="R2540" s="7">
        <f t="shared" si="157"/>
        <v>97.297297297297291</v>
      </c>
      <c r="S2540" s="3" t="s">
        <v>8328</v>
      </c>
      <c r="T2540" s="3" t="s">
        <v>8357</v>
      </c>
    </row>
    <row r="2541" spans="1:20" ht="39.6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21">
        <f t="shared" si="158"/>
        <v>41977.693888888891</v>
      </c>
      <c r="L2541" s="21">
        <f t="shared" si="159"/>
        <v>42037.693888888891</v>
      </c>
      <c r="M2541" s="3" t="b">
        <v>0</v>
      </c>
      <c r="N2541" s="3">
        <v>59</v>
      </c>
      <c r="O2541" s="3" t="b">
        <v>1</v>
      </c>
      <c r="P2541" s="3" t="s">
        <v>8299</v>
      </c>
      <c r="Q2541" s="13">
        <f t="shared" si="156"/>
        <v>1.0024999999999999</v>
      </c>
      <c r="R2541" s="7">
        <f t="shared" si="157"/>
        <v>169.4915254237288</v>
      </c>
      <c r="S2541" s="3" t="s">
        <v>8328</v>
      </c>
      <c r="T2541" s="3" t="s">
        <v>8357</v>
      </c>
    </row>
    <row r="2542" spans="1:20" ht="52.8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21">
        <f t="shared" si="158"/>
        <v>40785.466678240737</v>
      </c>
      <c r="L2542" s="21">
        <f t="shared" si="159"/>
        <v>40845.466678240737</v>
      </c>
      <c r="M2542" s="3" t="b">
        <v>0</v>
      </c>
      <c r="N2542" s="3">
        <v>27</v>
      </c>
      <c r="O2542" s="3" t="b">
        <v>1</v>
      </c>
      <c r="P2542" s="3" t="s">
        <v>8299</v>
      </c>
      <c r="Q2542" s="13">
        <f t="shared" si="156"/>
        <v>1.034</v>
      </c>
      <c r="R2542" s="7">
        <f t="shared" si="157"/>
        <v>92.592592592592595</v>
      </c>
      <c r="S2542" s="3" t="s">
        <v>8328</v>
      </c>
      <c r="T2542" s="3" t="s">
        <v>8357</v>
      </c>
    </row>
    <row r="2543" spans="1:20" ht="52.8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21">
        <f t="shared" si="158"/>
        <v>41483.240949074076</v>
      </c>
      <c r="L2543" s="21">
        <f t="shared" si="159"/>
        <v>41543.240949074076</v>
      </c>
      <c r="M2543" s="3" t="b">
        <v>0</v>
      </c>
      <c r="N2543" s="3">
        <v>63</v>
      </c>
      <c r="O2543" s="3" t="b">
        <v>1</v>
      </c>
      <c r="P2543" s="3" t="s">
        <v>8299</v>
      </c>
      <c r="Q2543" s="13">
        <f t="shared" si="156"/>
        <v>1.0702857142857143</v>
      </c>
      <c r="R2543" s="7">
        <f t="shared" si="157"/>
        <v>55.555555555555557</v>
      </c>
      <c r="S2543" s="3" t="s">
        <v>8328</v>
      </c>
      <c r="T2543" s="3" t="s">
        <v>8357</v>
      </c>
    </row>
    <row r="2544" spans="1:20" ht="39.6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21">
        <f t="shared" si="158"/>
        <v>41509.218252314815</v>
      </c>
      <c r="L2544" s="21">
        <f t="shared" si="159"/>
        <v>41547.957638888889</v>
      </c>
      <c r="M2544" s="3" t="b">
        <v>0</v>
      </c>
      <c r="N2544" s="3">
        <v>13</v>
      </c>
      <c r="O2544" s="3" t="b">
        <v>1</v>
      </c>
      <c r="P2544" s="3" t="s">
        <v>8299</v>
      </c>
      <c r="Q2544" s="13">
        <f t="shared" si="156"/>
        <v>1.0357142857142858</v>
      </c>
      <c r="R2544" s="7">
        <f t="shared" si="157"/>
        <v>53.846153846153847</v>
      </c>
      <c r="S2544" s="3" t="s">
        <v>8328</v>
      </c>
      <c r="T2544" s="3" t="s">
        <v>8357</v>
      </c>
    </row>
    <row r="2545" spans="1:20" ht="39.6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21">
        <f t="shared" si="158"/>
        <v>40513.899282407401</v>
      </c>
      <c r="L2545" s="21">
        <f t="shared" si="159"/>
        <v>40544.916666666664</v>
      </c>
      <c r="M2545" s="3" t="b">
        <v>0</v>
      </c>
      <c r="N2545" s="3">
        <v>13</v>
      </c>
      <c r="O2545" s="3" t="b">
        <v>1</v>
      </c>
      <c r="P2545" s="3" t="s">
        <v>8299</v>
      </c>
      <c r="Q2545" s="13">
        <f t="shared" si="156"/>
        <v>1.5640000000000001</v>
      </c>
      <c r="R2545" s="7">
        <f t="shared" si="157"/>
        <v>19.23076923076923</v>
      </c>
      <c r="S2545" s="3" t="s">
        <v>8328</v>
      </c>
      <c r="T2545" s="3" t="s">
        <v>8357</v>
      </c>
    </row>
    <row r="2546" spans="1:20" ht="39.6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21">
        <f t="shared" si="158"/>
        <v>41068.3121412037</v>
      </c>
      <c r="L2546" s="21">
        <f t="shared" si="159"/>
        <v>41098.3121412037</v>
      </c>
      <c r="M2546" s="3" t="b">
        <v>0</v>
      </c>
      <c r="N2546" s="3">
        <v>57</v>
      </c>
      <c r="O2546" s="3" t="b">
        <v>1</v>
      </c>
      <c r="P2546" s="3" t="s">
        <v>8299</v>
      </c>
      <c r="Q2546" s="13">
        <f t="shared" si="156"/>
        <v>1.0082</v>
      </c>
      <c r="R2546" s="7">
        <f t="shared" si="157"/>
        <v>87.719298245614041</v>
      </c>
      <c r="S2546" s="3" t="s">
        <v>8328</v>
      </c>
      <c r="T2546" s="3" t="s">
        <v>8357</v>
      </c>
    </row>
    <row r="2547" spans="1:20" ht="39.6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21">
        <f t="shared" si="158"/>
        <v>42026.929837962962</v>
      </c>
      <c r="L2547" s="21">
        <f t="shared" si="159"/>
        <v>42061.812499999993</v>
      </c>
      <c r="M2547" s="3" t="b">
        <v>0</v>
      </c>
      <c r="N2547" s="3">
        <v>61</v>
      </c>
      <c r="O2547" s="3" t="b">
        <v>1</v>
      </c>
      <c r="P2547" s="3" t="s">
        <v>8299</v>
      </c>
      <c r="Q2547" s="13">
        <f t="shared" si="156"/>
        <v>1.9530000000000001</v>
      </c>
      <c r="R2547" s="7">
        <f t="shared" si="157"/>
        <v>32.786885245901637</v>
      </c>
      <c r="S2547" s="3" t="s">
        <v>8328</v>
      </c>
      <c r="T2547" s="3" t="s">
        <v>8357</v>
      </c>
    </row>
    <row r="2548" spans="1:20" ht="39.6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21">
        <f t="shared" si="158"/>
        <v>41524.650219907409</v>
      </c>
      <c r="L2548" s="21">
        <f t="shared" si="159"/>
        <v>41552</v>
      </c>
      <c r="M2548" s="3" t="b">
        <v>0</v>
      </c>
      <c r="N2548" s="3">
        <v>65</v>
      </c>
      <c r="O2548" s="3" t="b">
        <v>1</v>
      </c>
      <c r="P2548" s="3" t="s">
        <v>8299</v>
      </c>
      <c r="Q2548" s="13">
        <f t="shared" si="156"/>
        <v>1.1171428571428572</v>
      </c>
      <c r="R2548" s="7">
        <f t="shared" si="157"/>
        <v>53.846153846153847</v>
      </c>
      <c r="S2548" s="3" t="s">
        <v>8328</v>
      </c>
      <c r="T2548" s="3" t="s">
        <v>8357</v>
      </c>
    </row>
    <row r="2549" spans="1:20" ht="39.6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21">
        <f t="shared" si="158"/>
        <v>40973.564849537033</v>
      </c>
      <c r="L2549" s="21">
        <f t="shared" si="159"/>
        <v>41003.523182870369</v>
      </c>
      <c r="M2549" s="3" t="b">
        <v>0</v>
      </c>
      <c r="N2549" s="3">
        <v>134</v>
      </c>
      <c r="O2549" s="3" t="b">
        <v>1</v>
      </c>
      <c r="P2549" s="3" t="s">
        <v>8299</v>
      </c>
      <c r="Q2549" s="13">
        <f t="shared" si="156"/>
        <v>1.1985454545454546</v>
      </c>
      <c r="R2549" s="7">
        <f t="shared" si="157"/>
        <v>41.044776119402982</v>
      </c>
      <c r="S2549" s="3" t="s">
        <v>8328</v>
      </c>
      <c r="T2549" s="3" t="s">
        <v>8357</v>
      </c>
    </row>
    <row r="2550" spans="1:20" ht="39.6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21">
        <f t="shared" si="158"/>
        <v>42618.417094907403</v>
      </c>
      <c r="L2550" s="21">
        <f t="shared" si="159"/>
        <v>42642.977083333331</v>
      </c>
      <c r="M2550" s="3" t="b">
        <v>0</v>
      </c>
      <c r="N2550" s="3">
        <v>37</v>
      </c>
      <c r="O2550" s="3" t="b">
        <v>1</v>
      </c>
      <c r="P2550" s="3" t="s">
        <v>8299</v>
      </c>
      <c r="Q2550" s="13">
        <f t="shared" si="156"/>
        <v>1.0185</v>
      </c>
      <c r="R2550" s="7">
        <f t="shared" si="157"/>
        <v>162.16216216216216</v>
      </c>
      <c r="S2550" s="3" t="s">
        <v>8328</v>
      </c>
      <c r="T2550" s="3" t="s">
        <v>8357</v>
      </c>
    </row>
    <row r="2551" spans="1:20" ht="39.6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21">
        <f t="shared" si="158"/>
        <v>41390.549421296295</v>
      </c>
      <c r="L2551" s="21">
        <f t="shared" si="159"/>
        <v>41425.5</v>
      </c>
      <c r="M2551" s="3" t="b">
        <v>0</v>
      </c>
      <c r="N2551" s="3">
        <v>37</v>
      </c>
      <c r="O2551" s="3" t="b">
        <v>1</v>
      </c>
      <c r="P2551" s="3" t="s">
        <v>8299</v>
      </c>
      <c r="Q2551" s="13">
        <f t="shared" si="156"/>
        <v>1.0280254777070064</v>
      </c>
      <c r="R2551" s="7">
        <f t="shared" si="157"/>
        <v>42.432432432432435</v>
      </c>
      <c r="S2551" s="3" t="s">
        <v>8328</v>
      </c>
      <c r="T2551" s="3" t="s">
        <v>8357</v>
      </c>
    </row>
    <row r="2552" spans="1:20" ht="52.8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21">
        <f t="shared" si="158"/>
        <v>42228.425995370366</v>
      </c>
      <c r="L2552" s="21">
        <f t="shared" si="159"/>
        <v>42284.957638888889</v>
      </c>
      <c r="M2552" s="3" t="b">
        <v>0</v>
      </c>
      <c r="N2552" s="3">
        <v>150</v>
      </c>
      <c r="O2552" s="3" t="b">
        <v>1</v>
      </c>
      <c r="P2552" s="3" t="s">
        <v>8299</v>
      </c>
      <c r="Q2552" s="13">
        <f t="shared" si="156"/>
        <v>1.0084615384615385</v>
      </c>
      <c r="R2552" s="7">
        <f t="shared" si="157"/>
        <v>43.333333333333336</v>
      </c>
      <c r="S2552" s="3" t="s">
        <v>8328</v>
      </c>
      <c r="T2552" s="3" t="s">
        <v>8357</v>
      </c>
    </row>
    <row r="2553" spans="1:20" ht="39.6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21">
        <f t="shared" si="158"/>
        <v>40961.043807870366</v>
      </c>
      <c r="L2553" s="21">
        <f t="shared" si="159"/>
        <v>40989.658333333333</v>
      </c>
      <c r="M2553" s="3" t="b">
        <v>0</v>
      </c>
      <c r="N2553" s="3">
        <v>56</v>
      </c>
      <c r="O2553" s="3" t="b">
        <v>1</v>
      </c>
      <c r="P2553" s="3" t="s">
        <v>8299</v>
      </c>
      <c r="Q2553" s="13">
        <f t="shared" si="156"/>
        <v>1.0273469387755103</v>
      </c>
      <c r="R2553" s="7">
        <f t="shared" si="157"/>
        <v>65.625</v>
      </c>
      <c r="S2553" s="3" t="s">
        <v>8328</v>
      </c>
      <c r="T2553" s="3" t="s">
        <v>8357</v>
      </c>
    </row>
    <row r="2554" spans="1:20" ht="39.6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21">
        <f t="shared" si="158"/>
        <v>42769.601631944439</v>
      </c>
      <c r="L2554" s="21">
        <f t="shared" si="159"/>
        <v>42799.601631944439</v>
      </c>
      <c r="M2554" s="3" t="b">
        <v>0</v>
      </c>
      <c r="N2554" s="3">
        <v>18</v>
      </c>
      <c r="O2554" s="3" t="b">
        <v>1</v>
      </c>
      <c r="P2554" s="3" t="s">
        <v>8299</v>
      </c>
      <c r="Q2554" s="13">
        <f t="shared" si="156"/>
        <v>1.0649999999999999</v>
      </c>
      <c r="R2554" s="7">
        <f t="shared" si="157"/>
        <v>166.66666666666666</v>
      </c>
      <c r="S2554" s="3" t="s">
        <v>8328</v>
      </c>
      <c r="T2554" s="3" t="s">
        <v>8357</v>
      </c>
    </row>
    <row r="2555" spans="1:20" ht="39.6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21">
        <f t="shared" si="158"/>
        <v>41112.990821759253</v>
      </c>
      <c r="L2555" s="21">
        <f t="shared" si="159"/>
        <v>41172.990821759253</v>
      </c>
      <c r="M2555" s="3" t="b">
        <v>0</v>
      </c>
      <c r="N2555" s="3">
        <v>60</v>
      </c>
      <c r="O2555" s="3" t="b">
        <v>1</v>
      </c>
      <c r="P2555" s="3" t="s">
        <v>8299</v>
      </c>
      <c r="Q2555" s="13">
        <f t="shared" si="156"/>
        <v>1.5553333333333332</v>
      </c>
      <c r="R2555" s="7">
        <f t="shared" si="157"/>
        <v>25</v>
      </c>
      <c r="S2555" s="3" t="s">
        <v>8328</v>
      </c>
      <c r="T2555" s="3" t="s">
        <v>8357</v>
      </c>
    </row>
    <row r="2556" spans="1:20" ht="39.6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21">
        <f t="shared" si="158"/>
        <v>42124.869942129626</v>
      </c>
      <c r="L2556" s="21">
        <f t="shared" si="159"/>
        <v>42155.957638888889</v>
      </c>
      <c r="M2556" s="3" t="b">
        <v>0</v>
      </c>
      <c r="N2556" s="3">
        <v>67</v>
      </c>
      <c r="O2556" s="3" t="b">
        <v>1</v>
      </c>
      <c r="P2556" s="3" t="s">
        <v>8299</v>
      </c>
      <c r="Q2556" s="13">
        <f t="shared" si="156"/>
        <v>1.228</v>
      </c>
      <c r="R2556" s="7">
        <f t="shared" si="157"/>
        <v>44.776119402985074</v>
      </c>
      <c r="S2556" s="3" t="s">
        <v>8328</v>
      </c>
      <c r="T2556" s="3" t="s">
        <v>8357</v>
      </c>
    </row>
    <row r="2557" spans="1:20" ht="52.8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21">
        <f t="shared" si="158"/>
        <v>41026.44667824074</v>
      </c>
      <c r="L2557" s="21">
        <f t="shared" si="159"/>
        <v>41057.44667824074</v>
      </c>
      <c r="M2557" s="3" t="b">
        <v>0</v>
      </c>
      <c r="N2557" s="3">
        <v>35</v>
      </c>
      <c r="O2557" s="3" t="b">
        <v>1</v>
      </c>
      <c r="P2557" s="3" t="s">
        <v>8299</v>
      </c>
      <c r="Q2557" s="13">
        <f t="shared" si="156"/>
        <v>1.0734999999999999</v>
      </c>
      <c r="R2557" s="7">
        <f t="shared" si="157"/>
        <v>57.142857142857146</v>
      </c>
      <c r="S2557" s="3" t="s">
        <v>8328</v>
      </c>
      <c r="T2557" s="3" t="s">
        <v>8357</v>
      </c>
    </row>
    <row r="2558" spans="1:20" ht="39.6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21">
        <f t="shared" si="158"/>
        <v>41222.783067129625</v>
      </c>
      <c r="L2558" s="21">
        <f t="shared" si="159"/>
        <v>41267.783067129625</v>
      </c>
      <c r="M2558" s="3" t="b">
        <v>0</v>
      </c>
      <c r="N2558" s="3">
        <v>34</v>
      </c>
      <c r="O2558" s="3" t="b">
        <v>1</v>
      </c>
      <c r="P2558" s="3" t="s">
        <v>8299</v>
      </c>
      <c r="Q2558" s="13">
        <f t="shared" si="156"/>
        <v>1.0550335570469798</v>
      </c>
      <c r="R2558" s="7">
        <f t="shared" si="157"/>
        <v>21.911764705882351</v>
      </c>
      <c r="S2558" s="3" t="s">
        <v>8328</v>
      </c>
      <c r="T2558" s="3" t="s">
        <v>8357</v>
      </c>
    </row>
    <row r="2559" spans="1:20" ht="26.4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21">
        <f t="shared" si="158"/>
        <v>41744.536874999998</v>
      </c>
      <c r="L2559" s="21">
        <f t="shared" si="159"/>
        <v>41774.536874999998</v>
      </c>
      <c r="M2559" s="3" t="b">
        <v>0</v>
      </c>
      <c r="N2559" s="3">
        <v>36</v>
      </c>
      <c r="O2559" s="3" t="b">
        <v>1</v>
      </c>
      <c r="P2559" s="3" t="s">
        <v>8299</v>
      </c>
      <c r="Q2559" s="13">
        <f t="shared" si="156"/>
        <v>1.1844444444444444</v>
      </c>
      <c r="R2559" s="7">
        <f t="shared" si="157"/>
        <v>25</v>
      </c>
      <c r="S2559" s="3" t="s">
        <v>8328</v>
      </c>
      <c r="T2559" s="3" t="s">
        <v>8357</v>
      </c>
    </row>
    <row r="2560" spans="1:20" ht="39.6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21">
        <f t="shared" si="158"/>
        <v>42093.651689814811</v>
      </c>
      <c r="L2560" s="21">
        <f t="shared" si="159"/>
        <v>42125.374305555553</v>
      </c>
      <c r="M2560" s="3" t="b">
        <v>0</v>
      </c>
      <c r="N2560" s="3">
        <v>18</v>
      </c>
      <c r="O2560" s="3" t="b">
        <v>1</v>
      </c>
      <c r="P2560" s="3" t="s">
        <v>8299</v>
      </c>
      <c r="Q2560" s="13">
        <f t="shared" si="156"/>
        <v>1.0888</v>
      </c>
      <c r="R2560" s="7">
        <f t="shared" si="157"/>
        <v>69.444444444444443</v>
      </c>
      <c r="S2560" s="3" t="s">
        <v>8328</v>
      </c>
      <c r="T2560" s="3" t="s">
        <v>8357</v>
      </c>
    </row>
    <row r="2561" spans="1:20" ht="39.6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21">
        <f t="shared" si="158"/>
        <v>40829.665324074071</v>
      </c>
      <c r="L2561" s="21">
        <f t="shared" si="159"/>
        <v>40862.609027777777</v>
      </c>
      <c r="M2561" s="3" t="b">
        <v>0</v>
      </c>
      <c r="N2561" s="3">
        <v>25</v>
      </c>
      <c r="O2561" s="3" t="b">
        <v>1</v>
      </c>
      <c r="P2561" s="3" t="s">
        <v>8299</v>
      </c>
      <c r="Q2561" s="13">
        <f t="shared" si="156"/>
        <v>1.1125</v>
      </c>
      <c r="R2561" s="7">
        <f t="shared" si="157"/>
        <v>32</v>
      </c>
      <c r="S2561" s="3" t="s">
        <v>8328</v>
      </c>
      <c r="T2561" s="3" t="s">
        <v>8357</v>
      </c>
    </row>
    <row r="2562" spans="1:20" ht="39.6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21">
        <f t="shared" si="158"/>
        <v>42039.742754629631</v>
      </c>
      <c r="L2562" s="21">
        <f t="shared" si="159"/>
        <v>42069.742754629631</v>
      </c>
      <c r="M2562" s="3" t="b">
        <v>0</v>
      </c>
      <c r="N2562" s="3">
        <v>21</v>
      </c>
      <c r="O2562" s="3" t="b">
        <v>1</v>
      </c>
      <c r="P2562" s="3" t="s">
        <v>8299</v>
      </c>
      <c r="Q2562" s="13">
        <f t="shared" ref="Q2562:Q2625" si="160">+E2562/D2562</f>
        <v>1.0009999999999999</v>
      </c>
      <c r="R2562" s="7">
        <f t="shared" ref="R2562:R2625" si="161">IFERROR(+D2562/N2562,0)</f>
        <v>142.85714285714286</v>
      </c>
      <c r="S2562" s="3" t="s">
        <v>8328</v>
      </c>
      <c r="T2562" s="3" t="s">
        <v>8357</v>
      </c>
    </row>
    <row r="2563" spans="1:20" ht="39.6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21">
        <f t="shared" ref="K2563:K2626" si="162">(J2563/86400)+25569+(-5/24)</f>
        <v>42260.320474537039</v>
      </c>
      <c r="L2563" s="21">
        <f t="shared" ref="L2563:L2626" si="163">+I2563/(86400)+25569+(-5/24)</f>
        <v>42290.320474537039</v>
      </c>
      <c r="M2563" s="3" t="b">
        <v>0</v>
      </c>
      <c r="N2563" s="3">
        <v>0</v>
      </c>
      <c r="O2563" s="3" t="b">
        <v>0</v>
      </c>
      <c r="P2563" s="3" t="s">
        <v>8283</v>
      </c>
      <c r="Q2563" s="13">
        <f t="shared" si="160"/>
        <v>0</v>
      </c>
      <c r="R2563" s="7">
        <f t="shared" si="161"/>
        <v>0</v>
      </c>
      <c r="S2563" s="3" t="s">
        <v>8339</v>
      </c>
      <c r="T2563" s="3" t="s">
        <v>8340</v>
      </c>
    </row>
    <row r="2564" spans="1:20" ht="52.8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21">
        <f t="shared" si="162"/>
        <v>42594.316423611112</v>
      </c>
      <c r="L2564" s="21">
        <f t="shared" si="163"/>
        <v>42654.316423611112</v>
      </c>
      <c r="M2564" s="3" t="b">
        <v>0</v>
      </c>
      <c r="N2564" s="3">
        <v>3</v>
      </c>
      <c r="O2564" s="3" t="b">
        <v>0</v>
      </c>
      <c r="P2564" s="3" t="s">
        <v>8283</v>
      </c>
      <c r="Q2564" s="13">
        <f t="shared" si="160"/>
        <v>7.4999999999999997E-3</v>
      </c>
      <c r="R2564" s="7">
        <f t="shared" si="161"/>
        <v>3333.3333333333335</v>
      </c>
      <c r="S2564" s="3" t="s">
        <v>8339</v>
      </c>
      <c r="T2564" s="3" t="s">
        <v>8340</v>
      </c>
    </row>
    <row r="2565" spans="1:20" ht="26.4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21">
        <f t="shared" si="162"/>
        <v>42154.931145833332</v>
      </c>
      <c r="L2565" s="21">
        <f t="shared" si="163"/>
        <v>42214.931145833332</v>
      </c>
      <c r="M2565" s="3" t="b">
        <v>0</v>
      </c>
      <c r="N2565" s="3">
        <v>0</v>
      </c>
      <c r="O2565" s="3" t="b">
        <v>0</v>
      </c>
      <c r="P2565" s="3" t="s">
        <v>8283</v>
      </c>
      <c r="Q2565" s="13">
        <f t="shared" si="160"/>
        <v>0</v>
      </c>
      <c r="R2565" s="7">
        <f t="shared" si="161"/>
        <v>0</v>
      </c>
      <c r="S2565" s="3" t="s">
        <v>8339</v>
      </c>
      <c r="T2565" s="3" t="s">
        <v>8340</v>
      </c>
    </row>
    <row r="2566" spans="1:20" ht="39.6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21">
        <f t="shared" si="162"/>
        <v>41821.83216435185</v>
      </c>
      <c r="L2566" s="21">
        <f t="shared" si="163"/>
        <v>41851.83216435185</v>
      </c>
      <c r="M2566" s="3" t="b">
        <v>0</v>
      </c>
      <c r="N2566" s="3">
        <v>0</v>
      </c>
      <c r="O2566" s="3" t="b">
        <v>0</v>
      </c>
      <c r="P2566" s="3" t="s">
        <v>8283</v>
      </c>
      <c r="Q2566" s="13">
        <f t="shared" si="160"/>
        <v>0</v>
      </c>
      <c r="R2566" s="7">
        <f t="shared" si="161"/>
        <v>0</v>
      </c>
      <c r="S2566" s="3" t="s">
        <v>8339</v>
      </c>
      <c r="T2566" s="3" t="s">
        <v>8340</v>
      </c>
    </row>
    <row r="2567" spans="1:20" ht="39.6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21">
        <f t="shared" si="162"/>
        <v>42440.442002314812</v>
      </c>
      <c r="L2567" s="21">
        <f t="shared" si="163"/>
        <v>42499.659722222219</v>
      </c>
      <c r="M2567" s="3" t="b">
        <v>0</v>
      </c>
      <c r="N2567" s="3">
        <v>1</v>
      </c>
      <c r="O2567" s="3" t="b">
        <v>0</v>
      </c>
      <c r="P2567" s="3" t="s">
        <v>8283</v>
      </c>
      <c r="Q2567" s="13">
        <f t="shared" si="160"/>
        <v>0.01</v>
      </c>
      <c r="R2567" s="7">
        <f t="shared" si="161"/>
        <v>10000</v>
      </c>
      <c r="S2567" s="3" t="s">
        <v>8339</v>
      </c>
      <c r="T2567" s="3" t="s">
        <v>8340</v>
      </c>
    </row>
    <row r="2568" spans="1:20" ht="39.6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21">
        <f t="shared" si="162"/>
        <v>41842.772546296292</v>
      </c>
      <c r="L2568" s="21">
        <f t="shared" si="163"/>
        <v>41872.772546296292</v>
      </c>
      <c r="M2568" s="3" t="b">
        <v>0</v>
      </c>
      <c r="N2568" s="3">
        <v>0</v>
      </c>
      <c r="O2568" s="3" t="b">
        <v>0</v>
      </c>
      <c r="P2568" s="3" t="s">
        <v>8283</v>
      </c>
      <c r="Q2568" s="13">
        <f t="shared" si="160"/>
        <v>0</v>
      </c>
      <c r="R2568" s="7">
        <f t="shared" si="161"/>
        <v>0</v>
      </c>
      <c r="S2568" s="3" t="s">
        <v>8339</v>
      </c>
      <c r="T2568" s="3" t="s">
        <v>8340</v>
      </c>
    </row>
    <row r="2569" spans="1:20" ht="39.6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21">
        <f t="shared" si="162"/>
        <v>42087.670578703699</v>
      </c>
      <c r="L2569" s="21">
        <f t="shared" si="163"/>
        <v>42117.670578703699</v>
      </c>
      <c r="M2569" s="3" t="b">
        <v>0</v>
      </c>
      <c r="N2569" s="3">
        <v>2</v>
      </c>
      <c r="O2569" s="3" t="b">
        <v>0</v>
      </c>
      <c r="P2569" s="3" t="s">
        <v>8283</v>
      </c>
      <c r="Q2569" s="13">
        <f t="shared" si="160"/>
        <v>2.6666666666666666E-3</v>
      </c>
      <c r="R2569" s="7">
        <f t="shared" si="161"/>
        <v>22500</v>
      </c>
      <c r="S2569" s="3" t="s">
        <v>8339</v>
      </c>
      <c r="T2569" s="3" t="s">
        <v>8340</v>
      </c>
    </row>
    <row r="2570" spans="1:20" ht="39.6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21">
        <f t="shared" si="162"/>
        <v>42584.45826388889</v>
      </c>
      <c r="L2570" s="21">
        <f t="shared" si="163"/>
        <v>42614.45826388889</v>
      </c>
      <c r="M2570" s="3" t="b">
        <v>0</v>
      </c>
      <c r="N2570" s="3">
        <v>1</v>
      </c>
      <c r="O2570" s="3" t="b">
        <v>0</v>
      </c>
      <c r="P2570" s="3" t="s">
        <v>8283</v>
      </c>
      <c r="Q2570" s="13">
        <f t="shared" si="160"/>
        <v>5.0000000000000001E-3</v>
      </c>
      <c r="R2570" s="7">
        <f t="shared" si="161"/>
        <v>10000</v>
      </c>
      <c r="S2570" s="3" t="s">
        <v>8339</v>
      </c>
      <c r="T2570" s="3" t="s">
        <v>8340</v>
      </c>
    </row>
    <row r="2571" spans="1:20" ht="39.6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21">
        <f t="shared" si="162"/>
        <v>42233.897129629629</v>
      </c>
      <c r="L2571" s="21">
        <f t="shared" si="163"/>
        <v>42263.897129629629</v>
      </c>
      <c r="M2571" s="3" t="b">
        <v>0</v>
      </c>
      <c r="N2571" s="3">
        <v>2</v>
      </c>
      <c r="O2571" s="3" t="b">
        <v>0</v>
      </c>
      <c r="P2571" s="3" t="s">
        <v>8283</v>
      </c>
      <c r="Q2571" s="13">
        <f t="shared" si="160"/>
        <v>2.2307692307692306E-2</v>
      </c>
      <c r="R2571" s="7">
        <f t="shared" si="161"/>
        <v>3250</v>
      </c>
      <c r="S2571" s="3" t="s">
        <v>8339</v>
      </c>
      <c r="T2571" s="3" t="s">
        <v>8340</v>
      </c>
    </row>
    <row r="2572" spans="1:20" ht="39.6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21">
        <f t="shared" si="162"/>
        <v>42744.694849537038</v>
      </c>
      <c r="L2572" s="21">
        <f t="shared" si="163"/>
        <v>42774.694849537038</v>
      </c>
      <c r="M2572" s="3" t="b">
        <v>0</v>
      </c>
      <c r="N2572" s="3">
        <v>2</v>
      </c>
      <c r="O2572" s="3" t="b">
        <v>0</v>
      </c>
      <c r="P2572" s="3" t="s">
        <v>8283</v>
      </c>
      <c r="Q2572" s="13">
        <f t="shared" si="160"/>
        <v>8.4285714285714294E-3</v>
      </c>
      <c r="R2572" s="7">
        <f t="shared" si="161"/>
        <v>3500</v>
      </c>
      <c r="S2572" s="3" t="s">
        <v>8339</v>
      </c>
      <c r="T2572" s="3" t="s">
        <v>8340</v>
      </c>
    </row>
    <row r="2573" spans="1:20" ht="39.6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21">
        <f t="shared" si="162"/>
        <v>42449.133344907408</v>
      </c>
      <c r="L2573" s="21">
        <f t="shared" si="163"/>
        <v>42509.133344907408</v>
      </c>
      <c r="M2573" s="3" t="b">
        <v>0</v>
      </c>
      <c r="N2573" s="3">
        <v>4</v>
      </c>
      <c r="O2573" s="3" t="b">
        <v>0</v>
      </c>
      <c r="P2573" s="3" t="s">
        <v>8283</v>
      </c>
      <c r="Q2573" s="13">
        <f t="shared" si="160"/>
        <v>2.5000000000000001E-3</v>
      </c>
      <c r="R2573" s="7">
        <f t="shared" si="161"/>
        <v>25000</v>
      </c>
      <c r="S2573" s="3" t="s">
        <v>8339</v>
      </c>
      <c r="T2573" s="3" t="s">
        <v>8340</v>
      </c>
    </row>
    <row r="2574" spans="1:20" ht="39.6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21">
        <f t="shared" si="162"/>
        <v>42076.911076388882</v>
      </c>
      <c r="L2574" s="21">
        <f t="shared" si="163"/>
        <v>42106.911076388882</v>
      </c>
      <c r="M2574" s="3" t="b">
        <v>0</v>
      </c>
      <c r="N2574" s="3">
        <v>0</v>
      </c>
      <c r="O2574" s="3" t="b">
        <v>0</v>
      </c>
      <c r="P2574" s="3" t="s">
        <v>8283</v>
      </c>
      <c r="Q2574" s="13">
        <f t="shared" si="160"/>
        <v>0</v>
      </c>
      <c r="R2574" s="7">
        <f t="shared" si="161"/>
        <v>0</v>
      </c>
      <c r="S2574" s="3" t="s">
        <v>8339</v>
      </c>
      <c r="T2574" s="3" t="s">
        <v>8340</v>
      </c>
    </row>
    <row r="2575" spans="1:20" ht="39.6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21">
        <f t="shared" si="162"/>
        <v>41829.383668981478</v>
      </c>
      <c r="L2575" s="21">
        <f t="shared" si="163"/>
        <v>41874.383668981478</v>
      </c>
      <c r="M2575" s="3" t="b">
        <v>0</v>
      </c>
      <c r="N2575" s="3">
        <v>0</v>
      </c>
      <c r="O2575" s="3" t="b">
        <v>0</v>
      </c>
      <c r="P2575" s="3" t="s">
        <v>8283</v>
      </c>
      <c r="Q2575" s="13">
        <f t="shared" si="160"/>
        <v>0</v>
      </c>
      <c r="R2575" s="7">
        <f t="shared" si="161"/>
        <v>0</v>
      </c>
      <c r="S2575" s="3" t="s">
        <v>8339</v>
      </c>
      <c r="T2575" s="3" t="s">
        <v>8340</v>
      </c>
    </row>
    <row r="2576" spans="1:20" ht="39.6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21">
        <f t="shared" si="162"/>
        <v>42487.617418981477</v>
      </c>
      <c r="L2576" s="21">
        <f t="shared" si="163"/>
        <v>42508.617418981477</v>
      </c>
      <c r="M2576" s="3" t="b">
        <v>0</v>
      </c>
      <c r="N2576" s="3">
        <v>0</v>
      </c>
      <c r="O2576" s="3" t="b">
        <v>0</v>
      </c>
      <c r="P2576" s="3" t="s">
        <v>8283</v>
      </c>
      <c r="Q2576" s="13">
        <f t="shared" si="160"/>
        <v>0</v>
      </c>
      <c r="R2576" s="7">
        <f t="shared" si="161"/>
        <v>0</v>
      </c>
      <c r="S2576" s="3" t="s">
        <v>8339</v>
      </c>
      <c r="T2576" s="3" t="s">
        <v>8340</v>
      </c>
    </row>
    <row r="2577" spans="1:20" ht="39.6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21">
        <f t="shared" si="162"/>
        <v>41985.900393518517</v>
      </c>
      <c r="L2577" s="21">
        <f t="shared" si="163"/>
        <v>42015.900393518517</v>
      </c>
      <c r="M2577" s="3" t="b">
        <v>0</v>
      </c>
      <c r="N2577" s="3">
        <v>0</v>
      </c>
      <c r="O2577" s="3" t="b">
        <v>0</v>
      </c>
      <c r="P2577" s="3" t="s">
        <v>8283</v>
      </c>
      <c r="Q2577" s="13">
        <f t="shared" si="160"/>
        <v>0</v>
      </c>
      <c r="R2577" s="7">
        <f t="shared" si="161"/>
        <v>0</v>
      </c>
      <c r="S2577" s="3" t="s">
        <v>8339</v>
      </c>
      <c r="T2577" s="3" t="s">
        <v>8340</v>
      </c>
    </row>
    <row r="2578" spans="1:20" ht="26.4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21">
        <f t="shared" si="162"/>
        <v>42059.801469907405</v>
      </c>
      <c r="L2578" s="21">
        <f t="shared" si="163"/>
        <v>42104.759803240733</v>
      </c>
      <c r="M2578" s="3" t="b">
        <v>0</v>
      </c>
      <c r="N2578" s="3">
        <v>0</v>
      </c>
      <c r="O2578" s="3" t="b">
        <v>0</v>
      </c>
      <c r="P2578" s="3" t="s">
        <v>8283</v>
      </c>
      <c r="Q2578" s="13">
        <f t="shared" si="160"/>
        <v>0</v>
      </c>
      <c r="R2578" s="7">
        <f t="shared" si="161"/>
        <v>0</v>
      </c>
      <c r="S2578" s="3" t="s">
        <v>8339</v>
      </c>
      <c r="T2578" s="3" t="s">
        <v>8340</v>
      </c>
    </row>
    <row r="2579" spans="1:20" ht="39.6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21">
        <f t="shared" si="162"/>
        <v>41830.612233796295</v>
      </c>
      <c r="L2579" s="21">
        <f t="shared" si="163"/>
        <v>41855.612233796295</v>
      </c>
      <c r="M2579" s="3" t="b">
        <v>0</v>
      </c>
      <c r="N2579" s="3">
        <v>0</v>
      </c>
      <c r="O2579" s="3" t="b">
        <v>0</v>
      </c>
      <c r="P2579" s="3" t="s">
        <v>8283</v>
      </c>
      <c r="Q2579" s="13">
        <f t="shared" si="160"/>
        <v>0</v>
      </c>
      <c r="R2579" s="7">
        <f t="shared" si="161"/>
        <v>0</v>
      </c>
      <c r="S2579" s="3" t="s">
        <v>8339</v>
      </c>
      <c r="T2579" s="3" t="s">
        <v>8340</v>
      </c>
    </row>
    <row r="2580" spans="1:20" ht="52.8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21">
        <f t="shared" si="162"/>
        <v>42237.814571759256</v>
      </c>
      <c r="L2580" s="21">
        <f t="shared" si="163"/>
        <v>42286.499999999993</v>
      </c>
      <c r="M2580" s="3" t="b">
        <v>0</v>
      </c>
      <c r="N2580" s="3">
        <v>0</v>
      </c>
      <c r="O2580" s="3" t="b">
        <v>0</v>
      </c>
      <c r="P2580" s="3" t="s">
        <v>8283</v>
      </c>
      <c r="Q2580" s="13">
        <f t="shared" si="160"/>
        <v>0</v>
      </c>
      <c r="R2580" s="7">
        <f t="shared" si="161"/>
        <v>0</v>
      </c>
      <c r="S2580" s="3" t="s">
        <v>8339</v>
      </c>
      <c r="T2580" s="3" t="s">
        <v>8340</v>
      </c>
    </row>
    <row r="2581" spans="1:20" ht="39.6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21">
        <f t="shared" si="162"/>
        <v>41837.621562499997</v>
      </c>
      <c r="L2581" s="21">
        <f t="shared" si="163"/>
        <v>41897.621562499997</v>
      </c>
      <c r="M2581" s="3" t="b">
        <v>0</v>
      </c>
      <c r="N2581" s="3">
        <v>12</v>
      </c>
      <c r="O2581" s="3" t="b">
        <v>0</v>
      </c>
      <c r="P2581" s="3" t="s">
        <v>8283</v>
      </c>
      <c r="Q2581" s="13">
        <f t="shared" si="160"/>
        <v>1.3849999999999999E-3</v>
      </c>
      <c r="R2581" s="7">
        <f t="shared" si="161"/>
        <v>16666.666666666668</v>
      </c>
      <c r="S2581" s="3" t="s">
        <v>8339</v>
      </c>
      <c r="T2581" s="3" t="s">
        <v>8340</v>
      </c>
    </row>
    <row r="2582" spans="1:20" ht="39.6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21">
        <f t="shared" si="162"/>
        <v>42110.118090277778</v>
      </c>
      <c r="L2582" s="21">
        <f t="shared" si="163"/>
        <v>42139.916666666664</v>
      </c>
      <c r="M2582" s="3" t="b">
        <v>0</v>
      </c>
      <c r="N2582" s="3">
        <v>2</v>
      </c>
      <c r="O2582" s="3" t="b">
        <v>0</v>
      </c>
      <c r="P2582" s="3" t="s">
        <v>8283</v>
      </c>
      <c r="Q2582" s="13">
        <f t="shared" si="160"/>
        <v>6.0000000000000001E-3</v>
      </c>
      <c r="R2582" s="7">
        <f t="shared" si="161"/>
        <v>4250</v>
      </c>
      <c r="S2582" s="3" t="s">
        <v>8339</v>
      </c>
      <c r="T2582" s="3" t="s">
        <v>8340</v>
      </c>
    </row>
    <row r="2583" spans="1:20" ht="39.6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21">
        <f t="shared" si="162"/>
        <v>42294.420115740737</v>
      </c>
      <c r="L2583" s="21">
        <f t="shared" si="163"/>
        <v>42324.461782407401</v>
      </c>
      <c r="M2583" s="3" t="b">
        <v>0</v>
      </c>
      <c r="N2583" s="3">
        <v>11</v>
      </c>
      <c r="O2583" s="3" t="b">
        <v>0</v>
      </c>
      <c r="P2583" s="3" t="s">
        <v>8283</v>
      </c>
      <c r="Q2583" s="13">
        <f t="shared" si="160"/>
        <v>0.106</v>
      </c>
      <c r="R2583" s="7">
        <f t="shared" si="161"/>
        <v>454.54545454545456</v>
      </c>
      <c r="S2583" s="3" t="s">
        <v>8339</v>
      </c>
      <c r="T2583" s="3" t="s">
        <v>8340</v>
      </c>
    </row>
    <row r="2584" spans="1:20" ht="26.4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21">
        <f t="shared" si="162"/>
        <v>42642.780486111107</v>
      </c>
      <c r="L2584" s="21">
        <f t="shared" si="163"/>
        <v>42672.780486111107</v>
      </c>
      <c r="M2584" s="3" t="b">
        <v>0</v>
      </c>
      <c r="N2584" s="3">
        <v>1</v>
      </c>
      <c r="O2584" s="3" t="b">
        <v>0</v>
      </c>
      <c r="P2584" s="3" t="s">
        <v>8283</v>
      </c>
      <c r="Q2584" s="13">
        <f t="shared" si="160"/>
        <v>1.1111111111111112E-5</v>
      </c>
      <c r="R2584" s="7">
        <f t="shared" si="161"/>
        <v>90000</v>
      </c>
      <c r="S2584" s="3" t="s">
        <v>8339</v>
      </c>
      <c r="T2584" s="3" t="s">
        <v>8340</v>
      </c>
    </row>
    <row r="2585" spans="1:20" ht="39.6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21">
        <f t="shared" si="162"/>
        <v>42019.561111111114</v>
      </c>
      <c r="L2585" s="21">
        <f t="shared" si="163"/>
        <v>42079.519444444442</v>
      </c>
      <c r="M2585" s="3" t="b">
        <v>0</v>
      </c>
      <c r="N2585" s="3">
        <v>5</v>
      </c>
      <c r="O2585" s="3" t="b">
        <v>0</v>
      </c>
      <c r="P2585" s="3" t="s">
        <v>8283</v>
      </c>
      <c r="Q2585" s="13">
        <f t="shared" si="160"/>
        <v>5.0000000000000001E-3</v>
      </c>
      <c r="R2585" s="7">
        <f t="shared" si="161"/>
        <v>200</v>
      </c>
      <c r="S2585" s="3" t="s">
        <v>8339</v>
      </c>
      <c r="T2585" s="3" t="s">
        <v>8340</v>
      </c>
    </row>
    <row r="2586" spans="1:20" ht="26.4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21">
        <f t="shared" si="162"/>
        <v>42139.964918981474</v>
      </c>
      <c r="L2586" s="21">
        <f t="shared" si="163"/>
        <v>42169.964918981474</v>
      </c>
      <c r="M2586" s="3" t="b">
        <v>0</v>
      </c>
      <c r="N2586" s="3">
        <v>0</v>
      </c>
      <c r="O2586" s="3" t="b">
        <v>0</v>
      </c>
      <c r="P2586" s="3" t="s">
        <v>8283</v>
      </c>
      <c r="Q2586" s="13">
        <f t="shared" si="160"/>
        <v>0</v>
      </c>
      <c r="R2586" s="7">
        <f t="shared" si="161"/>
        <v>0</v>
      </c>
      <c r="S2586" s="3" t="s">
        <v>8339</v>
      </c>
      <c r="T2586" s="3" t="s">
        <v>8340</v>
      </c>
    </row>
    <row r="2587" spans="1:20" ht="39.6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21">
        <f t="shared" si="162"/>
        <v>41795.754999999997</v>
      </c>
      <c r="L2587" s="21">
        <f t="shared" si="163"/>
        <v>41825.754999999997</v>
      </c>
      <c r="M2587" s="3" t="b">
        <v>0</v>
      </c>
      <c r="N2587" s="3">
        <v>1</v>
      </c>
      <c r="O2587" s="3" t="b">
        <v>0</v>
      </c>
      <c r="P2587" s="3" t="s">
        <v>8283</v>
      </c>
      <c r="Q2587" s="13">
        <f t="shared" si="160"/>
        <v>1.6666666666666668E-3</v>
      </c>
      <c r="R2587" s="7">
        <f t="shared" si="161"/>
        <v>30000</v>
      </c>
      <c r="S2587" s="3" t="s">
        <v>8339</v>
      </c>
      <c r="T2587" s="3" t="s">
        <v>8340</v>
      </c>
    </row>
    <row r="2588" spans="1:20" ht="26.4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21">
        <f t="shared" si="162"/>
        <v>42333.121944444443</v>
      </c>
      <c r="L2588" s="21">
        <f t="shared" si="163"/>
        <v>42363.121944444443</v>
      </c>
      <c r="M2588" s="3" t="b">
        <v>0</v>
      </c>
      <c r="N2588" s="3">
        <v>1</v>
      </c>
      <c r="O2588" s="3" t="b">
        <v>0</v>
      </c>
      <c r="P2588" s="3" t="s">
        <v>8283</v>
      </c>
      <c r="Q2588" s="13">
        <f t="shared" si="160"/>
        <v>1.6666666666666668E-3</v>
      </c>
      <c r="R2588" s="7">
        <f t="shared" si="161"/>
        <v>3000</v>
      </c>
      <c r="S2588" s="3" t="s">
        <v>8339</v>
      </c>
      <c r="T2588" s="3" t="s">
        <v>8340</v>
      </c>
    </row>
    <row r="2589" spans="1:20" ht="39.6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21">
        <f t="shared" si="162"/>
        <v>42338.467048611106</v>
      </c>
      <c r="L2589" s="21">
        <f t="shared" si="163"/>
        <v>42368.467048611106</v>
      </c>
      <c r="M2589" s="3" t="b">
        <v>0</v>
      </c>
      <c r="N2589" s="3">
        <v>6</v>
      </c>
      <c r="O2589" s="3" t="b">
        <v>0</v>
      </c>
      <c r="P2589" s="3" t="s">
        <v>8283</v>
      </c>
      <c r="Q2589" s="13">
        <f t="shared" si="160"/>
        <v>2.4340000000000001E-2</v>
      </c>
      <c r="R2589" s="7">
        <f t="shared" si="161"/>
        <v>8333.3333333333339</v>
      </c>
      <c r="S2589" s="3" t="s">
        <v>8339</v>
      </c>
      <c r="T2589" s="3" t="s">
        <v>8340</v>
      </c>
    </row>
    <row r="2590" spans="1:20" ht="52.8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21">
        <f t="shared" si="162"/>
        <v>42042.467893518515</v>
      </c>
      <c r="L2590" s="21">
        <f t="shared" si="163"/>
        <v>42094.343055555553</v>
      </c>
      <c r="M2590" s="3" t="b">
        <v>0</v>
      </c>
      <c r="N2590" s="3">
        <v>8</v>
      </c>
      <c r="O2590" s="3" t="b">
        <v>0</v>
      </c>
      <c r="P2590" s="3" t="s">
        <v>8283</v>
      </c>
      <c r="Q2590" s="13">
        <f t="shared" si="160"/>
        <v>3.8833333333333331E-2</v>
      </c>
      <c r="R2590" s="7">
        <f t="shared" si="161"/>
        <v>750</v>
      </c>
      <c r="S2590" s="3" t="s">
        <v>8339</v>
      </c>
      <c r="T2590" s="3" t="s">
        <v>8340</v>
      </c>
    </row>
    <row r="2591" spans="1:20" ht="39.6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21">
        <f t="shared" si="162"/>
        <v>42422.327858796292</v>
      </c>
      <c r="L2591" s="21">
        <f t="shared" si="163"/>
        <v>42452.286192129628</v>
      </c>
      <c r="M2591" s="3" t="b">
        <v>0</v>
      </c>
      <c r="N2591" s="3">
        <v>1</v>
      </c>
      <c r="O2591" s="3" t="b">
        <v>0</v>
      </c>
      <c r="P2591" s="3" t="s">
        <v>8283</v>
      </c>
      <c r="Q2591" s="13">
        <f t="shared" si="160"/>
        <v>1E-4</v>
      </c>
      <c r="R2591" s="7">
        <f t="shared" si="161"/>
        <v>50000</v>
      </c>
      <c r="S2591" s="3" t="s">
        <v>8339</v>
      </c>
      <c r="T2591" s="3" t="s">
        <v>8340</v>
      </c>
    </row>
    <row r="2592" spans="1:20" ht="39.6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21">
        <f t="shared" si="162"/>
        <v>42388.380752314813</v>
      </c>
      <c r="L2592" s="21">
        <f t="shared" si="163"/>
        <v>42395.380752314813</v>
      </c>
      <c r="M2592" s="3" t="b">
        <v>0</v>
      </c>
      <c r="N2592" s="3">
        <v>0</v>
      </c>
      <c r="O2592" s="3" t="b">
        <v>0</v>
      </c>
      <c r="P2592" s="3" t="s">
        <v>8283</v>
      </c>
      <c r="Q2592" s="13">
        <f t="shared" si="160"/>
        <v>0</v>
      </c>
      <c r="R2592" s="7">
        <f t="shared" si="161"/>
        <v>0</v>
      </c>
      <c r="S2592" s="3" t="s">
        <v>8339</v>
      </c>
      <c r="T2592" s="3" t="s">
        <v>8340</v>
      </c>
    </row>
    <row r="2593" spans="1:20" ht="39.6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21">
        <f t="shared" si="162"/>
        <v>42382.698194444441</v>
      </c>
      <c r="L2593" s="21">
        <f t="shared" si="163"/>
        <v>42442.656527777777</v>
      </c>
      <c r="M2593" s="3" t="b">
        <v>0</v>
      </c>
      <c r="N2593" s="3">
        <v>2</v>
      </c>
      <c r="O2593" s="3" t="b">
        <v>0</v>
      </c>
      <c r="P2593" s="3" t="s">
        <v>8283</v>
      </c>
      <c r="Q2593" s="13">
        <f t="shared" si="160"/>
        <v>1.7333333333333333E-2</v>
      </c>
      <c r="R2593" s="7">
        <f t="shared" si="161"/>
        <v>750</v>
      </c>
      <c r="S2593" s="3" t="s">
        <v>8339</v>
      </c>
      <c r="T2593" s="3" t="s">
        <v>8340</v>
      </c>
    </row>
    <row r="2594" spans="1:20" ht="39.6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21">
        <f t="shared" si="162"/>
        <v>41887.592835648145</v>
      </c>
      <c r="L2594" s="21">
        <f t="shared" si="163"/>
        <v>41917.592835648145</v>
      </c>
      <c r="M2594" s="3" t="b">
        <v>0</v>
      </c>
      <c r="N2594" s="3">
        <v>1</v>
      </c>
      <c r="O2594" s="3" t="b">
        <v>0</v>
      </c>
      <c r="P2594" s="3" t="s">
        <v>8283</v>
      </c>
      <c r="Q2594" s="13">
        <f t="shared" si="160"/>
        <v>1.6666666666666668E-3</v>
      </c>
      <c r="R2594" s="7">
        <f t="shared" si="161"/>
        <v>30000</v>
      </c>
      <c r="S2594" s="3" t="s">
        <v>8339</v>
      </c>
      <c r="T2594" s="3" t="s">
        <v>8340</v>
      </c>
    </row>
    <row r="2595" spans="1:20" ht="39.6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21">
        <f t="shared" si="162"/>
        <v>42089.636874999997</v>
      </c>
      <c r="L2595" s="21">
        <f t="shared" si="163"/>
        <v>42119.636874999997</v>
      </c>
      <c r="M2595" s="3" t="b">
        <v>0</v>
      </c>
      <c r="N2595" s="3">
        <v>0</v>
      </c>
      <c r="O2595" s="3" t="b">
        <v>0</v>
      </c>
      <c r="P2595" s="3" t="s">
        <v>8283</v>
      </c>
      <c r="Q2595" s="13">
        <f t="shared" si="160"/>
        <v>0</v>
      </c>
      <c r="R2595" s="7">
        <f t="shared" si="161"/>
        <v>0</v>
      </c>
      <c r="S2595" s="3" t="s">
        <v>8339</v>
      </c>
      <c r="T2595" s="3" t="s">
        <v>8340</v>
      </c>
    </row>
    <row r="2596" spans="1:20" ht="39.6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21">
        <f t="shared" si="162"/>
        <v>41828.759583333333</v>
      </c>
      <c r="L2596" s="21">
        <f t="shared" si="163"/>
        <v>41858.759583333333</v>
      </c>
      <c r="M2596" s="3" t="b">
        <v>0</v>
      </c>
      <c r="N2596" s="3">
        <v>1</v>
      </c>
      <c r="O2596" s="3" t="b">
        <v>0</v>
      </c>
      <c r="P2596" s="3" t="s">
        <v>8283</v>
      </c>
      <c r="Q2596" s="13">
        <f t="shared" si="160"/>
        <v>1.2500000000000001E-5</v>
      </c>
      <c r="R2596" s="7">
        <f t="shared" si="161"/>
        <v>80000</v>
      </c>
      <c r="S2596" s="3" t="s">
        <v>8339</v>
      </c>
      <c r="T2596" s="3" t="s">
        <v>8340</v>
      </c>
    </row>
    <row r="2597" spans="1:20" ht="26.4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21">
        <f t="shared" si="162"/>
        <v>42760.035879629628</v>
      </c>
      <c r="L2597" s="21">
        <f t="shared" si="163"/>
        <v>42790.035879629628</v>
      </c>
      <c r="M2597" s="3" t="b">
        <v>0</v>
      </c>
      <c r="N2597" s="3">
        <v>19</v>
      </c>
      <c r="O2597" s="3" t="b">
        <v>0</v>
      </c>
      <c r="P2597" s="3" t="s">
        <v>8283</v>
      </c>
      <c r="Q2597" s="13">
        <f t="shared" si="160"/>
        <v>0.12166666666666667</v>
      </c>
      <c r="R2597" s="7">
        <f t="shared" si="161"/>
        <v>789.47368421052636</v>
      </c>
      <c r="S2597" s="3" t="s">
        <v>8339</v>
      </c>
      <c r="T2597" s="3" t="s">
        <v>8340</v>
      </c>
    </row>
    <row r="2598" spans="1:20" ht="39.6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21">
        <f t="shared" si="162"/>
        <v>41828.45612268518</v>
      </c>
      <c r="L2598" s="21">
        <f t="shared" si="163"/>
        <v>41858.45612268518</v>
      </c>
      <c r="M2598" s="3" t="b">
        <v>0</v>
      </c>
      <c r="N2598" s="3">
        <v>27</v>
      </c>
      <c r="O2598" s="3" t="b">
        <v>0</v>
      </c>
      <c r="P2598" s="3" t="s">
        <v>8283</v>
      </c>
      <c r="Q2598" s="13">
        <f t="shared" si="160"/>
        <v>0.23588571428571428</v>
      </c>
      <c r="R2598" s="7">
        <f t="shared" si="161"/>
        <v>1296.2962962962963</v>
      </c>
      <c r="S2598" s="3" t="s">
        <v>8339</v>
      </c>
      <c r="T2598" s="3" t="s">
        <v>8340</v>
      </c>
    </row>
    <row r="2599" spans="1:20" ht="39.6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21">
        <f t="shared" si="162"/>
        <v>42510.133298611108</v>
      </c>
      <c r="L2599" s="21">
        <f t="shared" si="163"/>
        <v>42540.133298611108</v>
      </c>
      <c r="M2599" s="3" t="b">
        <v>0</v>
      </c>
      <c r="N2599" s="3">
        <v>7</v>
      </c>
      <c r="O2599" s="3" t="b">
        <v>0</v>
      </c>
      <c r="P2599" s="3" t="s">
        <v>8283</v>
      </c>
      <c r="Q2599" s="13">
        <f t="shared" si="160"/>
        <v>5.6666666666666664E-2</v>
      </c>
      <c r="R2599" s="7">
        <f t="shared" si="161"/>
        <v>214.28571428571428</v>
      </c>
      <c r="S2599" s="3" t="s">
        <v>8339</v>
      </c>
      <c r="T2599" s="3" t="s">
        <v>8340</v>
      </c>
    </row>
    <row r="2600" spans="1:20" ht="39.6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21">
        <f t="shared" si="162"/>
        <v>42240.631956018515</v>
      </c>
      <c r="L2600" s="21">
        <f t="shared" si="163"/>
        <v>42270.631956018515</v>
      </c>
      <c r="M2600" s="3" t="b">
        <v>0</v>
      </c>
      <c r="N2600" s="3">
        <v>14</v>
      </c>
      <c r="O2600" s="3" t="b">
        <v>0</v>
      </c>
      <c r="P2600" s="3" t="s">
        <v>8283</v>
      </c>
      <c r="Q2600" s="13">
        <f t="shared" si="160"/>
        <v>0.39</v>
      </c>
      <c r="R2600" s="7">
        <f t="shared" si="161"/>
        <v>214.28571428571428</v>
      </c>
      <c r="S2600" s="3" t="s">
        <v>8339</v>
      </c>
      <c r="T2600" s="3" t="s">
        <v>8340</v>
      </c>
    </row>
    <row r="2601" spans="1:20" ht="26.4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21">
        <f t="shared" si="162"/>
        <v>41809.545682870368</v>
      </c>
      <c r="L2601" s="21">
        <f t="shared" si="163"/>
        <v>41854.545682870368</v>
      </c>
      <c r="M2601" s="3" t="b">
        <v>0</v>
      </c>
      <c r="N2601" s="3">
        <v>5</v>
      </c>
      <c r="O2601" s="3" t="b">
        <v>0</v>
      </c>
      <c r="P2601" s="3" t="s">
        <v>8283</v>
      </c>
      <c r="Q2601" s="13">
        <f t="shared" si="160"/>
        <v>9.9546510341776348E-3</v>
      </c>
      <c r="R2601" s="7">
        <f t="shared" si="161"/>
        <v>1808.2</v>
      </c>
      <c r="S2601" s="3" t="s">
        <v>8339</v>
      </c>
      <c r="T2601" s="3" t="s">
        <v>8340</v>
      </c>
    </row>
    <row r="2602" spans="1:20" ht="39.6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21">
        <f t="shared" si="162"/>
        <v>42394.692129629628</v>
      </c>
      <c r="L2602" s="21">
        <f t="shared" si="163"/>
        <v>42454.650462962956</v>
      </c>
      <c r="M2602" s="3" t="b">
        <v>0</v>
      </c>
      <c r="N2602" s="3">
        <v>30</v>
      </c>
      <c r="O2602" s="3" t="b">
        <v>0</v>
      </c>
      <c r="P2602" s="3" t="s">
        <v>8283</v>
      </c>
      <c r="Q2602" s="13">
        <f t="shared" si="160"/>
        <v>6.9320000000000007E-2</v>
      </c>
      <c r="R2602" s="7">
        <f t="shared" si="161"/>
        <v>1666.6666666666667</v>
      </c>
      <c r="S2602" s="3" t="s">
        <v>8339</v>
      </c>
      <c r="T2602" s="3" t="s">
        <v>8340</v>
      </c>
    </row>
    <row r="2603" spans="1:20" ht="52.8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21">
        <f t="shared" si="162"/>
        <v>41150.693854166668</v>
      </c>
      <c r="L2603" s="21">
        <f t="shared" si="163"/>
        <v>41164.957638888889</v>
      </c>
      <c r="M2603" s="3" t="b">
        <v>1</v>
      </c>
      <c r="N2603" s="3">
        <v>151</v>
      </c>
      <c r="O2603" s="3" t="b">
        <v>1</v>
      </c>
      <c r="P2603" s="3" t="s">
        <v>8300</v>
      </c>
      <c r="Q2603" s="13">
        <f t="shared" si="160"/>
        <v>6.6139999999999999</v>
      </c>
      <c r="R2603" s="7">
        <f t="shared" si="161"/>
        <v>3.3112582781456954</v>
      </c>
      <c r="S2603" s="3" t="s">
        <v>8322</v>
      </c>
      <c r="T2603" s="3" t="s">
        <v>8358</v>
      </c>
    </row>
    <row r="2604" spans="1:20" ht="39.6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21">
        <f t="shared" si="162"/>
        <v>41915.538981481477</v>
      </c>
      <c r="L2604" s="21">
        <f t="shared" si="163"/>
        <v>41955.680555555555</v>
      </c>
      <c r="M2604" s="3" t="b">
        <v>1</v>
      </c>
      <c r="N2604" s="3">
        <v>489</v>
      </c>
      <c r="O2604" s="3" t="b">
        <v>1</v>
      </c>
      <c r="P2604" s="3" t="s">
        <v>8300</v>
      </c>
      <c r="Q2604" s="13">
        <f t="shared" si="160"/>
        <v>3.2609166666666667</v>
      </c>
      <c r="R2604" s="7">
        <f t="shared" si="161"/>
        <v>24.539877300613497</v>
      </c>
      <c r="S2604" s="3" t="s">
        <v>8322</v>
      </c>
      <c r="T2604" s="3" t="s">
        <v>8358</v>
      </c>
    </row>
    <row r="2605" spans="1:20" ht="26.4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21">
        <f t="shared" si="162"/>
        <v>41617.704328703701</v>
      </c>
      <c r="L2605" s="21">
        <f t="shared" si="163"/>
        <v>41631.704328703701</v>
      </c>
      <c r="M2605" s="3" t="b">
        <v>1</v>
      </c>
      <c r="N2605" s="3">
        <v>50</v>
      </c>
      <c r="O2605" s="3" t="b">
        <v>1</v>
      </c>
      <c r="P2605" s="3" t="s">
        <v>8300</v>
      </c>
      <c r="Q2605" s="13">
        <f t="shared" si="160"/>
        <v>1.0148571428571429</v>
      </c>
      <c r="R2605" s="7">
        <f t="shared" si="161"/>
        <v>35</v>
      </c>
      <c r="S2605" s="3" t="s">
        <v>8322</v>
      </c>
      <c r="T2605" s="3" t="s">
        <v>8358</v>
      </c>
    </row>
    <row r="2606" spans="1:20" ht="39.6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21">
        <f t="shared" si="162"/>
        <v>40997.842858796292</v>
      </c>
      <c r="L2606" s="21">
        <f t="shared" si="163"/>
        <v>41027.842858796292</v>
      </c>
      <c r="M2606" s="3" t="b">
        <v>1</v>
      </c>
      <c r="N2606" s="3">
        <v>321</v>
      </c>
      <c r="O2606" s="3" t="b">
        <v>1</v>
      </c>
      <c r="P2606" s="3" t="s">
        <v>8300</v>
      </c>
      <c r="Q2606" s="13">
        <f t="shared" si="160"/>
        <v>1.0421799999999999</v>
      </c>
      <c r="R2606" s="7">
        <f t="shared" si="161"/>
        <v>62.305295950155767</v>
      </c>
      <c r="S2606" s="3" t="s">
        <v>8322</v>
      </c>
      <c r="T2606" s="3" t="s">
        <v>8358</v>
      </c>
    </row>
    <row r="2607" spans="1:20" ht="39.6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21">
        <f t="shared" si="162"/>
        <v>42508.33321759259</v>
      </c>
      <c r="L2607" s="21">
        <f t="shared" si="163"/>
        <v>42538.33321759259</v>
      </c>
      <c r="M2607" s="3" t="b">
        <v>1</v>
      </c>
      <c r="N2607" s="3">
        <v>1762</v>
      </c>
      <c r="O2607" s="3" t="b">
        <v>1</v>
      </c>
      <c r="P2607" s="3" t="s">
        <v>8300</v>
      </c>
      <c r="Q2607" s="13">
        <f t="shared" si="160"/>
        <v>1.0742157000000001</v>
      </c>
      <c r="R2607" s="7">
        <f t="shared" si="161"/>
        <v>56.753688989784337</v>
      </c>
      <c r="S2607" s="3" t="s">
        <v>8322</v>
      </c>
      <c r="T2607" s="3" t="s">
        <v>8358</v>
      </c>
    </row>
    <row r="2608" spans="1:20" ht="52.8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21">
        <f t="shared" si="162"/>
        <v>41726.504421296289</v>
      </c>
      <c r="L2608" s="21">
        <f t="shared" si="163"/>
        <v>41758.504421296289</v>
      </c>
      <c r="M2608" s="3" t="b">
        <v>1</v>
      </c>
      <c r="N2608" s="3">
        <v>385</v>
      </c>
      <c r="O2608" s="3" t="b">
        <v>1</v>
      </c>
      <c r="P2608" s="3" t="s">
        <v>8300</v>
      </c>
      <c r="Q2608" s="13">
        <f t="shared" si="160"/>
        <v>1.1005454545454545</v>
      </c>
      <c r="R2608" s="7">
        <f t="shared" si="161"/>
        <v>28.571428571428573</v>
      </c>
      <c r="S2608" s="3" t="s">
        <v>8322</v>
      </c>
      <c r="T2608" s="3" t="s">
        <v>8358</v>
      </c>
    </row>
    <row r="2609" spans="1:20" ht="39.6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21">
        <f t="shared" si="162"/>
        <v>42184.666342592587</v>
      </c>
      <c r="L2609" s="21">
        <f t="shared" si="163"/>
        <v>42227.874999999993</v>
      </c>
      <c r="M2609" s="3" t="b">
        <v>1</v>
      </c>
      <c r="N2609" s="3">
        <v>398</v>
      </c>
      <c r="O2609" s="3" t="b">
        <v>1</v>
      </c>
      <c r="P2609" s="3" t="s">
        <v>8300</v>
      </c>
      <c r="Q2609" s="13">
        <f t="shared" si="160"/>
        <v>4.077</v>
      </c>
      <c r="R2609" s="7">
        <f t="shared" si="161"/>
        <v>20.100502512562816</v>
      </c>
      <c r="S2609" s="3" t="s">
        <v>8322</v>
      </c>
      <c r="T2609" s="3" t="s">
        <v>8358</v>
      </c>
    </row>
    <row r="2610" spans="1:20" ht="39.6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21">
        <f t="shared" si="162"/>
        <v>42767.593379629623</v>
      </c>
      <c r="L2610" s="21">
        <f t="shared" si="163"/>
        <v>42808.791666666664</v>
      </c>
      <c r="M2610" s="3" t="b">
        <v>1</v>
      </c>
      <c r="N2610" s="3">
        <v>304</v>
      </c>
      <c r="O2610" s="3" t="b">
        <v>1</v>
      </c>
      <c r="P2610" s="3" t="s">
        <v>8300</v>
      </c>
      <c r="Q2610" s="13">
        <f t="shared" si="160"/>
        <v>2.2392500000000002</v>
      </c>
      <c r="R2610" s="7">
        <f t="shared" si="161"/>
        <v>26.315789473684209</v>
      </c>
      <c r="S2610" s="3" t="s">
        <v>8322</v>
      </c>
      <c r="T2610" s="3" t="s">
        <v>8358</v>
      </c>
    </row>
    <row r="2611" spans="1:20" ht="39.6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21">
        <f t="shared" si="162"/>
        <v>41075.02952546296</v>
      </c>
      <c r="L2611" s="21">
        <f t="shared" si="163"/>
        <v>41105.02952546296</v>
      </c>
      <c r="M2611" s="3" t="b">
        <v>1</v>
      </c>
      <c r="N2611" s="3">
        <v>676</v>
      </c>
      <c r="O2611" s="3" t="b">
        <v>1</v>
      </c>
      <c r="P2611" s="3" t="s">
        <v>8300</v>
      </c>
      <c r="Q2611" s="13">
        <f t="shared" si="160"/>
        <v>3.038011142857143</v>
      </c>
      <c r="R2611" s="7">
        <f t="shared" si="161"/>
        <v>51.77514792899408</v>
      </c>
      <c r="S2611" s="3" t="s">
        <v>8322</v>
      </c>
      <c r="T2611" s="3" t="s">
        <v>8358</v>
      </c>
    </row>
    <row r="2612" spans="1:20" ht="26.4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21">
        <f t="shared" si="162"/>
        <v>42564.672743055555</v>
      </c>
      <c r="L2612" s="21">
        <f t="shared" si="163"/>
        <v>42604.082638888889</v>
      </c>
      <c r="M2612" s="3" t="b">
        <v>1</v>
      </c>
      <c r="N2612" s="3">
        <v>577</v>
      </c>
      <c r="O2612" s="3" t="b">
        <v>1</v>
      </c>
      <c r="P2612" s="3" t="s">
        <v>8300</v>
      </c>
      <c r="Q2612" s="13">
        <f t="shared" si="160"/>
        <v>1.4132510432681749</v>
      </c>
      <c r="R2612" s="7">
        <f t="shared" si="161"/>
        <v>39.454072790294624</v>
      </c>
      <c r="S2612" s="3" t="s">
        <v>8322</v>
      </c>
      <c r="T2612" s="3" t="s">
        <v>8358</v>
      </c>
    </row>
    <row r="2613" spans="1:20" ht="52.8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21">
        <f t="shared" si="162"/>
        <v>42704.127476851849</v>
      </c>
      <c r="L2613" s="21">
        <f t="shared" si="163"/>
        <v>42737.749305555553</v>
      </c>
      <c r="M2613" s="3" t="b">
        <v>1</v>
      </c>
      <c r="N2613" s="3">
        <v>3663</v>
      </c>
      <c r="O2613" s="3" t="b">
        <v>1</v>
      </c>
      <c r="P2613" s="3" t="s">
        <v>8300</v>
      </c>
      <c r="Q2613" s="13">
        <f t="shared" si="160"/>
        <v>27.906363636363636</v>
      </c>
      <c r="R2613" s="7">
        <f t="shared" si="161"/>
        <v>3.0030030030030028</v>
      </c>
      <c r="S2613" s="3" t="s">
        <v>8322</v>
      </c>
      <c r="T2613" s="3" t="s">
        <v>8358</v>
      </c>
    </row>
    <row r="2614" spans="1:20" ht="39.6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21">
        <f t="shared" si="162"/>
        <v>41981.934837962959</v>
      </c>
      <c r="L2614" s="21">
        <f t="shared" si="163"/>
        <v>42012.934837962959</v>
      </c>
      <c r="M2614" s="3" t="b">
        <v>1</v>
      </c>
      <c r="N2614" s="3">
        <v>294</v>
      </c>
      <c r="O2614" s="3" t="b">
        <v>1</v>
      </c>
      <c r="P2614" s="3" t="s">
        <v>8300</v>
      </c>
      <c r="Q2614" s="13">
        <f t="shared" si="160"/>
        <v>1.7176130000000001</v>
      </c>
      <c r="R2614" s="7">
        <f t="shared" si="161"/>
        <v>34.013605442176868</v>
      </c>
      <c r="S2614" s="3" t="s">
        <v>8322</v>
      </c>
      <c r="T2614" s="3" t="s">
        <v>8358</v>
      </c>
    </row>
    <row r="2615" spans="1:20" ht="39.6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21">
        <f t="shared" si="162"/>
        <v>41143.609884259255</v>
      </c>
      <c r="L2615" s="21">
        <f t="shared" si="163"/>
        <v>41173.609884259255</v>
      </c>
      <c r="M2615" s="3" t="b">
        <v>1</v>
      </c>
      <c r="N2615" s="3">
        <v>28</v>
      </c>
      <c r="O2615" s="3" t="b">
        <v>1</v>
      </c>
      <c r="P2615" s="3" t="s">
        <v>8300</v>
      </c>
      <c r="Q2615" s="13">
        <f t="shared" si="160"/>
        <v>1.0101333333333333</v>
      </c>
      <c r="R2615" s="7">
        <f t="shared" si="161"/>
        <v>267.85714285714283</v>
      </c>
      <c r="S2615" s="3" t="s">
        <v>8322</v>
      </c>
      <c r="T2615" s="3" t="s">
        <v>8358</v>
      </c>
    </row>
    <row r="2616" spans="1:20" ht="39.6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21">
        <f t="shared" si="162"/>
        <v>41730.500138888885</v>
      </c>
      <c r="L2616" s="21">
        <f t="shared" si="163"/>
        <v>41759</v>
      </c>
      <c r="M2616" s="3" t="b">
        <v>1</v>
      </c>
      <c r="N2616" s="3">
        <v>100</v>
      </c>
      <c r="O2616" s="3" t="b">
        <v>1</v>
      </c>
      <c r="P2616" s="3" t="s">
        <v>8300</v>
      </c>
      <c r="Q2616" s="13">
        <f t="shared" si="160"/>
        <v>1.02</v>
      </c>
      <c r="R2616" s="7">
        <f t="shared" si="161"/>
        <v>105</v>
      </c>
      <c r="S2616" s="3" t="s">
        <v>8322</v>
      </c>
      <c r="T2616" s="3" t="s">
        <v>8358</v>
      </c>
    </row>
    <row r="2617" spans="1:20" ht="39.6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21">
        <f t="shared" si="162"/>
        <v>42453.288935185185</v>
      </c>
      <c r="L2617" s="21">
        <f t="shared" si="163"/>
        <v>42490.291666666664</v>
      </c>
      <c r="M2617" s="3" t="b">
        <v>0</v>
      </c>
      <c r="N2617" s="3">
        <v>72</v>
      </c>
      <c r="O2617" s="3" t="b">
        <v>1</v>
      </c>
      <c r="P2617" s="3" t="s">
        <v>8300</v>
      </c>
      <c r="Q2617" s="13">
        <f t="shared" si="160"/>
        <v>1.6976511744127936</v>
      </c>
      <c r="R2617" s="7">
        <f t="shared" si="161"/>
        <v>27.791666666666668</v>
      </c>
      <c r="S2617" s="3" t="s">
        <v>8322</v>
      </c>
      <c r="T2617" s="3" t="s">
        <v>8358</v>
      </c>
    </row>
    <row r="2618" spans="1:20" ht="39.6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21">
        <f t="shared" si="162"/>
        <v>42211.786215277774</v>
      </c>
      <c r="L2618" s="21">
        <f t="shared" si="163"/>
        <v>42241.786215277774</v>
      </c>
      <c r="M2618" s="3" t="b">
        <v>1</v>
      </c>
      <c r="N2618" s="3">
        <v>238</v>
      </c>
      <c r="O2618" s="3" t="b">
        <v>1</v>
      </c>
      <c r="P2618" s="3" t="s">
        <v>8300</v>
      </c>
      <c r="Q2618" s="13">
        <f t="shared" si="160"/>
        <v>1.14534</v>
      </c>
      <c r="R2618" s="7">
        <f t="shared" si="161"/>
        <v>105.04201680672269</v>
      </c>
      <c r="S2618" s="3" t="s">
        <v>8322</v>
      </c>
      <c r="T2618" s="3" t="s">
        <v>8358</v>
      </c>
    </row>
    <row r="2619" spans="1:20" ht="39.6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21">
        <f t="shared" si="162"/>
        <v>41902.666099537033</v>
      </c>
      <c r="L2619" s="21">
        <f t="shared" si="163"/>
        <v>41932.666099537033</v>
      </c>
      <c r="M2619" s="3" t="b">
        <v>1</v>
      </c>
      <c r="N2619" s="3">
        <v>159</v>
      </c>
      <c r="O2619" s="3" t="b">
        <v>1</v>
      </c>
      <c r="P2619" s="3" t="s">
        <v>8300</v>
      </c>
      <c r="Q2619" s="13">
        <f t="shared" si="160"/>
        <v>8.7759999999999998</v>
      </c>
      <c r="R2619" s="7">
        <f t="shared" si="161"/>
        <v>3.1446540880503147</v>
      </c>
      <c r="S2619" s="3" t="s">
        <v>8322</v>
      </c>
      <c r="T2619" s="3" t="s">
        <v>8358</v>
      </c>
    </row>
    <row r="2620" spans="1:20" ht="26.4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21">
        <f t="shared" si="162"/>
        <v>42279.584039351852</v>
      </c>
      <c r="L2620" s="21">
        <f t="shared" si="163"/>
        <v>42339.625706018516</v>
      </c>
      <c r="M2620" s="3" t="b">
        <v>1</v>
      </c>
      <c r="N2620" s="3">
        <v>77</v>
      </c>
      <c r="O2620" s="3" t="b">
        <v>1</v>
      </c>
      <c r="P2620" s="3" t="s">
        <v>8300</v>
      </c>
      <c r="Q2620" s="13">
        <f t="shared" si="160"/>
        <v>1.0538666666666667</v>
      </c>
      <c r="R2620" s="7">
        <f t="shared" si="161"/>
        <v>194.80519480519482</v>
      </c>
      <c r="S2620" s="3" t="s">
        <v>8322</v>
      </c>
      <c r="T2620" s="3" t="s">
        <v>8358</v>
      </c>
    </row>
    <row r="2621" spans="1:20" ht="39.6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21">
        <f t="shared" si="162"/>
        <v>42273.67597222222</v>
      </c>
      <c r="L2621" s="21">
        <f t="shared" si="163"/>
        <v>42300.249999999993</v>
      </c>
      <c r="M2621" s="3" t="b">
        <v>1</v>
      </c>
      <c r="N2621" s="3">
        <v>53</v>
      </c>
      <c r="O2621" s="3" t="b">
        <v>1</v>
      </c>
      <c r="P2621" s="3" t="s">
        <v>8300</v>
      </c>
      <c r="Q2621" s="13">
        <f t="shared" si="160"/>
        <v>1.8839999999999999</v>
      </c>
      <c r="R2621" s="7">
        <f t="shared" si="161"/>
        <v>18.867924528301888</v>
      </c>
      <c r="S2621" s="3" t="s">
        <v>8322</v>
      </c>
      <c r="T2621" s="3" t="s">
        <v>8358</v>
      </c>
    </row>
    <row r="2622" spans="1:20" ht="39.6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21">
        <f t="shared" si="162"/>
        <v>42250.958819444444</v>
      </c>
      <c r="L2622" s="21">
        <f t="shared" si="163"/>
        <v>42287.833333333336</v>
      </c>
      <c r="M2622" s="3" t="b">
        <v>1</v>
      </c>
      <c r="N2622" s="3">
        <v>1251</v>
      </c>
      <c r="O2622" s="3" t="b">
        <v>1</v>
      </c>
      <c r="P2622" s="3" t="s">
        <v>8300</v>
      </c>
      <c r="Q2622" s="13">
        <f t="shared" si="160"/>
        <v>1.436523076923077</v>
      </c>
      <c r="R2622" s="7">
        <f t="shared" si="161"/>
        <v>51.958433253397281</v>
      </c>
      <c r="S2622" s="3" t="s">
        <v>8322</v>
      </c>
      <c r="T2622" s="3" t="s">
        <v>8358</v>
      </c>
    </row>
    <row r="2623" spans="1:20" ht="39.6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21">
        <f t="shared" si="162"/>
        <v>42115.539212962962</v>
      </c>
      <c r="L2623" s="21">
        <f t="shared" si="163"/>
        <v>42145.539212962962</v>
      </c>
      <c r="M2623" s="3" t="b">
        <v>1</v>
      </c>
      <c r="N2623" s="3">
        <v>465</v>
      </c>
      <c r="O2623" s="3" t="b">
        <v>1</v>
      </c>
      <c r="P2623" s="3" t="s">
        <v>8300</v>
      </c>
      <c r="Q2623" s="13">
        <f t="shared" si="160"/>
        <v>1.4588000000000001</v>
      </c>
      <c r="R2623" s="7">
        <f t="shared" si="161"/>
        <v>32.258064516129032</v>
      </c>
      <c r="S2623" s="3" t="s">
        <v>8322</v>
      </c>
      <c r="T2623" s="3" t="s">
        <v>8358</v>
      </c>
    </row>
    <row r="2624" spans="1:20" ht="39.6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21">
        <f t="shared" si="162"/>
        <v>42689.534907407404</v>
      </c>
      <c r="L2624" s="21">
        <f t="shared" si="163"/>
        <v>42734.534907407404</v>
      </c>
      <c r="M2624" s="3" t="b">
        <v>0</v>
      </c>
      <c r="N2624" s="3">
        <v>74</v>
      </c>
      <c r="O2624" s="3" t="b">
        <v>1</v>
      </c>
      <c r="P2624" s="3" t="s">
        <v>8300</v>
      </c>
      <c r="Q2624" s="13">
        <f t="shared" si="160"/>
        <v>1.3118399999999999</v>
      </c>
      <c r="R2624" s="7">
        <f t="shared" si="161"/>
        <v>20.27027027027027</v>
      </c>
      <c r="S2624" s="3" t="s">
        <v>8322</v>
      </c>
      <c r="T2624" s="3" t="s">
        <v>8358</v>
      </c>
    </row>
    <row r="2625" spans="1:20" ht="39.6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21">
        <f t="shared" si="162"/>
        <v>42692.048217592594</v>
      </c>
      <c r="L2625" s="21">
        <f t="shared" si="163"/>
        <v>42706.048217592594</v>
      </c>
      <c r="M2625" s="3" t="b">
        <v>0</v>
      </c>
      <c r="N2625" s="3">
        <v>62</v>
      </c>
      <c r="O2625" s="3" t="b">
        <v>1</v>
      </c>
      <c r="P2625" s="3" t="s">
        <v>8300</v>
      </c>
      <c r="Q2625" s="13">
        <f t="shared" si="160"/>
        <v>1.1399999999999999</v>
      </c>
      <c r="R2625" s="7">
        <f t="shared" si="161"/>
        <v>32.258064516129032</v>
      </c>
      <c r="S2625" s="3" t="s">
        <v>8322</v>
      </c>
      <c r="T2625" s="3" t="s">
        <v>8358</v>
      </c>
    </row>
    <row r="2626" spans="1:20" ht="39.6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21">
        <f t="shared" si="162"/>
        <v>41144.213217592587</v>
      </c>
      <c r="L2626" s="21">
        <f t="shared" si="163"/>
        <v>41165.213217592587</v>
      </c>
      <c r="M2626" s="3" t="b">
        <v>0</v>
      </c>
      <c r="N2626" s="3">
        <v>3468</v>
      </c>
      <c r="O2626" s="3" t="b">
        <v>1</v>
      </c>
      <c r="P2626" s="3" t="s">
        <v>8300</v>
      </c>
      <c r="Q2626" s="13">
        <f t="shared" ref="Q2626:Q2689" si="164">+E2626/D2626</f>
        <v>13.794206249999998</v>
      </c>
      <c r="R2626" s="7">
        <f t="shared" ref="R2626:R2689" si="165">IFERROR(+D2626/N2626,0)</f>
        <v>2.306805074971165</v>
      </c>
      <c r="S2626" s="3" t="s">
        <v>8322</v>
      </c>
      <c r="T2626" s="3" t="s">
        <v>8358</v>
      </c>
    </row>
    <row r="2627" spans="1:20" ht="52.8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21">
        <f t="shared" ref="K2627:K2690" si="166">(J2627/86400)+25569+(-5/24)</f>
        <v>42658.601944444446</v>
      </c>
      <c r="L2627" s="21">
        <f t="shared" ref="L2627:L2690" si="167">+I2627/(86400)+25569+(-5/24)</f>
        <v>42683.643611111103</v>
      </c>
      <c r="M2627" s="3" t="b">
        <v>0</v>
      </c>
      <c r="N2627" s="3">
        <v>52</v>
      </c>
      <c r="O2627" s="3" t="b">
        <v>1</v>
      </c>
      <c r="P2627" s="3" t="s">
        <v>8300</v>
      </c>
      <c r="Q2627" s="13">
        <f t="shared" si="164"/>
        <v>9.56</v>
      </c>
      <c r="R2627" s="7">
        <f t="shared" si="165"/>
        <v>2.8846153846153846</v>
      </c>
      <c r="S2627" s="3" t="s">
        <v>8322</v>
      </c>
      <c r="T2627" s="3" t="s">
        <v>8358</v>
      </c>
    </row>
    <row r="2628" spans="1:20" ht="39.6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21">
        <f t="shared" si="166"/>
        <v>42128.41978009259</v>
      </c>
      <c r="L2628" s="21">
        <f t="shared" si="167"/>
        <v>42158.41978009259</v>
      </c>
      <c r="M2628" s="3" t="b">
        <v>0</v>
      </c>
      <c r="N2628" s="3">
        <v>50</v>
      </c>
      <c r="O2628" s="3" t="b">
        <v>1</v>
      </c>
      <c r="P2628" s="3" t="s">
        <v>8300</v>
      </c>
      <c r="Q2628" s="13">
        <f t="shared" si="164"/>
        <v>1.1200000000000001</v>
      </c>
      <c r="R2628" s="7">
        <f t="shared" si="165"/>
        <v>50</v>
      </c>
      <c r="S2628" s="3" t="s">
        <v>8322</v>
      </c>
      <c r="T2628" s="3" t="s">
        <v>8358</v>
      </c>
    </row>
    <row r="2629" spans="1:20" ht="39.6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21">
        <f t="shared" si="166"/>
        <v>42304.621076388888</v>
      </c>
      <c r="L2629" s="21">
        <f t="shared" si="167"/>
        <v>42334.662743055553</v>
      </c>
      <c r="M2629" s="3" t="b">
        <v>0</v>
      </c>
      <c r="N2629" s="3">
        <v>45</v>
      </c>
      <c r="O2629" s="3" t="b">
        <v>1</v>
      </c>
      <c r="P2629" s="3" t="s">
        <v>8300</v>
      </c>
      <c r="Q2629" s="13">
        <f t="shared" si="164"/>
        <v>6.4666666666666668</v>
      </c>
      <c r="R2629" s="7">
        <f t="shared" si="165"/>
        <v>3.3333333333333335</v>
      </c>
      <c r="S2629" s="3" t="s">
        <v>8322</v>
      </c>
      <c r="T2629" s="3" t="s">
        <v>8358</v>
      </c>
    </row>
    <row r="2630" spans="1:20" ht="39.6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21">
        <f t="shared" si="166"/>
        <v>41953.757719907408</v>
      </c>
      <c r="L2630" s="21">
        <f t="shared" si="167"/>
        <v>41973.757719907408</v>
      </c>
      <c r="M2630" s="3" t="b">
        <v>0</v>
      </c>
      <c r="N2630" s="3">
        <v>21</v>
      </c>
      <c r="O2630" s="3" t="b">
        <v>1</v>
      </c>
      <c r="P2630" s="3" t="s">
        <v>8300</v>
      </c>
      <c r="Q2630" s="13">
        <f t="shared" si="164"/>
        <v>1.1036948748510131</v>
      </c>
      <c r="R2630" s="7">
        <f t="shared" si="165"/>
        <v>39.952380952380949</v>
      </c>
      <c r="S2630" s="3" t="s">
        <v>8322</v>
      </c>
      <c r="T2630" s="3" t="s">
        <v>8358</v>
      </c>
    </row>
    <row r="2631" spans="1:20" ht="26.4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21">
        <f t="shared" si="166"/>
        <v>42108.330115740733</v>
      </c>
      <c r="L2631" s="21">
        <f t="shared" si="167"/>
        <v>42138.330115740733</v>
      </c>
      <c r="M2631" s="3" t="b">
        <v>0</v>
      </c>
      <c r="N2631" s="3">
        <v>100</v>
      </c>
      <c r="O2631" s="3" t="b">
        <v>1</v>
      </c>
      <c r="P2631" s="3" t="s">
        <v>8300</v>
      </c>
      <c r="Q2631" s="13">
        <f t="shared" si="164"/>
        <v>1.2774000000000001</v>
      </c>
      <c r="R2631" s="7">
        <f t="shared" si="165"/>
        <v>50</v>
      </c>
      <c r="S2631" s="3" t="s">
        <v>8322</v>
      </c>
      <c r="T2631" s="3" t="s">
        <v>8358</v>
      </c>
    </row>
    <row r="2632" spans="1:20" ht="39.6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21">
        <f t="shared" si="166"/>
        <v>42523.897129629629</v>
      </c>
      <c r="L2632" s="21">
        <f t="shared" si="167"/>
        <v>42551.208333333336</v>
      </c>
      <c r="M2632" s="3" t="b">
        <v>0</v>
      </c>
      <c r="N2632" s="3">
        <v>81</v>
      </c>
      <c r="O2632" s="3" t="b">
        <v>1</v>
      </c>
      <c r="P2632" s="3" t="s">
        <v>8300</v>
      </c>
      <c r="Q2632" s="13">
        <f t="shared" si="164"/>
        <v>1.579</v>
      </c>
      <c r="R2632" s="7">
        <f t="shared" si="165"/>
        <v>24.691358024691358</v>
      </c>
      <c r="S2632" s="3" t="s">
        <v>8322</v>
      </c>
      <c r="T2632" s="3" t="s">
        <v>8358</v>
      </c>
    </row>
    <row r="2633" spans="1:20" ht="39.6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21">
        <f t="shared" si="166"/>
        <v>42217.960960648146</v>
      </c>
      <c r="L2633" s="21">
        <f t="shared" si="167"/>
        <v>42245.960960648146</v>
      </c>
      <c r="M2633" s="3" t="b">
        <v>0</v>
      </c>
      <c r="N2633" s="3">
        <v>286</v>
      </c>
      <c r="O2633" s="3" t="b">
        <v>1</v>
      </c>
      <c r="P2633" s="3" t="s">
        <v>8300</v>
      </c>
      <c r="Q2633" s="13">
        <f t="shared" si="164"/>
        <v>1.1466525000000001</v>
      </c>
      <c r="R2633" s="7">
        <f t="shared" si="165"/>
        <v>69.930069930069934</v>
      </c>
      <c r="S2633" s="3" t="s">
        <v>8322</v>
      </c>
      <c r="T2633" s="3" t="s">
        <v>8358</v>
      </c>
    </row>
    <row r="2634" spans="1:20" ht="39.6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21">
        <f t="shared" si="166"/>
        <v>42493.853460648148</v>
      </c>
      <c r="L2634" s="21">
        <f t="shared" si="167"/>
        <v>42518.853460648148</v>
      </c>
      <c r="M2634" s="3" t="b">
        <v>0</v>
      </c>
      <c r="N2634" s="3">
        <v>42</v>
      </c>
      <c r="O2634" s="3" t="b">
        <v>1</v>
      </c>
      <c r="P2634" s="3" t="s">
        <v>8300</v>
      </c>
      <c r="Q2634" s="13">
        <f t="shared" si="164"/>
        <v>1.3700934579439252</v>
      </c>
      <c r="R2634" s="7">
        <f t="shared" si="165"/>
        <v>25.476190476190474</v>
      </c>
      <c r="S2634" s="3" t="s">
        <v>8322</v>
      </c>
      <c r="T2634" s="3" t="s">
        <v>8358</v>
      </c>
    </row>
    <row r="2635" spans="1:20" ht="39.6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21">
        <f t="shared" si="166"/>
        <v>41667.614953703705</v>
      </c>
      <c r="L2635" s="21">
        <f t="shared" si="167"/>
        <v>41697.75</v>
      </c>
      <c r="M2635" s="3" t="b">
        <v>0</v>
      </c>
      <c r="N2635" s="3">
        <v>199</v>
      </c>
      <c r="O2635" s="3" t="b">
        <v>1</v>
      </c>
      <c r="P2635" s="3" t="s">
        <v>8300</v>
      </c>
      <c r="Q2635" s="13">
        <f t="shared" si="164"/>
        <v>3.5461999999999998</v>
      </c>
      <c r="R2635" s="7">
        <f t="shared" si="165"/>
        <v>25.125628140703519</v>
      </c>
      <c r="S2635" s="3" t="s">
        <v>8322</v>
      </c>
      <c r="T2635" s="3" t="s">
        <v>8358</v>
      </c>
    </row>
    <row r="2636" spans="1:20" ht="39.6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21">
        <f t="shared" si="166"/>
        <v>42612.448159722218</v>
      </c>
      <c r="L2636" s="21">
        <f t="shared" si="167"/>
        <v>42642.448159722218</v>
      </c>
      <c r="M2636" s="3" t="b">
        <v>0</v>
      </c>
      <c r="N2636" s="3">
        <v>25</v>
      </c>
      <c r="O2636" s="3" t="b">
        <v>1</v>
      </c>
      <c r="P2636" s="3" t="s">
        <v>8300</v>
      </c>
      <c r="Q2636" s="13">
        <f t="shared" si="164"/>
        <v>1.0602150537634409</v>
      </c>
      <c r="R2636" s="7">
        <f t="shared" si="165"/>
        <v>37.200000000000003</v>
      </c>
      <c r="S2636" s="3" t="s">
        <v>8322</v>
      </c>
      <c r="T2636" s="3" t="s">
        <v>8358</v>
      </c>
    </row>
    <row r="2637" spans="1:20" ht="39.6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21">
        <f t="shared" si="166"/>
        <v>42037.742604166669</v>
      </c>
      <c r="L2637" s="21">
        <f t="shared" si="167"/>
        <v>42072.700937499998</v>
      </c>
      <c r="M2637" s="3" t="b">
        <v>0</v>
      </c>
      <c r="N2637" s="3">
        <v>84</v>
      </c>
      <c r="O2637" s="3" t="b">
        <v>1</v>
      </c>
      <c r="P2637" s="3" t="s">
        <v>8300</v>
      </c>
      <c r="Q2637" s="13">
        <f t="shared" si="164"/>
        <v>1</v>
      </c>
      <c r="R2637" s="7">
        <f t="shared" si="165"/>
        <v>136.9047619047619</v>
      </c>
      <c r="S2637" s="3" t="s">
        <v>8322</v>
      </c>
      <c r="T2637" s="3" t="s">
        <v>8358</v>
      </c>
    </row>
    <row r="2638" spans="1:20" ht="39.6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21">
        <f t="shared" si="166"/>
        <v>42636.406412037039</v>
      </c>
      <c r="L2638" s="21">
        <f t="shared" si="167"/>
        <v>42658.833333333336</v>
      </c>
      <c r="M2638" s="3" t="b">
        <v>0</v>
      </c>
      <c r="N2638" s="3">
        <v>50</v>
      </c>
      <c r="O2638" s="3" t="b">
        <v>1</v>
      </c>
      <c r="P2638" s="3" t="s">
        <v>8300</v>
      </c>
      <c r="Q2638" s="13">
        <f t="shared" si="164"/>
        <v>1.873</v>
      </c>
      <c r="R2638" s="7">
        <f t="shared" si="165"/>
        <v>20</v>
      </c>
      <c r="S2638" s="3" t="s">
        <v>8322</v>
      </c>
      <c r="T2638" s="3" t="s">
        <v>8358</v>
      </c>
    </row>
    <row r="2639" spans="1:20" ht="26.4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21">
        <f t="shared" si="166"/>
        <v>42639.341145833336</v>
      </c>
      <c r="L2639" s="21">
        <f t="shared" si="167"/>
        <v>42655.341145833336</v>
      </c>
      <c r="M2639" s="3" t="b">
        <v>0</v>
      </c>
      <c r="N2639" s="3">
        <v>26</v>
      </c>
      <c r="O2639" s="3" t="b">
        <v>1</v>
      </c>
      <c r="P2639" s="3" t="s">
        <v>8300</v>
      </c>
      <c r="Q2639" s="13">
        <f t="shared" si="164"/>
        <v>1.6619999999999999</v>
      </c>
      <c r="R2639" s="7">
        <f t="shared" si="165"/>
        <v>19.23076923076923</v>
      </c>
      <c r="S2639" s="3" t="s">
        <v>8322</v>
      </c>
      <c r="T2639" s="3" t="s">
        <v>8358</v>
      </c>
    </row>
    <row r="2640" spans="1:20" ht="39.6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21">
        <f t="shared" si="166"/>
        <v>41989.70480324074</v>
      </c>
      <c r="L2640" s="21">
        <f t="shared" si="167"/>
        <v>42019.70480324074</v>
      </c>
      <c r="M2640" s="3" t="b">
        <v>0</v>
      </c>
      <c r="N2640" s="3">
        <v>14</v>
      </c>
      <c r="O2640" s="3" t="b">
        <v>1</v>
      </c>
      <c r="P2640" s="3" t="s">
        <v>8300</v>
      </c>
      <c r="Q2640" s="13">
        <f t="shared" si="164"/>
        <v>1.0172910662824208</v>
      </c>
      <c r="R2640" s="7">
        <f t="shared" si="165"/>
        <v>24.785714285714285</v>
      </c>
      <c r="S2640" s="3" t="s">
        <v>8322</v>
      </c>
      <c r="T2640" s="3" t="s">
        <v>8358</v>
      </c>
    </row>
    <row r="2641" spans="1:20" ht="39.6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21">
        <f t="shared" si="166"/>
        <v>42024.656805555554</v>
      </c>
      <c r="L2641" s="21">
        <f t="shared" si="167"/>
        <v>42054.656805555554</v>
      </c>
      <c r="M2641" s="3" t="b">
        <v>0</v>
      </c>
      <c r="N2641" s="3">
        <v>49</v>
      </c>
      <c r="O2641" s="3" t="b">
        <v>1</v>
      </c>
      <c r="P2641" s="3" t="s">
        <v>8300</v>
      </c>
      <c r="Q2641" s="13">
        <f t="shared" si="164"/>
        <v>1.64</v>
      </c>
      <c r="R2641" s="7">
        <f t="shared" si="165"/>
        <v>6.1224489795918364</v>
      </c>
      <c r="S2641" s="3" t="s">
        <v>8322</v>
      </c>
      <c r="T2641" s="3" t="s">
        <v>8358</v>
      </c>
    </row>
    <row r="2642" spans="1:20" ht="52.8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21">
        <f t="shared" si="166"/>
        <v>42102.952245370368</v>
      </c>
      <c r="L2642" s="21">
        <f t="shared" si="167"/>
        <v>42162.952245370368</v>
      </c>
      <c r="M2642" s="3" t="b">
        <v>0</v>
      </c>
      <c r="N2642" s="3">
        <v>69</v>
      </c>
      <c r="O2642" s="3" t="b">
        <v>1</v>
      </c>
      <c r="P2642" s="3" t="s">
        <v>8300</v>
      </c>
      <c r="Q2642" s="13">
        <f t="shared" si="164"/>
        <v>1.0566666666666666</v>
      </c>
      <c r="R2642" s="7">
        <f t="shared" si="165"/>
        <v>43.478260869565219</v>
      </c>
      <c r="S2642" s="3" t="s">
        <v>8322</v>
      </c>
      <c r="T2642" s="3" t="s">
        <v>8358</v>
      </c>
    </row>
    <row r="2643" spans="1:20" ht="26.4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21">
        <f t="shared" si="166"/>
        <v>41880.618784722217</v>
      </c>
      <c r="L2643" s="21">
        <f t="shared" si="167"/>
        <v>41897.631249999999</v>
      </c>
      <c r="M2643" s="3" t="b">
        <v>0</v>
      </c>
      <c r="N2643" s="3">
        <v>1</v>
      </c>
      <c r="O2643" s="3" t="b">
        <v>0</v>
      </c>
      <c r="P2643" s="3" t="s">
        <v>8300</v>
      </c>
      <c r="Q2643" s="13">
        <f t="shared" si="164"/>
        <v>0.01</v>
      </c>
      <c r="R2643" s="7">
        <f t="shared" si="165"/>
        <v>1500</v>
      </c>
      <c r="S2643" s="3" t="s">
        <v>8322</v>
      </c>
      <c r="T2643" s="3" t="s">
        <v>8358</v>
      </c>
    </row>
    <row r="2644" spans="1:20" ht="52.8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21">
        <f t="shared" si="166"/>
        <v>42536.03828703703</v>
      </c>
      <c r="L2644" s="21">
        <f t="shared" si="167"/>
        <v>42566.081249999996</v>
      </c>
      <c r="M2644" s="3" t="b">
        <v>0</v>
      </c>
      <c r="N2644" s="3">
        <v>0</v>
      </c>
      <c r="O2644" s="3" t="b">
        <v>0</v>
      </c>
      <c r="P2644" s="3" t="s">
        <v>8300</v>
      </c>
      <c r="Q2644" s="13">
        <f t="shared" si="164"/>
        <v>0</v>
      </c>
      <c r="R2644" s="7">
        <f t="shared" si="165"/>
        <v>0</v>
      </c>
      <c r="S2644" s="3" t="s">
        <v>8322</v>
      </c>
      <c r="T2644" s="3" t="s">
        <v>8358</v>
      </c>
    </row>
    <row r="2645" spans="1:20" ht="52.8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21">
        <f t="shared" si="166"/>
        <v>42689.374016203707</v>
      </c>
      <c r="L2645" s="21">
        <f t="shared" si="167"/>
        <v>42725.124305555553</v>
      </c>
      <c r="M2645" s="3" t="b">
        <v>1</v>
      </c>
      <c r="N2645" s="3">
        <v>1501</v>
      </c>
      <c r="O2645" s="3" t="b">
        <v>0</v>
      </c>
      <c r="P2645" s="3" t="s">
        <v>8300</v>
      </c>
      <c r="Q2645" s="13">
        <f t="shared" si="164"/>
        <v>0.33559730999999998</v>
      </c>
      <c r="R2645" s="7">
        <f t="shared" si="165"/>
        <v>666.22251832111931</v>
      </c>
      <c r="S2645" s="3" t="s">
        <v>8322</v>
      </c>
      <c r="T2645" s="3" t="s">
        <v>8358</v>
      </c>
    </row>
    <row r="2646" spans="1:20" ht="39.6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21">
        <f t="shared" si="166"/>
        <v>42774.583738425928</v>
      </c>
      <c r="L2646" s="21">
        <f t="shared" si="167"/>
        <v>42804.583738425928</v>
      </c>
      <c r="M2646" s="3" t="b">
        <v>1</v>
      </c>
      <c r="N2646" s="3">
        <v>52</v>
      </c>
      <c r="O2646" s="3" t="b">
        <v>0</v>
      </c>
      <c r="P2646" s="3" t="s">
        <v>8300</v>
      </c>
      <c r="Q2646" s="13">
        <f t="shared" si="164"/>
        <v>2.053E-2</v>
      </c>
      <c r="R2646" s="7">
        <f t="shared" si="165"/>
        <v>1923.0769230769231</v>
      </c>
      <c r="S2646" s="3" t="s">
        <v>8322</v>
      </c>
      <c r="T2646" s="3" t="s">
        <v>8358</v>
      </c>
    </row>
    <row r="2647" spans="1:20" ht="39.6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21">
        <f t="shared" si="166"/>
        <v>41921.634293981479</v>
      </c>
      <c r="L2647" s="21">
        <f t="shared" si="167"/>
        <v>41951.675960648143</v>
      </c>
      <c r="M2647" s="3" t="b">
        <v>1</v>
      </c>
      <c r="N2647" s="3">
        <v>23</v>
      </c>
      <c r="O2647" s="3" t="b">
        <v>0</v>
      </c>
      <c r="P2647" s="3" t="s">
        <v>8300</v>
      </c>
      <c r="Q2647" s="13">
        <f t="shared" si="164"/>
        <v>0.105</v>
      </c>
      <c r="R2647" s="7">
        <f t="shared" si="165"/>
        <v>869.56521739130437</v>
      </c>
      <c r="S2647" s="3" t="s">
        <v>8322</v>
      </c>
      <c r="T2647" s="3" t="s">
        <v>8358</v>
      </c>
    </row>
    <row r="2648" spans="1:20" ht="39.6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21">
        <f t="shared" si="166"/>
        <v>42226.10496527778</v>
      </c>
      <c r="L2648" s="21">
        <f t="shared" si="167"/>
        <v>42256.10496527778</v>
      </c>
      <c r="M2648" s="3" t="b">
        <v>1</v>
      </c>
      <c r="N2648" s="3">
        <v>535</v>
      </c>
      <c r="O2648" s="3" t="b">
        <v>0</v>
      </c>
      <c r="P2648" s="3" t="s">
        <v>8300</v>
      </c>
      <c r="Q2648" s="13">
        <f t="shared" si="164"/>
        <v>8.4172839999999999E-2</v>
      </c>
      <c r="R2648" s="7">
        <f t="shared" si="165"/>
        <v>934.57943925233644</v>
      </c>
      <c r="S2648" s="3" t="s">
        <v>8322</v>
      </c>
      <c r="T2648" s="3" t="s">
        <v>8358</v>
      </c>
    </row>
    <row r="2649" spans="1:20" ht="39.6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21">
        <f t="shared" si="166"/>
        <v>42200.053460648145</v>
      </c>
      <c r="L2649" s="21">
        <f t="shared" si="167"/>
        <v>42230.053460648145</v>
      </c>
      <c r="M2649" s="3" t="b">
        <v>0</v>
      </c>
      <c r="N2649" s="3">
        <v>3</v>
      </c>
      <c r="O2649" s="3" t="b">
        <v>0</v>
      </c>
      <c r="P2649" s="3" t="s">
        <v>8300</v>
      </c>
      <c r="Q2649" s="13">
        <f t="shared" si="164"/>
        <v>1.44E-2</v>
      </c>
      <c r="R2649" s="7">
        <f t="shared" si="165"/>
        <v>833.33333333333337</v>
      </c>
      <c r="S2649" s="3" t="s">
        <v>8322</v>
      </c>
      <c r="T2649" s="3" t="s">
        <v>8358</v>
      </c>
    </row>
    <row r="2650" spans="1:20" ht="52.8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21">
        <f t="shared" si="166"/>
        <v>42408.506481481476</v>
      </c>
      <c r="L2650" s="21">
        <f t="shared" si="167"/>
        <v>42438.506481481476</v>
      </c>
      <c r="M2650" s="3" t="b">
        <v>0</v>
      </c>
      <c r="N2650" s="3">
        <v>6</v>
      </c>
      <c r="O2650" s="3" t="b">
        <v>0</v>
      </c>
      <c r="P2650" s="3" t="s">
        <v>8300</v>
      </c>
      <c r="Q2650" s="13">
        <f t="shared" si="164"/>
        <v>8.8333333333333337E-3</v>
      </c>
      <c r="R2650" s="7">
        <f t="shared" si="165"/>
        <v>2000</v>
      </c>
      <c r="S2650" s="3" t="s">
        <v>8322</v>
      </c>
      <c r="T2650" s="3" t="s">
        <v>8358</v>
      </c>
    </row>
    <row r="2651" spans="1:20" ht="26.4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21">
        <f t="shared" si="166"/>
        <v>42341.788668981484</v>
      </c>
      <c r="L2651" s="21">
        <f t="shared" si="167"/>
        <v>42401.788668981484</v>
      </c>
      <c r="M2651" s="3" t="b">
        <v>0</v>
      </c>
      <c r="N2651" s="3">
        <v>3</v>
      </c>
      <c r="O2651" s="3" t="b">
        <v>0</v>
      </c>
      <c r="P2651" s="3" t="s">
        <v>8300</v>
      </c>
      <c r="Q2651" s="13">
        <f t="shared" si="164"/>
        <v>9.9200000000000004E-4</v>
      </c>
      <c r="R2651" s="7">
        <f t="shared" si="165"/>
        <v>41666.666666666664</v>
      </c>
      <c r="S2651" s="3" t="s">
        <v>8322</v>
      </c>
      <c r="T2651" s="3" t="s">
        <v>8358</v>
      </c>
    </row>
    <row r="2652" spans="1:20" ht="52.8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21">
        <f t="shared" si="166"/>
        <v>42695.416006944441</v>
      </c>
      <c r="L2652" s="21">
        <f t="shared" si="167"/>
        <v>42725.416006944441</v>
      </c>
      <c r="M2652" s="3" t="b">
        <v>0</v>
      </c>
      <c r="N2652" s="3">
        <v>5</v>
      </c>
      <c r="O2652" s="3" t="b">
        <v>0</v>
      </c>
      <c r="P2652" s="3" t="s">
        <v>8300</v>
      </c>
      <c r="Q2652" s="13">
        <f t="shared" si="164"/>
        <v>5.966666666666667E-3</v>
      </c>
      <c r="R2652" s="7">
        <f t="shared" si="165"/>
        <v>12000</v>
      </c>
      <c r="S2652" s="3" t="s">
        <v>8322</v>
      </c>
      <c r="T2652" s="3" t="s">
        <v>8358</v>
      </c>
    </row>
    <row r="2653" spans="1:20" ht="39.6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21">
        <f t="shared" si="166"/>
        <v>42327.597326388888</v>
      </c>
      <c r="L2653" s="21">
        <f t="shared" si="167"/>
        <v>42355.597326388888</v>
      </c>
      <c r="M2653" s="3" t="b">
        <v>0</v>
      </c>
      <c r="N2653" s="3">
        <v>17</v>
      </c>
      <c r="O2653" s="3" t="b">
        <v>0</v>
      </c>
      <c r="P2653" s="3" t="s">
        <v>8300</v>
      </c>
      <c r="Q2653" s="13">
        <f t="shared" si="164"/>
        <v>1.8689285714285714E-2</v>
      </c>
      <c r="R2653" s="7">
        <f t="shared" si="165"/>
        <v>16470.588235294119</v>
      </c>
      <c r="S2653" s="3" t="s">
        <v>8322</v>
      </c>
      <c r="T2653" s="3" t="s">
        <v>8358</v>
      </c>
    </row>
    <row r="2654" spans="1:20" ht="39.6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21">
        <f t="shared" si="166"/>
        <v>41952.950520833336</v>
      </c>
      <c r="L2654" s="21">
        <f t="shared" si="167"/>
        <v>41982.950520833336</v>
      </c>
      <c r="M2654" s="3" t="b">
        <v>0</v>
      </c>
      <c r="N2654" s="3">
        <v>11</v>
      </c>
      <c r="O2654" s="3" t="b">
        <v>0</v>
      </c>
      <c r="P2654" s="3" t="s">
        <v>8300</v>
      </c>
      <c r="Q2654" s="13">
        <f t="shared" si="164"/>
        <v>8.8500000000000002E-3</v>
      </c>
      <c r="R2654" s="7">
        <f t="shared" si="165"/>
        <v>9090.9090909090901</v>
      </c>
      <c r="S2654" s="3" t="s">
        <v>8322</v>
      </c>
      <c r="T2654" s="3" t="s">
        <v>8358</v>
      </c>
    </row>
    <row r="2655" spans="1:20" ht="39.6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21">
        <f t="shared" si="166"/>
        <v>41771.443599537037</v>
      </c>
      <c r="L2655" s="21">
        <f t="shared" si="167"/>
        <v>41802.958333333328</v>
      </c>
      <c r="M2655" s="3" t="b">
        <v>0</v>
      </c>
      <c r="N2655" s="3">
        <v>70</v>
      </c>
      <c r="O2655" s="3" t="b">
        <v>0</v>
      </c>
      <c r="P2655" s="3" t="s">
        <v>8300</v>
      </c>
      <c r="Q2655" s="13">
        <f t="shared" si="164"/>
        <v>0.1152156862745098</v>
      </c>
      <c r="R2655" s="7">
        <f t="shared" si="165"/>
        <v>728.57142857142856</v>
      </c>
      <c r="S2655" s="3" t="s">
        <v>8322</v>
      </c>
      <c r="T2655" s="3" t="s">
        <v>8358</v>
      </c>
    </row>
    <row r="2656" spans="1:20" ht="39.6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21">
        <f t="shared" si="166"/>
        <v>42055.392662037033</v>
      </c>
      <c r="L2656" s="21">
        <f t="shared" si="167"/>
        <v>42115.350995370369</v>
      </c>
      <c r="M2656" s="3" t="b">
        <v>0</v>
      </c>
      <c r="N2656" s="3">
        <v>6</v>
      </c>
      <c r="O2656" s="3" t="b">
        <v>0</v>
      </c>
      <c r="P2656" s="3" t="s">
        <v>8300</v>
      </c>
      <c r="Q2656" s="13">
        <f t="shared" si="164"/>
        <v>5.1000000000000004E-4</v>
      </c>
      <c r="R2656" s="7">
        <f t="shared" si="165"/>
        <v>16666.666666666668</v>
      </c>
      <c r="S2656" s="3" t="s">
        <v>8322</v>
      </c>
      <c r="T2656" s="3" t="s">
        <v>8358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21">
        <f t="shared" si="166"/>
        <v>42381.657951388886</v>
      </c>
      <c r="L2657" s="21">
        <f t="shared" si="167"/>
        <v>42409.624999999993</v>
      </c>
      <c r="M2657" s="3" t="b">
        <v>0</v>
      </c>
      <c r="N2657" s="3">
        <v>43</v>
      </c>
      <c r="O2657" s="3" t="b">
        <v>0</v>
      </c>
      <c r="P2657" s="3" t="s">
        <v>8300</v>
      </c>
      <c r="Q2657" s="13">
        <f t="shared" si="164"/>
        <v>0.21033333333333334</v>
      </c>
      <c r="R2657" s="7">
        <f t="shared" si="165"/>
        <v>348.83720930232556</v>
      </c>
      <c r="S2657" s="3" t="s">
        <v>8322</v>
      </c>
      <c r="T2657" s="3" t="s">
        <v>8358</v>
      </c>
    </row>
    <row r="2658" spans="1:20" ht="26.4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21">
        <f t="shared" si="166"/>
        <v>42767.480185185188</v>
      </c>
      <c r="L2658" s="21">
        <f t="shared" si="167"/>
        <v>42806.583333333336</v>
      </c>
      <c r="M2658" s="3" t="b">
        <v>0</v>
      </c>
      <c r="N2658" s="3">
        <v>152</v>
      </c>
      <c r="O2658" s="3" t="b">
        <v>0</v>
      </c>
      <c r="P2658" s="3" t="s">
        <v>8300</v>
      </c>
      <c r="Q2658" s="13">
        <f t="shared" si="164"/>
        <v>0.11436666666666667</v>
      </c>
      <c r="R2658" s="7">
        <f t="shared" si="165"/>
        <v>986.84210526315792</v>
      </c>
      <c r="S2658" s="3" t="s">
        <v>8322</v>
      </c>
      <c r="T2658" s="3" t="s">
        <v>8358</v>
      </c>
    </row>
    <row r="2659" spans="1:20" ht="39.6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21">
        <f t="shared" si="166"/>
        <v>42551.720520833333</v>
      </c>
      <c r="L2659" s="21">
        <f t="shared" si="167"/>
        <v>42584.854166666664</v>
      </c>
      <c r="M2659" s="3" t="b">
        <v>0</v>
      </c>
      <c r="N2659" s="3">
        <v>59</v>
      </c>
      <c r="O2659" s="3" t="b">
        <v>0</v>
      </c>
      <c r="P2659" s="3" t="s">
        <v>8300</v>
      </c>
      <c r="Q2659" s="13">
        <f t="shared" si="164"/>
        <v>0.18737933333333334</v>
      </c>
      <c r="R2659" s="7">
        <f t="shared" si="165"/>
        <v>508.47457627118644</v>
      </c>
      <c r="S2659" s="3" t="s">
        <v>8322</v>
      </c>
      <c r="T2659" s="3" t="s">
        <v>8358</v>
      </c>
    </row>
    <row r="2660" spans="1:20" ht="39.6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21">
        <f t="shared" si="166"/>
        <v>42551.675856481474</v>
      </c>
      <c r="L2660" s="21">
        <f t="shared" si="167"/>
        <v>42581.675856481474</v>
      </c>
      <c r="M2660" s="3" t="b">
        <v>0</v>
      </c>
      <c r="N2660" s="3">
        <v>4</v>
      </c>
      <c r="O2660" s="3" t="b">
        <v>0</v>
      </c>
      <c r="P2660" s="3" t="s">
        <v>8300</v>
      </c>
      <c r="Q2660" s="13">
        <f t="shared" si="164"/>
        <v>9.2857142857142856E-4</v>
      </c>
      <c r="R2660" s="7">
        <f t="shared" si="165"/>
        <v>24500</v>
      </c>
      <c r="S2660" s="3" t="s">
        <v>8322</v>
      </c>
      <c r="T2660" s="3" t="s">
        <v>8358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21">
        <f t="shared" si="166"/>
        <v>42081.861226851848</v>
      </c>
      <c r="L2661" s="21">
        <f t="shared" si="167"/>
        <v>42111.861226851848</v>
      </c>
      <c r="M2661" s="3" t="b">
        <v>0</v>
      </c>
      <c r="N2661" s="3">
        <v>10</v>
      </c>
      <c r="O2661" s="3" t="b">
        <v>0</v>
      </c>
      <c r="P2661" s="3" t="s">
        <v>8300</v>
      </c>
      <c r="Q2661" s="13">
        <f t="shared" si="164"/>
        <v>2.720408163265306E-2</v>
      </c>
      <c r="R2661" s="7">
        <f t="shared" si="165"/>
        <v>4900</v>
      </c>
      <c r="S2661" s="3" t="s">
        <v>8322</v>
      </c>
      <c r="T2661" s="3" t="s">
        <v>8358</v>
      </c>
    </row>
    <row r="2662" spans="1:20" ht="52.8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21">
        <f t="shared" si="166"/>
        <v>42272.504837962959</v>
      </c>
      <c r="L2662" s="21">
        <f t="shared" si="167"/>
        <v>42332.546504629623</v>
      </c>
      <c r="M2662" s="3" t="b">
        <v>0</v>
      </c>
      <c r="N2662" s="3">
        <v>5</v>
      </c>
      <c r="O2662" s="3" t="b">
        <v>0</v>
      </c>
      <c r="P2662" s="3" t="s">
        <v>8300</v>
      </c>
      <c r="Q2662" s="13">
        <f t="shared" si="164"/>
        <v>9.5E-4</v>
      </c>
      <c r="R2662" s="7">
        <f t="shared" si="165"/>
        <v>4000</v>
      </c>
      <c r="S2662" s="3" t="s">
        <v>8322</v>
      </c>
      <c r="T2662" s="3" t="s">
        <v>8358</v>
      </c>
    </row>
    <row r="2663" spans="1:20" ht="39.6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21">
        <f t="shared" si="166"/>
        <v>41542.750115740739</v>
      </c>
      <c r="L2663" s="21">
        <f t="shared" si="167"/>
        <v>41572.750115740739</v>
      </c>
      <c r="M2663" s="3" t="b">
        <v>0</v>
      </c>
      <c r="N2663" s="3">
        <v>60</v>
      </c>
      <c r="O2663" s="3" t="b">
        <v>1</v>
      </c>
      <c r="P2663" s="3" t="s">
        <v>8301</v>
      </c>
      <c r="Q2663" s="13">
        <f t="shared" si="164"/>
        <v>1.0289999999999999</v>
      </c>
      <c r="R2663" s="7">
        <f t="shared" si="165"/>
        <v>83.333333333333329</v>
      </c>
      <c r="S2663" s="3" t="s">
        <v>8322</v>
      </c>
      <c r="T2663" s="3" t="s">
        <v>8359</v>
      </c>
    </row>
    <row r="2664" spans="1:20" ht="39.6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21">
        <f t="shared" si="166"/>
        <v>42207.538344907407</v>
      </c>
      <c r="L2664" s="21">
        <f t="shared" si="167"/>
        <v>42237.538344907407</v>
      </c>
      <c r="M2664" s="3" t="b">
        <v>0</v>
      </c>
      <c r="N2664" s="3">
        <v>80</v>
      </c>
      <c r="O2664" s="3" t="b">
        <v>1</v>
      </c>
      <c r="P2664" s="3" t="s">
        <v>8301</v>
      </c>
      <c r="Q2664" s="13">
        <f t="shared" si="164"/>
        <v>1.0680000000000001</v>
      </c>
      <c r="R2664" s="7">
        <f t="shared" si="165"/>
        <v>250</v>
      </c>
      <c r="S2664" s="3" t="s">
        <v>8322</v>
      </c>
      <c r="T2664" s="3" t="s">
        <v>8359</v>
      </c>
    </row>
    <row r="2665" spans="1:20" ht="39.6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21">
        <f t="shared" si="166"/>
        <v>42222.41443287037</v>
      </c>
      <c r="L2665" s="21">
        <f t="shared" si="167"/>
        <v>42251.416666666664</v>
      </c>
      <c r="M2665" s="3" t="b">
        <v>0</v>
      </c>
      <c r="N2665" s="3">
        <v>56</v>
      </c>
      <c r="O2665" s="3" t="b">
        <v>1</v>
      </c>
      <c r="P2665" s="3" t="s">
        <v>8301</v>
      </c>
      <c r="Q2665" s="13">
        <f t="shared" si="164"/>
        <v>1.0459624999999999</v>
      </c>
      <c r="R2665" s="7">
        <f t="shared" si="165"/>
        <v>357.14285714285717</v>
      </c>
      <c r="S2665" s="3" t="s">
        <v>8322</v>
      </c>
      <c r="T2665" s="3" t="s">
        <v>8359</v>
      </c>
    </row>
    <row r="2666" spans="1:20" ht="39.6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21">
        <f t="shared" si="166"/>
        <v>42312.817094907405</v>
      </c>
      <c r="L2666" s="21">
        <f t="shared" si="167"/>
        <v>42347.082638888889</v>
      </c>
      <c r="M2666" s="3" t="b">
        <v>0</v>
      </c>
      <c r="N2666" s="3">
        <v>104</v>
      </c>
      <c r="O2666" s="3" t="b">
        <v>1</v>
      </c>
      <c r="P2666" s="3" t="s">
        <v>8301</v>
      </c>
      <c r="Q2666" s="13">
        <f t="shared" si="164"/>
        <v>1.0342857142857143</v>
      </c>
      <c r="R2666" s="7">
        <f t="shared" si="165"/>
        <v>168.26923076923077</v>
      </c>
      <c r="S2666" s="3" t="s">
        <v>8322</v>
      </c>
      <c r="T2666" s="3" t="s">
        <v>8359</v>
      </c>
    </row>
    <row r="2667" spans="1:20" ht="39.6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21">
        <f t="shared" si="166"/>
        <v>42083.687199074069</v>
      </c>
      <c r="L2667" s="21">
        <f t="shared" si="167"/>
        <v>42128.687199074069</v>
      </c>
      <c r="M2667" s="3" t="b">
        <v>0</v>
      </c>
      <c r="N2667" s="3">
        <v>46</v>
      </c>
      <c r="O2667" s="3" t="b">
        <v>1</v>
      </c>
      <c r="P2667" s="3" t="s">
        <v>8301</v>
      </c>
      <c r="Q2667" s="13">
        <f t="shared" si="164"/>
        <v>1.2314285714285715</v>
      </c>
      <c r="R2667" s="7">
        <f t="shared" si="165"/>
        <v>76.086956521739125</v>
      </c>
      <c r="S2667" s="3" t="s">
        <v>8322</v>
      </c>
      <c r="T2667" s="3" t="s">
        <v>8359</v>
      </c>
    </row>
    <row r="2668" spans="1:20" ht="39.6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21">
        <f t="shared" si="166"/>
        <v>42235.55600694444</v>
      </c>
      <c r="L2668" s="21">
        <f t="shared" si="167"/>
        <v>42272.666666666664</v>
      </c>
      <c r="M2668" s="3" t="b">
        <v>0</v>
      </c>
      <c r="N2668" s="3">
        <v>206</v>
      </c>
      <c r="O2668" s="3" t="b">
        <v>1</v>
      </c>
      <c r="P2668" s="3" t="s">
        <v>8301</v>
      </c>
      <c r="Q2668" s="13">
        <f t="shared" si="164"/>
        <v>1.592951</v>
      </c>
      <c r="R2668" s="7">
        <f t="shared" si="165"/>
        <v>48.543689320388353</v>
      </c>
      <c r="S2668" s="3" t="s">
        <v>8322</v>
      </c>
      <c r="T2668" s="3" t="s">
        <v>8359</v>
      </c>
    </row>
    <row r="2669" spans="1:20" ht="52.8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21">
        <f t="shared" si="166"/>
        <v>42380.717777777776</v>
      </c>
      <c r="L2669" s="21">
        <f t="shared" si="167"/>
        <v>42410.717777777776</v>
      </c>
      <c r="M2669" s="3" t="b">
        <v>0</v>
      </c>
      <c r="N2669" s="3">
        <v>18</v>
      </c>
      <c r="O2669" s="3" t="b">
        <v>1</v>
      </c>
      <c r="P2669" s="3" t="s">
        <v>8301</v>
      </c>
      <c r="Q2669" s="13">
        <f t="shared" si="164"/>
        <v>1.1066666666666667</v>
      </c>
      <c r="R2669" s="7">
        <f t="shared" si="165"/>
        <v>83.333333333333329</v>
      </c>
      <c r="S2669" s="3" t="s">
        <v>8322</v>
      </c>
      <c r="T2669" s="3" t="s">
        <v>8359</v>
      </c>
    </row>
    <row r="2670" spans="1:20" ht="26.4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21">
        <f t="shared" si="166"/>
        <v>42275.380381944444</v>
      </c>
      <c r="L2670" s="21">
        <f t="shared" si="167"/>
        <v>42317.397222222215</v>
      </c>
      <c r="M2670" s="3" t="b">
        <v>0</v>
      </c>
      <c r="N2670" s="3">
        <v>28</v>
      </c>
      <c r="O2670" s="3" t="b">
        <v>1</v>
      </c>
      <c r="P2670" s="3" t="s">
        <v>8301</v>
      </c>
      <c r="Q2670" s="13">
        <f t="shared" si="164"/>
        <v>1.7070000000000001</v>
      </c>
      <c r="R2670" s="7">
        <f t="shared" si="165"/>
        <v>35.714285714285715</v>
      </c>
      <c r="S2670" s="3" t="s">
        <v>8322</v>
      </c>
      <c r="T2670" s="3" t="s">
        <v>8359</v>
      </c>
    </row>
    <row r="2671" spans="1:20" ht="39.6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21">
        <f t="shared" si="166"/>
        <v>42318.827499999992</v>
      </c>
      <c r="L2671" s="21">
        <f t="shared" si="167"/>
        <v>42378.827499999992</v>
      </c>
      <c r="M2671" s="3" t="b">
        <v>0</v>
      </c>
      <c r="N2671" s="3">
        <v>11</v>
      </c>
      <c r="O2671" s="3" t="b">
        <v>1</v>
      </c>
      <c r="P2671" s="3" t="s">
        <v>8301</v>
      </c>
      <c r="Q2671" s="13">
        <f t="shared" si="164"/>
        <v>1.25125</v>
      </c>
      <c r="R2671" s="7">
        <f t="shared" si="165"/>
        <v>72.727272727272734</v>
      </c>
      <c r="S2671" s="3" t="s">
        <v>8322</v>
      </c>
      <c r="T2671" s="3" t="s">
        <v>8359</v>
      </c>
    </row>
    <row r="2672" spans="1:20" ht="39.6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21">
        <f t="shared" si="166"/>
        <v>41820.812268518515</v>
      </c>
      <c r="L2672" s="21">
        <f t="shared" si="167"/>
        <v>41848.812268518515</v>
      </c>
      <c r="M2672" s="3" t="b">
        <v>1</v>
      </c>
      <c r="N2672" s="3">
        <v>60</v>
      </c>
      <c r="O2672" s="3" t="b">
        <v>0</v>
      </c>
      <c r="P2672" s="3" t="s">
        <v>8301</v>
      </c>
      <c r="Q2672" s="13">
        <f t="shared" si="164"/>
        <v>6.4158609339642042E-2</v>
      </c>
      <c r="R2672" s="7">
        <f t="shared" si="165"/>
        <v>648.13333333333333</v>
      </c>
      <c r="S2672" s="3" t="s">
        <v>8322</v>
      </c>
      <c r="T2672" s="3" t="s">
        <v>8359</v>
      </c>
    </row>
    <row r="2673" spans="1:20" ht="39.6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21">
        <f t="shared" si="166"/>
        <v>41962.54069444444</v>
      </c>
      <c r="L2673" s="21">
        <f t="shared" si="167"/>
        <v>41992.609722222223</v>
      </c>
      <c r="M2673" s="3" t="b">
        <v>1</v>
      </c>
      <c r="N2673" s="3">
        <v>84</v>
      </c>
      <c r="O2673" s="3" t="b">
        <v>0</v>
      </c>
      <c r="P2673" s="3" t="s">
        <v>8301</v>
      </c>
      <c r="Q2673" s="13">
        <f t="shared" si="164"/>
        <v>0.11344</v>
      </c>
      <c r="R2673" s="7">
        <f t="shared" si="165"/>
        <v>297.61904761904759</v>
      </c>
      <c r="S2673" s="3" t="s">
        <v>8322</v>
      </c>
      <c r="T2673" s="3" t="s">
        <v>8359</v>
      </c>
    </row>
    <row r="2674" spans="1:20" ht="39.6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21">
        <f t="shared" si="166"/>
        <v>42344.675810185181</v>
      </c>
      <c r="L2674" s="21">
        <f t="shared" si="167"/>
        <v>42366.041666666664</v>
      </c>
      <c r="M2674" s="3" t="b">
        <v>1</v>
      </c>
      <c r="N2674" s="3">
        <v>47</v>
      </c>
      <c r="O2674" s="3" t="b">
        <v>0</v>
      </c>
      <c r="P2674" s="3" t="s">
        <v>8301</v>
      </c>
      <c r="Q2674" s="13">
        <f t="shared" si="164"/>
        <v>0.33189999999999997</v>
      </c>
      <c r="R2674" s="7">
        <f t="shared" si="165"/>
        <v>212.7659574468085</v>
      </c>
      <c r="S2674" s="3" t="s">
        <v>8322</v>
      </c>
      <c r="T2674" s="3" t="s">
        <v>8359</v>
      </c>
    </row>
    <row r="2675" spans="1:20" ht="39.6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21">
        <f t="shared" si="166"/>
        <v>41912.333321759259</v>
      </c>
      <c r="L2675" s="21">
        <f t="shared" si="167"/>
        <v>41941.739583333328</v>
      </c>
      <c r="M2675" s="3" t="b">
        <v>1</v>
      </c>
      <c r="N2675" s="3">
        <v>66</v>
      </c>
      <c r="O2675" s="3" t="b">
        <v>0</v>
      </c>
      <c r="P2675" s="3" t="s">
        <v>8301</v>
      </c>
      <c r="Q2675" s="13">
        <f t="shared" si="164"/>
        <v>0.27579999999999999</v>
      </c>
      <c r="R2675" s="7">
        <f t="shared" si="165"/>
        <v>606.06060606060601</v>
      </c>
      <c r="S2675" s="3" t="s">
        <v>8322</v>
      </c>
      <c r="T2675" s="3" t="s">
        <v>8359</v>
      </c>
    </row>
    <row r="2676" spans="1:20" ht="52.8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21">
        <f t="shared" si="166"/>
        <v>42529.424421296295</v>
      </c>
      <c r="L2676" s="21">
        <f t="shared" si="167"/>
        <v>42555.999305555553</v>
      </c>
      <c r="M2676" s="3" t="b">
        <v>1</v>
      </c>
      <c r="N2676" s="3">
        <v>171</v>
      </c>
      <c r="O2676" s="3" t="b">
        <v>0</v>
      </c>
      <c r="P2676" s="3" t="s">
        <v>8301</v>
      </c>
      <c r="Q2676" s="13">
        <f t="shared" si="164"/>
        <v>0.62839999999999996</v>
      </c>
      <c r="R2676" s="7">
        <f t="shared" si="165"/>
        <v>204.67836257309941</v>
      </c>
      <c r="S2676" s="3" t="s">
        <v>8322</v>
      </c>
      <c r="T2676" s="3" t="s">
        <v>8359</v>
      </c>
    </row>
    <row r="2677" spans="1:20" ht="52.8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21">
        <f t="shared" si="166"/>
        <v>41923.649178240739</v>
      </c>
      <c r="L2677" s="21">
        <f t="shared" si="167"/>
        <v>41953.690844907404</v>
      </c>
      <c r="M2677" s="3" t="b">
        <v>1</v>
      </c>
      <c r="N2677" s="3">
        <v>29</v>
      </c>
      <c r="O2677" s="3" t="b">
        <v>0</v>
      </c>
      <c r="P2677" s="3" t="s">
        <v>8301</v>
      </c>
      <c r="Q2677" s="13">
        <f t="shared" si="164"/>
        <v>7.5880000000000003E-2</v>
      </c>
      <c r="R2677" s="7">
        <f t="shared" si="165"/>
        <v>862.06896551724139</v>
      </c>
      <c r="S2677" s="3" t="s">
        <v>8322</v>
      </c>
      <c r="T2677" s="3" t="s">
        <v>8359</v>
      </c>
    </row>
    <row r="2678" spans="1:20" ht="39.6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21">
        <f t="shared" si="166"/>
        <v>42482.416365740741</v>
      </c>
      <c r="L2678" s="21">
        <f t="shared" si="167"/>
        <v>42512.416365740741</v>
      </c>
      <c r="M2678" s="3" t="b">
        <v>0</v>
      </c>
      <c r="N2678" s="3">
        <v>9</v>
      </c>
      <c r="O2678" s="3" t="b">
        <v>0</v>
      </c>
      <c r="P2678" s="3" t="s">
        <v>8301</v>
      </c>
      <c r="Q2678" s="13">
        <f t="shared" si="164"/>
        <v>0.50380952380952382</v>
      </c>
      <c r="R2678" s="7">
        <f t="shared" si="165"/>
        <v>233.33333333333334</v>
      </c>
      <c r="S2678" s="3" t="s">
        <v>8322</v>
      </c>
      <c r="T2678" s="3" t="s">
        <v>8359</v>
      </c>
    </row>
    <row r="2679" spans="1:20" ht="39.6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21">
        <f t="shared" si="166"/>
        <v>41792.821099537039</v>
      </c>
      <c r="L2679" s="21">
        <f t="shared" si="167"/>
        <v>41822.821099537039</v>
      </c>
      <c r="M2679" s="3" t="b">
        <v>0</v>
      </c>
      <c r="N2679" s="3">
        <v>27</v>
      </c>
      <c r="O2679" s="3" t="b">
        <v>0</v>
      </c>
      <c r="P2679" s="3" t="s">
        <v>8301</v>
      </c>
      <c r="Q2679" s="13">
        <f t="shared" si="164"/>
        <v>0.17512820512820512</v>
      </c>
      <c r="R2679" s="7">
        <f t="shared" si="165"/>
        <v>722.22222222222217</v>
      </c>
      <c r="S2679" s="3" t="s">
        <v>8322</v>
      </c>
      <c r="T2679" s="3" t="s">
        <v>8359</v>
      </c>
    </row>
    <row r="2680" spans="1:20" ht="39.6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21">
        <f t="shared" si="166"/>
        <v>42241.589872685181</v>
      </c>
      <c r="L2680" s="21">
        <f t="shared" si="167"/>
        <v>42271.589872685181</v>
      </c>
      <c r="M2680" s="3" t="b">
        <v>0</v>
      </c>
      <c r="N2680" s="3">
        <v>2</v>
      </c>
      <c r="O2680" s="3" t="b">
        <v>0</v>
      </c>
      <c r="P2680" s="3" t="s">
        <v>8301</v>
      </c>
      <c r="Q2680" s="13">
        <f t="shared" si="164"/>
        <v>1.3750000000000001E-4</v>
      </c>
      <c r="R2680" s="7">
        <f t="shared" si="165"/>
        <v>4000000</v>
      </c>
      <c r="S2680" s="3" t="s">
        <v>8322</v>
      </c>
      <c r="T2680" s="3" t="s">
        <v>8359</v>
      </c>
    </row>
    <row r="2681" spans="1:20" ht="52.8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21">
        <f t="shared" si="166"/>
        <v>42032.792754629627</v>
      </c>
      <c r="L2681" s="21">
        <f t="shared" si="167"/>
        <v>42062.792754629627</v>
      </c>
      <c r="M2681" s="3" t="b">
        <v>0</v>
      </c>
      <c r="N2681" s="3">
        <v>3</v>
      </c>
      <c r="O2681" s="3" t="b">
        <v>0</v>
      </c>
      <c r="P2681" s="3" t="s">
        <v>8301</v>
      </c>
      <c r="Q2681" s="13">
        <f t="shared" si="164"/>
        <v>3.3E-3</v>
      </c>
      <c r="R2681" s="7">
        <f t="shared" si="165"/>
        <v>13333.333333333334</v>
      </c>
      <c r="S2681" s="3" t="s">
        <v>8322</v>
      </c>
      <c r="T2681" s="3" t="s">
        <v>8359</v>
      </c>
    </row>
    <row r="2682" spans="1:20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21">
        <f t="shared" si="166"/>
        <v>42436.003368055557</v>
      </c>
      <c r="L2682" s="21">
        <f t="shared" si="167"/>
        <v>42465.961701388886</v>
      </c>
      <c r="M2682" s="3" t="b">
        <v>0</v>
      </c>
      <c r="N2682" s="3">
        <v>4</v>
      </c>
      <c r="O2682" s="3" t="b">
        <v>0</v>
      </c>
      <c r="P2682" s="3" t="s">
        <v>8301</v>
      </c>
      <c r="Q2682" s="13">
        <f t="shared" si="164"/>
        <v>8.6250000000000007E-3</v>
      </c>
      <c r="R2682" s="7">
        <f t="shared" si="165"/>
        <v>8000</v>
      </c>
      <c r="S2682" s="3" t="s">
        <v>8322</v>
      </c>
      <c r="T2682" s="3" t="s">
        <v>8359</v>
      </c>
    </row>
    <row r="2683" spans="1:20" ht="39.6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21">
        <f t="shared" si="166"/>
        <v>41805.686921296292</v>
      </c>
      <c r="L2683" s="21">
        <f t="shared" si="167"/>
        <v>41830.686921296292</v>
      </c>
      <c r="M2683" s="3" t="b">
        <v>0</v>
      </c>
      <c r="N2683" s="3">
        <v>2</v>
      </c>
      <c r="O2683" s="3" t="b">
        <v>0</v>
      </c>
      <c r="P2683" s="3" t="s">
        <v>8283</v>
      </c>
      <c r="Q2683" s="13">
        <f t="shared" si="164"/>
        <v>6.875E-3</v>
      </c>
      <c r="R2683" s="7">
        <f t="shared" si="165"/>
        <v>4000</v>
      </c>
      <c r="S2683" s="3" t="s">
        <v>8339</v>
      </c>
      <c r="T2683" s="3" t="s">
        <v>8340</v>
      </c>
    </row>
    <row r="2684" spans="1:20" ht="39.6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21">
        <f t="shared" si="166"/>
        <v>41932.663657407407</v>
      </c>
      <c r="L2684" s="21">
        <f t="shared" si="167"/>
        <v>41965.040972222218</v>
      </c>
      <c r="M2684" s="3" t="b">
        <v>0</v>
      </c>
      <c r="N2684" s="3">
        <v>20</v>
      </c>
      <c r="O2684" s="3" t="b">
        <v>0</v>
      </c>
      <c r="P2684" s="3" t="s">
        <v>8283</v>
      </c>
      <c r="Q2684" s="13">
        <f t="shared" si="164"/>
        <v>0.28299999999999997</v>
      </c>
      <c r="R2684" s="7">
        <f t="shared" si="165"/>
        <v>300</v>
      </c>
      <c r="S2684" s="3" t="s">
        <v>8339</v>
      </c>
      <c r="T2684" s="3" t="s">
        <v>8340</v>
      </c>
    </row>
    <row r="2685" spans="1:20" ht="39.6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21">
        <f t="shared" si="166"/>
        <v>42034.546759259254</v>
      </c>
      <c r="L2685" s="21">
        <f t="shared" si="167"/>
        <v>42064.546759259254</v>
      </c>
      <c r="M2685" s="3" t="b">
        <v>0</v>
      </c>
      <c r="N2685" s="3">
        <v>3</v>
      </c>
      <c r="O2685" s="3" t="b">
        <v>0</v>
      </c>
      <c r="P2685" s="3" t="s">
        <v>8283</v>
      </c>
      <c r="Q2685" s="13">
        <f t="shared" si="164"/>
        <v>2.3999999999999998E-3</v>
      </c>
      <c r="R2685" s="7">
        <f t="shared" si="165"/>
        <v>5000</v>
      </c>
      <c r="S2685" s="3" t="s">
        <v>8339</v>
      </c>
      <c r="T2685" s="3" t="s">
        <v>8340</v>
      </c>
    </row>
    <row r="2686" spans="1:20" ht="39.6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21">
        <f t="shared" si="166"/>
        <v>41820.706307870372</v>
      </c>
      <c r="L2686" s="21">
        <f t="shared" si="167"/>
        <v>41860.706307870372</v>
      </c>
      <c r="M2686" s="3" t="b">
        <v>0</v>
      </c>
      <c r="N2686" s="3">
        <v>4</v>
      </c>
      <c r="O2686" s="3" t="b">
        <v>0</v>
      </c>
      <c r="P2686" s="3" t="s">
        <v>8283</v>
      </c>
      <c r="Q2686" s="13">
        <f t="shared" si="164"/>
        <v>1.1428571428571429E-2</v>
      </c>
      <c r="R2686" s="7">
        <f t="shared" si="165"/>
        <v>17500</v>
      </c>
      <c r="S2686" s="3" t="s">
        <v>8339</v>
      </c>
      <c r="T2686" s="3" t="s">
        <v>8340</v>
      </c>
    </row>
    <row r="2687" spans="1:20" ht="39.6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21">
        <f t="shared" si="166"/>
        <v>42061.487615740734</v>
      </c>
      <c r="L2687" s="21">
        <f t="shared" si="167"/>
        <v>42121.44594907407</v>
      </c>
      <c r="M2687" s="3" t="b">
        <v>0</v>
      </c>
      <c r="N2687" s="3">
        <v>1</v>
      </c>
      <c r="O2687" s="3" t="b">
        <v>0</v>
      </c>
      <c r="P2687" s="3" t="s">
        <v>8283</v>
      </c>
      <c r="Q2687" s="13">
        <f t="shared" si="164"/>
        <v>2.0000000000000001E-4</v>
      </c>
      <c r="R2687" s="7">
        <f t="shared" si="165"/>
        <v>50000</v>
      </c>
      <c r="S2687" s="3" t="s">
        <v>8339</v>
      </c>
      <c r="T2687" s="3" t="s">
        <v>8340</v>
      </c>
    </row>
    <row r="2688" spans="1:20" ht="39.6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21">
        <f t="shared" si="166"/>
        <v>41892.766469907401</v>
      </c>
      <c r="L2688" s="21">
        <f t="shared" si="167"/>
        <v>41912.766469907401</v>
      </c>
      <c r="M2688" s="3" t="b">
        <v>0</v>
      </c>
      <c r="N2688" s="3">
        <v>0</v>
      </c>
      <c r="O2688" s="3" t="b">
        <v>0</v>
      </c>
      <c r="P2688" s="3" t="s">
        <v>8283</v>
      </c>
      <c r="Q2688" s="13">
        <f t="shared" si="164"/>
        <v>0</v>
      </c>
      <c r="R2688" s="7">
        <f t="shared" si="165"/>
        <v>0</v>
      </c>
      <c r="S2688" s="3" t="s">
        <v>8339</v>
      </c>
      <c r="T2688" s="3" t="s">
        <v>8340</v>
      </c>
    </row>
    <row r="2689" spans="1:20" ht="39.6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21">
        <f t="shared" si="166"/>
        <v>42154.431921296295</v>
      </c>
      <c r="L2689" s="21">
        <f t="shared" si="167"/>
        <v>42184.431921296295</v>
      </c>
      <c r="M2689" s="3" t="b">
        <v>0</v>
      </c>
      <c r="N2689" s="3">
        <v>0</v>
      </c>
      <c r="O2689" s="3" t="b">
        <v>0</v>
      </c>
      <c r="P2689" s="3" t="s">
        <v>8283</v>
      </c>
      <c r="Q2689" s="13">
        <f t="shared" si="164"/>
        <v>0</v>
      </c>
      <c r="R2689" s="7">
        <f t="shared" si="165"/>
        <v>0</v>
      </c>
      <c r="S2689" s="3" t="s">
        <v>8339</v>
      </c>
      <c r="T2689" s="3" t="s">
        <v>8340</v>
      </c>
    </row>
    <row r="2690" spans="1:20" ht="26.4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21">
        <f t="shared" si="166"/>
        <v>42027.910532407404</v>
      </c>
      <c r="L2690" s="21">
        <f t="shared" si="167"/>
        <v>42058.916666666664</v>
      </c>
      <c r="M2690" s="3" t="b">
        <v>0</v>
      </c>
      <c r="N2690" s="3">
        <v>14</v>
      </c>
      <c r="O2690" s="3" t="b">
        <v>0</v>
      </c>
      <c r="P2690" s="3" t="s">
        <v>8283</v>
      </c>
      <c r="Q2690" s="13">
        <f t="shared" ref="Q2690:Q2753" si="168">+E2690/D2690</f>
        <v>1.48E-3</v>
      </c>
      <c r="R2690" s="7">
        <f t="shared" ref="R2690:R2753" si="169">IFERROR(+D2690/N2690,0)</f>
        <v>3571.4285714285716</v>
      </c>
      <c r="S2690" s="3" t="s">
        <v>8339</v>
      </c>
      <c r="T2690" s="3" t="s">
        <v>8340</v>
      </c>
    </row>
    <row r="2691" spans="1:20" ht="39.6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21">
        <f t="shared" ref="K2691:K2754" si="170">(J2691/86400)+25569+(-5/24)</f>
        <v>42551.75335648148</v>
      </c>
      <c r="L2691" s="21">
        <f t="shared" ref="L2691:L2754" si="171">+I2691/(86400)+25569+(-5/24)</f>
        <v>42581.75335648148</v>
      </c>
      <c r="M2691" s="3" t="b">
        <v>0</v>
      </c>
      <c r="N2691" s="3">
        <v>1</v>
      </c>
      <c r="O2691" s="3" t="b">
        <v>0</v>
      </c>
      <c r="P2691" s="3" t="s">
        <v>8283</v>
      </c>
      <c r="Q2691" s="13">
        <f t="shared" si="168"/>
        <v>2.8571428571428571E-5</v>
      </c>
      <c r="R2691" s="7">
        <f t="shared" si="169"/>
        <v>35000</v>
      </c>
      <c r="S2691" s="3" t="s">
        <v>8339</v>
      </c>
      <c r="T2691" s="3" t="s">
        <v>8340</v>
      </c>
    </row>
    <row r="2692" spans="1:20" ht="52.8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21">
        <f t="shared" si="170"/>
        <v>42112.89671296296</v>
      </c>
      <c r="L2692" s="21">
        <f t="shared" si="171"/>
        <v>42157.89671296296</v>
      </c>
      <c r="M2692" s="3" t="b">
        <v>0</v>
      </c>
      <c r="N2692" s="3">
        <v>118</v>
      </c>
      <c r="O2692" s="3" t="b">
        <v>0</v>
      </c>
      <c r="P2692" s="3" t="s">
        <v>8283</v>
      </c>
      <c r="Q2692" s="13">
        <f t="shared" si="168"/>
        <v>0.107325</v>
      </c>
      <c r="R2692" s="7">
        <f t="shared" si="169"/>
        <v>677.96610169491521</v>
      </c>
      <c r="S2692" s="3" t="s">
        <v>8339</v>
      </c>
      <c r="T2692" s="3" t="s">
        <v>8340</v>
      </c>
    </row>
    <row r="2693" spans="1:20" ht="26.4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21">
        <f t="shared" si="170"/>
        <v>42089.515706018516</v>
      </c>
      <c r="L2693" s="21">
        <f t="shared" si="171"/>
        <v>42134.515706018516</v>
      </c>
      <c r="M2693" s="3" t="b">
        <v>0</v>
      </c>
      <c r="N2693" s="3">
        <v>2</v>
      </c>
      <c r="O2693" s="3" t="b">
        <v>0</v>
      </c>
      <c r="P2693" s="3" t="s">
        <v>8283</v>
      </c>
      <c r="Q2693" s="13">
        <f t="shared" si="168"/>
        <v>5.3846153846153844E-4</v>
      </c>
      <c r="R2693" s="7">
        <f t="shared" si="169"/>
        <v>32500</v>
      </c>
      <c r="S2693" s="3" t="s">
        <v>8339</v>
      </c>
      <c r="T2693" s="3" t="s">
        <v>8340</v>
      </c>
    </row>
    <row r="2694" spans="1:20" ht="39.6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21">
        <f t="shared" si="170"/>
        <v>42058.125694444439</v>
      </c>
      <c r="L2694" s="21">
        <f t="shared" si="171"/>
        <v>42088.084027777775</v>
      </c>
      <c r="M2694" s="3" t="b">
        <v>0</v>
      </c>
      <c r="N2694" s="3">
        <v>1</v>
      </c>
      <c r="O2694" s="3" t="b">
        <v>0</v>
      </c>
      <c r="P2694" s="3" t="s">
        <v>8283</v>
      </c>
      <c r="Q2694" s="13">
        <f t="shared" si="168"/>
        <v>7.1428571428571426E-3</v>
      </c>
      <c r="R2694" s="7">
        <f t="shared" si="169"/>
        <v>3500</v>
      </c>
      <c r="S2694" s="3" t="s">
        <v>8339</v>
      </c>
      <c r="T2694" s="3" t="s">
        <v>8340</v>
      </c>
    </row>
    <row r="2695" spans="1:20" ht="39.6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21">
        <f t="shared" si="170"/>
        <v>41833.930162037032</v>
      </c>
      <c r="L2695" s="21">
        <f t="shared" si="171"/>
        <v>41863.930162037032</v>
      </c>
      <c r="M2695" s="3" t="b">
        <v>0</v>
      </c>
      <c r="N2695" s="3">
        <v>3</v>
      </c>
      <c r="O2695" s="3" t="b">
        <v>0</v>
      </c>
      <c r="P2695" s="3" t="s">
        <v>8283</v>
      </c>
      <c r="Q2695" s="13">
        <f t="shared" si="168"/>
        <v>8.0000000000000002E-3</v>
      </c>
      <c r="R2695" s="7">
        <f t="shared" si="169"/>
        <v>1666.6666666666667</v>
      </c>
      <c r="S2695" s="3" t="s">
        <v>8339</v>
      </c>
      <c r="T2695" s="3" t="s">
        <v>8340</v>
      </c>
    </row>
    <row r="2696" spans="1:20" ht="52.8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21">
        <f t="shared" si="170"/>
        <v>41877.932164351849</v>
      </c>
      <c r="L2696" s="21">
        <f t="shared" si="171"/>
        <v>41907.932164351849</v>
      </c>
      <c r="M2696" s="3" t="b">
        <v>0</v>
      </c>
      <c r="N2696" s="3">
        <v>1</v>
      </c>
      <c r="O2696" s="3" t="b">
        <v>0</v>
      </c>
      <c r="P2696" s="3" t="s">
        <v>8283</v>
      </c>
      <c r="Q2696" s="13">
        <f t="shared" si="168"/>
        <v>3.3333333333333335E-5</v>
      </c>
      <c r="R2696" s="7">
        <f t="shared" si="169"/>
        <v>30000</v>
      </c>
      <c r="S2696" s="3" t="s">
        <v>8339</v>
      </c>
      <c r="T2696" s="3" t="s">
        <v>8340</v>
      </c>
    </row>
    <row r="2697" spans="1:20" ht="26.4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21">
        <f t="shared" si="170"/>
        <v>42047.973587962959</v>
      </c>
      <c r="L2697" s="21">
        <f t="shared" si="171"/>
        <v>42107.931921296295</v>
      </c>
      <c r="M2697" s="3" t="b">
        <v>0</v>
      </c>
      <c r="N2697" s="3">
        <v>3</v>
      </c>
      <c r="O2697" s="3" t="b">
        <v>0</v>
      </c>
      <c r="P2697" s="3" t="s">
        <v>8283</v>
      </c>
      <c r="Q2697" s="13">
        <f t="shared" si="168"/>
        <v>4.7333333333333333E-3</v>
      </c>
      <c r="R2697" s="7">
        <f t="shared" si="169"/>
        <v>5000</v>
      </c>
      <c r="S2697" s="3" t="s">
        <v>8339</v>
      </c>
      <c r="T2697" s="3" t="s">
        <v>8340</v>
      </c>
    </row>
    <row r="2698" spans="1:20" ht="39.6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21">
        <f t="shared" si="170"/>
        <v>41964.636111111111</v>
      </c>
      <c r="L2698" s="21">
        <f t="shared" si="171"/>
        <v>41998.636111111111</v>
      </c>
      <c r="M2698" s="3" t="b">
        <v>0</v>
      </c>
      <c r="N2698" s="3">
        <v>38</v>
      </c>
      <c r="O2698" s="3" t="b">
        <v>0</v>
      </c>
      <c r="P2698" s="3" t="s">
        <v>8283</v>
      </c>
      <c r="Q2698" s="13">
        <f t="shared" si="168"/>
        <v>5.6500000000000002E-2</v>
      </c>
      <c r="R2698" s="7">
        <f t="shared" si="169"/>
        <v>1578.9473684210527</v>
      </c>
      <c r="S2698" s="3" t="s">
        <v>8339</v>
      </c>
      <c r="T2698" s="3" t="s">
        <v>8340</v>
      </c>
    </row>
    <row r="2699" spans="1:20" ht="39.6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21">
        <f t="shared" si="170"/>
        <v>42187.731747685182</v>
      </c>
      <c r="L2699" s="21">
        <f t="shared" si="171"/>
        <v>42218.708333333336</v>
      </c>
      <c r="M2699" s="3" t="b">
        <v>0</v>
      </c>
      <c r="N2699" s="3">
        <v>52</v>
      </c>
      <c r="O2699" s="3" t="b">
        <v>0</v>
      </c>
      <c r="P2699" s="3" t="s">
        <v>8283</v>
      </c>
      <c r="Q2699" s="13">
        <f t="shared" si="168"/>
        <v>0.26352173913043481</v>
      </c>
      <c r="R2699" s="7">
        <f t="shared" si="169"/>
        <v>442.30769230769232</v>
      </c>
      <c r="S2699" s="3" t="s">
        <v>8339</v>
      </c>
      <c r="T2699" s="3" t="s">
        <v>8340</v>
      </c>
    </row>
    <row r="2700" spans="1:20" ht="39.6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21">
        <f t="shared" si="170"/>
        <v>41787.689907407403</v>
      </c>
      <c r="L2700" s="21">
        <f t="shared" si="171"/>
        <v>41817.689907407403</v>
      </c>
      <c r="M2700" s="3" t="b">
        <v>0</v>
      </c>
      <c r="N2700" s="3">
        <v>2</v>
      </c>
      <c r="O2700" s="3" t="b">
        <v>0</v>
      </c>
      <c r="P2700" s="3" t="s">
        <v>8283</v>
      </c>
      <c r="Q2700" s="13">
        <f t="shared" si="168"/>
        <v>3.2512500000000002E-3</v>
      </c>
      <c r="R2700" s="7">
        <f t="shared" si="169"/>
        <v>4000</v>
      </c>
      <c r="S2700" s="3" t="s">
        <v>8339</v>
      </c>
      <c r="T2700" s="3" t="s">
        <v>8340</v>
      </c>
    </row>
    <row r="2701" spans="1:20" ht="39.6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21">
        <f t="shared" si="170"/>
        <v>41829.688229166662</v>
      </c>
      <c r="L2701" s="21">
        <f t="shared" si="171"/>
        <v>41859.688229166662</v>
      </c>
      <c r="M2701" s="3" t="b">
        <v>0</v>
      </c>
      <c r="N2701" s="3">
        <v>0</v>
      </c>
      <c r="O2701" s="3" t="b">
        <v>0</v>
      </c>
      <c r="P2701" s="3" t="s">
        <v>8283</v>
      </c>
      <c r="Q2701" s="13">
        <f t="shared" si="168"/>
        <v>0</v>
      </c>
      <c r="R2701" s="7">
        <f t="shared" si="169"/>
        <v>0</v>
      </c>
      <c r="S2701" s="3" t="s">
        <v>8339</v>
      </c>
      <c r="T2701" s="3" t="s">
        <v>8340</v>
      </c>
    </row>
    <row r="2702" spans="1:20" ht="39.6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21">
        <f t="shared" si="170"/>
        <v>41870.666342592587</v>
      </c>
      <c r="L2702" s="21">
        <f t="shared" si="171"/>
        <v>41900.666342592587</v>
      </c>
      <c r="M2702" s="3" t="b">
        <v>0</v>
      </c>
      <c r="N2702" s="3">
        <v>4</v>
      </c>
      <c r="O2702" s="3" t="b">
        <v>0</v>
      </c>
      <c r="P2702" s="3" t="s">
        <v>8283</v>
      </c>
      <c r="Q2702" s="13">
        <f t="shared" si="168"/>
        <v>7.0007000700070005E-3</v>
      </c>
      <c r="R2702" s="7">
        <f t="shared" si="169"/>
        <v>2499.75</v>
      </c>
      <c r="S2702" s="3" t="s">
        <v>8339</v>
      </c>
      <c r="T2702" s="3" t="s">
        <v>8340</v>
      </c>
    </row>
    <row r="2703" spans="1:20" ht="39.6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21">
        <f t="shared" si="170"/>
        <v>42801.566365740735</v>
      </c>
      <c r="L2703" s="21">
        <f t="shared" si="171"/>
        <v>42832.524699074071</v>
      </c>
      <c r="M2703" s="3" t="b">
        <v>0</v>
      </c>
      <c r="N2703" s="3">
        <v>46</v>
      </c>
      <c r="O2703" s="3" t="b">
        <v>0</v>
      </c>
      <c r="P2703" s="3" t="s">
        <v>8302</v>
      </c>
      <c r="Q2703" s="13">
        <f t="shared" si="168"/>
        <v>0.46176470588235297</v>
      </c>
      <c r="R2703" s="7">
        <f t="shared" si="169"/>
        <v>73.913043478260875</v>
      </c>
      <c r="S2703" s="3" t="s">
        <v>8320</v>
      </c>
      <c r="T2703" s="3" t="s">
        <v>8360</v>
      </c>
    </row>
    <row r="2704" spans="1:20" ht="39.6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21">
        <f t="shared" si="170"/>
        <v>42800.593483796292</v>
      </c>
      <c r="L2704" s="21">
        <f t="shared" si="171"/>
        <v>42830.551817129628</v>
      </c>
      <c r="M2704" s="3" t="b">
        <v>1</v>
      </c>
      <c r="N2704" s="3">
        <v>26</v>
      </c>
      <c r="O2704" s="3" t="b">
        <v>0</v>
      </c>
      <c r="P2704" s="3" t="s">
        <v>8302</v>
      </c>
      <c r="Q2704" s="13">
        <f t="shared" si="168"/>
        <v>0.34410000000000002</v>
      </c>
      <c r="R2704" s="7">
        <f t="shared" si="169"/>
        <v>384.61538461538464</v>
      </c>
      <c r="S2704" s="3" t="s">
        <v>8320</v>
      </c>
      <c r="T2704" s="3" t="s">
        <v>8360</v>
      </c>
    </row>
    <row r="2705" spans="1:20" ht="26.4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21">
        <f t="shared" si="170"/>
        <v>42756.481828703698</v>
      </c>
      <c r="L2705" s="21">
        <f t="shared" si="171"/>
        <v>42816.440162037034</v>
      </c>
      <c r="M2705" s="3" t="b">
        <v>0</v>
      </c>
      <c r="N2705" s="3">
        <v>45</v>
      </c>
      <c r="O2705" s="3" t="b">
        <v>0</v>
      </c>
      <c r="P2705" s="3" t="s">
        <v>8302</v>
      </c>
      <c r="Q2705" s="13">
        <f t="shared" si="168"/>
        <v>1.0375000000000001</v>
      </c>
      <c r="R2705" s="7">
        <f t="shared" si="169"/>
        <v>888.88888888888891</v>
      </c>
      <c r="S2705" s="3" t="s">
        <v>8320</v>
      </c>
      <c r="T2705" s="3" t="s">
        <v>8360</v>
      </c>
    </row>
    <row r="2706" spans="1:20" ht="39.6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21">
        <f t="shared" si="170"/>
        <v>42787.654097222221</v>
      </c>
      <c r="L2706" s="21">
        <f t="shared" si="171"/>
        <v>42830.61243055555</v>
      </c>
      <c r="M2706" s="3" t="b">
        <v>0</v>
      </c>
      <c r="N2706" s="3">
        <v>7</v>
      </c>
      <c r="O2706" s="3" t="b">
        <v>0</v>
      </c>
      <c r="P2706" s="3" t="s">
        <v>8302</v>
      </c>
      <c r="Q2706" s="13">
        <f t="shared" si="168"/>
        <v>6.0263157894736845E-2</v>
      </c>
      <c r="R2706" s="7">
        <f t="shared" si="169"/>
        <v>2714.2857142857142</v>
      </c>
      <c r="S2706" s="3" t="s">
        <v>8320</v>
      </c>
      <c r="T2706" s="3" t="s">
        <v>8360</v>
      </c>
    </row>
    <row r="2707" spans="1:20" ht="26.4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21">
        <f t="shared" si="170"/>
        <v>42773.70784722222</v>
      </c>
      <c r="L2707" s="21">
        <f t="shared" si="171"/>
        <v>42818.666180555556</v>
      </c>
      <c r="M2707" s="3" t="b">
        <v>0</v>
      </c>
      <c r="N2707" s="3">
        <v>8</v>
      </c>
      <c r="O2707" s="3" t="b">
        <v>0</v>
      </c>
      <c r="P2707" s="3" t="s">
        <v>8302</v>
      </c>
      <c r="Q2707" s="13">
        <f t="shared" si="168"/>
        <v>0.10539393939393939</v>
      </c>
      <c r="R2707" s="7">
        <f t="shared" si="169"/>
        <v>2062.5</v>
      </c>
      <c r="S2707" s="3" t="s">
        <v>8320</v>
      </c>
      <c r="T2707" s="3" t="s">
        <v>8360</v>
      </c>
    </row>
    <row r="2708" spans="1:20" ht="39.6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21">
        <f t="shared" si="170"/>
        <v>41899.086608796293</v>
      </c>
      <c r="L2708" s="21">
        <f t="shared" si="171"/>
        <v>41928.082638888889</v>
      </c>
      <c r="M2708" s="3" t="b">
        <v>1</v>
      </c>
      <c r="N2708" s="3">
        <v>263</v>
      </c>
      <c r="O2708" s="3" t="b">
        <v>1</v>
      </c>
      <c r="P2708" s="3" t="s">
        <v>8302</v>
      </c>
      <c r="Q2708" s="13">
        <f t="shared" si="168"/>
        <v>1.1229714285714285</v>
      </c>
      <c r="R2708" s="7">
        <f t="shared" si="169"/>
        <v>133.07984790874525</v>
      </c>
      <c r="S2708" s="3" t="s">
        <v>8320</v>
      </c>
      <c r="T2708" s="3" t="s">
        <v>8360</v>
      </c>
    </row>
    <row r="2709" spans="1:20" ht="39.6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21">
        <f t="shared" si="170"/>
        <v>41391.574571759258</v>
      </c>
      <c r="L2709" s="21">
        <f t="shared" si="171"/>
        <v>41421.082638888889</v>
      </c>
      <c r="M2709" s="3" t="b">
        <v>1</v>
      </c>
      <c r="N2709" s="3">
        <v>394</v>
      </c>
      <c r="O2709" s="3" t="b">
        <v>1</v>
      </c>
      <c r="P2709" s="3" t="s">
        <v>8302</v>
      </c>
      <c r="Q2709" s="13">
        <f t="shared" si="168"/>
        <v>3.50844625</v>
      </c>
      <c r="R2709" s="7">
        <f t="shared" si="169"/>
        <v>20.304568527918782</v>
      </c>
      <c r="S2709" s="3" t="s">
        <v>8320</v>
      </c>
      <c r="T2709" s="3" t="s">
        <v>8360</v>
      </c>
    </row>
    <row r="2710" spans="1:20" ht="39.6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21">
        <f t="shared" si="170"/>
        <v>42512.489884259259</v>
      </c>
      <c r="L2710" s="21">
        <f t="shared" si="171"/>
        <v>42572.489884259259</v>
      </c>
      <c r="M2710" s="3" t="b">
        <v>1</v>
      </c>
      <c r="N2710" s="3">
        <v>1049</v>
      </c>
      <c r="O2710" s="3" t="b">
        <v>1</v>
      </c>
      <c r="P2710" s="3" t="s">
        <v>8302</v>
      </c>
      <c r="Q2710" s="13">
        <f t="shared" si="168"/>
        <v>2.3321535</v>
      </c>
      <c r="R2710" s="7">
        <f t="shared" si="169"/>
        <v>19.065776930409914</v>
      </c>
      <c r="S2710" s="3" t="s">
        <v>8320</v>
      </c>
      <c r="T2710" s="3" t="s">
        <v>8360</v>
      </c>
    </row>
    <row r="2711" spans="1:20" ht="39.6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21">
        <f t="shared" si="170"/>
        <v>42611.941446759258</v>
      </c>
      <c r="L2711" s="21">
        <f t="shared" si="171"/>
        <v>42646.957638888889</v>
      </c>
      <c r="M2711" s="3" t="b">
        <v>1</v>
      </c>
      <c r="N2711" s="3">
        <v>308</v>
      </c>
      <c r="O2711" s="3" t="b">
        <v>1</v>
      </c>
      <c r="P2711" s="3" t="s">
        <v>8302</v>
      </c>
      <c r="Q2711" s="13">
        <f t="shared" si="168"/>
        <v>1.01606</v>
      </c>
      <c r="R2711" s="7">
        <f t="shared" si="169"/>
        <v>162.33766233766235</v>
      </c>
      <c r="S2711" s="3" t="s">
        <v>8320</v>
      </c>
      <c r="T2711" s="3" t="s">
        <v>8360</v>
      </c>
    </row>
    <row r="2712" spans="1:20" ht="26.4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21">
        <f t="shared" si="170"/>
        <v>41828.021157407406</v>
      </c>
      <c r="L2712" s="21">
        <f t="shared" si="171"/>
        <v>41859.875</v>
      </c>
      <c r="M2712" s="3" t="b">
        <v>1</v>
      </c>
      <c r="N2712" s="3">
        <v>1088</v>
      </c>
      <c r="O2712" s="3" t="b">
        <v>1</v>
      </c>
      <c r="P2712" s="3" t="s">
        <v>8302</v>
      </c>
      <c r="Q2712" s="13">
        <f t="shared" si="168"/>
        <v>1.5390035000000002</v>
      </c>
      <c r="R2712" s="7">
        <f t="shared" si="169"/>
        <v>55.147058823529413</v>
      </c>
      <c r="S2712" s="3" t="s">
        <v>8320</v>
      </c>
      <c r="T2712" s="3" t="s">
        <v>8360</v>
      </c>
    </row>
    <row r="2713" spans="1:20" ht="39.6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21">
        <f t="shared" si="170"/>
        <v>41780.536921296291</v>
      </c>
      <c r="L2713" s="21">
        <f t="shared" si="171"/>
        <v>41810.709027777775</v>
      </c>
      <c r="M2713" s="3" t="b">
        <v>1</v>
      </c>
      <c r="N2713" s="3">
        <v>73</v>
      </c>
      <c r="O2713" s="3" t="b">
        <v>1</v>
      </c>
      <c r="P2713" s="3" t="s">
        <v>8302</v>
      </c>
      <c r="Q2713" s="13">
        <f t="shared" si="168"/>
        <v>1.007161125319693</v>
      </c>
      <c r="R2713" s="7">
        <f t="shared" si="169"/>
        <v>53.561643835616437</v>
      </c>
      <c r="S2713" s="3" t="s">
        <v>8320</v>
      </c>
      <c r="T2713" s="3" t="s">
        <v>8360</v>
      </c>
    </row>
    <row r="2714" spans="1:20" ht="39.6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21">
        <f t="shared" si="170"/>
        <v>41431.853703703702</v>
      </c>
      <c r="L2714" s="21">
        <f t="shared" si="171"/>
        <v>41468.541666666664</v>
      </c>
      <c r="M2714" s="3" t="b">
        <v>1</v>
      </c>
      <c r="N2714" s="3">
        <v>143</v>
      </c>
      <c r="O2714" s="3" t="b">
        <v>1</v>
      </c>
      <c r="P2714" s="3" t="s">
        <v>8302</v>
      </c>
      <c r="Q2714" s="13">
        <f t="shared" si="168"/>
        <v>1.3138181818181818</v>
      </c>
      <c r="R2714" s="7">
        <f t="shared" si="169"/>
        <v>38.46153846153846</v>
      </c>
      <c r="S2714" s="3" t="s">
        <v>8320</v>
      </c>
      <c r="T2714" s="3" t="s">
        <v>8360</v>
      </c>
    </row>
    <row r="2715" spans="1:20" ht="39.6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21">
        <f t="shared" si="170"/>
        <v>42322.445416666662</v>
      </c>
      <c r="L2715" s="21">
        <f t="shared" si="171"/>
        <v>42362.445416666662</v>
      </c>
      <c r="M2715" s="3" t="b">
        <v>1</v>
      </c>
      <c r="N2715" s="3">
        <v>1420</v>
      </c>
      <c r="O2715" s="3" t="b">
        <v>1</v>
      </c>
      <c r="P2715" s="3" t="s">
        <v>8302</v>
      </c>
      <c r="Q2715" s="13">
        <f t="shared" si="168"/>
        <v>1.0224133333333334</v>
      </c>
      <c r="R2715" s="7">
        <f t="shared" si="169"/>
        <v>105.63380281690141</v>
      </c>
      <c r="S2715" s="3" t="s">
        <v>8320</v>
      </c>
      <c r="T2715" s="3" t="s">
        <v>8360</v>
      </c>
    </row>
    <row r="2716" spans="1:20" ht="26.4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21">
        <f t="shared" si="170"/>
        <v>42629.446712962956</v>
      </c>
      <c r="L2716" s="21">
        <f t="shared" si="171"/>
        <v>42657.749999999993</v>
      </c>
      <c r="M2716" s="3" t="b">
        <v>1</v>
      </c>
      <c r="N2716" s="3">
        <v>305</v>
      </c>
      <c r="O2716" s="3" t="b">
        <v>1</v>
      </c>
      <c r="P2716" s="3" t="s">
        <v>8302</v>
      </c>
      <c r="Q2716" s="13">
        <f t="shared" si="168"/>
        <v>1.1635599999999999</v>
      </c>
      <c r="R2716" s="7">
        <f t="shared" si="169"/>
        <v>81.967213114754102</v>
      </c>
      <c r="S2716" s="3" t="s">
        <v>8320</v>
      </c>
      <c r="T2716" s="3" t="s">
        <v>8360</v>
      </c>
    </row>
    <row r="2717" spans="1:20" ht="39.6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21">
        <f t="shared" si="170"/>
        <v>42387.190138888887</v>
      </c>
      <c r="L2717" s="21">
        <f t="shared" si="171"/>
        <v>42421.190138888887</v>
      </c>
      <c r="M2717" s="3" t="b">
        <v>1</v>
      </c>
      <c r="N2717" s="3">
        <v>551</v>
      </c>
      <c r="O2717" s="3" t="b">
        <v>1</v>
      </c>
      <c r="P2717" s="3" t="s">
        <v>8302</v>
      </c>
      <c r="Q2717" s="13">
        <f t="shared" si="168"/>
        <v>2.6462241666666664</v>
      </c>
      <c r="R2717" s="7">
        <f t="shared" si="169"/>
        <v>21.778584392014519</v>
      </c>
      <c r="S2717" s="3" t="s">
        <v>8320</v>
      </c>
      <c r="T2717" s="3" t="s">
        <v>8360</v>
      </c>
    </row>
    <row r="2718" spans="1:20" ht="66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21">
        <f t="shared" si="170"/>
        <v>42255.124918981477</v>
      </c>
      <c r="L2718" s="21">
        <f t="shared" si="171"/>
        <v>42285.124918981477</v>
      </c>
      <c r="M2718" s="3" t="b">
        <v>1</v>
      </c>
      <c r="N2718" s="3">
        <v>187</v>
      </c>
      <c r="O2718" s="3" t="b">
        <v>1</v>
      </c>
      <c r="P2718" s="3" t="s">
        <v>8302</v>
      </c>
      <c r="Q2718" s="13">
        <f t="shared" si="168"/>
        <v>1.1998010000000001</v>
      </c>
      <c r="R2718" s="7">
        <f t="shared" si="169"/>
        <v>53.475935828877006</v>
      </c>
      <c r="S2718" s="3" t="s">
        <v>8320</v>
      </c>
      <c r="T2718" s="3" t="s">
        <v>8360</v>
      </c>
    </row>
    <row r="2719" spans="1:20" ht="39.6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21">
        <f t="shared" si="170"/>
        <v>41934.706585648142</v>
      </c>
      <c r="L2719" s="21">
        <f t="shared" si="171"/>
        <v>41979.748252314814</v>
      </c>
      <c r="M2719" s="3" t="b">
        <v>1</v>
      </c>
      <c r="N2719" s="3">
        <v>325</v>
      </c>
      <c r="O2719" s="3" t="b">
        <v>1</v>
      </c>
      <c r="P2719" s="3" t="s">
        <v>8302</v>
      </c>
      <c r="Q2719" s="13">
        <f t="shared" si="168"/>
        <v>1.2010400000000001</v>
      </c>
      <c r="R2719" s="7">
        <f t="shared" si="169"/>
        <v>76.92307692307692</v>
      </c>
      <c r="S2719" s="3" t="s">
        <v>8320</v>
      </c>
      <c r="T2719" s="3" t="s">
        <v>8360</v>
      </c>
    </row>
    <row r="2720" spans="1:20" ht="39.6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21">
        <f t="shared" si="170"/>
        <v>42465.388252314813</v>
      </c>
      <c r="L2720" s="21">
        <f t="shared" si="171"/>
        <v>42493.749999999993</v>
      </c>
      <c r="M2720" s="3" t="b">
        <v>1</v>
      </c>
      <c r="N2720" s="3">
        <v>148</v>
      </c>
      <c r="O2720" s="3" t="b">
        <v>1</v>
      </c>
      <c r="P2720" s="3" t="s">
        <v>8302</v>
      </c>
      <c r="Q2720" s="13">
        <f t="shared" si="168"/>
        <v>1.0358333333333334</v>
      </c>
      <c r="R2720" s="7">
        <f t="shared" si="169"/>
        <v>121.62162162162163</v>
      </c>
      <c r="S2720" s="3" t="s">
        <v>8320</v>
      </c>
      <c r="T2720" s="3" t="s">
        <v>8360</v>
      </c>
    </row>
    <row r="2721" spans="1:20" ht="39.6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21">
        <f t="shared" si="170"/>
        <v>42417.822847222218</v>
      </c>
      <c r="L2721" s="21">
        <f t="shared" si="171"/>
        <v>42477.781180555554</v>
      </c>
      <c r="M2721" s="3" t="b">
        <v>0</v>
      </c>
      <c r="N2721" s="3">
        <v>69</v>
      </c>
      <c r="O2721" s="3" t="b">
        <v>1</v>
      </c>
      <c r="P2721" s="3" t="s">
        <v>8302</v>
      </c>
      <c r="Q2721" s="13">
        <f t="shared" si="168"/>
        <v>1.0883333333333334</v>
      </c>
      <c r="R2721" s="7">
        <f t="shared" si="169"/>
        <v>86.956521739130437</v>
      </c>
      <c r="S2721" s="3" t="s">
        <v>8320</v>
      </c>
      <c r="T2721" s="3" t="s">
        <v>8360</v>
      </c>
    </row>
    <row r="2722" spans="1:20" ht="39.6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21">
        <f t="shared" si="170"/>
        <v>42655.257557870369</v>
      </c>
      <c r="L2722" s="21">
        <f t="shared" si="171"/>
        <v>42685.299224537033</v>
      </c>
      <c r="M2722" s="3" t="b">
        <v>0</v>
      </c>
      <c r="N2722" s="3">
        <v>173</v>
      </c>
      <c r="O2722" s="3" t="b">
        <v>1</v>
      </c>
      <c r="P2722" s="3" t="s">
        <v>8302</v>
      </c>
      <c r="Q2722" s="13">
        <f t="shared" si="168"/>
        <v>1.1812400000000001</v>
      </c>
      <c r="R2722" s="7">
        <f t="shared" si="169"/>
        <v>144.50867052023122</v>
      </c>
      <c r="S2722" s="3" t="s">
        <v>8320</v>
      </c>
      <c r="T2722" s="3" t="s">
        <v>8360</v>
      </c>
    </row>
    <row r="2723" spans="1:20" ht="39.6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21">
        <f t="shared" si="170"/>
        <v>41493.335625</v>
      </c>
      <c r="L2723" s="21">
        <f t="shared" si="171"/>
        <v>41523.583333333328</v>
      </c>
      <c r="M2723" s="3" t="b">
        <v>0</v>
      </c>
      <c r="N2723" s="3">
        <v>269</v>
      </c>
      <c r="O2723" s="3" t="b">
        <v>1</v>
      </c>
      <c r="P2723" s="3" t="s">
        <v>8294</v>
      </c>
      <c r="Q2723" s="13">
        <f t="shared" si="168"/>
        <v>14.62</v>
      </c>
      <c r="R2723" s="7">
        <f t="shared" si="169"/>
        <v>2.7881040892193307</v>
      </c>
      <c r="S2723" s="3" t="s">
        <v>8322</v>
      </c>
      <c r="T2723" s="3" t="s">
        <v>8352</v>
      </c>
    </row>
    <row r="2724" spans="1:20" ht="39.6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21">
        <f t="shared" si="170"/>
        <v>42704.64876157407</v>
      </c>
      <c r="L2724" s="21">
        <f t="shared" si="171"/>
        <v>42764.64876157407</v>
      </c>
      <c r="M2724" s="3" t="b">
        <v>0</v>
      </c>
      <c r="N2724" s="3">
        <v>185</v>
      </c>
      <c r="O2724" s="3" t="b">
        <v>1</v>
      </c>
      <c r="P2724" s="3" t="s">
        <v>8294</v>
      </c>
      <c r="Q2724" s="13">
        <f t="shared" si="168"/>
        <v>2.5253999999999999</v>
      </c>
      <c r="R2724" s="7">
        <f t="shared" si="169"/>
        <v>27.027027027027028</v>
      </c>
      <c r="S2724" s="3" t="s">
        <v>8322</v>
      </c>
      <c r="T2724" s="3" t="s">
        <v>8352</v>
      </c>
    </row>
    <row r="2725" spans="1:20" ht="39.6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21">
        <f t="shared" si="170"/>
        <v>41944.630648148144</v>
      </c>
      <c r="L2725" s="21">
        <f t="shared" si="171"/>
        <v>42004.672314814808</v>
      </c>
      <c r="M2725" s="3" t="b">
        <v>0</v>
      </c>
      <c r="N2725" s="3">
        <v>176</v>
      </c>
      <c r="O2725" s="3" t="b">
        <v>1</v>
      </c>
      <c r="P2725" s="3" t="s">
        <v>8294</v>
      </c>
      <c r="Q2725" s="13">
        <f t="shared" si="168"/>
        <v>1.4005000000000001</v>
      </c>
      <c r="R2725" s="7">
        <f t="shared" si="169"/>
        <v>68.181818181818187</v>
      </c>
      <c r="S2725" s="3" t="s">
        <v>8322</v>
      </c>
      <c r="T2725" s="3" t="s">
        <v>8352</v>
      </c>
    </row>
    <row r="2726" spans="1:20" ht="39.6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21">
        <f t="shared" si="170"/>
        <v>42199.118738425925</v>
      </c>
      <c r="L2726" s="21">
        <f t="shared" si="171"/>
        <v>42231.118738425925</v>
      </c>
      <c r="M2726" s="3" t="b">
        <v>0</v>
      </c>
      <c r="N2726" s="3">
        <v>1019</v>
      </c>
      <c r="O2726" s="3" t="b">
        <v>1</v>
      </c>
      <c r="P2726" s="3" t="s">
        <v>8294</v>
      </c>
      <c r="Q2726" s="13">
        <f t="shared" si="168"/>
        <v>2.9687520259319289</v>
      </c>
      <c r="R2726" s="7">
        <f t="shared" si="169"/>
        <v>2.4219823356231598</v>
      </c>
      <c r="S2726" s="3" t="s">
        <v>8322</v>
      </c>
      <c r="T2726" s="3" t="s">
        <v>8352</v>
      </c>
    </row>
    <row r="2727" spans="1:20" ht="39.6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21">
        <f t="shared" si="170"/>
        <v>42745.53628472222</v>
      </c>
      <c r="L2727" s="21">
        <f t="shared" si="171"/>
        <v>42795.53628472222</v>
      </c>
      <c r="M2727" s="3" t="b">
        <v>0</v>
      </c>
      <c r="N2727" s="3">
        <v>113</v>
      </c>
      <c r="O2727" s="3" t="b">
        <v>1</v>
      </c>
      <c r="P2727" s="3" t="s">
        <v>8294</v>
      </c>
      <c r="Q2727" s="13">
        <f t="shared" si="168"/>
        <v>1.445425</v>
      </c>
      <c r="R2727" s="7">
        <f t="shared" si="169"/>
        <v>353.98230088495575</v>
      </c>
      <c r="S2727" s="3" t="s">
        <v>8322</v>
      </c>
      <c r="T2727" s="3" t="s">
        <v>8352</v>
      </c>
    </row>
    <row r="2728" spans="1:20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21">
        <f t="shared" si="170"/>
        <v>42452.371655092589</v>
      </c>
      <c r="L2728" s="21">
        <f t="shared" si="171"/>
        <v>42482.371655092589</v>
      </c>
      <c r="M2728" s="3" t="b">
        <v>0</v>
      </c>
      <c r="N2728" s="3">
        <v>404</v>
      </c>
      <c r="O2728" s="3" t="b">
        <v>1</v>
      </c>
      <c r="P2728" s="3" t="s">
        <v>8294</v>
      </c>
      <c r="Q2728" s="13">
        <f t="shared" si="168"/>
        <v>1.05745</v>
      </c>
      <c r="R2728" s="7">
        <f t="shared" si="169"/>
        <v>247.52475247524754</v>
      </c>
      <c r="S2728" s="3" t="s">
        <v>8322</v>
      </c>
      <c r="T2728" s="3" t="s">
        <v>8352</v>
      </c>
    </row>
    <row r="2729" spans="1:20" ht="39.6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21">
        <f t="shared" si="170"/>
        <v>42198.468321759261</v>
      </c>
      <c r="L2729" s="21">
        <f t="shared" si="171"/>
        <v>42223.468321759261</v>
      </c>
      <c r="M2729" s="3" t="b">
        <v>0</v>
      </c>
      <c r="N2729" s="3">
        <v>707</v>
      </c>
      <c r="O2729" s="3" t="b">
        <v>1</v>
      </c>
      <c r="P2729" s="3" t="s">
        <v>8294</v>
      </c>
      <c r="Q2729" s="13">
        <f t="shared" si="168"/>
        <v>4.9321000000000002</v>
      </c>
      <c r="R2729" s="7">
        <f t="shared" si="169"/>
        <v>14.144271570014144</v>
      </c>
      <c r="S2729" s="3" t="s">
        <v>8322</v>
      </c>
      <c r="T2729" s="3" t="s">
        <v>8352</v>
      </c>
    </row>
    <row r="2730" spans="1:20" ht="26.4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21">
        <f t="shared" si="170"/>
        <v>42333.391597222224</v>
      </c>
      <c r="L2730" s="21">
        <f t="shared" si="171"/>
        <v>42368.391597222224</v>
      </c>
      <c r="M2730" s="3" t="b">
        <v>0</v>
      </c>
      <c r="N2730" s="3">
        <v>392</v>
      </c>
      <c r="O2730" s="3" t="b">
        <v>1</v>
      </c>
      <c r="P2730" s="3" t="s">
        <v>8294</v>
      </c>
      <c r="Q2730" s="13">
        <f t="shared" si="168"/>
        <v>2.0182666666666669</v>
      </c>
      <c r="R2730" s="7">
        <f t="shared" si="169"/>
        <v>38.265306122448976</v>
      </c>
      <c r="S2730" s="3" t="s">
        <v>8322</v>
      </c>
      <c r="T2730" s="3" t="s">
        <v>8352</v>
      </c>
    </row>
    <row r="2731" spans="1:20" ht="26.4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21">
        <f t="shared" si="170"/>
        <v>42095.032372685186</v>
      </c>
      <c r="L2731" s="21">
        <f t="shared" si="171"/>
        <v>42125.032372685186</v>
      </c>
      <c r="M2731" s="3" t="b">
        <v>0</v>
      </c>
      <c r="N2731" s="3">
        <v>23</v>
      </c>
      <c r="O2731" s="3" t="b">
        <v>1</v>
      </c>
      <c r="P2731" s="3" t="s">
        <v>8294</v>
      </c>
      <c r="Q2731" s="13">
        <f t="shared" si="168"/>
        <v>1.0444</v>
      </c>
      <c r="R2731" s="7">
        <f t="shared" si="169"/>
        <v>326.08695652173913</v>
      </c>
      <c r="S2731" s="3" t="s">
        <v>8322</v>
      </c>
      <c r="T2731" s="3" t="s">
        <v>8352</v>
      </c>
    </row>
    <row r="2732" spans="1:20" ht="39.6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21">
        <f t="shared" si="170"/>
        <v>41351.333043981482</v>
      </c>
      <c r="L2732" s="21">
        <f t="shared" si="171"/>
        <v>41386.333043981482</v>
      </c>
      <c r="M2732" s="3" t="b">
        <v>0</v>
      </c>
      <c r="N2732" s="3">
        <v>682</v>
      </c>
      <c r="O2732" s="3" t="b">
        <v>1</v>
      </c>
      <c r="P2732" s="3" t="s">
        <v>8294</v>
      </c>
      <c r="Q2732" s="13">
        <f t="shared" si="168"/>
        <v>1.7029262962962963</v>
      </c>
      <c r="R2732" s="7">
        <f t="shared" si="169"/>
        <v>39.589442815249264</v>
      </c>
      <c r="S2732" s="3" t="s">
        <v>8322</v>
      </c>
      <c r="T2732" s="3" t="s">
        <v>8352</v>
      </c>
    </row>
    <row r="2733" spans="1:20" ht="52.8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21">
        <f t="shared" si="170"/>
        <v>41872.317384259259</v>
      </c>
      <c r="L2733" s="21">
        <f t="shared" si="171"/>
        <v>41929.958333333328</v>
      </c>
      <c r="M2733" s="3" t="b">
        <v>0</v>
      </c>
      <c r="N2733" s="3">
        <v>37</v>
      </c>
      <c r="O2733" s="3" t="b">
        <v>1</v>
      </c>
      <c r="P2733" s="3" t="s">
        <v>8294</v>
      </c>
      <c r="Q2733" s="13">
        <f t="shared" si="168"/>
        <v>1.0430333333333333</v>
      </c>
      <c r="R2733" s="7">
        <f t="shared" si="169"/>
        <v>810.81081081081084</v>
      </c>
      <c r="S2733" s="3" t="s">
        <v>8322</v>
      </c>
      <c r="T2733" s="3" t="s">
        <v>8352</v>
      </c>
    </row>
    <row r="2734" spans="1:20" ht="39.6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21">
        <f t="shared" si="170"/>
        <v>41389.599861111106</v>
      </c>
      <c r="L2734" s="21">
        <f t="shared" si="171"/>
        <v>41421.791666666664</v>
      </c>
      <c r="M2734" s="3" t="b">
        <v>0</v>
      </c>
      <c r="N2734" s="3">
        <v>146</v>
      </c>
      <c r="O2734" s="3" t="b">
        <v>1</v>
      </c>
      <c r="P2734" s="3" t="s">
        <v>8294</v>
      </c>
      <c r="Q2734" s="13">
        <f t="shared" si="168"/>
        <v>1.1825000000000001</v>
      </c>
      <c r="R2734" s="7">
        <f t="shared" si="169"/>
        <v>82.191780821917803</v>
      </c>
      <c r="S2734" s="3" t="s">
        <v>8322</v>
      </c>
      <c r="T2734" s="3" t="s">
        <v>8352</v>
      </c>
    </row>
    <row r="2735" spans="1:20" ht="52.8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21">
        <f t="shared" si="170"/>
        <v>42044.064513888887</v>
      </c>
      <c r="L2735" s="21">
        <f t="shared" si="171"/>
        <v>42104.022847222215</v>
      </c>
      <c r="M2735" s="3" t="b">
        <v>0</v>
      </c>
      <c r="N2735" s="3">
        <v>119</v>
      </c>
      <c r="O2735" s="3" t="b">
        <v>1</v>
      </c>
      <c r="P2735" s="3" t="s">
        <v>8294</v>
      </c>
      <c r="Q2735" s="13">
        <f t="shared" si="168"/>
        <v>1.07538</v>
      </c>
      <c r="R2735" s="7">
        <f t="shared" si="169"/>
        <v>420.16806722689074</v>
      </c>
      <c r="S2735" s="3" t="s">
        <v>8322</v>
      </c>
      <c r="T2735" s="3" t="s">
        <v>8352</v>
      </c>
    </row>
    <row r="2736" spans="1:20" ht="39.6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21">
        <f t="shared" si="170"/>
        <v>42626.460555555554</v>
      </c>
      <c r="L2736" s="21">
        <f t="shared" si="171"/>
        <v>42656.707638888889</v>
      </c>
      <c r="M2736" s="3" t="b">
        <v>0</v>
      </c>
      <c r="N2736" s="3">
        <v>163</v>
      </c>
      <c r="O2736" s="3" t="b">
        <v>1</v>
      </c>
      <c r="P2736" s="3" t="s">
        <v>8294</v>
      </c>
      <c r="Q2736" s="14">
        <f t="shared" si="168"/>
        <v>22603</v>
      </c>
      <c r="R2736" s="7">
        <f t="shared" si="169"/>
        <v>6.1349693251533744E-3</v>
      </c>
      <c r="S2736" s="3" t="s">
        <v>8322</v>
      </c>
      <c r="T2736" s="3" t="s">
        <v>8352</v>
      </c>
    </row>
    <row r="2737" spans="1:20" ht="39.6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21">
        <f t="shared" si="170"/>
        <v>41315.912615740737</v>
      </c>
      <c r="L2737" s="21">
        <f t="shared" si="171"/>
        <v>41346.625</v>
      </c>
      <c r="M2737" s="3" t="b">
        <v>0</v>
      </c>
      <c r="N2737" s="3">
        <v>339</v>
      </c>
      <c r="O2737" s="3" t="b">
        <v>1</v>
      </c>
      <c r="P2737" s="3" t="s">
        <v>8294</v>
      </c>
      <c r="Q2737" s="13">
        <f t="shared" si="168"/>
        <v>9.7813466666666677</v>
      </c>
      <c r="R2737" s="7">
        <f t="shared" si="169"/>
        <v>2.2123893805309733</v>
      </c>
      <c r="S2737" s="3" t="s">
        <v>8322</v>
      </c>
      <c r="T2737" s="3" t="s">
        <v>8352</v>
      </c>
    </row>
    <row r="2738" spans="1:20" ht="52.8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21">
        <f t="shared" si="170"/>
        <v>41722.458020833328</v>
      </c>
      <c r="L2738" s="21">
        <f t="shared" si="171"/>
        <v>41752.458020833328</v>
      </c>
      <c r="M2738" s="3" t="b">
        <v>0</v>
      </c>
      <c r="N2738" s="3">
        <v>58</v>
      </c>
      <c r="O2738" s="3" t="b">
        <v>1</v>
      </c>
      <c r="P2738" s="3" t="s">
        <v>8294</v>
      </c>
      <c r="Q2738" s="13">
        <f t="shared" si="168"/>
        <v>1.2290000000000001</v>
      </c>
      <c r="R2738" s="7">
        <f t="shared" si="169"/>
        <v>137.93103448275863</v>
      </c>
      <c r="S2738" s="3" t="s">
        <v>8322</v>
      </c>
      <c r="T2738" s="3" t="s">
        <v>8352</v>
      </c>
    </row>
    <row r="2739" spans="1:20" ht="39.6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21">
        <f t="shared" si="170"/>
        <v>41611.709340277775</v>
      </c>
      <c r="L2739" s="21">
        <f t="shared" si="171"/>
        <v>41654.583333333328</v>
      </c>
      <c r="M2739" s="3" t="b">
        <v>0</v>
      </c>
      <c r="N2739" s="3">
        <v>456</v>
      </c>
      <c r="O2739" s="3" t="b">
        <v>1</v>
      </c>
      <c r="P2739" s="3" t="s">
        <v>8294</v>
      </c>
      <c r="Q2739" s="13">
        <f t="shared" si="168"/>
        <v>2.4606080000000001</v>
      </c>
      <c r="R2739" s="7">
        <f t="shared" si="169"/>
        <v>65.78947368421052</v>
      </c>
      <c r="S2739" s="3" t="s">
        <v>8322</v>
      </c>
      <c r="T2739" s="3" t="s">
        <v>8352</v>
      </c>
    </row>
    <row r="2740" spans="1:20" ht="39.6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21">
        <f t="shared" si="170"/>
        <v>42619.935231481482</v>
      </c>
      <c r="L2740" s="21">
        <f t="shared" si="171"/>
        <v>42679.935231481482</v>
      </c>
      <c r="M2740" s="3" t="b">
        <v>0</v>
      </c>
      <c r="N2740" s="3">
        <v>15</v>
      </c>
      <c r="O2740" s="3" t="b">
        <v>1</v>
      </c>
      <c r="P2740" s="3" t="s">
        <v>8294</v>
      </c>
      <c r="Q2740" s="13">
        <f t="shared" si="168"/>
        <v>1.4794</v>
      </c>
      <c r="R2740" s="7">
        <f t="shared" si="169"/>
        <v>333.33333333333331</v>
      </c>
      <c r="S2740" s="3" t="s">
        <v>8322</v>
      </c>
      <c r="T2740" s="3" t="s">
        <v>8352</v>
      </c>
    </row>
    <row r="2741" spans="1:20" ht="39.6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21">
        <f t="shared" si="170"/>
        <v>41719.679594907408</v>
      </c>
      <c r="L2741" s="21">
        <f t="shared" si="171"/>
        <v>41764.679594907408</v>
      </c>
      <c r="M2741" s="3" t="b">
        <v>0</v>
      </c>
      <c r="N2741" s="3">
        <v>191</v>
      </c>
      <c r="O2741" s="3" t="b">
        <v>1</v>
      </c>
      <c r="P2741" s="3" t="s">
        <v>8294</v>
      </c>
      <c r="Q2741" s="13">
        <f t="shared" si="168"/>
        <v>3.8409090909090908</v>
      </c>
      <c r="R2741" s="7">
        <f t="shared" si="169"/>
        <v>5.7591623036649215</v>
      </c>
      <c r="S2741" s="3" t="s">
        <v>8322</v>
      </c>
      <c r="T2741" s="3" t="s">
        <v>8352</v>
      </c>
    </row>
    <row r="2742" spans="1:20" ht="39.6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21">
        <f t="shared" si="170"/>
        <v>42044.823518518511</v>
      </c>
      <c r="L2742" s="21">
        <f t="shared" si="171"/>
        <v>42074.781851851854</v>
      </c>
      <c r="M2742" s="3" t="b">
        <v>0</v>
      </c>
      <c r="N2742" s="3">
        <v>17</v>
      </c>
      <c r="O2742" s="3" t="b">
        <v>1</v>
      </c>
      <c r="P2742" s="3" t="s">
        <v>8294</v>
      </c>
      <c r="Q2742" s="13">
        <f t="shared" si="168"/>
        <v>1.0333333333333334</v>
      </c>
      <c r="R2742" s="7">
        <f t="shared" si="169"/>
        <v>17.647058823529413</v>
      </c>
      <c r="S2742" s="3" t="s">
        <v>8322</v>
      </c>
      <c r="T2742" s="3" t="s">
        <v>8352</v>
      </c>
    </row>
    <row r="2743" spans="1:20" ht="26.4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21">
        <f t="shared" si="170"/>
        <v>41911.449097222219</v>
      </c>
      <c r="L2743" s="21">
        <f t="shared" si="171"/>
        <v>41931.879861111105</v>
      </c>
      <c r="M2743" s="3" t="b">
        <v>0</v>
      </c>
      <c r="N2743" s="3">
        <v>4</v>
      </c>
      <c r="O2743" s="3" t="b">
        <v>0</v>
      </c>
      <c r="P2743" s="3" t="s">
        <v>8303</v>
      </c>
      <c r="Q2743" s="13">
        <f t="shared" si="168"/>
        <v>4.3750000000000004E-3</v>
      </c>
      <c r="R2743" s="7">
        <f t="shared" si="169"/>
        <v>2000</v>
      </c>
      <c r="S2743" s="3" t="s">
        <v>8325</v>
      </c>
      <c r="T2743" s="3" t="s">
        <v>8361</v>
      </c>
    </row>
    <row r="2744" spans="1:20" ht="39.6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21">
        <f t="shared" si="170"/>
        <v>41030.511423611111</v>
      </c>
      <c r="L2744" s="21">
        <f t="shared" si="171"/>
        <v>41044.511423611111</v>
      </c>
      <c r="M2744" s="3" t="b">
        <v>0</v>
      </c>
      <c r="N2744" s="3">
        <v>18</v>
      </c>
      <c r="O2744" s="3" t="b">
        <v>0</v>
      </c>
      <c r="P2744" s="3" t="s">
        <v>8303</v>
      </c>
      <c r="Q2744" s="13">
        <f t="shared" si="168"/>
        <v>0.29239999999999999</v>
      </c>
      <c r="R2744" s="7">
        <f t="shared" si="169"/>
        <v>138.88888888888889</v>
      </c>
      <c r="S2744" s="3" t="s">
        <v>8325</v>
      </c>
      <c r="T2744" s="3" t="s">
        <v>8361</v>
      </c>
    </row>
    <row r="2745" spans="1:20" ht="52.8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21">
        <f t="shared" si="170"/>
        <v>42632.120451388888</v>
      </c>
      <c r="L2745" s="21">
        <f t="shared" si="171"/>
        <v>42662.120451388888</v>
      </c>
      <c r="M2745" s="3" t="b">
        <v>0</v>
      </c>
      <c r="N2745" s="3">
        <v>0</v>
      </c>
      <c r="O2745" s="3" t="b">
        <v>0</v>
      </c>
      <c r="P2745" s="3" t="s">
        <v>8303</v>
      </c>
      <c r="Q2745" s="13">
        <f t="shared" si="168"/>
        <v>0</v>
      </c>
      <c r="R2745" s="7">
        <f t="shared" si="169"/>
        <v>0</v>
      </c>
      <c r="S2745" s="3" t="s">
        <v>8325</v>
      </c>
      <c r="T2745" s="3" t="s">
        <v>8361</v>
      </c>
    </row>
    <row r="2746" spans="1:20" ht="39.6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21">
        <f t="shared" si="170"/>
        <v>40937.854143518518</v>
      </c>
      <c r="L2746" s="21">
        <f t="shared" si="171"/>
        <v>40967.854143518518</v>
      </c>
      <c r="M2746" s="3" t="b">
        <v>0</v>
      </c>
      <c r="N2746" s="3">
        <v>22</v>
      </c>
      <c r="O2746" s="3" t="b">
        <v>0</v>
      </c>
      <c r="P2746" s="3" t="s">
        <v>8303</v>
      </c>
      <c r="Q2746" s="13">
        <f t="shared" si="168"/>
        <v>5.2187499999999998E-2</v>
      </c>
      <c r="R2746" s="7">
        <f t="shared" si="169"/>
        <v>727.27272727272725</v>
      </c>
      <c r="S2746" s="3" t="s">
        <v>8325</v>
      </c>
      <c r="T2746" s="3" t="s">
        <v>8361</v>
      </c>
    </row>
    <row r="2747" spans="1:20" ht="39.6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21">
        <f t="shared" si="170"/>
        <v>41044.779722222222</v>
      </c>
      <c r="L2747" s="21">
        <f t="shared" si="171"/>
        <v>41104.779722222222</v>
      </c>
      <c r="M2747" s="3" t="b">
        <v>0</v>
      </c>
      <c r="N2747" s="3">
        <v>49</v>
      </c>
      <c r="O2747" s="3" t="b">
        <v>0</v>
      </c>
      <c r="P2747" s="3" t="s">
        <v>8303</v>
      </c>
      <c r="Q2747" s="13">
        <f t="shared" si="168"/>
        <v>0.21887499999999999</v>
      </c>
      <c r="R2747" s="7">
        <f t="shared" si="169"/>
        <v>163.26530612244898</v>
      </c>
      <c r="S2747" s="3" t="s">
        <v>8325</v>
      </c>
      <c r="T2747" s="3" t="s">
        <v>8361</v>
      </c>
    </row>
    <row r="2748" spans="1:20" ht="39.6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21">
        <f t="shared" si="170"/>
        <v>41850.57304398148</v>
      </c>
      <c r="L2748" s="21">
        <f t="shared" si="171"/>
        <v>41880.57304398148</v>
      </c>
      <c r="M2748" s="3" t="b">
        <v>0</v>
      </c>
      <c r="N2748" s="3">
        <v>19</v>
      </c>
      <c r="O2748" s="3" t="b">
        <v>0</v>
      </c>
      <c r="P2748" s="3" t="s">
        <v>8303</v>
      </c>
      <c r="Q2748" s="13">
        <f t="shared" si="168"/>
        <v>0.26700000000000002</v>
      </c>
      <c r="R2748" s="7">
        <f t="shared" si="169"/>
        <v>157.89473684210526</v>
      </c>
      <c r="S2748" s="3" t="s">
        <v>8325</v>
      </c>
      <c r="T2748" s="3" t="s">
        <v>8361</v>
      </c>
    </row>
    <row r="2749" spans="1:20" ht="39.6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21">
        <f t="shared" si="170"/>
        <v>41044.439780092587</v>
      </c>
      <c r="L2749" s="21">
        <f t="shared" si="171"/>
        <v>41075.923611111109</v>
      </c>
      <c r="M2749" s="3" t="b">
        <v>0</v>
      </c>
      <c r="N2749" s="3">
        <v>4</v>
      </c>
      <c r="O2749" s="3" t="b">
        <v>0</v>
      </c>
      <c r="P2749" s="3" t="s">
        <v>8303</v>
      </c>
      <c r="Q2749" s="13">
        <f t="shared" si="168"/>
        <v>0.28000000000000003</v>
      </c>
      <c r="R2749" s="7">
        <f t="shared" si="169"/>
        <v>125</v>
      </c>
      <c r="S2749" s="3" t="s">
        <v>8325</v>
      </c>
      <c r="T2749" s="3" t="s">
        <v>8361</v>
      </c>
    </row>
    <row r="2750" spans="1:20" ht="39.6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21">
        <f t="shared" si="170"/>
        <v>42585.502337962964</v>
      </c>
      <c r="L2750" s="21">
        <f t="shared" si="171"/>
        <v>42615.502337962964</v>
      </c>
      <c r="M2750" s="3" t="b">
        <v>0</v>
      </c>
      <c r="N2750" s="3">
        <v>4</v>
      </c>
      <c r="O2750" s="3" t="b">
        <v>0</v>
      </c>
      <c r="P2750" s="3" t="s">
        <v>8303</v>
      </c>
      <c r="Q2750" s="13">
        <f t="shared" si="168"/>
        <v>1.06E-2</v>
      </c>
      <c r="R2750" s="7">
        <f t="shared" si="169"/>
        <v>1250</v>
      </c>
      <c r="S2750" s="3" t="s">
        <v>8325</v>
      </c>
      <c r="T2750" s="3" t="s">
        <v>8361</v>
      </c>
    </row>
    <row r="2751" spans="1:20" ht="26.4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21">
        <f t="shared" si="170"/>
        <v>42068.59070601852</v>
      </c>
      <c r="L2751" s="21">
        <f t="shared" si="171"/>
        <v>42098.549039351848</v>
      </c>
      <c r="M2751" s="3" t="b">
        <v>0</v>
      </c>
      <c r="N2751" s="3">
        <v>2</v>
      </c>
      <c r="O2751" s="3" t="b">
        <v>0</v>
      </c>
      <c r="P2751" s="3" t="s">
        <v>8303</v>
      </c>
      <c r="Q2751" s="13">
        <f t="shared" si="168"/>
        <v>1.0999999999999999E-2</v>
      </c>
      <c r="R2751" s="7">
        <f t="shared" si="169"/>
        <v>5000</v>
      </c>
      <c r="S2751" s="3" t="s">
        <v>8325</v>
      </c>
      <c r="T2751" s="3" t="s">
        <v>8361</v>
      </c>
    </row>
    <row r="2752" spans="1:20" ht="39.6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21">
        <f t="shared" si="170"/>
        <v>41078.691493055558</v>
      </c>
      <c r="L2752" s="21">
        <f t="shared" si="171"/>
        <v>41090.625</v>
      </c>
      <c r="M2752" s="3" t="b">
        <v>0</v>
      </c>
      <c r="N2752" s="3">
        <v>0</v>
      </c>
      <c r="O2752" s="3" t="b">
        <v>0</v>
      </c>
      <c r="P2752" s="3" t="s">
        <v>8303</v>
      </c>
      <c r="Q2752" s="13">
        <f t="shared" si="168"/>
        <v>0</v>
      </c>
      <c r="R2752" s="7">
        <f t="shared" si="169"/>
        <v>0</v>
      </c>
      <c r="S2752" s="3" t="s">
        <v>8325</v>
      </c>
      <c r="T2752" s="3" t="s">
        <v>8361</v>
      </c>
    </row>
    <row r="2753" spans="1:20" ht="39.6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21">
        <f t="shared" si="170"/>
        <v>41747.678726851846</v>
      </c>
      <c r="L2753" s="21">
        <f t="shared" si="171"/>
        <v>41807.678726851846</v>
      </c>
      <c r="M2753" s="3" t="b">
        <v>0</v>
      </c>
      <c r="N2753" s="3">
        <v>0</v>
      </c>
      <c r="O2753" s="3" t="b">
        <v>0</v>
      </c>
      <c r="P2753" s="3" t="s">
        <v>8303</v>
      </c>
      <c r="Q2753" s="13">
        <f t="shared" si="168"/>
        <v>0</v>
      </c>
      <c r="R2753" s="7">
        <f t="shared" si="169"/>
        <v>0</v>
      </c>
      <c r="S2753" s="3" t="s">
        <v>8325</v>
      </c>
      <c r="T2753" s="3" t="s">
        <v>8361</v>
      </c>
    </row>
    <row r="2754" spans="1:20" ht="39.6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21">
        <f t="shared" si="170"/>
        <v>40855.556759259256</v>
      </c>
      <c r="L2754" s="21">
        <f t="shared" si="171"/>
        <v>40895.556759259256</v>
      </c>
      <c r="M2754" s="3" t="b">
        <v>0</v>
      </c>
      <c r="N2754" s="3">
        <v>14</v>
      </c>
      <c r="O2754" s="3" t="b">
        <v>0</v>
      </c>
      <c r="P2754" s="3" t="s">
        <v>8303</v>
      </c>
      <c r="Q2754" s="13">
        <f t="shared" ref="Q2754:Q2817" si="172">+E2754/D2754</f>
        <v>0.11458333333333333</v>
      </c>
      <c r="R2754" s="7">
        <f t="shared" ref="R2754:R2817" si="173">IFERROR(+D2754/N2754,0)</f>
        <v>342.85714285714283</v>
      </c>
      <c r="S2754" s="3" t="s">
        <v>8325</v>
      </c>
      <c r="T2754" s="3" t="s">
        <v>8361</v>
      </c>
    </row>
    <row r="2755" spans="1:20" ht="39.6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21">
        <f t="shared" ref="K2755:K2818" si="174">(J2755/86400)+25569+(-5/24)</f>
        <v>41117.692395833328</v>
      </c>
      <c r="L2755" s="21">
        <f t="shared" ref="L2755:L2818" si="175">+I2755/(86400)+25569+(-5/24)</f>
        <v>41147.692395833328</v>
      </c>
      <c r="M2755" s="3" t="b">
        <v>0</v>
      </c>
      <c r="N2755" s="3">
        <v>8</v>
      </c>
      <c r="O2755" s="3" t="b">
        <v>0</v>
      </c>
      <c r="P2755" s="3" t="s">
        <v>8303</v>
      </c>
      <c r="Q2755" s="13">
        <f t="shared" si="172"/>
        <v>0.19</v>
      </c>
      <c r="R2755" s="7">
        <f t="shared" si="173"/>
        <v>250</v>
      </c>
      <c r="S2755" s="3" t="s">
        <v>8325</v>
      </c>
      <c r="T2755" s="3" t="s">
        <v>8361</v>
      </c>
    </row>
    <row r="2756" spans="1:20" ht="39.6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21">
        <f t="shared" si="174"/>
        <v>41863.427673611106</v>
      </c>
      <c r="L2756" s="21">
        <f t="shared" si="175"/>
        <v>41893.427673611106</v>
      </c>
      <c r="M2756" s="3" t="b">
        <v>0</v>
      </c>
      <c r="N2756" s="3">
        <v>0</v>
      </c>
      <c r="O2756" s="3" t="b">
        <v>0</v>
      </c>
      <c r="P2756" s="3" t="s">
        <v>8303</v>
      </c>
      <c r="Q2756" s="13">
        <f t="shared" si="172"/>
        <v>0</v>
      </c>
      <c r="R2756" s="7">
        <f t="shared" si="173"/>
        <v>0</v>
      </c>
      <c r="S2756" s="3" t="s">
        <v>8325</v>
      </c>
      <c r="T2756" s="3" t="s">
        <v>8361</v>
      </c>
    </row>
    <row r="2757" spans="1:20" ht="39.6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21">
        <f t="shared" si="174"/>
        <v>42072.582488425927</v>
      </c>
      <c r="L2757" s="21">
        <f t="shared" si="175"/>
        <v>42102.582488425927</v>
      </c>
      <c r="M2757" s="3" t="b">
        <v>0</v>
      </c>
      <c r="N2757" s="3">
        <v>15</v>
      </c>
      <c r="O2757" s="3" t="b">
        <v>0</v>
      </c>
      <c r="P2757" s="3" t="s">
        <v>8303</v>
      </c>
      <c r="Q2757" s="13">
        <f t="shared" si="172"/>
        <v>0.52</v>
      </c>
      <c r="R2757" s="7">
        <f t="shared" si="173"/>
        <v>33.333333333333336</v>
      </c>
      <c r="S2757" s="3" t="s">
        <v>8325</v>
      </c>
      <c r="T2757" s="3" t="s">
        <v>8361</v>
      </c>
    </row>
    <row r="2758" spans="1:20" ht="39.6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21">
        <f t="shared" si="174"/>
        <v>41620.692141203697</v>
      </c>
      <c r="L2758" s="21">
        <f t="shared" si="175"/>
        <v>41650.692141203697</v>
      </c>
      <c r="M2758" s="3" t="b">
        <v>0</v>
      </c>
      <c r="N2758" s="3">
        <v>33</v>
      </c>
      <c r="O2758" s="3" t="b">
        <v>0</v>
      </c>
      <c r="P2758" s="3" t="s">
        <v>8303</v>
      </c>
      <c r="Q2758" s="13">
        <f t="shared" si="172"/>
        <v>0.1048</v>
      </c>
      <c r="R2758" s="7">
        <f t="shared" si="173"/>
        <v>303.030303030303</v>
      </c>
      <c r="S2758" s="3" t="s">
        <v>8325</v>
      </c>
      <c r="T2758" s="3" t="s">
        <v>8361</v>
      </c>
    </row>
    <row r="2759" spans="1:20" ht="26.4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21">
        <f t="shared" si="174"/>
        <v>42573.448287037034</v>
      </c>
      <c r="L2759" s="21">
        <f t="shared" si="175"/>
        <v>42588.448287037034</v>
      </c>
      <c r="M2759" s="3" t="b">
        <v>0</v>
      </c>
      <c r="N2759" s="3">
        <v>2</v>
      </c>
      <c r="O2759" s="3" t="b">
        <v>0</v>
      </c>
      <c r="P2759" s="3" t="s">
        <v>8303</v>
      </c>
      <c r="Q2759" s="13">
        <f t="shared" si="172"/>
        <v>6.6666666666666671E-3</v>
      </c>
      <c r="R2759" s="7">
        <f t="shared" si="173"/>
        <v>750</v>
      </c>
      <c r="S2759" s="3" t="s">
        <v>8325</v>
      </c>
      <c r="T2759" s="3" t="s">
        <v>8361</v>
      </c>
    </row>
    <row r="2760" spans="1:20" ht="52.8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21">
        <f t="shared" si="174"/>
        <v>42639.23359953703</v>
      </c>
      <c r="L2760" s="21">
        <f t="shared" si="175"/>
        <v>42653.23359953703</v>
      </c>
      <c r="M2760" s="3" t="b">
        <v>0</v>
      </c>
      <c r="N2760" s="3">
        <v>6</v>
      </c>
      <c r="O2760" s="3" t="b">
        <v>0</v>
      </c>
      <c r="P2760" s="3" t="s">
        <v>8303</v>
      </c>
      <c r="Q2760" s="13">
        <f t="shared" si="172"/>
        <v>0.11700000000000001</v>
      </c>
      <c r="R2760" s="7">
        <f t="shared" si="173"/>
        <v>333.33333333333331</v>
      </c>
      <c r="S2760" s="3" t="s">
        <v>8325</v>
      </c>
      <c r="T2760" s="3" t="s">
        <v>8361</v>
      </c>
    </row>
    <row r="2761" spans="1:20" ht="39.6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21">
        <f t="shared" si="174"/>
        <v>42524.158171296294</v>
      </c>
      <c r="L2761" s="21">
        <f t="shared" si="175"/>
        <v>42567.158171296294</v>
      </c>
      <c r="M2761" s="3" t="b">
        <v>0</v>
      </c>
      <c r="N2761" s="3">
        <v>2</v>
      </c>
      <c r="O2761" s="3" t="b">
        <v>0</v>
      </c>
      <c r="P2761" s="3" t="s">
        <v>8303</v>
      </c>
      <c r="Q2761" s="13">
        <f t="shared" si="172"/>
        <v>0.105</v>
      </c>
      <c r="R2761" s="7">
        <f t="shared" si="173"/>
        <v>500</v>
      </c>
      <c r="S2761" s="3" t="s">
        <v>8325</v>
      </c>
      <c r="T2761" s="3" t="s">
        <v>8361</v>
      </c>
    </row>
    <row r="2762" spans="1:20" ht="39.6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21">
        <f t="shared" si="174"/>
        <v>41415.252986111111</v>
      </c>
      <c r="L2762" s="21">
        <f t="shared" si="175"/>
        <v>41445.252986111111</v>
      </c>
      <c r="M2762" s="3" t="b">
        <v>0</v>
      </c>
      <c r="N2762" s="3">
        <v>0</v>
      </c>
      <c r="O2762" s="3" t="b">
        <v>0</v>
      </c>
      <c r="P2762" s="3" t="s">
        <v>8303</v>
      </c>
      <c r="Q2762" s="13">
        <f t="shared" si="172"/>
        <v>0</v>
      </c>
      <c r="R2762" s="7">
        <f t="shared" si="173"/>
        <v>0</v>
      </c>
      <c r="S2762" s="3" t="s">
        <v>8325</v>
      </c>
      <c r="T2762" s="3" t="s">
        <v>8361</v>
      </c>
    </row>
    <row r="2763" spans="1:20" ht="26.4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21">
        <f t="shared" si="174"/>
        <v>41246.85524305555</v>
      </c>
      <c r="L2763" s="21">
        <f t="shared" si="175"/>
        <v>41276.85524305555</v>
      </c>
      <c r="M2763" s="3" t="b">
        <v>0</v>
      </c>
      <c r="N2763" s="3">
        <v>4</v>
      </c>
      <c r="O2763" s="3" t="b">
        <v>0</v>
      </c>
      <c r="P2763" s="3" t="s">
        <v>8303</v>
      </c>
      <c r="Q2763" s="13">
        <f t="shared" si="172"/>
        <v>7.1999999999999998E-3</v>
      </c>
      <c r="R2763" s="7">
        <f t="shared" si="173"/>
        <v>1250</v>
      </c>
      <c r="S2763" s="3" t="s">
        <v>8325</v>
      </c>
      <c r="T2763" s="3" t="s">
        <v>8361</v>
      </c>
    </row>
    <row r="2764" spans="1:20" ht="39.6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21">
        <f t="shared" si="174"/>
        <v>40926.828645833331</v>
      </c>
      <c r="L2764" s="21">
        <f t="shared" si="175"/>
        <v>40986.786979166667</v>
      </c>
      <c r="M2764" s="3" t="b">
        <v>0</v>
      </c>
      <c r="N2764" s="3">
        <v>1</v>
      </c>
      <c r="O2764" s="3" t="b">
        <v>0</v>
      </c>
      <c r="P2764" s="3" t="s">
        <v>8303</v>
      </c>
      <c r="Q2764" s="13">
        <f t="shared" si="172"/>
        <v>7.6923076923076927E-3</v>
      </c>
      <c r="R2764" s="7">
        <f t="shared" si="173"/>
        <v>3250</v>
      </c>
      <c r="S2764" s="3" t="s">
        <v>8325</v>
      </c>
      <c r="T2764" s="3" t="s">
        <v>8361</v>
      </c>
    </row>
    <row r="2765" spans="1:20" ht="26.4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21">
        <f t="shared" si="174"/>
        <v>41373.371342592589</v>
      </c>
      <c r="L2765" s="21">
        <f t="shared" si="175"/>
        <v>41418.371342592589</v>
      </c>
      <c r="M2765" s="3" t="b">
        <v>0</v>
      </c>
      <c r="N2765" s="3">
        <v>3</v>
      </c>
      <c r="O2765" s="3" t="b">
        <v>0</v>
      </c>
      <c r="P2765" s="3" t="s">
        <v>8303</v>
      </c>
      <c r="Q2765" s="13">
        <f t="shared" si="172"/>
        <v>2.2842639593908631E-3</v>
      </c>
      <c r="R2765" s="7">
        <f t="shared" si="173"/>
        <v>13133.333333333334</v>
      </c>
      <c r="S2765" s="3" t="s">
        <v>8325</v>
      </c>
      <c r="T2765" s="3" t="s">
        <v>8361</v>
      </c>
    </row>
    <row r="2766" spans="1:20" ht="39.6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21">
        <f t="shared" si="174"/>
        <v>41030.083692129629</v>
      </c>
      <c r="L2766" s="21">
        <f t="shared" si="175"/>
        <v>41059.583333333328</v>
      </c>
      <c r="M2766" s="3" t="b">
        <v>0</v>
      </c>
      <c r="N2766" s="3">
        <v>4</v>
      </c>
      <c r="O2766" s="3" t="b">
        <v>0</v>
      </c>
      <c r="P2766" s="3" t="s">
        <v>8303</v>
      </c>
      <c r="Q2766" s="13">
        <f t="shared" si="172"/>
        <v>1.125E-2</v>
      </c>
      <c r="R2766" s="7">
        <f t="shared" si="173"/>
        <v>1000</v>
      </c>
      <c r="S2766" s="3" t="s">
        <v>8325</v>
      </c>
      <c r="T2766" s="3" t="s">
        <v>8361</v>
      </c>
    </row>
    <row r="2767" spans="1:20" ht="39.6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21">
        <f t="shared" si="174"/>
        <v>41194.370694444442</v>
      </c>
      <c r="L2767" s="21">
        <f t="shared" si="175"/>
        <v>41210.370694444442</v>
      </c>
      <c r="M2767" s="3" t="b">
        <v>0</v>
      </c>
      <c r="N2767" s="3">
        <v>0</v>
      </c>
      <c r="O2767" s="3" t="b">
        <v>0</v>
      </c>
      <c r="P2767" s="3" t="s">
        <v>8303</v>
      </c>
      <c r="Q2767" s="13">
        <f t="shared" si="172"/>
        <v>0</v>
      </c>
      <c r="R2767" s="7">
        <f t="shared" si="173"/>
        <v>0</v>
      </c>
      <c r="S2767" s="3" t="s">
        <v>8325</v>
      </c>
      <c r="T2767" s="3" t="s">
        <v>8361</v>
      </c>
    </row>
    <row r="2768" spans="1:20" ht="39.6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21">
        <f t="shared" si="174"/>
        <v>40736.459699074076</v>
      </c>
      <c r="L2768" s="21">
        <f t="shared" si="175"/>
        <v>40766.459699074076</v>
      </c>
      <c r="M2768" s="3" t="b">
        <v>0</v>
      </c>
      <c r="N2768" s="3">
        <v>4</v>
      </c>
      <c r="O2768" s="3" t="b">
        <v>0</v>
      </c>
      <c r="P2768" s="3" t="s">
        <v>8303</v>
      </c>
      <c r="Q2768" s="13">
        <f t="shared" si="172"/>
        <v>0.02</v>
      </c>
      <c r="R2768" s="7">
        <f t="shared" si="173"/>
        <v>1250</v>
      </c>
      <c r="S2768" s="3" t="s">
        <v>8325</v>
      </c>
      <c r="T2768" s="3" t="s">
        <v>8361</v>
      </c>
    </row>
    <row r="2769" spans="1:20" ht="39.6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21">
        <f t="shared" si="174"/>
        <v>42172.750578703701</v>
      </c>
      <c r="L2769" s="21">
        <f t="shared" si="175"/>
        <v>42232.750578703701</v>
      </c>
      <c r="M2769" s="3" t="b">
        <v>0</v>
      </c>
      <c r="N2769" s="3">
        <v>3</v>
      </c>
      <c r="O2769" s="3" t="b">
        <v>0</v>
      </c>
      <c r="P2769" s="3" t="s">
        <v>8303</v>
      </c>
      <c r="Q2769" s="13">
        <f t="shared" si="172"/>
        <v>8.5000000000000006E-3</v>
      </c>
      <c r="R2769" s="7">
        <f t="shared" si="173"/>
        <v>1333.3333333333333</v>
      </c>
      <c r="S2769" s="3" t="s">
        <v>8325</v>
      </c>
      <c r="T2769" s="3" t="s">
        <v>8361</v>
      </c>
    </row>
    <row r="2770" spans="1:20" ht="39.6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21">
        <f t="shared" si="174"/>
        <v>40967.4065162037</v>
      </c>
      <c r="L2770" s="21">
        <f t="shared" si="175"/>
        <v>40997.364849537036</v>
      </c>
      <c r="M2770" s="3" t="b">
        <v>0</v>
      </c>
      <c r="N2770" s="3">
        <v>34</v>
      </c>
      <c r="O2770" s="3" t="b">
        <v>0</v>
      </c>
      <c r="P2770" s="3" t="s">
        <v>8303</v>
      </c>
      <c r="Q2770" s="13">
        <f t="shared" si="172"/>
        <v>0.14314285714285716</v>
      </c>
      <c r="R2770" s="7">
        <f t="shared" si="173"/>
        <v>205.88235294117646</v>
      </c>
      <c r="S2770" s="3" t="s">
        <v>8325</v>
      </c>
      <c r="T2770" s="3" t="s">
        <v>8361</v>
      </c>
    </row>
    <row r="2771" spans="1:20" ht="39.6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21">
        <f t="shared" si="174"/>
        <v>41745.617939814816</v>
      </c>
      <c r="L2771" s="21">
        <f t="shared" si="175"/>
        <v>41795.617939814816</v>
      </c>
      <c r="M2771" s="3" t="b">
        <v>0</v>
      </c>
      <c r="N2771" s="3">
        <v>2</v>
      </c>
      <c r="O2771" s="3" t="b">
        <v>0</v>
      </c>
      <c r="P2771" s="3" t="s">
        <v>8303</v>
      </c>
      <c r="Q2771" s="13">
        <f t="shared" si="172"/>
        <v>2.5000000000000001E-3</v>
      </c>
      <c r="R2771" s="7">
        <f t="shared" si="173"/>
        <v>400</v>
      </c>
      <c r="S2771" s="3" t="s">
        <v>8325</v>
      </c>
      <c r="T2771" s="3" t="s">
        <v>8361</v>
      </c>
    </row>
    <row r="2772" spans="1:20" ht="39.6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21">
        <f t="shared" si="174"/>
        <v>41686.496874999997</v>
      </c>
      <c r="L2772" s="21">
        <f t="shared" si="175"/>
        <v>41716.455208333333</v>
      </c>
      <c r="M2772" s="3" t="b">
        <v>0</v>
      </c>
      <c r="N2772" s="3">
        <v>33</v>
      </c>
      <c r="O2772" s="3" t="b">
        <v>0</v>
      </c>
      <c r="P2772" s="3" t="s">
        <v>8303</v>
      </c>
      <c r="Q2772" s="13">
        <f t="shared" si="172"/>
        <v>0.1041125</v>
      </c>
      <c r="R2772" s="7">
        <f t="shared" si="173"/>
        <v>606.06060606060601</v>
      </c>
      <c r="S2772" s="3" t="s">
        <v>8325</v>
      </c>
      <c r="T2772" s="3" t="s">
        <v>8361</v>
      </c>
    </row>
    <row r="2773" spans="1:20" ht="39.6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21">
        <f t="shared" si="174"/>
        <v>41257.323379629626</v>
      </c>
      <c r="L2773" s="21">
        <f t="shared" si="175"/>
        <v>41306.5</v>
      </c>
      <c r="M2773" s="3" t="b">
        <v>0</v>
      </c>
      <c r="N2773" s="3">
        <v>0</v>
      </c>
      <c r="O2773" s="3" t="b">
        <v>0</v>
      </c>
      <c r="P2773" s="3" t="s">
        <v>8303</v>
      </c>
      <c r="Q2773" s="13">
        <f t="shared" si="172"/>
        <v>0</v>
      </c>
      <c r="R2773" s="7">
        <f t="shared" si="173"/>
        <v>0</v>
      </c>
      <c r="S2773" s="3" t="s">
        <v>8325</v>
      </c>
      <c r="T2773" s="3" t="s">
        <v>8361</v>
      </c>
    </row>
    <row r="2774" spans="1:20" ht="39.6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21">
        <f t="shared" si="174"/>
        <v>41537.660810185182</v>
      </c>
      <c r="L2774" s="21">
        <f t="shared" si="175"/>
        <v>41552.660810185182</v>
      </c>
      <c r="M2774" s="3" t="b">
        <v>0</v>
      </c>
      <c r="N2774" s="3">
        <v>0</v>
      </c>
      <c r="O2774" s="3" t="b">
        <v>0</v>
      </c>
      <c r="P2774" s="3" t="s">
        <v>8303</v>
      </c>
      <c r="Q2774" s="13">
        <f t="shared" si="172"/>
        <v>0</v>
      </c>
      <c r="R2774" s="7">
        <f t="shared" si="173"/>
        <v>0</v>
      </c>
      <c r="S2774" s="3" t="s">
        <v>8325</v>
      </c>
      <c r="T2774" s="3" t="s">
        <v>8361</v>
      </c>
    </row>
    <row r="2775" spans="1:20" ht="39.6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21">
        <f t="shared" si="174"/>
        <v>42474.656493055554</v>
      </c>
      <c r="L2775" s="21">
        <f t="shared" si="175"/>
        <v>42484.656493055554</v>
      </c>
      <c r="M2775" s="3" t="b">
        <v>0</v>
      </c>
      <c r="N2775" s="3">
        <v>1</v>
      </c>
      <c r="O2775" s="3" t="b">
        <v>0</v>
      </c>
      <c r="P2775" s="3" t="s">
        <v>8303</v>
      </c>
      <c r="Q2775" s="13">
        <f t="shared" si="172"/>
        <v>1.8867924528301887E-3</v>
      </c>
      <c r="R2775" s="7">
        <f t="shared" si="173"/>
        <v>530</v>
      </c>
      <c r="S2775" s="3" t="s">
        <v>8325</v>
      </c>
      <c r="T2775" s="3" t="s">
        <v>8361</v>
      </c>
    </row>
    <row r="2776" spans="1:20" ht="39.6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21">
        <f t="shared" si="174"/>
        <v>41310.918148148143</v>
      </c>
      <c r="L2776" s="21">
        <f t="shared" si="175"/>
        <v>41340.918148148143</v>
      </c>
      <c r="M2776" s="3" t="b">
        <v>0</v>
      </c>
      <c r="N2776" s="3">
        <v>13</v>
      </c>
      <c r="O2776" s="3" t="b">
        <v>0</v>
      </c>
      <c r="P2776" s="3" t="s">
        <v>8303</v>
      </c>
      <c r="Q2776" s="13">
        <f t="shared" si="172"/>
        <v>0.14249999999999999</v>
      </c>
      <c r="R2776" s="7">
        <f t="shared" si="173"/>
        <v>307.69230769230768</v>
      </c>
      <c r="S2776" s="3" t="s">
        <v>8325</v>
      </c>
      <c r="T2776" s="3" t="s">
        <v>8361</v>
      </c>
    </row>
    <row r="2777" spans="1:20" ht="39.6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21">
        <f t="shared" si="174"/>
        <v>40862.805023148147</v>
      </c>
      <c r="L2777" s="21">
        <f t="shared" si="175"/>
        <v>40892.805023148147</v>
      </c>
      <c r="M2777" s="3" t="b">
        <v>0</v>
      </c>
      <c r="N2777" s="3">
        <v>2</v>
      </c>
      <c r="O2777" s="3" t="b">
        <v>0</v>
      </c>
      <c r="P2777" s="3" t="s">
        <v>8303</v>
      </c>
      <c r="Q2777" s="13">
        <f t="shared" si="172"/>
        <v>0.03</v>
      </c>
      <c r="R2777" s="7">
        <f t="shared" si="173"/>
        <v>2500</v>
      </c>
      <c r="S2777" s="3" t="s">
        <v>8325</v>
      </c>
      <c r="T2777" s="3" t="s">
        <v>8361</v>
      </c>
    </row>
    <row r="2778" spans="1:20" ht="52.8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21">
        <f t="shared" si="174"/>
        <v>42136.088842592588</v>
      </c>
      <c r="L2778" s="21">
        <f t="shared" si="175"/>
        <v>42167.088842592588</v>
      </c>
      <c r="M2778" s="3" t="b">
        <v>0</v>
      </c>
      <c r="N2778" s="3">
        <v>36</v>
      </c>
      <c r="O2778" s="3" t="b">
        <v>0</v>
      </c>
      <c r="P2778" s="3" t="s">
        <v>8303</v>
      </c>
      <c r="Q2778" s="13">
        <f t="shared" si="172"/>
        <v>7.8809523809523815E-2</v>
      </c>
      <c r="R2778" s="7">
        <f t="shared" si="173"/>
        <v>583.33333333333337</v>
      </c>
      <c r="S2778" s="3" t="s">
        <v>8325</v>
      </c>
      <c r="T2778" s="3" t="s">
        <v>8361</v>
      </c>
    </row>
    <row r="2779" spans="1:20" ht="39.6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21">
        <f t="shared" si="174"/>
        <v>42172.460694444446</v>
      </c>
      <c r="L2779" s="21">
        <f t="shared" si="175"/>
        <v>42202.460694444446</v>
      </c>
      <c r="M2779" s="3" t="b">
        <v>0</v>
      </c>
      <c r="N2779" s="3">
        <v>1</v>
      </c>
      <c r="O2779" s="3" t="b">
        <v>0</v>
      </c>
      <c r="P2779" s="3" t="s">
        <v>8303</v>
      </c>
      <c r="Q2779" s="13">
        <f t="shared" si="172"/>
        <v>3.3333333333333335E-3</v>
      </c>
      <c r="R2779" s="7">
        <f t="shared" si="173"/>
        <v>3000</v>
      </c>
      <c r="S2779" s="3" t="s">
        <v>8325</v>
      </c>
      <c r="T2779" s="3" t="s">
        <v>8361</v>
      </c>
    </row>
    <row r="2780" spans="1:20" ht="52.8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21">
        <f t="shared" si="174"/>
        <v>41846.769745370366</v>
      </c>
      <c r="L2780" s="21">
        <f t="shared" si="175"/>
        <v>41876.769745370366</v>
      </c>
      <c r="M2780" s="3" t="b">
        <v>0</v>
      </c>
      <c r="N2780" s="3">
        <v>15</v>
      </c>
      <c r="O2780" s="3" t="b">
        <v>0</v>
      </c>
      <c r="P2780" s="3" t="s">
        <v>8303</v>
      </c>
      <c r="Q2780" s="13">
        <f t="shared" si="172"/>
        <v>0.25545454545454543</v>
      </c>
      <c r="R2780" s="7">
        <f t="shared" si="173"/>
        <v>366.66666666666669</v>
      </c>
      <c r="S2780" s="3" t="s">
        <v>8325</v>
      </c>
      <c r="T2780" s="3" t="s">
        <v>8361</v>
      </c>
    </row>
    <row r="2781" spans="1:20" ht="39.6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21">
        <f t="shared" si="174"/>
        <v>42300.377557870372</v>
      </c>
      <c r="L2781" s="21">
        <f t="shared" si="175"/>
        <v>42330.419224537036</v>
      </c>
      <c r="M2781" s="3" t="b">
        <v>0</v>
      </c>
      <c r="N2781" s="3">
        <v>1</v>
      </c>
      <c r="O2781" s="3" t="b">
        <v>0</v>
      </c>
      <c r="P2781" s="3" t="s">
        <v>8303</v>
      </c>
      <c r="Q2781" s="13">
        <f t="shared" si="172"/>
        <v>2.12E-2</v>
      </c>
      <c r="R2781" s="7">
        <f t="shared" si="173"/>
        <v>2500</v>
      </c>
      <c r="S2781" s="3" t="s">
        <v>8325</v>
      </c>
      <c r="T2781" s="3" t="s">
        <v>8361</v>
      </c>
    </row>
    <row r="2782" spans="1:20" ht="26.4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21">
        <f t="shared" si="174"/>
        <v>42774.239444444444</v>
      </c>
      <c r="L2782" s="21">
        <f t="shared" si="175"/>
        <v>42804.239444444444</v>
      </c>
      <c r="M2782" s="3" t="b">
        <v>0</v>
      </c>
      <c r="N2782" s="3">
        <v>0</v>
      </c>
      <c r="O2782" s="3" t="b">
        <v>0</v>
      </c>
      <c r="P2782" s="3" t="s">
        <v>8303</v>
      </c>
      <c r="Q2782" s="13">
        <f t="shared" si="172"/>
        <v>0</v>
      </c>
      <c r="R2782" s="7">
        <f t="shared" si="173"/>
        <v>0</v>
      </c>
      <c r="S2782" s="3" t="s">
        <v>8325</v>
      </c>
      <c r="T2782" s="3" t="s">
        <v>8361</v>
      </c>
    </row>
    <row r="2783" spans="1:20" ht="39.6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21">
        <f t="shared" si="174"/>
        <v>42018.733263888884</v>
      </c>
      <c r="L2783" s="21">
        <f t="shared" si="175"/>
        <v>42047.083333333336</v>
      </c>
      <c r="M2783" s="3" t="b">
        <v>0</v>
      </c>
      <c r="N2783" s="3">
        <v>28</v>
      </c>
      <c r="O2783" s="3" t="b">
        <v>1</v>
      </c>
      <c r="P2783" s="3" t="s">
        <v>8270</v>
      </c>
      <c r="Q2783" s="13">
        <f t="shared" si="172"/>
        <v>1.0528</v>
      </c>
      <c r="R2783" s="7">
        <f t="shared" si="173"/>
        <v>44.642857142857146</v>
      </c>
      <c r="S2783" s="3" t="s">
        <v>8320</v>
      </c>
      <c r="T2783" s="3" t="s">
        <v>8321</v>
      </c>
    </row>
    <row r="2784" spans="1:20" ht="26.4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21">
        <f t="shared" si="174"/>
        <v>42026.716643518514</v>
      </c>
      <c r="L2784" s="21">
        <f t="shared" si="175"/>
        <v>42051.999305555553</v>
      </c>
      <c r="M2784" s="3" t="b">
        <v>0</v>
      </c>
      <c r="N2784" s="3">
        <v>18</v>
      </c>
      <c r="O2784" s="3" t="b">
        <v>1</v>
      </c>
      <c r="P2784" s="3" t="s">
        <v>8270</v>
      </c>
      <c r="Q2784" s="13">
        <f t="shared" si="172"/>
        <v>1.2</v>
      </c>
      <c r="R2784" s="7">
        <f t="shared" si="173"/>
        <v>55.555555555555557</v>
      </c>
      <c r="S2784" s="3" t="s">
        <v>8320</v>
      </c>
      <c r="T2784" s="3" t="s">
        <v>8321</v>
      </c>
    </row>
    <row r="2785" spans="1:20" ht="39.6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21">
        <f t="shared" si="174"/>
        <v>42103.326921296299</v>
      </c>
      <c r="L2785" s="21">
        <f t="shared" si="175"/>
        <v>42117.326921296299</v>
      </c>
      <c r="M2785" s="3" t="b">
        <v>0</v>
      </c>
      <c r="N2785" s="3">
        <v>61</v>
      </c>
      <c r="O2785" s="3" t="b">
        <v>1</v>
      </c>
      <c r="P2785" s="3" t="s">
        <v>8270</v>
      </c>
      <c r="Q2785" s="13">
        <f t="shared" si="172"/>
        <v>1.145</v>
      </c>
      <c r="R2785" s="7">
        <f t="shared" si="173"/>
        <v>16.393442622950818</v>
      </c>
      <c r="S2785" s="3" t="s">
        <v>8320</v>
      </c>
      <c r="T2785" s="3" t="s">
        <v>8321</v>
      </c>
    </row>
    <row r="2786" spans="1:20" ht="39.6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21">
        <f t="shared" si="174"/>
        <v>41920.579201388886</v>
      </c>
      <c r="L2786" s="21">
        <f t="shared" si="175"/>
        <v>41941.579201388886</v>
      </c>
      <c r="M2786" s="3" t="b">
        <v>0</v>
      </c>
      <c r="N2786" s="3">
        <v>108</v>
      </c>
      <c r="O2786" s="3" t="b">
        <v>1</v>
      </c>
      <c r="P2786" s="3" t="s">
        <v>8270</v>
      </c>
      <c r="Q2786" s="13">
        <f t="shared" si="172"/>
        <v>1.19</v>
      </c>
      <c r="R2786" s="7">
        <f t="shared" si="173"/>
        <v>55.555555555555557</v>
      </c>
      <c r="S2786" s="3" t="s">
        <v>8320</v>
      </c>
      <c r="T2786" s="3" t="s">
        <v>8321</v>
      </c>
    </row>
    <row r="2787" spans="1:20" ht="39.6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21">
        <f t="shared" si="174"/>
        <v>42557.981099537035</v>
      </c>
      <c r="L2787" s="21">
        <f t="shared" si="175"/>
        <v>42587.666666666664</v>
      </c>
      <c r="M2787" s="3" t="b">
        <v>0</v>
      </c>
      <c r="N2787" s="3">
        <v>142</v>
      </c>
      <c r="O2787" s="3" t="b">
        <v>1</v>
      </c>
      <c r="P2787" s="3" t="s">
        <v>8270</v>
      </c>
      <c r="Q2787" s="13">
        <f t="shared" si="172"/>
        <v>1.0468</v>
      </c>
      <c r="R2787" s="7">
        <f t="shared" si="173"/>
        <v>35.2112676056338</v>
      </c>
      <c r="S2787" s="3" t="s">
        <v>8320</v>
      </c>
      <c r="T2787" s="3" t="s">
        <v>8321</v>
      </c>
    </row>
    <row r="2788" spans="1:20" ht="26.4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21">
        <f t="shared" si="174"/>
        <v>41815.360879629625</v>
      </c>
      <c r="L2788" s="21">
        <f t="shared" si="175"/>
        <v>41829.360879629625</v>
      </c>
      <c r="M2788" s="3" t="b">
        <v>0</v>
      </c>
      <c r="N2788" s="3">
        <v>74</v>
      </c>
      <c r="O2788" s="3" t="b">
        <v>1</v>
      </c>
      <c r="P2788" s="3" t="s">
        <v>8270</v>
      </c>
      <c r="Q2788" s="13">
        <f t="shared" si="172"/>
        <v>1.1783999999999999</v>
      </c>
      <c r="R2788" s="7">
        <f t="shared" si="173"/>
        <v>33.783783783783782</v>
      </c>
      <c r="S2788" s="3" t="s">
        <v>8320</v>
      </c>
      <c r="T2788" s="3" t="s">
        <v>8321</v>
      </c>
    </row>
    <row r="2789" spans="1:20" ht="39.6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21">
        <f t="shared" si="174"/>
        <v>41807.990185185183</v>
      </c>
      <c r="L2789" s="21">
        <f t="shared" si="175"/>
        <v>41837.990185185183</v>
      </c>
      <c r="M2789" s="3" t="b">
        <v>0</v>
      </c>
      <c r="N2789" s="3">
        <v>38</v>
      </c>
      <c r="O2789" s="3" t="b">
        <v>1</v>
      </c>
      <c r="P2789" s="3" t="s">
        <v>8270</v>
      </c>
      <c r="Q2789" s="13">
        <f t="shared" si="172"/>
        <v>1.1970000000000001</v>
      </c>
      <c r="R2789" s="7">
        <f t="shared" si="173"/>
        <v>26.315789473684209</v>
      </c>
      <c r="S2789" s="3" t="s">
        <v>8320</v>
      </c>
      <c r="T2789" s="3" t="s">
        <v>8321</v>
      </c>
    </row>
    <row r="2790" spans="1:20" ht="39.6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21">
        <f t="shared" si="174"/>
        <v>42550.49355324074</v>
      </c>
      <c r="L2790" s="21">
        <f t="shared" si="175"/>
        <v>42580.49355324074</v>
      </c>
      <c r="M2790" s="3" t="b">
        <v>0</v>
      </c>
      <c r="N2790" s="3">
        <v>20</v>
      </c>
      <c r="O2790" s="3" t="b">
        <v>1</v>
      </c>
      <c r="P2790" s="3" t="s">
        <v>8270</v>
      </c>
      <c r="Q2790" s="13">
        <f t="shared" si="172"/>
        <v>1.0249999999999999</v>
      </c>
      <c r="R2790" s="7">
        <f t="shared" si="173"/>
        <v>100</v>
      </c>
      <c r="S2790" s="3" t="s">
        <v>8320</v>
      </c>
      <c r="T2790" s="3" t="s">
        <v>8321</v>
      </c>
    </row>
    <row r="2791" spans="1:20" ht="26.4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21">
        <f t="shared" si="174"/>
        <v>42055.804791666662</v>
      </c>
      <c r="L2791" s="21">
        <f t="shared" si="175"/>
        <v>42074.958333333336</v>
      </c>
      <c r="M2791" s="3" t="b">
        <v>0</v>
      </c>
      <c r="N2791" s="3">
        <v>24</v>
      </c>
      <c r="O2791" s="3" t="b">
        <v>1</v>
      </c>
      <c r="P2791" s="3" t="s">
        <v>8270</v>
      </c>
      <c r="Q2791" s="13">
        <f t="shared" si="172"/>
        <v>1.0116666666666667</v>
      </c>
      <c r="R2791" s="7">
        <f t="shared" si="173"/>
        <v>125</v>
      </c>
      <c r="S2791" s="3" t="s">
        <v>8320</v>
      </c>
      <c r="T2791" s="3" t="s">
        <v>8321</v>
      </c>
    </row>
    <row r="2792" spans="1:20" ht="39.6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21">
        <f t="shared" si="174"/>
        <v>42016.730358796289</v>
      </c>
      <c r="L2792" s="21">
        <f t="shared" si="175"/>
        <v>42046.730358796289</v>
      </c>
      <c r="M2792" s="3" t="b">
        <v>0</v>
      </c>
      <c r="N2792" s="3">
        <v>66</v>
      </c>
      <c r="O2792" s="3" t="b">
        <v>1</v>
      </c>
      <c r="P2792" s="3" t="s">
        <v>8270</v>
      </c>
      <c r="Q2792" s="13">
        <f t="shared" si="172"/>
        <v>1.0533333333333332</v>
      </c>
      <c r="R2792" s="7">
        <f t="shared" si="173"/>
        <v>45.454545454545453</v>
      </c>
      <c r="S2792" s="3" t="s">
        <v>8320</v>
      </c>
      <c r="T2792" s="3" t="s">
        <v>8321</v>
      </c>
    </row>
    <row r="2793" spans="1:20" ht="39.6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21">
        <f t="shared" si="174"/>
        <v>42591.691655092589</v>
      </c>
      <c r="L2793" s="21">
        <f t="shared" si="175"/>
        <v>42621.958333333336</v>
      </c>
      <c r="M2793" s="3" t="b">
        <v>0</v>
      </c>
      <c r="N2793" s="3">
        <v>28</v>
      </c>
      <c r="O2793" s="3" t="b">
        <v>1</v>
      </c>
      <c r="P2793" s="3" t="s">
        <v>8270</v>
      </c>
      <c r="Q2793" s="13">
        <f t="shared" si="172"/>
        <v>1.0249999999999999</v>
      </c>
      <c r="R2793" s="7">
        <f t="shared" si="173"/>
        <v>71.428571428571431</v>
      </c>
      <c r="S2793" s="3" t="s">
        <v>8320</v>
      </c>
      <c r="T2793" s="3" t="s">
        <v>8321</v>
      </c>
    </row>
    <row r="2794" spans="1:20" ht="39.6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21">
        <f t="shared" si="174"/>
        <v>42183.022673611107</v>
      </c>
      <c r="L2794" s="21">
        <f t="shared" si="175"/>
        <v>42228.022673611107</v>
      </c>
      <c r="M2794" s="3" t="b">
        <v>0</v>
      </c>
      <c r="N2794" s="3">
        <v>24</v>
      </c>
      <c r="O2794" s="3" t="b">
        <v>1</v>
      </c>
      <c r="P2794" s="3" t="s">
        <v>8270</v>
      </c>
      <c r="Q2794" s="13">
        <f t="shared" si="172"/>
        <v>1.0760000000000001</v>
      </c>
      <c r="R2794" s="7">
        <f t="shared" si="173"/>
        <v>83.333333333333329</v>
      </c>
      <c r="S2794" s="3" t="s">
        <v>8320</v>
      </c>
      <c r="T2794" s="3" t="s">
        <v>8321</v>
      </c>
    </row>
    <row r="2795" spans="1:20" ht="52.8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21">
        <f t="shared" si="174"/>
        <v>42176.210706018515</v>
      </c>
      <c r="L2795" s="21">
        <f t="shared" si="175"/>
        <v>42206.210706018515</v>
      </c>
      <c r="M2795" s="3" t="b">
        <v>0</v>
      </c>
      <c r="N2795" s="3">
        <v>73</v>
      </c>
      <c r="O2795" s="3" t="b">
        <v>1</v>
      </c>
      <c r="P2795" s="3" t="s">
        <v>8270</v>
      </c>
      <c r="Q2795" s="13">
        <f t="shared" si="172"/>
        <v>1.105675</v>
      </c>
      <c r="R2795" s="7">
        <f t="shared" si="173"/>
        <v>136.98630136986301</v>
      </c>
      <c r="S2795" s="3" t="s">
        <v>8320</v>
      </c>
      <c r="T2795" s="3" t="s">
        <v>8321</v>
      </c>
    </row>
    <row r="2796" spans="1:20" ht="52.8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21">
        <f t="shared" si="174"/>
        <v>42416.48332175926</v>
      </c>
      <c r="L2796" s="21">
        <f t="shared" si="175"/>
        <v>42432.583333333336</v>
      </c>
      <c r="M2796" s="3" t="b">
        <v>0</v>
      </c>
      <c r="N2796" s="3">
        <v>3</v>
      </c>
      <c r="O2796" s="3" t="b">
        <v>1</v>
      </c>
      <c r="P2796" s="3" t="s">
        <v>8270</v>
      </c>
      <c r="Q2796" s="13">
        <f t="shared" si="172"/>
        <v>1.5</v>
      </c>
      <c r="R2796" s="7">
        <f t="shared" si="173"/>
        <v>16.666666666666668</v>
      </c>
      <c r="S2796" s="3" t="s">
        <v>8320</v>
      </c>
      <c r="T2796" s="3" t="s">
        <v>8321</v>
      </c>
    </row>
    <row r="2797" spans="1:20" ht="39.6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21">
        <f t="shared" si="174"/>
        <v>41780.317604166667</v>
      </c>
      <c r="L2797" s="21">
        <f t="shared" si="175"/>
        <v>41796.75</v>
      </c>
      <c r="M2797" s="3" t="b">
        <v>0</v>
      </c>
      <c r="N2797" s="3">
        <v>20</v>
      </c>
      <c r="O2797" s="3" t="b">
        <v>1</v>
      </c>
      <c r="P2797" s="3" t="s">
        <v>8270</v>
      </c>
      <c r="Q2797" s="13">
        <f t="shared" si="172"/>
        <v>1.0428571428571429</v>
      </c>
      <c r="R2797" s="7">
        <f t="shared" si="173"/>
        <v>35</v>
      </c>
      <c r="S2797" s="3" t="s">
        <v>8320</v>
      </c>
      <c r="T2797" s="3" t="s">
        <v>8321</v>
      </c>
    </row>
    <row r="2798" spans="1:20" ht="39.6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21">
        <f t="shared" si="174"/>
        <v>41795.319768518515</v>
      </c>
      <c r="L2798" s="21">
        <f t="shared" si="175"/>
        <v>41825.319768518515</v>
      </c>
      <c r="M2798" s="3" t="b">
        <v>0</v>
      </c>
      <c r="N2798" s="3">
        <v>21</v>
      </c>
      <c r="O2798" s="3" t="b">
        <v>1</v>
      </c>
      <c r="P2798" s="3" t="s">
        <v>8270</v>
      </c>
      <c r="Q2798" s="13">
        <f t="shared" si="172"/>
        <v>1.155</v>
      </c>
      <c r="R2798" s="7">
        <f t="shared" si="173"/>
        <v>38.095238095238095</v>
      </c>
      <c r="S2798" s="3" t="s">
        <v>8320</v>
      </c>
      <c r="T2798" s="3" t="s">
        <v>8321</v>
      </c>
    </row>
    <row r="2799" spans="1:20" ht="39.6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21">
        <f t="shared" si="174"/>
        <v>41798.731944444444</v>
      </c>
      <c r="L2799" s="21">
        <f t="shared" si="175"/>
        <v>41828.731944444444</v>
      </c>
      <c r="M2799" s="3" t="b">
        <v>0</v>
      </c>
      <c r="N2799" s="3">
        <v>94</v>
      </c>
      <c r="O2799" s="3" t="b">
        <v>1</v>
      </c>
      <c r="P2799" s="3" t="s">
        <v>8270</v>
      </c>
      <c r="Q2799" s="13">
        <f t="shared" si="172"/>
        <v>1.02645125</v>
      </c>
      <c r="R2799" s="7">
        <f t="shared" si="173"/>
        <v>85.106382978723403</v>
      </c>
      <c r="S2799" s="3" t="s">
        <v>8320</v>
      </c>
      <c r="T2799" s="3" t="s">
        <v>8321</v>
      </c>
    </row>
    <row r="2800" spans="1:20" ht="39.6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21">
        <f t="shared" si="174"/>
        <v>42201.466678240737</v>
      </c>
      <c r="L2800" s="21">
        <f t="shared" si="175"/>
        <v>42216.458333333336</v>
      </c>
      <c r="M2800" s="3" t="b">
        <v>0</v>
      </c>
      <c r="N2800" s="3">
        <v>139</v>
      </c>
      <c r="O2800" s="3" t="b">
        <v>1</v>
      </c>
      <c r="P2800" s="3" t="s">
        <v>8270</v>
      </c>
      <c r="Q2800" s="13">
        <f t="shared" si="172"/>
        <v>1.014</v>
      </c>
      <c r="R2800" s="7">
        <f t="shared" si="173"/>
        <v>35.97122302158273</v>
      </c>
      <c r="S2800" s="3" t="s">
        <v>8320</v>
      </c>
      <c r="T2800" s="3" t="s">
        <v>8321</v>
      </c>
    </row>
    <row r="2801" spans="1:20" ht="39.6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21">
        <f t="shared" si="174"/>
        <v>42507.05636574074</v>
      </c>
      <c r="L2801" s="21">
        <f t="shared" si="175"/>
        <v>42538.458333333336</v>
      </c>
      <c r="M2801" s="3" t="b">
        <v>0</v>
      </c>
      <c r="N2801" s="3">
        <v>130</v>
      </c>
      <c r="O2801" s="3" t="b">
        <v>1</v>
      </c>
      <c r="P2801" s="3" t="s">
        <v>8270</v>
      </c>
      <c r="Q2801" s="13">
        <f t="shared" si="172"/>
        <v>1.1663479999999999</v>
      </c>
      <c r="R2801" s="7">
        <f t="shared" si="173"/>
        <v>38.46153846153846</v>
      </c>
      <c r="S2801" s="3" t="s">
        <v>8320</v>
      </c>
      <c r="T2801" s="3" t="s">
        <v>8321</v>
      </c>
    </row>
    <row r="2802" spans="1:20" ht="39.6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21">
        <f t="shared" si="174"/>
        <v>41948.344513888886</v>
      </c>
      <c r="L2802" s="21">
        <f t="shared" si="175"/>
        <v>42008.344513888886</v>
      </c>
      <c r="M2802" s="3" t="b">
        <v>0</v>
      </c>
      <c r="N2802" s="3">
        <v>31</v>
      </c>
      <c r="O2802" s="3" t="b">
        <v>1</v>
      </c>
      <c r="P2802" s="3" t="s">
        <v>8270</v>
      </c>
      <c r="Q2802" s="13">
        <f t="shared" si="172"/>
        <v>1.33</v>
      </c>
      <c r="R2802" s="7">
        <f t="shared" si="173"/>
        <v>32.258064516129032</v>
      </c>
      <c r="S2802" s="3" t="s">
        <v>8320</v>
      </c>
      <c r="T2802" s="3" t="s">
        <v>8321</v>
      </c>
    </row>
    <row r="2803" spans="1:20" ht="39.6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21">
        <f t="shared" si="174"/>
        <v>41900.034826388888</v>
      </c>
      <c r="L2803" s="21">
        <f t="shared" si="175"/>
        <v>41922.25</v>
      </c>
      <c r="M2803" s="3" t="b">
        <v>0</v>
      </c>
      <c r="N2803" s="3">
        <v>13</v>
      </c>
      <c r="O2803" s="3" t="b">
        <v>1</v>
      </c>
      <c r="P2803" s="3" t="s">
        <v>8270</v>
      </c>
      <c r="Q2803" s="13">
        <f t="shared" si="172"/>
        <v>1.3320000000000001</v>
      </c>
      <c r="R2803" s="7">
        <f t="shared" si="173"/>
        <v>38.46153846153846</v>
      </c>
      <c r="S2803" s="3" t="s">
        <v>8320</v>
      </c>
      <c r="T2803" s="3" t="s">
        <v>8321</v>
      </c>
    </row>
    <row r="2804" spans="1:20" ht="39.6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21">
        <f t="shared" si="174"/>
        <v>42192.438738425924</v>
      </c>
      <c r="L2804" s="21">
        <f t="shared" si="175"/>
        <v>42222.438738425924</v>
      </c>
      <c r="M2804" s="3" t="b">
        <v>0</v>
      </c>
      <c r="N2804" s="3">
        <v>90</v>
      </c>
      <c r="O2804" s="3" t="b">
        <v>1</v>
      </c>
      <c r="P2804" s="3" t="s">
        <v>8270</v>
      </c>
      <c r="Q2804" s="13">
        <f t="shared" si="172"/>
        <v>1.0183333333333333</v>
      </c>
      <c r="R2804" s="7">
        <f t="shared" si="173"/>
        <v>33.333333333333336</v>
      </c>
      <c r="S2804" s="3" t="s">
        <v>8320</v>
      </c>
      <c r="T2804" s="3" t="s">
        <v>8321</v>
      </c>
    </row>
    <row r="2805" spans="1:20" ht="39.6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21">
        <f t="shared" si="174"/>
        <v>42157.857361111113</v>
      </c>
      <c r="L2805" s="21">
        <f t="shared" si="175"/>
        <v>42200.791666666664</v>
      </c>
      <c r="M2805" s="3" t="b">
        <v>0</v>
      </c>
      <c r="N2805" s="3">
        <v>141</v>
      </c>
      <c r="O2805" s="3" t="b">
        <v>1</v>
      </c>
      <c r="P2805" s="3" t="s">
        <v>8270</v>
      </c>
      <c r="Q2805" s="13">
        <f t="shared" si="172"/>
        <v>1.2795000000000001</v>
      </c>
      <c r="R2805" s="7">
        <f t="shared" si="173"/>
        <v>70.921985815602838</v>
      </c>
      <c r="S2805" s="3" t="s">
        <v>8320</v>
      </c>
      <c r="T2805" s="3" t="s">
        <v>8321</v>
      </c>
    </row>
    <row r="2806" spans="1:20" ht="39.6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21">
        <f t="shared" si="174"/>
        <v>41881.245254629626</v>
      </c>
      <c r="L2806" s="21">
        <f t="shared" si="175"/>
        <v>41911.245254629626</v>
      </c>
      <c r="M2806" s="3" t="b">
        <v>0</v>
      </c>
      <c r="N2806" s="3">
        <v>23</v>
      </c>
      <c r="O2806" s="3" t="b">
        <v>1</v>
      </c>
      <c r="P2806" s="3" t="s">
        <v>8270</v>
      </c>
      <c r="Q2806" s="13">
        <f t="shared" si="172"/>
        <v>1.1499999999999999</v>
      </c>
      <c r="R2806" s="7">
        <f t="shared" si="173"/>
        <v>43.478260869565219</v>
      </c>
      <c r="S2806" s="3" t="s">
        <v>8320</v>
      </c>
      <c r="T2806" s="3" t="s">
        <v>8321</v>
      </c>
    </row>
    <row r="2807" spans="1:20" ht="52.8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21">
        <f t="shared" si="174"/>
        <v>42213.2971412037</v>
      </c>
      <c r="L2807" s="21">
        <f t="shared" si="175"/>
        <v>42238.2971412037</v>
      </c>
      <c r="M2807" s="3" t="b">
        <v>0</v>
      </c>
      <c r="N2807" s="3">
        <v>18</v>
      </c>
      <c r="O2807" s="3" t="b">
        <v>1</v>
      </c>
      <c r="P2807" s="3" t="s">
        <v>8270</v>
      </c>
      <c r="Q2807" s="13">
        <f t="shared" si="172"/>
        <v>1.1000000000000001</v>
      </c>
      <c r="R2807" s="7">
        <f t="shared" si="173"/>
        <v>22.222222222222221</v>
      </c>
      <c r="S2807" s="3" t="s">
        <v>8320</v>
      </c>
      <c r="T2807" s="3" t="s">
        <v>8321</v>
      </c>
    </row>
    <row r="2808" spans="1:20" ht="39.6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21">
        <f t="shared" si="174"/>
        <v>42185.058912037035</v>
      </c>
      <c r="L2808" s="21">
        <f t="shared" si="175"/>
        <v>42221.249999999993</v>
      </c>
      <c r="M2808" s="3" t="b">
        <v>0</v>
      </c>
      <c r="N2808" s="3">
        <v>76</v>
      </c>
      <c r="O2808" s="3" t="b">
        <v>1</v>
      </c>
      <c r="P2808" s="3" t="s">
        <v>8270</v>
      </c>
      <c r="Q2808" s="13">
        <f t="shared" si="172"/>
        <v>1.121</v>
      </c>
      <c r="R2808" s="7">
        <f t="shared" si="173"/>
        <v>39.473684210526315</v>
      </c>
      <c r="S2808" s="3" t="s">
        <v>8320</v>
      </c>
      <c r="T2808" s="3" t="s">
        <v>8321</v>
      </c>
    </row>
    <row r="2809" spans="1:20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21">
        <f t="shared" si="174"/>
        <v>42154.664791666662</v>
      </c>
      <c r="L2809" s="21">
        <f t="shared" si="175"/>
        <v>42184.664791666662</v>
      </c>
      <c r="M2809" s="3" t="b">
        <v>0</v>
      </c>
      <c r="N2809" s="3">
        <v>93</v>
      </c>
      <c r="O2809" s="3" t="b">
        <v>1</v>
      </c>
      <c r="P2809" s="3" t="s">
        <v>8270</v>
      </c>
      <c r="Q2809" s="13">
        <f t="shared" si="172"/>
        <v>1.26</v>
      </c>
      <c r="R2809" s="7">
        <f t="shared" si="173"/>
        <v>53.763440860215056</v>
      </c>
      <c r="S2809" s="3" t="s">
        <v>8320</v>
      </c>
      <c r="T2809" s="3" t="s">
        <v>8321</v>
      </c>
    </row>
    <row r="2810" spans="1:20" ht="39.6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21">
        <f t="shared" si="174"/>
        <v>42208.638136574074</v>
      </c>
      <c r="L2810" s="21">
        <f t="shared" si="175"/>
        <v>42238.638136574074</v>
      </c>
      <c r="M2810" s="3" t="b">
        <v>0</v>
      </c>
      <c r="N2810" s="3">
        <v>69</v>
      </c>
      <c r="O2810" s="3" t="b">
        <v>1</v>
      </c>
      <c r="P2810" s="3" t="s">
        <v>8270</v>
      </c>
      <c r="Q2810" s="13">
        <f t="shared" si="172"/>
        <v>1.0024444444444445</v>
      </c>
      <c r="R2810" s="7">
        <f t="shared" si="173"/>
        <v>65.217391304347828</v>
      </c>
      <c r="S2810" s="3" t="s">
        <v>8320</v>
      </c>
      <c r="T2810" s="3" t="s">
        <v>8321</v>
      </c>
    </row>
    <row r="2811" spans="1:20" ht="39.6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21">
        <f t="shared" si="174"/>
        <v>42451.288483796299</v>
      </c>
      <c r="L2811" s="21">
        <f t="shared" si="175"/>
        <v>42459.402083333327</v>
      </c>
      <c r="M2811" s="3" t="b">
        <v>0</v>
      </c>
      <c r="N2811" s="3">
        <v>21</v>
      </c>
      <c r="O2811" s="3" t="b">
        <v>1</v>
      </c>
      <c r="P2811" s="3" t="s">
        <v>8270</v>
      </c>
      <c r="Q2811" s="13">
        <f t="shared" si="172"/>
        <v>1.024</v>
      </c>
      <c r="R2811" s="7">
        <f t="shared" si="173"/>
        <v>119.04761904761905</v>
      </c>
      <c r="S2811" s="3" t="s">
        <v>8320</v>
      </c>
      <c r="T2811" s="3" t="s">
        <v>8321</v>
      </c>
    </row>
    <row r="2812" spans="1:20" ht="39.6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21">
        <f t="shared" si="174"/>
        <v>41758.931296296294</v>
      </c>
      <c r="L2812" s="21">
        <f t="shared" si="175"/>
        <v>41790.957638888889</v>
      </c>
      <c r="M2812" s="3" t="b">
        <v>0</v>
      </c>
      <c r="N2812" s="3">
        <v>57</v>
      </c>
      <c r="O2812" s="3" t="b">
        <v>1</v>
      </c>
      <c r="P2812" s="3" t="s">
        <v>8270</v>
      </c>
      <c r="Q2812" s="13">
        <f t="shared" si="172"/>
        <v>1.0820000000000001</v>
      </c>
      <c r="R2812" s="7">
        <f t="shared" si="173"/>
        <v>43.859649122807021</v>
      </c>
      <c r="S2812" s="3" t="s">
        <v>8320</v>
      </c>
      <c r="T2812" s="3" t="s">
        <v>8321</v>
      </c>
    </row>
    <row r="2813" spans="1:20" ht="39.6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21">
        <f t="shared" si="174"/>
        <v>42028.288229166668</v>
      </c>
      <c r="L2813" s="21">
        <f t="shared" si="175"/>
        <v>42058.288229166668</v>
      </c>
      <c r="M2813" s="3" t="b">
        <v>0</v>
      </c>
      <c r="N2813" s="3">
        <v>108</v>
      </c>
      <c r="O2813" s="3" t="b">
        <v>1</v>
      </c>
      <c r="P2813" s="3" t="s">
        <v>8270</v>
      </c>
      <c r="Q2813" s="13">
        <f t="shared" si="172"/>
        <v>1.0026999999999999</v>
      </c>
      <c r="R2813" s="7">
        <f t="shared" si="173"/>
        <v>92.592592592592595</v>
      </c>
      <c r="S2813" s="3" t="s">
        <v>8320</v>
      </c>
      <c r="T2813" s="3" t="s">
        <v>8321</v>
      </c>
    </row>
    <row r="2814" spans="1:20" ht="39.6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21">
        <f t="shared" si="174"/>
        <v>42054.535856481474</v>
      </c>
      <c r="L2814" s="21">
        <f t="shared" si="175"/>
        <v>42099.958333333336</v>
      </c>
      <c r="M2814" s="3" t="b">
        <v>0</v>
      </c>
      <c r="N2814" s="3">
        <v>83</v>
      </c>
      <c r="O2814" s="3" t="b">
        <v>1</v>
      </c>
      <c r="P2814" s="3" t="s">
        <v>8270</v>
      </c>
      <c r="Q2814" s="13">
        <f t="shared" si="172"/>
        <v>1.133</v>
      </c>
      <c r="R2814" s="7">
        <f t="shared" si="173"/>
        <v>60.24096385542169</v>
      </c>
      <c r="S2814" s="3" t="s">
        <v>8320</v>
      </c>
      <c r="T2814" s="3" t="s">
        <v>8321</v>
      </c>
    </row>
    <row r="2815" spans="1:20" ht="39.6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21">
        <f t="shared" si="174"/>
        <v>42693.534270833326</v>
      </c>
      <c r="L2815" s="21">
        <f t="shared" si="175"/>
        <v>42718.534270833326</v>
      </c>
      <c r="M2815" s="3" t="b">
        <v>0</v>
      </c>
      <c r="N2815" s="3">
        <v>96</v>
      </c>
      <c r="O2815" s="3" t="b">
        <v>1</v>
      </c>
      <c r="P2815" s="3" t="s">
        <v>8270</v>
      </c>
      <c r="Q2815" s="13">
        <f t="shared" si="172"/>
        <v>1.2757571428571428</v>
      </c>
      <c r="R2815" s="7">
        <f t="shared" si="173"/>
        <v>29.166666666666668</v>
      </c>
      <c r="S2815" s="3" t="s">
        <v>8320</v>
      </c>
      <c r="T2815" s="3" t="s">
        <v>8321</v>
      </c>
    </row>
    <row r="2816" spans="1:20" ht="39.6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21">
        <f t="shared" si="174"/>
        <v>42103.191145833327</v>
      </c>
      <c r="L2816" s="21">
        <f t="shared" si="175"/>
        <v>42133.191145833327</v>
      </c>
      <c r="M2816" s="3" t="b">
        <v>0</v>
      </c>
      <c r="N2816" s="3">
        <v>64</v>
      </c>
      <c r="O2816" s="3" t="b">
        <v>1</v>
      </c>
      <c r="P2816" s="3" t="s">
        <v>8270</v>
      </c>
      <c r="Q2816" s="13">
        <f t="shared" si="172"/>
        <v>1.0773333333333333</v>
      </c>
      <c r="R2816" s="7">
        <f t="shared" si="173"/>
        <v>23.4375</v>
      </c>
      <c r="S2816" s="3" t="s">
        <v>8320</v>
      </c>
      <c r="T2816" s="3" t="s">
        <v>8321</v>
      </c>
    </row>
    <row r="2817" spans="1:20" ht="39.6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21">
        <f t="shared" si="174"/>
        <v>42559.568391203698</v>
      </c>
      <c r="L2817" s="21">
        <f t="shared" si="175"/>
        <v>42589.568391203698</v>
      </c>
      <c r="M2817" s="3" t="b">
        <v>0</v>
      </c>
      <c r="N2817" s="3">
        <v>14</v>
      </c>
      <c r="O2817" s="3" t="b">
        <v>1</v>
      </c>
      <c r="P2817" s="3" t="s">
        <v>8270</v>
      </c>
      <c r="Q2817" s="13">
        <f t="shared" si="172"/>
        <v>2.42</v>
      </c>
      <c r="R2817" s="7">
        <f t="shared" si="173"/>
        <v>17.857142857142858</v>
      </c>
      <c r="S2817" s="3" t="s">
        <v>8320</v>
      </c>
      <c r="T2817" s="3" t="s">
        <v>8321</v>
      </c>
    </row>
    <row r="2818" spans="1:20" ht="39.6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21">
        <f t="shared" si="174"/>
        <v>42188.259166666663</v>
      </c>
      <c r="L2818" s="21">
        <f t="shared" si="175"/>
        <v>42218.458333333336</v>
      </c>
      <c r="M2818" s="3" t="b">
        <v>0</v>
      </c>
      <c r="N2818" s="3">
        <v>169</v>
      </c>
      <c r="O2818" s="3" t="b">
        <v>1</v>
      </c>
      <c r="P2818" s="3" t="s">
        <v>8270</v>
      </c>
      <c r="Q2818" s="13">
        <f t="shared" ref="Q2818:Q2881" si="176">+E2818/D2818</f>
        <v>1.4156666666666666</v>
      </c>
      <c r="R2818" s="7">
        <f t="shared" ref="R2818:R2881" si="177">IFERROR(+D2818/N2818,0)</f>
        <v>17.751479289940828</v>
      </c>
      <c r="S2818" s="3" t="s">
        <v>8320</v>
      </c>
      <c r="T2818" s="3" t="s">
        <v>8321</v>
      </c>
    </row>
    <row r="2819" spans="1:20" ht="52.8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21">
        <f t="shared" ref="K2819:K2882" si="178">(J2819/86400)+25569+(-5/24)</f>
        <v>42023.42664351852</v>
      </c>
      <c r="L2819" s="21">
        <f t="shared" ref="L2819:L2882" si="179">+I2819/(86400)+25569+(-5/24)</f>
        <v>42063.42664351852</v>
      </c>
      <c r="M2819" s="3" t="b">
        <v>0</v>
      </c>
      <c r="N2819" s="3">
        <v>33</v>
      </c>
      <c r="O2819" s="3" t="b">
        <v>1</v>
      </c>
      <c r="P2819" s="3" t="s">
        <v>8270</v>
      </c>
      <c r="Q2819" s="13">
        <f t="shared" si="176"/>
        <v>1.3</v>
      </c>
      <c r="R2819" s="7">
        <f t="shared" si="177"/>
        <v>18.181818181818183</v>
      </c>
      <c r="S2819" s="3" t="s">
        <v>8320</v>
      </c>
      <c r="T2819" s="3" t="s">
        <v>8321</v>
      </c>
    </row>
    <row r="2820" spans="1:20" ht="39.6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21">
        <f t="shared" si="178"/>
        <v>42250.389884259253</v>
      </c>
      <c r="L2820" s="21">
        <f t="shared" si="179"/>
        <v>42270.389884259253</v>
      </c>
      <c r="M2820" s="3" t="b">
        <v>0</v>
      </c>
      <c r="N2820" s="3">
        <v>102</v>
      </c>
      <c r="O2820" s="3" t="b">
        <v>1</v>
      </c>
      <c r="P2820" s="3" t="s">
        <v>8270</v>
      </c>
      <c r="Q2820" s="13">
        <f t="shared" si="176"/>
        <v>1.0603</v>
      </c>
      <c r="R2820" s="7">
        <f t="shared" si="177"/>
        <v>98.039215686274517</v>
      </c>
      <c r="S2820" s="3" t="s">
        <v>8320</v>
      </c>
      <c r="T2820" s="3" t="s">
        <v>8321</v>
      </c>
    </row>
    <row r="2821" spans="1:20" ht="39.6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21">
        <f t="shared" si="178"/>
        <v>42139.317233796297</v>
      </c>
      <c r="L2821" s="21">
        <f t="shared" si="179"/>
        <v>42169.317233796297</v>
      </c>
      <c r="M2821" s="3" t="b">
        <v>0</v>
      </c>
      <c r="N2821" s="3">
        <v>104</v>
      </c>
      <c r="O2821" s="3" t="b">
        <v>1</v>
      </c>
      <c r="P2821" s="3" t="s">
        <v>8270</v>
      </c>
      <c r="Q2821" s="13">
        <f t="shared" si="176"/>
        <v>1.048</v>
      </c>
      <c r="R2821" s="7">
        <f t="shared" si="177"/>
        <v>48.07692307692308</v>
      </c>
      <c r="S2821" s="3" t="s">
        <v>8320</v>
      </c>
      <c r="T2821" s="3" t="s">
        <v>8321</v>
      </c>
    </row>
    <row r="2822" spans="1:20" ht="39.6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21">
        <f t="shared" si="178"/>
        <v>42401.402650462966</v>
      </c>
      <c r="L2822" s="21">
        <f t="shared" si="179"/>
        <v>42425.791666666664</v>
      </c>
      <c r="M2822" s="3" t="b">
        <v>0</v>
      </c>
      <c r="N2822" s="3">
        <v>20</v>
      </c>
      <c r="O2822" s="3" t="b">
        <v>1</v>
      </c>
      <c r="P2822" s="3" t="s">
        <v>8270</v>
      </c>
      <c r="Q2822" s="13">
        <f t="shared" si="176"/>
        <v>1.36</v>
      </c>
      <c r="R2822" s="7">
        <f t="shared" si="177"/>
        <v>10</v>
      </c>
      <c r="S2822" s="3" t="s">
        <v>8320</v>
      </c>
      <c r="T2822" s="3" t="s">
        <v>8321</v>
      </c>
    </row>
    <row r="2823" spans="1:20" ht="52.8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21">
        <f t="shared" si="178"/>
        <v>41875.714525462965</v>
      </c>
      <c r="L2823" s="21">
        <f t="shared" si="179"/>
        <v>41905.714525462965</v>
      </c>
      <c r="M2823" s="3" t="b">
        <v>0</v>
      </c>
      <c r="N2823" s="3">
        <v>35</v>
      </c>
      <c r="O2823" s="3" t="b">
        <v>1</v>
      </c>
      <c r="P2823" s="3" t="s">
        <v>8270</v>
      </c>
      <c r="Q2823" s="13">
        <f t="shared" si="176"/>
        <v>1</v>
      </c>
      <c r="R2823" s="7">
        <f t="shared" si="177"/>
        <v>28.571428571428573</v>
      </c>
      <c r="S2823" s="3" t="s">
        <v>8320</v>
      </c>
      <c r="T2823" s="3" t="s">
        <v>8321</v>
      </c>
    </row>
    <row r="2824" spans="1:20" ht="52.8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21">
        <f t="shared" si="178"/>
        <v>42060.475601851846</v>
      </c>
      <c r="L2824" s="21">
        <f t="shared" si="179"/>
        <v>42090.433935185181</v>
      </c>
      <c r="M2824" s="3" t="b">
        <v>0</v>
      </c>
      <c r="N2824" s="3">
        <v>94</v>
      </c>
      <c r="O2824" s="3" t="b">
        <v>1</v>
      </c>
      <c r="P2824" s="3" t="s">
        <v>8270</v>
      </c>
      <c r="Q2824" s="13">
        <f t="shared" si="176"/>
        <v>1</v>
      </c>
      <c r="R2824" s="7">
        <f t="shared" si="177"/>
        <v>63.829787234042556</v>
      </c>
      <c r="S2824" s="3" t="s">
        <v>8320</v>
      </c>
      <c r="T2824" s="3" t="s">
        <v>8321</v>
      </c>
    </row>
    <row r="2825" spans="1:20" ht="52.8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21">
        <f t="shared" si="178"/>
        <v>42066.803310185183</v>
      </c>
      <c r="L2825" s="21">
        <f t="shared" si="179"/>
        <v>42094.749305555553</v>
      </c>
      <c r="M2825" s="3" t="b">
        <v>0</v>
      </c>
      <c r="N2825" s="3">
        <v>14</v>
      </c>
      <c r="O2825" s="3" t="b">
        <v>1</v>
      </c>
      <c r="P2825" s="3" t="s">
        <v>8270</v>
      </c>
      <c r="Q2825" s="13">
        <f t="shared" si="176"/>
        <v>1.24</v>
      </c>
      <c r="R2825" s="7">
        <f t="shared" si="177"/>
        <v>7.1428571428571432</v>
      </c>
      <c r="S2825" s="3" t="s">
        <v>8320</v>
      </c>
      <c r="T2825" s="3" t="s">
        <v>8321</v>
      </c>
    </row>
    <row r="2826" spans="1:20" ht="39.6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21">
        <f t="shared" si="178"/>
        <v>42136.0624537037</v>
      </c>
      <c r="L2826" s="21">
        <f t="shared" si="179"/>
        <v>42167.863194444442</v>
      </c>
      <c r="M2826" s="3" t="b">
        <v>0</v>
      </c>
      <c r="N2826" s="3">
        <v>15</v>
      </c>
      <c r="O2826" s="3" t="b">
        <v>1</v>
      </c>
      <c r="P2826" s="3" t="s">
        <v>8270</v>
      </c>
      <c r="Q2826" s="13">
        <f t="shared" si="176"/>
        <v>1.1692307692307693</v>
      </c>
      <c r="R2826" s="7">
        <f t="shared" si="177"/>
        <v>43.333333333333336</v>
      </c>
      <c r="S2826" s="3" t="s">
        <v>8320</v>
      </c>
      <c r="T2826" s="3" t="s">
        <v>8321</v>
      </c>
    </row>
    <row r="2827" spans="1:20" ht="39.6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21">
        <f t="shared" si="178"/>
        <v>42312.584328703706</v>
      </c>
      <c r="L2827" s="21">
        <f t="shared" si="179"/>
        <v>42342.584328703706</v>
      </c>
      <c r="M2827" s="3" t="b">
        <v>0</v>
      </c>
      <c r="N2827" s="3">
        <v>51</v>
      </c>
      <c r="O2827" s="3" t="b">
        <v>1</v>
      </c>
      <c r="P2827" s="3" t="s">
        <v>8270</v>
      </c>
      <c r="Q2827" s="13">
        <f t="shared" si="176"/>
        <v>1.0333333333333334</v>
      </c>
      <c r="R2827" s="7">
        <f t="shared" si="177"/>
        <v>58.823529411764703</v>
      </c>
      <c r="S2827" s="3" t="s">
        <v>8320</v>
      </c>
      <c r="T2827" s="3" t="s">
        <v>8321</v>
      </c>
    </row>
    <row r="2828" spans="1:20" ht="52.8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21">
        <f t="shared" si="178"/>
        <v>42170.826527777775</v>
      </c>
      <c r="L2828" s="21">
        <f t="shared" si="179"/>
        <v>42195.083333333336</v>
      </c>
      <c r="M2828" s="3" t="b">
        <v>0</v>
      </c>
      <c r="N2828" s="3">
        <v>19</v>
      </c>
      <c r="O2828" s="3" t="b">
        <v>1</v>
      </c>
      <c r="P2828" s="3" t="s">
        <v>8270</v>
      </c>
      <c r="Q2828" s="13">
        <f t="shared" si="176"/>
        <v>1.0774999999999999</v>
      </c>
      <c r="R2828" s="7">
        <f t="shared" si="177"/>
        <v>105.26315789473684</v>
      </c>
      <c r="S2828" s="3" t="s">
        <v>8320</v>
      </c>
      <c r="T2828" s="3" t="s">
        <v>8321</v>
      </c>
    </row>
    <row r="2829" spans="1:20" ht="52.8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21">
        <f t="shared" si="178"/>
        <v>42494.475300925922</v>
      </c>
      <c r="L2829" s="21">
        <f t="shared" si="179"/>
        <v>42524.479166666664</v>
      </c>
      <c r="M2829" s="3" t="b">
        <v>0</v>
      </c>
      <c r="N2829" s="3">
        <v>23</v>
      </c>
      <c r="O2829" s="3" t="b">
        <v>1</v>
      </c>
      <c r="P2829" s="3" t="s">
        <v>8270</v>
      </c>
      <c r="Q2829" s="13">
        <f t="shared" si="176"/>
        <v>1.2024999999999999</v>
      </c>
      <c r="R2829" s="7">
        <f t="shared" si="177"/>
        <v>86.956521739130437</v>
      </c>
      <c r="S2829" s="3" t="s">
        <v>8320</v>
      </c>
      <c r="T2829" s="3" t="s">
        <v>8321</v>
      </c>
    </row>
    <row r="2830" spans="1:20" ht="39.6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21">
        <f t="shared" si="178"/>
        <v>42254.056354166663</v>
      </c>
      <c r="L2830" s="21">
        <f t="shared" si="179"/>
        <v>42279.749999999993</v>
      </c>
      <c r="M2830" s="3" t="b">
        <v>0</v>
      </c>
      <c r="N2830" s="3">
        <v>97</v>
      </c>
      <c r="O2830" s="3" t="b">
        <v>1</v>
      </c>
      <c r="P2830" s="3" t="s">
        <v>8270</v>
      </c>
      <c r="Q2830" s="13">
        <f t="shared" si="176"/>
        <v>1.0037894736842106</v>
      </c>
      <c r="R2830" s="7">
        <f t="shared" si="177"/>
        <v>97.9381443298969</v>
      </c>
      <c r="S2830" s="3" t="s">
        <v>8320</v>
      </c>
      <c r="T2830" s="3" t="s">
        <v>8321</v>
      </c>
    </row>
    <row r="2831" spans="1:20" ht="39.6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21">
        <f t="shared" si="178"/>
        <v>42495.225902777776</v>
      </c>
      <c r="L2831" s="21">
        <f t="shared" si="179"/>
        <v>42523.225902777776</v>
      </c>
      <c r="M2831" s="3" t="b">
        <v>0</v>
      </c>
      <c r="N2831" s="3">
        <v>76</v>
      </c>
      <c r="O2831" s="3" t="b">
        <v>1</v>
      </c>
      <c r="P2831" s="3" t="s">
        <v>8270</v>
      </c>
      <c r="Q2831" s="13">
        <f t="shared" si="176"/>
        <v>1.0651999999999999</v>
      </c>
      <c r="R2831" s="7">
        <f t="shared" si="177"/>
        <v>32.89473684210526</v>
      </c>
      <c r="S2831" s="3" t="s">
        <v>8320</v>
      </c>
      <c r="T2831" s="3" t="s">
        <v>8321</v>
      </c>
    </row>
    <row r="2832" spans="1:20" ht="26.4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21">
        <f t="shared" si="178"/>
        <v>41758.631342592591</v>
      </c>
      <c r="L2832" s="21">
        <f t="shared" si="179"/>
        <v>41770.957638888889</v>
      </c>
      <c r="M2832" s="3" t="b">
        <v>0</v>
      </c>
      <c r="N2832" s="3">
        <v>11</v>
      </c>
      <c r="O2832" s="3" t="b">
        <v>1</v>
      </c>
      <c r="P2832" s="3" t="s">
        <v>8270</v>
      </c>
      <c r="Q2832" s="13">
        <f t="shared" si="176"/>
        <v>1</v>
      </c>
      <c r="R2832" s="7">
        <f t="shared" si="177"/>
        <v>272.72727272727275</v>
      </c>
      <c r="S2832" s="3" t="s">
        <v>8320</v>
      </c>
      <c r="T2832" s="3" t="s">
        <v>8321</v>
      </c>
    </row>
    <row r="2833" spans="1:20" ht="39.6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21">
        <f t="shared" si="178"/>
        <v>42171.616550925923</v>
      </c>
      <c r="L2833" s="21">
        <f t="shared" si="179"/>
        <v>42201.616550925923</v>
      </c>
      <c r="M2833" s="3" t="b">
        <v>0</v>
      </c>
      <c r="N2833" s="3">
        <v>52</v>
      </c>
      <c r="O2833" s="3" t="b">
        <v>1</v>
      </c>
      <c r="P2833" s="3" t="s">
        <v>8270</v>
      </c>
      <c r="Q2833" s="13">
        <f t="shared" si="176"/>
        <v>1.1066666666666667</v>
      </c>
      <c r="R2833" s="7">
        <f t="shared" si="177"/>
        <v>57.692307692307693</v>
      </c>
      <c r="S2833" s="3" t="s">
        <v>8320</v>
      </c>
      <c r="T2833" s="3" t="s">
        <v>8321</v>
      </c>
    </row>
    <row r="2834" spans="1:20" ht="39.6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21">
        <f t="shared" si="178"/>
        <v>41938.501087962963</v>
      </c>
      <c r="L2834" s="21">
        <f t="shared" si="179"/>
        <v>41966.708333333336</v>
      </c>
      <c r="M2834" s="3" t="b">
        <v>0</v>
      </c>
      <c r="N2834" s="3">
        <v>95</v>
      </c>
      <c r="O2834" s="3" t="b">
        <v>1</v>
      </c>
      <c r="P2834" s="3" t="s">
        <v>8270</v>
      </c>
      <c r="Q2834" s="13">
        <f t="shared" si="176"/>
        <v>1.1471959999999999</v>
      </c>
      <c r="R2834" s="7">
        <f t="shared" si="177"/>
        <v>26.315789473684209</v>
      </c>
      <c r="S2834" s="3" t="s">
        <v>8320</v>
      </c>
      <c r="T2834" s="3" t="s">
        <v>8321</v>
      </c>
    </row>
    <row r="2835" spans="1:20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21">
        <f t="shared" si="178"/>
        <v>42267.919363425921</v>
      </c>
      <c r="L2835" s="21">
        <f t="shared" si="179"/>
        <v>42287.874999999993</v>
      </c>
      <c r="M2835" s="3" t="b">
        <v>0</v>
      </c>
      <c r="N2835" s="3">
        <v>35</v>
      </c>
      <c r="O2835" s="3" t="b">
        <v>1</v>
      </c>
      <c r="P2835" s="3" t="s">
        <v>8270</v>
      </c>
      <c r="Q2835" s="13">
        <f t="shared" si="176"/>
        <v>1.0825925925925926</v>
      </c>
      <c r="R2835" s="7">
        <f t="shared" si="177"/>
        <v>77.142857142857139</v>
      </c>
      <c r="S2835" s="3" t="s">
        <v>8320</v>
      </c>
      <c r="T2835" s="3" t="s">
        <v>8321</v>
      </c>
    </row>
    <row r="2836" spans="1:20" ht="39.6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21">
        <f t="shared" si="178"/>
        <v>42019.751504629625</v>
      </c>
      <c r="L2836" s="21">
        <f t="shared" si="179"/>
        <v>42034.751504629625</v>
      </c>
      <c r="M2836" s="3" t="b">
        <v>0</v>
      </c>
      <c r="N2836" s="3">
        <v>21</v>
      </c>
      <c r="O2836" s="3" t="b">
        <v>1</v>
      </c>
      <c r="P2836" s="3" t="s">
        <v>8270</v>
      </c>
      <c r="Q2836" s="13">
        <f t="shared" si="176"/>
        <v>1.7</v>
      </c>
      <c r="R2836" s="7">
        <f t="shared" si="177"/>
        <v>38.095238095238095</v>
      </c>
      <c r="S2836" s="3" t="s">
        <v>8320</v>
      </c>
      <c r="T2836" s="3" t="s">
        <v>8321</v>
      </c>
    </row>
    <row r="2837" spans="1:20" ht="39.6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21">
        <f t="shared" si="178"/>
        <v>42313.495567129627</v>
      </c>
      <c r="L2837" s="21">
        <f t="shared" si="179"/>
        <v>42342.791666666664</v>
      </c>
      <c r="M2837" s="3" t="b">
        <v>0</v>
      </c>
      <c r="N2837" s="3">
        <v>93</v>
      </c>
      <c r="O2837" s="3" t="b">
        <v>1</v>
      </c>
      <c r="P2837" s="3" t="s">
        <v>8270</v>
      </c>
      <c r="Q2837" s="13">
        <f t="shared" si="176"/>
        <v>1.8709899999999999</v>
      </c>
      <c r="R2837" s="7">
        <f t="shared" si="177"/>
        <v>10.75268817204301</v>
      </c>
      <c r="S2837" s="3" t="s">
        <v>8320</v>
      </c>
      <c r="T2837" s="3" t="s">
        <v>8321</v>
      </c>
    </row>
    <row r="2838" spans="1:20" ht="52.8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21">
        <f t="shared" si="178"/>
        <v>42746.053449074076</v>
      </c>
      <c r="L2838" s="21">
        <f t="shared" si="179"/>
        <v>42783.999305555553</v>
      </c>
      <c r="M2838" s="3" t="b">
        <v>0</v>
      </c>
      <c r="N2838" s="3">
        <v>11</v>
      </c>
      <c r="O2838" s="3" t="b">
        <v>1</v>
      </c>
      <c r="P2838" s="3" t="s">
        <v>8270</v>
      </c>
      <c r="Q2838" s="13">
        <f t="shared" si="176"/>
        <v>1.0777777777777777</v>
      </c>
      <c r="R2838" s="7">
        <f t="shared" si="177"/>
        <v>40.909090909090907</v>
      </c>
      <c r="S2838" s="3" t="s">
        <v>8320</v>
      </c>
      <c r="T2838" s="3" t="s">
        <v>8321</v>
      </c>
    </row>
    <row r="2839" spans="1:20" ht="52.8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21">
        <f t="shared" si="178"/>
        <v>42307.700046296297</v>
      </c>
      <c r="L2839" s="21">
        <f t="shared" si="179"/>
        <v>42347.741712962961</v>
      </c>
      <c r="M2839" s="3" t="b">
        <v>0</v>
      </c>
      <c r="N2839" s="3">
        <v>21</v>
      </c>
      <c r="O2839" s="3" t="b">
        <v>1</v>
      </c>
      <c r="P2839" s="3" t="s">
        <v>8270</v>
      </c>
      <c r="Q2839" s="13">
        <f t="shared" si="176"/>
        <v>1</v>
      </c>
      <c r="R2839" s="7">
        <f t="shared" si="177"/>
        <v>40.476190476190474</v>
      </c>
      <c r="S2839" s="3" t="s">
        <v>8320</v>
      </c>
      <c r="T2839" s="3" t="s">
        <v>8321</v>
      </c>
    </row>
    <row r="2840" spans="1:20" ht="39.6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21">
        <f t="shared" si="178"/>
        <v>41842.399259259255</v>
      </c>
      <c r="L2840" s="21">
        <f t="shared" si="179"/>
        <v>41864.708333333328</v>
      </c>
      <c r="M2840" s="3" t="b">
        <v>0</v>
      </c>
      <c r="N2840" s="3">
        <v>54</v>
      </c>
      <c r="O2840" s="3" t="b">
        <v>1</v>
      </c>
      <c r="P2840" s="3" t="s">
        <v>8270</v>
      </c>
      <c r="Q2840" s="13">
        <f t="shared" si="176"/>
        <v>1.2024999999999999</v>
      </c>
      <c r="R2840" s="7">
        <f t="shared" si="177"/>
        <v>37.037037037037038</v>
      </c>
      <c r="S2840" s="3" t="s">
        <v>8320</v>
      </c>
      <c r="T2840" s="3" t="s">
        <v>8321</v>
      </c>
    </row>
    <row r="2841" spans="1:20" ht="39.6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21">
        <f t="shared" si="178"/>
        <v>41853.031874999993</v>
      </c>
      <c r="L2841" s="21">
        <f t="shared" si="179"/>
        <v>41875.999305555553</v>
      </c>
      <c r="M2841" s="3" t="b">
        <v>0</v>
      </c>
      <c r="N2841" s="3">
        <v>31</v>
      </c>
      <c r="O2841" s="3" t="b">
        <v>1</v>
      </c>
      <c r="P2841" s="3" t="s">
        <v>8270</v>
      </c>
      <c r="Q2841" s="13">
        <f t="shared" si="176"/>
        <v>1.1142857142857143</v>
      </c>
      <c r="R2841" s="7">
        <f t="shared" si="177"/>
        <v>112.90322580645162</v>
      </c>
      <c r="S2841" s="3" t="s">
        <v>8320</v>
      </c>
      <c r="T2841" s="3" t="s">
        <v>8321</v>
      </c>
    </row>
    <row r="2842" spans="1:20" ht="52.8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21">
        <f t="shared" si="178"/>
        <v>42059.827303240738</v>
      </c>
      <c r="L2842" s="21">
        <f t="shared" si="179"/>
        <v>42081.499999999993</v>
      </c>
      <c r="M2842" s="3" t="b">
        <v>0</v>
      </c>
      <c r="N2842" s="3">
        <v>132</v>
      </c>
      <c r="O2842" s="3" t="b">
        <v>1</v>
      </c>
      <c r="P2842" s="3" t="s">
        <v>8270</v>
      </c>
      <c r="Q2842" s="13">
        <f t="shared" si="176"/>
        <v>1.04</v>
      </c>
      <c r="R2842" s="7">
        <f t="shared" si="177"/>
        <v>18.939393939393938</v>
      </c>
      <c r="S2842" s="3" t="s">
        <v>8320</v>
      </c>
      <c r="T2842" s="3" t="s">
        <v>8321</v>
      </c>
    </row>
    <row r="2843" spans="1:20" ht="39.6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21">
        <f t="shared" si="178"/>
        <v>42291.531215277777</v>
      </c>
      <c r="L2843" s="21">
        <f t="shared" si="179"/>
        <v>42351.572881944441</v>
      </c>
      <c r="M2843" s="3" t="b">
        <v>0</v>
      </c>
      <c r="N2843" s="3">
        <v>1</v>
      </c>
      <c r="O2843" s="3" t="b">
        <v>0</v>
      </c>
      <c r="P2843" s="3" t="s">
        <v>8270</v>
      </c>
      <c r="Q2843" s="13">
        <f t="shared" si="176"/>
        <v>0.01</v>
      </c>
      <c r="R2843" s="7">
        <f t="shared" si="177"/>
        <v>1000</v>
      </c>
      <c r="S2843" s="3" t="s">
        <v>8320</v>
      </c>
      <c r="T2843" s="3" t="s">
        <v>8321</v>
      </c>
    </row>
    <row r="2844" spans="1:20" ht="39.6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21">
        <f t="shared" si="178"/>
        <v>41784.744155092594</v>
      </c>
      <c r="L2844" s="21">
        <f t="shared" si="179"/>
        <v>41811.25</v>
      </c>
      <c r="M2844" s="3" t="b">
        <v>0</v>
      </c>
      <c r="N2844" s="3">
        <v>0</v>
      </c>
      <c r="O2844" s="3" t="b">
        <v>0</v>
      </c>
      <c r="P2844" s="3" t="s">
        <v>8270</v>
      </c>
      <c r="Q2844" s="13">
        <f t="shared" si="176"/>
        <v>0</v>
      </c>
      <c r="R2844" s="7">
        <f t="shared" si="177"/>
        <v>0</v>
      </c>
      <c r="S2844" s="3" t="s">
        <v>8320</v>
      </c>
      <c r="T2844" s="3" t="s">
        <v>8321</v>
      </c>
    </row>
    <row r="2845" spans="1:20" ht="39.6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21">
        <f t="shared" si="178"/>
        <v>42492.529513888883</v>
      </c>
      <c r="L2845" s="21">
        <f t="shared" si="179"/>
        <v>42533.958333333336</v>
      </c>
      <c r="M2845" s="3" t="b">
        <v>0</v>
      </c>
      <c r="N2845" s="3">
        <v>0</v>
      </c>
      <c r="O2845" s="3" t="b">
        <v>0</v>
      </c>
      <c r="P2845" s="3" t="s">
        <v>8270</v>
      </c>
      <c r="Q2845" s="13">
        <f t="shared" si="176"/>
        <v>0</v>
      </c>
      <c r="R2845" s="7">
        <f t="shared" si="177"/>
        <v>0</v>
      </c>
      <c r="S2845" s="3" t="s">
        <v>8320</v>
      </c>
      <c r="T2845" s="3" t="s">
        <v>8321</v>
      </c>
    </row>
    <row r="2846" spans="1:20" ht="39.6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21">
        <f t="shared" si="178"/>
        <v>42709.337731481479</v>
      </c>
      <c r="L2846" s="21">
        <f t="shared" si="179"/>
        <v>42739.337731481479</v>
      </c>
      <c r="M2846" s="3" t="b">
        <v>0</v>
      </c>
      <c r="N2846" s="3">
        <v>1</v>
      </c>
      <c r="O2846" s="3" t="b">
        <v>0</v>
      </c>
      <c r="P2846" s="3" t="s">
        <v>8270</v>
      </c>
      <c r="Q2846" s="13">
        <f t="shared" si="176"/>
        <v>5.4545454545454543E-2</v>
      </c>
      <c r="R2846" s="7">
        <f t="shared" si="177"/>
        <v>550</v>
      </c>
      <c r="S2846" s="3" t="s">
        <v>8320</v>
      </c>
      <c r="T2846" s="3" t="s">
        <v>8321</v>
      </c>
    </row>
    <row r="2847" spans="1:20" ht="39.6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21">
        <f t="shared" si="178"/>
        <v>42102.808252314811</v>
      </c>
      <c r="L2847" s="21">
        <f t="shared" si="179"/>
        <v>42162.808252314811</v>
      </c>
      <c r="M2847" s="3" t="b">
        <v>0</v>
      </c>
      <c r="N2847" s="3">
        <v>39</v>
      </c>
      <c r="O2847" s="3" t="b">
        <v>0</v>
      </c>
      <c r="P2847" s="3" t="s">
        <v>8270</v>
      </c>
      <c r="Q2847" s="13">
        <f t="shared" si="176"/>
        <v>0.31546666666666667</v>
      </c>
      <c r="R2847" s="7">
        <f t="shared" si="177"/>
        <v>192.30769230769232</v>
      </c>
      <c r="S2847" s="3" t="s">
        <v>8320</v>
      </c>
      <c r="T2847" s="3" t="s">
        <v>8321</v>
      </c>
    </row>
    <row r="2848" spans="1:20" ht="52.8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21">
        <f t="shared" si="178"/>
        <v>42108.483726851853</v>
      </c>
      <c r="L2848" s="21">
        <f t="shared" si="179"/>
        <v>42153.483726851853</v>
      </c>
      <c r="M2848" s="3" t="b">
        <v>0</v>
      </c>
      <c r="N2848" s="3">
        <v>0</v>
      </c>
      <c r="O2848" s="3" t="b">
        <v>0</v>
      </c>
      <c r="P2848" s="3" t="s">
        <v>8270</v>
      </c>
      <c r="Q2848" s="13">
        <f t="shared" si="176"/>
        <v>0</v>
      </c>
      <c r="R2848" s="7">
        <f t="shared" si="177"/>
        <v>0</v>
      </c>
      <c r="S2848" s="3" t="s">
        <v>8320</v>
      </c>
      <c r="T2848" s="3" t="s">
        <v>8321</v>
      </c>
    </row>
    <row r="2849" spans="1:20" ht="39.6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21">
        <f t="shared" si="178"/>
        <v>42453.597974537035</v>
      </c>
      <c r="L2849" s="21">
        <f t="shared" si="179"/>
        <v>42513.597974537035</v>
      </c>
      <c r="M2849" s="3" t="b">
        <v>0</v>
      </c>
      <c r="N2849" s="3">
        <v>0</v>
      </c>
      <c r="O2849" s="3" t="b">
        <v>0</v>
      </c>
      <c r="P2849" s="3" t="s">
        <v>8270</v>
      </c>
      <c r="Q2849" s="13">
        <f t="shared" si="176"/>
        <v>0</v>
      </c>
      <c r="R2849" s="7">
        <f t="shared" si="177"/>
        <v>0</v>
      </c>
      <c r="S2849" s="3" t="s">
        <v>8320</v>
      </c>
      <c r="T2849" s="3" t="s">
        <v>8321</v>
      </c>
    </row>
    <row r="2850" spans="1:20" ht="52.8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21">
        <f t="shared" si="178"/>
        <v>42123.440497685187</v>
      </c>
      <c r="L2850" s="21">
        <f t="shared" si="179"/>
        <v>42153.440497685187</v>
      </c>
      <c r="M2850" s="3" t="b">
        <v>0</v>
      </c>
      <c r="N2850" s="3">
        <v>3</v>
      </c>
      <c r="O2850" s="3" t="b">
        <v>0</v>
      </c>
      <c r="P2850" s="3" t="s">
        <v>8270</v>
      </c>
      <c r="Q2850" s="13">
        <f t="shared" si="176"/>
        <v>2E-3</v>
      </c>
      <c r="R2850" s="7">
        <f t="shared" si="177"/>
        <v>11666.666666666666</v>
      </c>
      <c r="S2850" s="3" t="s">
        <v>8320</v>
      </c>
      <c r="T2850" s="3" t="s">
        <v>8321</v>
      </c>
    </row>
    <row r="2851" spans="1:20" ht="39.6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21">
        <f t="shared" si="178"/>
        <v>42453.219907407409</v>
      </c>
      <c r="L2851" s="21">
        <f t="shared" si="179"/>
        <v>42483.219907407409</v>
      </c>
      <c r="M2851" s="3" t="b">
        <v>0</v>
      </c>
      <c r="N2851" s="3">
        <v>1</v>
      </c>
      <c r="O2851" s="3" t="b">
        <v>0</v>
      </c>
      <c r="P2851" s="3" t="s">
        <v>8270</v>
      </c>
      <c r="Q2851" s="13">
        <f t="shared" si="176"/>
        <v>0.01</v>
      </c>
      <c r="R2851" s="7">
        <f t="shared" si="177"/>
        <v>500</v>
      </c>
      <c r="S2851" s="3" t="s">
        <v>8320</v>
      </c>
      <c r="T2851" s="3" t="s">
        <v>8321</v>
      </c>
    </row>
    <row r="2852" spans="1:20" ht="39.6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21">
        <f t="shared" si="178"/>
        <v>41857.798738425925</v>
      </c>
      <c r="L2852" s="21">
        <f t="shared" si="179"/>
        <v>41887.798738425925</v>
      </c>
      <c r="M2852" s="3" t="b">
        <v>0</v>
      </c>
      <c r="N2852" s="3">
        <v>13</v>
      </c>
      <c r="O2852" s="3" t="b">
        <v>0</v>
      </c>
      <c r="P2852" s="3" t="s">
        <v>8270</v>
      </c>
      <c r="Q2852" s="13">
        <f t="shared" si="176"/>
        <v>3.8875E-2</v>
      </c>
      <c r="R2852" s="7">
        <f t="shared" si="177"/>
        <v>615.38461538461536</v>
      </c>
      <c r="S2852" s="3" t="s">
        <v>8320</v>
      </c>
      <c r="T2852" s="3" t="s">
        <v>8321</v>
      </c>
    </row>
    <row r="2853" spans="1:20" ht="39.6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21">
        <f t="shared" si="178"/>
        <v>42389.794317129628</v>
      </c>
      <c r="L2853" s="21">
        <f t="shared" si="179"/>
        <v>42398.761805555558</v>
      </c>
      <c r="M2853" s="3" t="b">
        <v>0</v>
      </c>
      <c r="N2853" s="3">
        <v>0</v>
      </c>
      <c r="O2853" s="3" t="b">
        <v>0</v>
      </c>
      <c r="P2853" s="3" t="s">
        <v>8270</v>
      </c>
      <c r="Q2853" s="13">
        <f t="shared" si="176"/>
        <v>0</v>
      </c>
      <c r="R2853" s="7">
        <f t="shared" si="177"/>
        <v>0</v>
      </c>
      <c r="S2853" s="3" t="s">
        <v>8320</v>
      </c>
      <c r="T2853" s="3" t="s">
        <v>8321</v>
      </c>
    </row>
    <row r="2854" spans="1:20" ht="39.6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21">
        <f t="shared" si="178"/>
        <v>41780.836840277778</v>
      </c>
      <c r="L2854" s="21">
        <f t="shared" si="179"/>
        <v>41810.836840277778</v>
      </c>
      <c r="M2854" s="3" t="b">
        <v>0</v>
      </c>
      <c r="N2854" s="3">
        <v>6</v>
      </c>
      <c r="O2854" s="3" t="b">
        <v>0</v>
      </c>
      <c r="P2854" s="3" t="s">
        <v>8270</v>
      </c>
      <c r="Q2854" s="13">
        <f t="shared" si="176"/>
        <v>1.9E-2</v>
      </c>
      <c r="R2854" s="7">
        <f t="shared" si="177"/>
        <v>833.33333333333337</v>
      </c>
      <c r="S2854" s="3" t="s">
        <v>8320</v>
      </c>
      <c r="T2854" s="3" t="s">
        <v>8321</v>
      </c>
    </row>
    <row r="2855" spans="1:20" ht="39.6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21">
        <f t="shared" si="178"/>
        <v>41835.98260416666</v>
      </c>
      <c r="L2855" s="21">
        <f t="shared" si="179"/>
        <v>41895.98260416666</v>
      </c>
      <c r="M2855" s="3" t="b">
        <v>0</v>
      </c>
      <c r="N2855" s="3">
        <v>0</v>
      </c>
      <c r="O2855" s="3" t="b">
        <v>0</v>
      </c>
      <c r="P2855" s="3" t="s">
        <v>8270</v>
      </c>
      <c r="Q2855" s="13">
        <f t="shared" si="176"/>
        <v>0</v>
      </c>
      <c r="R2855" s="7">
        <f t="shared" si="177"/>
        <v>0</v>
      </c>
      <c r="S2855" s="3" t="s">
        <v>8320</v>
      </c>
      <c r="T2855" s="3" t="s">
        <v>8321</v>
      </c>
    </row>
    <row r="2856" spans="1:20" ht="39.6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21">
        <f t="shared" si="178"/>
        <v>42111.508321759255</v>
      </c>
      <c r="L2856" s="21">
        <f t="shared" si="179"/>
        <v>42131.508321759255</v>
      </c>
      <c r="M2856" s="3" t="b">
        <v>0</v>
      </c>
      <c r="N2856" s="3">
        <v>14</v>
      </c>
      <c r="O2856" s="3" t="b">
        <v>0</v>
      </c>
      <c r="P2856" s="3" t="s">
        <v>8270</v>
      </c>
      <c r="Q2856" s="13">
        <f t="shared" si="176"/>
        <v>0.41699999999999998</v>
      </c>
      <c r="R2856" s="7">
        <f t="shared" si="177"/>
        <v>71.428571428571431</v>
      </c>
      <c r="S2856" s="3" t="s">
        <v>8320</v>
      </c>
      <c r="T2856" s="3" t="s">
        <v>8321</v>
      </c>
    </row>
    <row r="2857" spans="1:20" ht="52.8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21">
        <f t="shared" si="178"/>
        <v>42369.799432870372</v>
      </c>
      <c r="L2857" s="21">
        <f t="shared" si="179"/>
        <v>42398.773611111108</v>
      </c>
      <c r="M2857" s="3" t="b">
        <v>0</v>
      </c>
      <c r="N2857" s="3">
        <v>5</v>
      </c>
      <c r="O2857" s="3" t="b">
        <v>0</v>
      </c>
      <c r="P2857" s="3" t="s">
        <v>8270</v>
      </c>
      <c r="Q2857" s="13">
        <f t="shared" si="176"/>
        <v>0.5</v>
      </c>
      <c r="R2857" s="7">
        <f t="shared" si="177"/>
        <v>120</v>
      </c>
      <c r="S2857" s="3" t="s">
        <v>8320</v>
      </c>
      <c r="T2857" s="3" t="s">
        <v>8321</v>
      </c>
    </row>
    <row r="2858" spans="1:20" ht="39.6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21">
        <f t="shared" si="178"/>
        <v>42164.829247685186</v>
      </c>
      <c r="L2858" s="21">
        <f t="shared" si="179"/>
        <v>42224.69027777778</v>
      </c>
      <c r="M2858" s="3" t="b">
        <v>0</v>
      </c>
      <c r="N2858" s="3">
        <v>6</v>
      </c>
      <c r="O2858" s="3" t="b">
        <v>0</v>
      </c>
      <c r="P2858" s="3" t="s">
        <v>8270</v>
      </c>
      <c r="Q2858" s="13">
        <f t="shared" si="176"/>
        <v>4.8666666666666664E-2</v>
      </c>
      <c r="R2858" s="7">
        <f t="shared" si="177"/>
        <v>500</v>
      </c>
      <c r="S2858" s="3" t="s">
        <v>8320</v>
      </c>
      <c r="T2858" s="3" t="s">
        <v>8321</v>
      </c>
    </row>
    <row r="2859" spans="1:20" ht="52.8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21">
        <f t="shared" si="178"/>
        <v>42726.711747685178</v>
      </c>
      <c r="L2859" s="21">
        <f t="shared" si="179"/>
        <v>42786.541666666664</v>
      </c>
      <c r="M2859" s="3" t="b">
        <v>0</v>
      </c>
      <c r="N2859" s="3">
        <v>15</v>
      </c>
      <c r="O2859" s="3" t="b">
        <v>0</v>
      </c>
      <c r="P2859" s="3" t="s">
        <v>8270</v>
      </c>
      <c r="Q2859" s="13">
        <f t="shared" si="176"/>
        <v>0.19736842105263158</v>
      </c>
      <c r="R2859" s="7">
        <f t="shared" si="177"/>
        <v>2533.3333333333335</v>
      </c>
      <c r="S2859" s="3" t="s">
        <v>8320</v>
      </c>
      <c r="T2859" s="3" t="s">
        <v>8321</v>
      </c>
    </row>
    <row r="2860" spans="1:20" ht="39.6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21">
        <f t="shared" si="178"/>
        <v>41954.336747685178</v>
      </c>
      <c r="L2860" s="21">
        <f t="shared" si="179"/>
        <v>41978.269444444442</v>
      </c>
      <c r="M2860" s="3" t="b">
        <v>0</v>
      </c>
      <c r="N2860" s="3">
        <v>0</v>
      </c>
      <c r="O2860" s="3" t="b">
        <v>0</v>
      </c>
      <c r="P2860" s="3" t="s">
        <v>8270</v>
      </c>
      <c r="Q2860" s="13">
        <f t="shared" si="176"/>
        <v>0</v>
      </c>
      <c r="R2860" s="7">
        <f t="shared" si="177"/>
        <v>0</v>
      </c>
      <c r="S2860" s="3" t="s">
        <v>8320</v>
      </c>
      <c r="T2860" s="3" t="s">
        <v>8321</v>
      </c>
    </row>
    <row r="2861" spans="1:20" ht="39.6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21">
        <f t="shared" si="178"/>
        <v>42233.153981481482</v>
      </c>
      <c r="L2861" s="21">
        <f t="shared" si="179"/>
        <v>42293.153981481482</v>
      </c>
      <c r="M2861" s="3" t="b">
        <v>0</v>
      </c>
      <c r="N2861" s="3">
        <v>1</v>
      </c>
      <c r="O2861" s="3" t="b">
        <v>0</v>
      </c>
      <c r="P2861" s="3" t="s">
        <v>8270</v>
      </c>
      <c r="Q2861" s="13">
        <f t="shared" si="176"/>
        <v>1.7500000000000002E-2</v>
      </c>
      <c r="R2861" s="7">
        <f t="shared" si="177"/>
        <v>2000</v>
      </c>
      <c r="S2861" s="3" t="s">
        <v>8320</v>
      </c>
      <c r="T2861" s="3" t="s">
        <v>8321</v>
      </c>
    </row>
    <row r="2862" spans="1:20" ht="52.8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21">
        <f t="shared" si="178"/>
        <v>42480.592314814814</v>
      </c>
      <c r="L2862" s="21">
        <f t="shared" si="179"/>
        <v>42540.592314814814</v>
      </c>
      <c r="M2862" s="3" t="b">
        <v>0</v>
      </c>
      <c r="N2862" s="3">
        <v>9</v>
      </c>
      <c r="O2862" s="3" t="b">
        <v>0</v>
      </c>
      <c r="P2862" s="3" t="s">
        <v>8270</v>
      </c>
      <c r="Q2862" s="13">
        <f t="shared" si="176"/>
        <v>6.6500000000000004E-2</v>
      </c>
      <c r="R2862" s="7">
        <f t="shared" si="177"/>
        <v>444.44444444444446</v>
      </c>
      <c r="S2862" s="3" t="s">
        <v>8320</v>
      </c>
      <c r="T2862" s="3" t="s">
        <v>8321</v>
      </c>
    </row>
    <row r="2863" spans="1:20" ht="39.6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21">
        <f t="shared" si="178"/>
        <v>42257.3825</v>
      </c>
      <c r="L2863" s="21">
        <f t="shared" si="179"/>
        <v>42271.3825</v>
      </c>
      <c r="M2863" s="3" t="b">
        <v>0</v>
      </c>
      <c r="N2863" s="3">
        <v>3</v>
      </c>
      <c r="O2863" s="3" t="b">
        <v>0</v>
      </c>
      <c r="P2863" s="3" t="s">
        <v>8270</v>
      </c>
      <c r="Q2863" s="13">
        <f t="shared" si="176"/>
        <v>0.32</v>
      </c>
      <c r="R2863" s="7">
        <f t="shared" si="177"/>
        <v>83.333333333333329</v>
      </c>
      <c r="S2863" s="3" t="s">
        <v>8320</v>
      </c>
      <c r="T2863" s="3" t="s">
        <v>8321</v>
      </c>
    </row>
    <row r="2864" spans="1:20" ht="39.6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21">
        <f t="shared" si="178"/>
        <v>41784.581354166665</v>
      </c>
      <c r="L2864" s="21">
        <f t="shared" si="179"/>
        <v>41814.581354166665</v>
      </c>
      <c r="M2864" s="3" t="b">
        <v>0</v>
      </c>
      <c r="N2864" s="3">
        <v>3</v>
      </c>
      <c r="O2864" s="3" t="b">
        <v>0</v>
      </c>
      <c r="P2864" s="3" t="s">
        <v>8270</v>
      </c>
      <c r="Q2864" s="13">
        <f t="shared" si="176"/>
        <v>4.3307086614173228E-3</v>
      </c>
      <c r="R2864" s="7">
        <f t="shared" si="177"/>
        <v>4233.333333333333</v>
      </c>
      <c r="S2864" s="3" t="s">
        <v>8320</v>
      </c>
      <c r="T2864" s="3" t="s">
        <v>8321</v>
      </c>
    </row>
    <row r="2865" spans="1:20" ht="39.6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21">
        <f t="shared" si="178"/>
        <v>41831.46670138889</v>
      </c>
      <c r="L2865" s="21">
        <f t="shared" si="179"/>
        <v>41891.46670138889</v>
      </c>
      <c r="M2865" s="3" t="b">
        <v>0</v>
      </c>
      <c r="N2865" s="3">
        <v>1</v>
      </c>
      <c r="O2865" s="3" t="b">
        <v>0</v>
      </c>
      <c r="P2865" s="3" t="s">
        <v>8270</v>
      </c>
      <c r="Q2865" s="13">
        <f t="shared" si="176"/>
        <v>4.0000000000000002E-4</v>
      </c>
      <c r="R2865" s="7">
        <f t="shared" si="177"/>
        <v>50000</v>
      </c>
      <c r="S2865" s="3" t="s">
        <v>8320</v>
      </c>
      <c r="T2865" s="3" t="s">
        <v>8321</v>
      </c>
    </row>
    <row r="2866" spans="1:20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21">
        <f t="shared" si="178"/>
        <v>42172.405173611107</v>
      </c>
      <c r="L2866" s="21">
        <f t="shared" si="179"/>
        <v>42202.345833333333</v>
      </c>
      <c r="M2866" s="3" t="b">
        <v>0</v>
      </c>
      <c r="N2866" s="3">
        <v>3</v>
      </c>
      <c r="O2866" s="3" t="b">
        <v>0</v>
      </c>
      <c r="P2866" s="3" t="s">
        <v>8270</v>
      </c>
      <c r="Q2866" s="13">
        <f t="shared" si="176"/>
        <v>1.6E-2</v>
      </c>
      <c r="R2866" s="7">
        <f t="shared" si="177"/>
        <v>833.33333333333337</v>
      </c>
      <c r="S2866" s="3" t="s">
        <v>8320</v>
      </c>
      <c r="T2866" s="3" t="s">
        <v>8321</v>
      </c>
    </row>
    <row r="2867" spans="1:20" ht="39.6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21">
        <f t="shared" si="178"/>
        <v>41949.905775462961</v>
      </c>
      <c r="L2867" s="21">
        <f t="shared" si="179"/>
        <v>42009.905775462961</v>
      </c>
      <c r="M2867" s="3" t="b">
        <v>0</v>
      </c>
      <c r="N2867" s="3">
        <v>0</v>
      </c>
      <c r="O2867" s="3" t="b">
        <v>0</v>
      </c>
      <c r="P2867" s="3" t="s">
        <v>8270</v>
      </c>
      <c r="Q2867" s="13">
        <f t="shared" si="176"/>
        <v>0</v>
      </c>
      <c r="R2867" s="7">
        <f t="shared" si="177"/>
        <v>0</v>
      </c>
      <c r="S2867" s="3" t="s">
        <v>8320</v>
      </c>
      <c r="T2867" s="3" t="s">
        <v>8321</v>
      </c>
    </row>
    <row r="2868" spans="1:20" ht="39.6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21">
        <f t="shared" si="178"/>
        <v>42627.746770833335</v>
      </c>
      <c r="L2868" s="21">
        <f t="shared" si="179"/>
        <v>42657.708333333336</v>
      </c>
      <c r="M2868" s="3" t="b">
        <v>0</v>
      </c>
      <c r="N2868" s="3">
        <v>2</v>
      </c>
      <c r="O2868" s="3" t="b">
        <v>0</v>
      </c>
      <c r="P2868" s="3" t="s">
        <v>8270</v>
      </c>
      <c r="Q2868" s="13">
        <f t="shared" si="176"/>
        <v>8.9999999999999993E-3</v>
      </c>
      <c r="R2868" s="7">
        <f t="shared" si="177"/>
        <v>2500</v>
      </c>
      <c r="S2868" s="3" t="s">
        <v>8320</v>
      </c>
      <c r="T2868" s="3" t="s">
        <v>8321</v>
      </c>
    </row>
    <row r="2869" spans="1:20" ht="52.8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21">
        <f t="shared" si="178"/>
        <v>42530.986944444441</v>
      </c>
      <c r="L2869" s="21">
        <f t="shared" si="179"/>
        <v>42554.958333333336</v>
      </c>
      <c r="M2869" s="3" t="b">
        <v>0</v>
      </c>
      <c r="N2869" s="3">
        <v>10</v>
      </c>
      <c r="O2869" s="3" t="b">
        <v>0</v>
      </c>
      <c r="P2869" s="3" t="s">
        <v>8270</v>
      </c>
      <c r="Q2869" s="13">
        <f t="shared" si="176"/>
        <v>0.2016</v>
      </c>
      <c r="R2869" s="7">
        <f t="shared" si="177"/>
        <v>250</v>
      </c>
      <c r="S2869" s="3" t="s">
        <v>8320</v>
      </c>
      <c r="T2869" s="3" t="s">
        <v>8321</v>
      </c>
    </row>
    <row r="2870" spans="1:20" ht="52.8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21">
        <f t="shared" si="178"/>
        <v>42618.618680555555</v>
      </c>
      <c r="L2870" s="21">
        <f t="shared" si="179"/>
        <v>42648.618680555555</v>
      </c>
      <c r="M2870" s="3" t="b">
        <v>0</v>
      </c>
      <c r="N2870" s="3">
        <v>60</v>
      </c>
      <c r="O2870" s="3" t="b">
        <v>0</v>
      </c>
      <c r="P2870" s="3" t="s">
        <v>8270</v>
      </c>
      <c r="Q2870" s="13">
        <f t="shared" si="176"/>
        <v>0.42011733333333334</v>
      </c>
      <c r="R2870" s="7">
        <f t="shared" si="177"/>
        <v>250</v>
      </c>
      <c r="S2870" s="3" t="s">
        <v>8320</v>
      </c>
      <c r="T2870" s="3" t="s">
        <v>8321</v>
      </c>
    </row>
    <row r="2871" spans="1:20" ht="52.8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21">
        <f t="shared" si="178"/>
        <v>42540.385196759256</v>
      </c>
      <c r="L2871" s="21">
        <f t="shared" si="179"/>
        <v>42570.385196759256</v>
      </c>
      <c r="M2871" s="3" t="b">
        <v>0</v>
      </c>
      <c r="N2871" s="3">
        <v>5</v>
      </c>
      <c r="O2871" s="3" t="b">
        <v>0</v>
      </c>
      <c r="P2871" s="3" t="s">
        <v>8270</v>
      </c>
      <c r="Q2871" s="13">
        <f t="shared" si="176"/>
        <v>8.8500000000000002E-3</v>
      </c>
      <c r="R2871" s="7">
        <f t="shared" si="177"/>
        <v>4000</v>
      </c>
      <c r="S2871" s="3" t="s">
        <v>8320</v>
      </c>
      <c r="T2871" s="3" t="s">
        <v>8321</v>
      </c>
    </row>
    <row r="2872" spans="1:20" ht="39.6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21">
        <f t="shared" si="178"/>
        <v>41745.981076388889</v>
      </c>
      <c r="L2872" s="21">
        <f t="shared" si="179"/>
        <v>41775.981076388889</v>
      </c>
      <c r="M2872" s="3" t="b">
        <v>0</v>
      </c>
      <c r="N2872" s="3">
        <v>9</v>
      </c>
      <c r="O2872" s="3" t="b">
        <v>0</v>
      </c>
      <c r="P2872" s="3" t="s">
        <v>8270</v>
      </c>
      <c r="Q2872" s="13">
        <f t="shared" si="176"/>
        <v>0.15</v>
      </c>
      <c r="R2872" s="7">
        <f t="shared" si="177"/>
        <v>555.55555555555554</v>
      </c>
      <c r="S2872" s="3" t="s">
        <v>8320</v>
      </c>
      <c r="T2872" s="3" t="s">
        <v>8321</v>
      </c>
    </row>
    <row r="2873" spans="1:20" ht="39.6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21">
        <f t="shared" si="178"/>
        <v>41974.530243055553</v>
      </c>
      <c r="L2873" s="21">
        <f t="shared" si="179"/>
        <v>41994.530243055553</v>
      </c>
      <c r="M2873" s="3" t="b">
        <v>0</v>
      </c>
      <c r="N2873" s="3">
        <v>13</v>
      </c>
      <c r="O2873" s="3" t="b">
        <v>0</v>
      </c>
      <c r="P2873" s="3" t="s">
        <v>8270</v>
      </c>
      <c r="Q2873" s="13">
        <f t="shared" si="176"/>
        <v>4.6699999999999998E-2</v>
      </c>
      <c r="R2873" s="7">
        <f t="shared" si="177"/>
        <v>769.23076923076928</v>
      </c>
      <c r="S2873" s="3" t="s">
        <v>8320</v>
      </c>
      <c r="T2873" s="3" t="s">
        <v>8321</v>
      </c>
    </row>
    <row r="2874" spans="1:20" ht="39.6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21">
        <f t="shared" si="178"/>
        <v>42114.907847222225</v>
      </c>
      <c r="L2874" s="21">
        <f t="shared" si="179"/>
        <v>42174.907847222225</v>
      </c>
      <c r="M2874" s="3" t="b">
        <v>0</v>
      </c>
      <c r="N2874" s="3">
        <v>0</v>
      </c>
      <c r="O2874" s="3" t="b">
        <v>0</v>
      </c>
      <c r="P2874" s="3" t="s">
        <v>8270</v>
      </c>
      <c r="Q2874" s="13">
        <f t="shared" si="176"/>
        <v>0</v>
      </c>
      <c r="R2874" s="7">
        <f t="shared" si="177"/>
        <v>0</v>
      </c>
      <c r="S2874" s="3" t="s">
        <v>8320</v>
      </c>
      <c r="T2874" s="3" t="s">
        <v>8321</v>
      </c>
    </row>
    <row r="2875" spans="1:20" ht="52.8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21">
        <f t="shared" si="178"/>
        <v>42002.609155092585</v>
      </c>
      <c r="L2875" s="21">
        <f t="shared" si="179"/>
        <v>42032.609155092585</v>
      </c>
      <c r="M2875" s="3" t="b">
        <v>0</v>
      </c>
      <c r="N2875" s="3">
        <v>8</v>
      </c>
      <c r="O2875" s="3" t="b">
        <v>0</v>
      </c>
      <c r="P2875" s="3" t="s">
        <v>8270</v>
      </c>
      <c r="Q2875" s="13">
        <f t="shared" si="176"/>
        <v>0.38119999999999998</v>
      </c>
      <c r="R2875" s="7">
        <f t="shared" si="177"/>
        <v>312.5</v>
      </c>
      <c r="S2875" s="3" t="s">
        <v>8320</v>
      </c>
      <c r="T2875" s="3" t="s">
        <v>8321</v>
      </c>
    </row>
    <row r="2876" spans="1:20" ht="39.6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21">
        <f t="shared" si="178"/>
        <v>42722.636412037034</v>
      </c>
      <c r="L2876" s="21">
        <f t="shared" si="179"/>
        <v>42752.636412037034</v>
      </c>
      <c r="M2876" s="3" t="b">
        <v>0</v>
      </c>
      <c r="N2876" s="3">
        <v>3</v>
      </c>
      <c r="O2876" s="3" t="b">
        <v>0</v>
      </c>
      <c r="P2876" s="3" t="s">
        <v>8270</v>
      </c>
      <c r="Q2876" s="13">
        <f t="shared" si="176"/>
        <v>5.4199999999999998E-2</v>
      </c>
      <c r="R2876" s="7">
        <f t="shared" si="177"/>
        <v>1666.6666666666667</v>
      </c>
      <c r="S2876" s="3" t="s">
        <v>8320</v>
      </c>
      <c r="T2876" s="3" t="s">
        <v>8321</v>
      </c>
    </row>
    <row r="2877" spans="1:20" ht="39.6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21">
        <f t="shared" si="178"/>
        <v>42464.920057870368</v>
      </c>
      <c r="L2877" s="21">
        <f t="shared" si="179"/>
        <v>42494.920057870368</v>
      </c>
      <c r="M2877" s="3" t="b">
        <v>0</v>
      </c>
      <c r="N2877" s="3">
        <v>3</v>
      </c>
      <c r="O2877" s="3" t="b">
        <v>0</v>
      </c>
      <c r="P2877" s="3" t="s">
        <v>8270</v>
      </c>
      <c r="Q2877" s="13">
        <f t="shared" si="176"/>
        <v>3.5E-4</v>
      </c>
      <c r="R2877" s="7">
        <f t="shared" si="177"/>
        <v>6666.666666666667</v>
      </c>
      <c r="S2877" s="3" t="s">
        <v>8320</v>
      </c>
      <c r="T2877" s="3" t="s">
        <v>8321</v>
      </c>
    </row>
    <row r="2878" spans="1:20" ht="39.6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21">
        <f t="shared" si="178"/>
        <v>42171.535636574066</v>
      </c>
      <c r="L2878" s="21">
        <f t="shared" si="179"/>
        <v>42201.535636574066</v>
      </c>
      <c r="M2878" s="3" t="b">
        <v>0</v>
      </c>
      <c r="N2878" s="3">
        <v>0</v>
      </c>
      <c r="O2878" s="3" t="b">
        <v>0</v>
      </c>
      <c r="P2878" s="3" t="s">
        <v>8270</v>
      </c>
      <c r="Q2878" s="13">
        <f t="shared" si="176"/>
        <v>0</v>
      </c>
      <c r="R2878" s="7">
        <f t="shared" si="177"/>
        <v>0</v>
      </c>
      <c r="S2878" s="3" t="s">
        <v>8320</v>
      </c>
      <c r="T2878" s="3" t="s">
        <v>8321</v>
      </c>
    </row>
    <row r="2879" spans="1:20" ht="39.6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21">
        <f t="shared" si="178"/>
        <v>42672.746805555558</v>
      </c>
      <c r="L2879" s="21">
        <f t="shared" si="179"/>
        <v>42704.499999999993</v>
      </c>
      <c r="M2879" s="3" t="b">
        <v>0</v>
      </c>
      <c r="N2879" s="3">
        <v>6</v>
      </c>
      <c r="O2879" s="3" t="b">
        <v>0</v>
      </c>
      <c r="P2879" s="3" t="s">
        <v>8270</v>
      </c>
      <c r="Q2879" s="13">
        <f t="shared" si="176"/>
        <v>0.10833333333333334</v>
      </c>
      <c r="R2879" s="7">
        <f t="shared" si="177"/>
        <v>1000</v>
      </c>
      <c r="S2879" s="3" t="s">
        <v>8320</v>
      </c>
      <c r="T2879" s="3" t="s">
        <v>8321</v>
      </c>
    </row>
    <row r="2880" spans="1:20" ht="39.6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21">
        <f t="shared" si="178"/>
        <v>42128.407349537032</v>
      </c>
      <c r="L2880" s="21">
        <f t="shared" si="179"/>
        <v>42188.407349537032</v>
      </c>
      <c r="M2880" s="3" t="b">
        <v>0</v>
      </c>
      <c r="N2880" s="3">
        <v>4</v>
      </c>
      <c r="O2880" s="3" t="b">
        <v>0</v>
      </c>
      <c r="P2880" s="3" t="s">
        <v>8270</v>
      </c>
      <c r="Q2880" s="13">
        <f t="shared" si="176"/>
        <v>2.1000000000000001E-2</v>
      </c>
      <c r="R2880" s="7">
        <f t="shared" si="177"/>
        <v>750</v>
      </c>
      <c r="S2880" s="3" t="s">
        <v>8320</v>
      </c>
      <c r="T2880" s="3" t="s">
        <v>8321</v>
      </c>
    </row>
    <row r="2881" spans="1:20" ht="39.6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21">
        <f t="shared" si="178"/>
        <v>42359.516909722217</v>
      </c>
      <c r="L2881" s="21">
        <f t="shared" si="179"/>
        <v>42389.516909722217</v>
      </c>
      <c r="M2881" s="3" t="b">
        <v>0</v>
      </c>
      <c r="N2881" s="3">
        <v>1</v>
      </c>
      <c r="O2881" s="3" t="b">
        <v>0</v>
      </c>
      <c r="P2881" s="3" t="s">
        <v>8270</v>
      </c>
      <c r="Q2881" s="13">
        <f t="shared" si="176"/>
        <v>2.5892857142857141E-3</v>
      </c>
      <c r="R2881" s="7">
        <f t="shared" si="177"/>
        <v>11200</v>
      </c>
      <c r="S2881" s="3" t="s">
        <v>8320</v>
      </c>
      <c r="T2881" s="3" t="s">
        <v>8321</v>
      </c>
    </row>
    <row r="2882" spans="1:20" ht="39.6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21">
        <f t="shared" si="178"/>
        <v>42192.69736111111</v>
      </c>
      <c r="L2882" s="21">
        <f t="shared" si="179"/>
        <v>42236.503472222219</v>
      </c>
      <c r="M2882" s="3" t="b">
        <v>0</v>
      </c>
      <c r="N2882" s="3">
        <v>29</v>
      </c>
      <c r="O2882" s="3" t="b">
        <v>0</v>
      </c>
      <c r="P2882" s="3" t="s">
        <v>8270</v>
      </c>
      <c r="Q2882" s="13">
        <f t="shared" ref="Q2882:Q2945" si="180">+E2882/D2882</f>
        <v>0.23333333333333334</v>
      </c>
      <c r="R2882" s="7">
        <f t="shared" ref="R2882:R2945" si="181">IFERROR(+D2882/N2882,0)</f>
        <v>413.79310344827587</v>
      </c>
      <c r="S2882" s="3" t="s">
        <v>8320</v>
      </c>
      <c r="T2882" s="3" t="s">
        <v>8321</v>
      </c>
    </row>
    <row r="2883" spans="1:20" ht="39.6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21">
        <f t="shared" ref="K2883:K2946" si="182">(J2883/86400)+25569+(-5/24)</f>
        <v>41916.389305555553</v>
      </c>
      <c r="L2883" s="21">
        <f t="shared" ref="L2883:L2946" si="183">+I2883/(86400)+25569+(-5/24)</f>
        <v>41976.430972222217</v>
      </c>
      <c r="M2883" s="3" t="b">
        <v>0</v>
      </c>
      <c r="N2883" s="3">
        <v>0</v>
      </c>
      <c r="O2883" s="3" t="b">
        <v>0</v>
      </c>
      <c r="P2883" s="3" t="s">
        <v>8270</v>
      </c>
      <c r="Q2883" s="13">
        <f t="shared" si="180"/>
        <v>0</v>
      </c>
      <c r="R2883" s="7">
        <f t="shared" si="181"/>
        <v>0</v>
      </c>
      <c r="S2883" s="3" t="s">
        <v>8320</v>
      </c>
      <c r="T2883" s="3" t="s">
        <v>8321</v>
      </c>
    </row>
    <row r="2884" spans="1:20" ht="39.6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21">
        <f t="shared" si="182"/>
        <v>42461.387939814813</v>
      </c>
      <c r="L2884" s="21">
        <f t="shared" si="183"/>
        <v>42491.387939814813</v>
      </c>
      <c r="M2884" s="3" t="b">
        <v>0</v>
      </c>
      <c r="N2884" s="3">
        <v>4</v>
      </c>
      <c r="O2884" s="3" t="b">
        <v>0</v>
      </c>
      <c r="P2884" s="3" t="s">
        <v>8270</v>
      </c>
      <c r="Q2884" s="13">
        <f t="shared" si="180"/>
        <v>0.33600000000000002</v>
      </c>
      <c r="R2884" s="7">
        <f t="shared" si="181"/>
        <v>187.5</v>
      </c>
      <c r="S2884" s="3" t="s">
        <v>8320</v>
      </c>
      <c r="T2884" s="3" t="s">
        <v>8321</v>
      </c>
    </row>
    <row r="2885" spans="1:20" ht="52.8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21">
        <f t="shared" si="182"/>
        <v>42370.694872685184</v>
      </c>
      <c r="L2885" s="21">
        <f t="shared" si="183"/>
        <v>42405.999305555553</v>
      </c>
      <c r="M2885" s="3" t="b">
        <v>0</v>
      </c>
      <c r="N2885" s="3">
        <v>5</v>
      </c>
      <c r="O2885" s="3" t="b">
        <v>0</v>
      </c>
      <c r="P2885" s="3" t="s">
        <v>8270</v>
      </c>
      <c r="Q2885" s="13">
        <f t="shared" si="180"/>
        <v>0.1908</v>
      </c>
      <c r="R2885" s="7">
        <f t="shared" si="181"/>
        <v>2000</v>
      </c>
      <c r="S2885" s="3" t="s">
        <v>8320</v>
      </c>
      <c r="T2885" s="3" t="s">
        <v>8321</v>
      </c>
    </row>
    <row r="2886" spans="1:20" ht="26.4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21">
        <f t="shared" si="182"/>
        <v>41948.518923611111</v>
      </c>
      <c r="L2886" s="21">
        <f t="shared" si="183"/>
        <v>41978.518923611111</v>
      </c>
      <c r="M2886" s="3" t="b">
        <v>0</v>
      </c>
      <c r="N2886" s="3">
        <v>4</v>
      </c>
      <c r="O2886" s="3" t="b">
        <v>0</v>
      </c>
      <c r="P2886" s="3" t="s">
        <v>8270</v>
      </c>
      <c r="Q2886" s="13">
        <f t="shared" si="180"/>
        <v>4.1111111111111114E-3</v>
      </c>
      <c r="R2886" s="7">
        <f t="shared" si="181"/>
        <v>11250</v>
      </c>
      <c r="S2886" s="3" t="s">
        <v>8320</v>
      </c>
      <c r="T2886" s="3" t="s">
        <v>8321</v>
      </c>
    </row>
    <row r="2887" spans="1:20" ht="26.4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21">
        <f t="shared" si="182"/>
        <v>42046.868067129624</v>
      </c>
      <c r="L2887" s="21">
        <f t="shared" si="183"/>
        <v>42076.82640046296</v>
      </c>
      <c r="M2887" s="3" t="b">
        <v>0</v>
      </c>
      <c r="N2887" s="3">
        <v>5</v>
      </c>
      <c r="O2887" s="3" t="b">
        <v>0</v>
      </c>
      <c r="P2887" s="3" t="s">
        <v>8270</v>
      </c>
      <c r="Q2887" s="13">
        <f t="shared" si="180"/>
        <v>0.32500000000000001</v>
      </c>
      <c r="R2887" s="7">
        <f t="shared" si="181"/>
        <v>80</v>
      </c>
      <c r="S2887" s="3" t="s">
        <v>8320</v>
      </c>
      <c r="T2887" s="3" t="s">
        <v>8321</v>
      </c>
    </row>
    <row r="2888" spans="1:20" ht="39.6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21">
        <f t="shared" si="182"/>
        <v>42261.424583333333</v>
      </c>
      <c r="L2888" s="21">
        <f t="shared" si="183"/>
        <v>42265.957638888889</v>
      </c>
      <c r="M2888" s="3" t="b">
        <v>0</v>
      </c>
      <c r="N2888" s="3">
        <v>1</v>
      </c>
      <c r="O2888" s="3" t="b">
        <v>0</v>
      </c>
      <c r="P2888" s="3" t="s">
        <v>8270</v>
      </c>
      <c r="Q2888" s="13">
        <f t="shared" si="180"/>
        <v>0.05</v>
      </c>
      <c r="R2888" s="7">
        <f t="shared" si="181"/>
        <v>200</v>
      </c>
      <c r="S2888" s="3" t="s">
        <v>8320</v>
      </c>
      <c r="T2888" s="3" t="s">
        <v>8321</v>
      </c>
    </row>
    <row r="2889" spans="1:20" ht="39.6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21">
        <f t="shared" si="182"/>
        <v>41985.219027777777</v>
      </c>
      <c r="L2889" s="21">
        <f t="shared" si="183"/>
        <v>42015.219027777777</v>
      </c>
      <c r="M2889" s="3" t="b">
        <v>0</v>
      </c>
      <c r="N2889" s="3">
        <v>1</v>
      </c>
      <c r="O2889" s="3" t="b">
        <v>0</v>
      </c>
      <c r="P2889" s="3" t="s">
        <v>8270</v>
      </c>
      <c r="Q2889" s="13">
        <f t="shared" si="180"/>
        <v>1.6666666666666668E-3</v>
      </c>
      <c r="R2889" s="7">
        <f t="shared" si="181"/>
        <v>3000</v>
      </c>
      <c r="S2889" s="3" t="s">
        <v>8320</v>
      </c>
      <c r="T2889" s="3" t="s">
        <v>8321</v>
      </c>
    </row>
    <row r="2890" spans="1:20" ht="39.6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21">
        <f t="shared" si="182"/>
        <v>41922.326851851853</v>
      </c>
      <c r="L2890" s="21">
        <f t="shared" si="183"/>
        <v>41929.999305555553</v>
      </c>
      <c r="M2890" s="3" t="b">
        <v>0</v>
      </c>
      <c r="N2890" s="3">
        <v>0</v>
      </c>
      <c r="O2890" s="3" t="b">
        <v>0</v>
      </c>
      <c r="P2890" s="3" t="s">
        <v>8270</v>
      </c>
      <c r="Q2890" s="13">
        <f t="shared" si="180"/>
        <v>0</v>
      </c>
      <c r="R2890" s="7">
        <f t="shared" si="181"/>
        <v>0</v>
      </c>
      <c r="S2890" s="3" t="s">
        <v>8320</v>
      </c>
      <c r="T2890" s="3" t="s">
        <v>8321</v>
      </c>
    </row>
    <row r="2891" spans="1:20" ht="39.6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21">
        <f t="shared" si="182"/>
        <v>41850.654918981476</v>
      </c>
      <c r="L2891" s="21">
        <f t="shared" si="183"/>
        <v>41880.654918981476</v>
      </c>
      <c r="M2891" s="3" t="b">
        <v>0</v>
      </c>
      <c r="N2891" s="3">
        <v>14</v>
      </c>
      <c r="O2891" s="3" t="b">
        <v>0</v>
      </c>
      <c r="P2891" s="3" t="s">
        <v>8270</v>
      </c>
      <c r="Q2891" s="13">
        <f t="shared" si="180"/>
        <v>0.38066666666666665</v>
      </c>
      <c r="R2891" s="7">
        <f t="shared" si="181"/>
        <v>214.28571428571428</v>
      </c>
      <c r="S2891" s="3" t="s">
        <v>8320</v>
      </c>
      <c r="T2891" s="3" t="s">
        <v>8321</v>
      </c>
    </row>
    <row r="2892" spans="1:20" ht="39.6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21">
        <f t="shared" si="182"/>
        <v>41831.534629629627</v>
      </c>
      <c r="L2892" s="21">
        <f t="shared" si="183"/>
        <v>41859.916666666664</v>
      </c>
      <c r="M2892" s="3" t="b">
        <v>0</v>
      </c>
      <c r="N2892" s="3">
        <v>3</v>
      </c>
      <c r="O2892" s="3" t="b">
        <v>0</v>
      </c>
      <c r="P2892" s="3" t="s">
        <v>8270</v>
      </c>
      <c r="Q2892" s="13">
        <f t="shared" si="180"/>
        <v>1.0500000000000001E-2</v>
      </c>
      <c r="R2892" s="7">
        <f t="shared" si="181"/>
        <v>666.66666666666663</v>
      </c>
      <c r="S2892" s="3" t="s">
        <v>8320</v>
      </c>
      <c r="T2892" s="3" t="s">
        <v>8321</v>
      </c>
    </row>
    <row r="2893" spans="1:20" ht="39.6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21">
        <f t="shared" si="182"/>
        <v>42415.675092592595</v>
      </c>
      <c r="L2893" s="21">
        <f t="shared" si="183"/>
        <v>42475.633425925924</v>
      </c>
      <c r="M2893" s="3" t="b">
        <v>0</v>
      </c>
      <c r="N2893" s="3">
        <v>10</v>
      </c>
      <c r="O2893" s="3" t="b">
        <v>0</v>
      </c>
      <c r="P2893" s="3" t="s">
        <v>8270</v>
      </c>
      <c r="Q2893" s="13">
        <f t="shared" si="180"/>
        <v>2.7300000000000001E-2</v>
      </c>
      <c r="R2893" s="7">
        <f t="shared" si="181"/>
        <v>1000</v>
      </c>
      <c r="S2893" s="3" t="s">
        <v>8320</v>
      </c>
      <c r="T2893" s="3" t="s">
        <v>8321</v>
      </c>
    </row>
    <row r="2894" spans="1:20" ht="39.6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21">
        <f t="shared" si="182"/>
        <v>41869.505833333329</v>
      </c>
      <c r="L2894" s="21">
        <f t="shared" si="183"/>
        <v>41876.666666666664</v>
      </c>
      <c r="M2894" s="3" t="b">
        <v>0</v>
      </c>
      <c r="N2894" s="3">
        <v>17</v>
      </c>
      <c r="O2894" s="3" t="b">
        <v>0</v>
      </c>
      <c r="P2894" s="3" t="s">
        <v>8270</v>
      </c>
      <c r="Q2894" s="13">
        <f t="shared" si="180"/>
        <v>9.0909090909090912E-2</v>
      </c>
      <c r="R2894" s="7">
        <f t="shared" si="181"/>
        <v>323.52941176470586</v>
      </c>
      <c r="S2894" s="3" t="s">
        <v>8320</v>
      </c>
      <c r="T2894" s="3" t="s">
        <v>8321</v>
      </c>
    </row>
    <row r="2895" spans="1:20" ht="26.4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21">
        <f t="shared" si="182"/>
        <v>41953.564756944441</v>
      </c>
      <c r="L2895" s="21">
        <f t="shared" si="183"/>
        <v>42012.874999999993</v>
      </c>
      <c r="M2895" s="3" t="b">
        <v>0</v>
      </c>
      <c r="N2895" s="3">
        <v>2</v>
      </c>
      <c r="O2895" s="3" t="b">
        <v>0</v>
      </c>
      <c r="P2895" s="3" t="s">
        <v>8270</v>
      </c>
      <c r="Q2895" s="13">
        <f t="shared" si="180"/>
        <v>5.0000000000000001E-3</v>
      </c>
      <c r="R2895" s="7">
        <f t="shared" si="181"/>
        <v>2500</v>
      </c>
      <c r="S2895" s="3" t="s">
        <v>8320</v>
      </c>
      <c r="T2895" s="3" t="s">
        <v>8321</v>
      </c>
    </row>
    <row r="2896" spans="1:20" ht="26.4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21">
        <f t="shared" si="182"/>
        <v>42037.777951388889</v>
      </c>
      <c r="L2896" s="21">
        <f t="shared" si="183"/>
        <v>42097.736284722218</v>
      </c>
      <c r="M2896" s="3" t="b">
        <v>0</v>
      </c>
      <c r="N2896" s="3">
        <v>0</v>
      </c>
      <c r="O2896" s="3" t="b">
        <v>0</v>
      </c>
      <c r="P2896" s="3" t="s">
        <v>8270</v>
      </c>
      <c r="Q2896" s="13">
        <f t="shared" si="180"/>
        <v>0</v>
      </c>
      <c r="R2896" s="7">
        <f t="shared" si="181"/>
        <v>0</v>
      </c>
      <c r="S2896" s="3" t="s">
        <v>8320</v>
      </c>
      <c r="T2896" s="3" t="s">
        <v>8321</v>
      </c>
    </row>
    <row r="2897" spans="1:20" ht="39.6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21">
        <f t="shared" si="182"/>
        <v>41811.347129629627</v>
      </c>
      <c r="L2897" s="21">
        <f t="shared" si="183"/>
        <v>41812.666666666664</v>
      </c>
      <c r="M2897" s="3" t="b">
        <v>0</v>
      </c>
      <c r="N2897" s="3">
        <v>4</v>
      </c>
      <c r="O2897" s="3" t="b">
        <v>0</v>
      </c>
      <c r="P2897" s="3" t="s">
        <v>8270</v>
      </c>
      <c r="Q2897" s="13">
        <f t="shared" si="180"/>
        <v>4.5999999999999999E-2</v>
      </c>
      <c r="R2897" s="7">
        <f t="shared" si="181"/>
        <v>125</v>
      </c>
      <c r="S2897" s="3" t="s">
        <v>8320</v>
      </c>
      <c r="T2897" s="3" t="s">
        <v>8321</v>
      </c>
    </row>
    <row r="2898" spans="1:20" ht="39.6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21">
        <f t="shared" si="182"/>
        <v>42701.700474537036</v>
      </c>
      <c r="L2898" s="21">
        <f t="shared" si="183"/>
        <v>42716.041666666664</v>
      </c>
      <c r="M2898" s="3" t="b">
        <v>0</v>
      </c>
      <c r="N2898" s="3">
        <v>12</v>
      </c>
      <c r="O2898" s="3" t="b">
        <v>0</v>
      </c>
      <c r="P2898" s="3" t="s">
        <v>8270</v>
      </c>
      <c r="Q2898" s="13">
        <f t="shared" si="180"/>
        <v>0.20833333333333334</v>
      </c>
      <c r="R2898" s="7">
        <f t="shared" si="181"/>
        <v>250</v>
      </c>
      <c r="S2898" s="3" t="s">
        <v>8320</v>
      </c>
      <c r="T2898" s="3" t="s">
        <v>8321</v>
      </c>
    </row>
    <row r="2899" spans="1:20" ht="39.6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21">
        <f t="shared" si="182"/>
        <v>42258.438171296293</v>
      </c>
      <c r="L2899" s="21">
        <f t="shared" si="183"/>
        <v>42288.436863425923</v>
      </c>
      <c r="M2899" s="3" t="b">
        <v>0</v>
      </c>
      <c r="N2899" s="3">
        <v>3</v>
      </c>
      <c r="O2899" s="3" t="b">
        <v>0</v>
      </c>
      <c r="P2899" s="3" t="s">
        <v>8270</v>
      </c>
      <c r="Q2899" s="13">
        <f t="shared" si="180"/>
        <v>4.583333333333333E-2</v>
      </c>
      <c r="R2899" s="7">
        <f t="shared" si="181"/>
        <v>4000</v>
      </c>
      <c r="S2899" s="3" t="s">
        <v>8320</v>
      </c>
      <c r="T2899" s="3" t="s">
        <v>8321</v>
      </c>
    </row>
    <row r="2900" spans="1:20" ht="39.6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21">
        <f t="shared" si="182"/>
        <v>42278.456631944442</v>
      </c>
      <c r="L2900" s="21">
        <f t="shared" si="183"/>
        <v>42308.456631944442</v>
      </c>
      <c r="M2900" s="3" t="b">
        <v>0</v>
      </c>
      <c r="N2900" s="3">
        <v>12</v>
      </c>
      <c r="O2900" s="3" t="b">
        <v>0</v>
      </c>
      <c r="P2900" s="3" t="s">
        <v>8270</v>
      </c>
      <c r="Q2900" s="13">
        <f t="shared" si="180"/>
        <v>4.2133333333333335E-2</v>
      </c>
      <c r="R2900" s="7">
        <f t="shared" si="181"/>
        <v>625</v>
      </c>
      <c r="S2900" s="3" t="s">
        <v>8320</v>
      </c>
      <c r="T2900" s="3" t="s">
        <v>8321</v>
      </c>
    </row>
    <row r="2901" spans="1:20" ht="39.6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21">
        <f t="shared" si="182"/>
        <v>42514.869884259257</v>
      </c>
      <c r="L2901" s="21">
        <f t="shared" si="183"/>
        <v>42574.869884259257</v>
      </c>
      <c r="M2901" s="3" t="b">
        <v>0</v>
      </c>
      <c r="N2901" s="3">
        <v>0</v>
      </c>
      <c r="O2901" s="3" t="b">
        <v>0</v>
      </c>
      <c r="P2901" s="3" t="s">
        <v>8270</v>
      </c>
      <c r="Q2901" s="13">
        <f t="shared" si="180"/>
        <v>0</v>
      </c>
      <c r="R2901" s="7">
        <f t="shared" si="181"/>
        <v>0</v>
      </c>
      <c r="S2901" s="3" t="s">
        <v>8320</v>
      </c>
      <c r="T2901" s="3" t="s">
        <v>8321</v>
      </c>
    </row>
    <row r="2902" spans="1:20" ht="52.8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21">
        <f t="shared" si="182"/>
        <v>41830.025833333333</v>
      </c>
      <c r="L2902" s="21">
        <f t="shared" si="183"/>
        <v>41860.025833333333</v>
      </c>
      <c r="M2902" s="3" t="b">
        <v>0</v>
      </c>
      <c r="N2902" s="3">
        <v>7</v>
      </c>
      <c r="O2902" s="3" t="b">
        <v>0</v>
      </c>
      <c r="P2902" s="3" t="s">
        <v>8270</v>
      </c>
      <c r="Q2902" s="13">
        <f t="shared" si="180"/>
        <v>0.61909090909090914</v>
      </c>
      <c r="R2902" s="7">
        <f t="shared" si="181"/>
        <v>785.71428571428567</v>
      </c>
      <c r="S2902" s="3" t="s">
        <v>8320</v>
      </c>
      <c r="T2902" s="3" t="s">
        <v>8321</v>
      </c>
    </row>
    <row r="2903" spans="1:20" ht="39.6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21">
        <f t="shared" si="182"/>
        <v>41982.696053240739</v>
      </c>
      <c r="L2903" s="21">
        <f t="shared" si="183"/>
        <v>42042.696053240739</v>
      </c>
      <c r="M2903" s="3" t="b">
        <v>0</v>
      </c>
      <c r="N2903" s="3">
        <v>2</v>
      </c>
      <c r="O2903" s="3" t="b">
        <v>0</v>
      </c>
      <c r="P2903" s="3" t="s">
        <v>8270</v>
      </c>
      <c r="Q2903" s="13">
        <f t="shared" si="180"/>
        <v>8.0000000000000002E-3</v>
      </c>
      <c r="R2903" s="7">
        <f t="shared" si="181"/>
        <v>375</v>
      </c>
      <c r="S2903" s="3" t="s">
        <v>8320</v>
      </c>
      <c r="T2903" s="3" t="s">
        <v>8321</v>
      </c>
    </row>
    <row r="2904" spans="1:20" ht="39.6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21">
        <f t="shared" si="182"/>
        <v>42210.231435185182</v>
      </c>
      <c r="L2904" s="21">
        <f t="shared" si="183"/>
        <v>42240.231435185182</v>
      </c>
      <c r="M2904" s="3" t="b">
        <v>0</v>
      </c>
      <c r="N2904" s="3">
        <v>1</v>
      </c>
      <c r="O2904" s="3" t="b">
        <v>0</v>
      </c>
      <c r="P2904" s="3" t="s">
        <v>8270</v>
      </c>
      <c r="Q2904" s="13">
        <f t="shared" si="180"/>
        <v>1.6666666666666666E-4</v>
      </c>
      <c r="R2904" s="7">
        <f t="shared" si="181"/>
        <v>150000</v>
      </c>
      <c r="S2904" s="3" t="s">
        <v>8320</v>
      </c>
      <c r="T2904" s="3" t="s">
        <v>8321</v>
      </c>
    </row>
    <row r="2905" spans="1:20" ht="39.6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21">
        <f t="shared" si="182"/>
        <v>42195.95854166666</v>
      </c>
      <c r="L2905" s="21">
        <f t="shared" si="183"/>
        <v>42255.95854166666</v>
      </c>
      <c r="M2905" s="3" t="b">
        <v>0</v>
      </c>
      <c r="N2905" s="3">
        <v>4</v>
      </c>
      <c r="O2905" s="3" t="b">
        <v>0</v>
      </c>
      <c r="P2905" s="3" t="s">
        <v>8270</v>
      </c>
      <c r="Q2905" s="13">
        <f t="shared" si="180"/>
        <v>7.7999999999999996E-3</v>
      </c>
      <c r="R2905" s="7">
        <f t="shared" si="181"/>
        <v>1250</v>
      </c>
      <c r="S2905" s="3" t="s">
        <v>8320</v>
      </c>
      <c r="T2905" s="3" t="s">
        <v>8321</v>
      </c>
    </row>
    <row r="2906" spans="1:20" ht="39.6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21">
        <f t="shared" si="182"/>
        <v>41940.759618055556</v>
      </c>
      <c r="L2906" s="21">
        <f t="shared" si="183"/>
        <v>41952.291666666664</v>
      </c>
      <c r="M2906" s="3" t="b">
        <v>0</v>
      </c>
      <c r="N2906" s="3">
        <v>4</v>
      </c>
      <c r="O2906" s="3" t="b">
        <v>0</v>
      </c>
      <c r="P2906" s="3" t="s">
        <v>8270</v>
      </c>
      <c r="Q2906" s="13">
        <f t="shared" si="180"/>
        <v>0.05</v>
      </c>
      <c r="R2906" s="7">
        <f t="shared" si="181"/>
        <v>375</v>
      </c>
      <c r="S2906" s="3" t="s">
        <v>8320</v>
      </c>
      <c r="T2906" s="3" t="s">
        <v>8321</v>
      </c>
    </row>
    <row r="2907" spans="1:20" ht="39.6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21">
        <f t="shared" si="182"/>
        <v>42605.848530092589</v>
      </c>
      <c r="L2907" s="21">
        <f t="shared" si="183"/>
        <v>42619.848530092589</v>
      </c>
      <c r="M2907" s="3" t="b">
        <v>0</v>
      </c>
      <c r="N2907" s="3">
        <v>17</v>
      </c>
      <c r="O2907" s="3" t="b">
        <v>0</v>
      </c>
      <c r="P2907" s="3" t="s">
        <v>8270</v>
      </c>
      <c r="Q2907" s="13">
        <f t="shared" si="180"/>
        <v>0.17771428571428571</v>
      </c>
      <c r="R2907" s="7">
        <f t="shared" si="181"/>
        <v>205.88235294117646</v>
      </c>
      <c r="S2907" s="3" t="s">
        <v>8320</v>
      </c>
      <c r="T2907" s="3" t="s">
        <v>8321</v>
      </c>
    </row>
    <row r="2908" spans="1:20" ht="52.8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21">
        <f t="shared" si="182"/>
        <v>42199.440578703703</v>
      </c>
      <c r="L2908" s="21">
        <f t="shared" si="183"/>
        <v>42216.833333333336</v>
      </c>
      <c r="M2908" s="3" t="b">
        <v>0</v>
      </c>
      <c r="N2908" s="3">
        <v>7</v>
      </c>
      <c r="O2908" s="3" t="b">
        <v>0</v>
      </c>
      <c r="P2908" s="3" t="s">
        <v>8270</v>
      </c>
      <c r="Q2908" s="13">
        <f t="shared" si="180"/>
        <v>9.4166666666666662E-2</v>
      </c>
      <c r="R2908" s="7">
        <f t="shared" si="181"/>
        <v>857.14285714285711</v>
      </c>
      <c r="S2908" s="3" t="s">
        <v>8320</v>
      </c>
      <c r="T2908" s="3" t="s">
        <v>8321</v>
      </c>
    </row>
    <row r="2909" spans="1:20" ht="52.8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21">
        <f t="shared" si="182"/>
        <v>42444.669409722221</v>
      </c>
      <c r="L2909" s="21">
        <f t="shared" si="183"/>
        <v>42504.669409722221</v>
      </c>
      <c r="M2909" s="3" t="b">
        <v>0</v>
      </c>
      <c r="N2909" s="3">
        <v>2</v>
      </c>
      <c r="O2909" s="3" t="b">
        <v>0</v>
      </c>
      <c r="P2909" s="3" t="s">
        <v>8270</v>
      </c>
      <c r="Q2909" s="13">
        <f t="shared" si="180"/>
        <v>8.0000000000000004E-4</v>
      </c>
      <c r="R2909" s="7">
        <f t="shared" si="181"/>
        <v>1250</v>
      </c>
      <c r="S2909" s="3" t="s">
        <v>8320</v>
      </c>
      <c r="T2909" s="3" t="s">
        <v>8321</v>
      </c>
    </row>
    <row r="2910" spans="1:20" ht="52.8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21">
        <f t="shared" si="182"/>
        <v>42499.523368055554</v>
      </c>
      <c r="L2910" s="21">
        <f t="shared" si="183"/>
        <v>42529.523368055554</v>
      </c>
      <c r="M2910" s="3" t="b">
        <v>0</v>
      </c>
      <c r="N2910" s="3">
        <v>5</v>
      </c>
      <c r="O2910" s="3" t="b">
        <v>0</v>
      </c>
      <c r="P2910" s="3" t="s">
        <v>8270</v>
      </c>
      <c r="Q2910" s="13">
        <f t="shared" si="180"/>
        <v>2.75E-2</v>
      </c>
      <c r="R2910" s="7">
        <f t="shared" si="181"/>
        <v>1920</v>
      </c>
      <c r="S2910" s="3" t="s">
        <v>8320</v>
      </c>
      <c r="T2910" s="3" t="s">
        <v>8321</v>
      </c>
    </row>
    <row r="2911" spans="1:20" ht="52.8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21">
        <f t="shared" si="182"/>
        <v>41929.057881944442</v>
      </c>
      <c r="L2911" s="21">
        <f t="shared" si="183"/>
        <v>41968.615277777775</v>
      </c>
      <c r="M2911" s="3" t="b">
        <v>0</v>
      </c>
      <c r="N2911" s="3">
        <v>1</v>
      </c>
      <c r="O2911" s="3" t="b">
        <v>0</v>
      </c>
      <c r="P2911" s="3" t="s">
        <v>8270</v>
      </c>
      <c r="Q2911" s="13">
        <f t="shared" si="180"/>
        <v>1.1111111111111112E-4</v>
      </c>
      <c r="R2911" s="7">
        <f t="shared" si="181"/>
        <v>180000</v>
      </c>
      <c r="S2911" s="3" t="s">
        <v>8320</v>
      </c>
      <c r="T2911" s="3" t="s">
        <v>8321</v>
      </c>
    </row>
    <row r="2912" spans="1:20" ht="39.6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21">
        <f t="shared" si="182"/>
        <v>42107.632951388885</v>
      </c>
      <c r="L2912" s="21">
        <f t="shared" si="183"/>
        <v>42167.632951388885</v>
      </c>
      <c r="M2912" s="3" t="b">
        <v>0</v>
      </c>
      <c r="N2912" s="3">
        <v>1</v>
      </c>
      <c r="O2912" s="3" t="b">
        <v>0</v>
      </c>
      <c r="P2912" s="3" t="s">
        <v>8270</v>
      </c>
      <c r="Q2912" s="13">
        <f t="shared" si="180"/>
        <v>3.3333333333333335E-5</v>
      </c>
      <c r="R2912" s="7">
        <f t="shared" si="181"/>
        <v>30000</v>
      </c>
      <c r="S2912" s="3" t="s">
        <v>8320</v>
      </c>
      <c r="T2912" s="3" t="s">
        <v>8321</v>
      </c>
    </row>
    <row r="2913" spans="1:20" ht="52.8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21">
        <f t="shared" si="182"/>
        <v>42142.560486111113</v>
      </c>
      <c r="L2913" s="21">
        <f t="shared" si="183"/>
        <v>42182.560486111113</v>
      </c>
      <c r="M2913" s="3" t="b">
        <v>0</v>
      </c>
      <c r="N2913" s="3">
        <v>14</v>
      </c>
      <c r="O2913" s="3" t="b">
        <v>0</v>
      </c>
      <c r="P2913" s="3" t="s">
        <v>8270</v>
      </c>
      <c r="Q2913" s="13">
        <f t="shared" si="180"/>
        <v>0.36499999999999999</v>
      </c>
      <c r="R2913" s="7">
        <f t="shared" si="181"/>
        <v>128.57142857142858</v>
      </c>
      <c r="S2913" s="3" t="s">
        <v>8320</v>
      </c>
      <c r="T2913" s="3" t="s">
        <v>8321</v>
      </c>
    </row>
    <row r="2914" spans="1:20" ht="39.6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21">
        <f t="shared" si="182"/>
        <v>42353.923310185179</v>
      </c>
      <c r="L2914" s="21">
        <f t="shared" si="183"/>
        <v>42383.923310185179</v>
      </c>
      <c r="M2914" s="3" t="b">
        <v>0</v>
      </c>
      <c r="N2914" s="3">
        <v>26</v>
      </c>
      <c r="O2914" s="3" t="b">
        <v>0</v>
      </c>
      <c r="P2914" s="3" t="s">
        <v>8270</v>
      </c>
      <c r="Q2914" s="13">
        <f t="shared" si="180"/>
        <v>0.14058171745152354</v>
      </c>
      <c r="R2914" s="7">
        <f t="shared" si="181"/>
        <v>555.38461538461536</v>
      </c>
      <c r="S2914" s="3" t="s">
        <v>8320</v>
      </c>
      <c r="T2914" s="3" t="s">
        <v>8321</v>
      </c>
    </row>
    <row r="2915" spans="1:20" ht="39.6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21">
        <f t="shared" si="182"/>
        <v>41828.714571759258</v>
      </c>
      <c r="L2915" s="21">
        <f t="shared" si="183"/>
        <v>41888.714571759258</v>
      </c>
      <c r="M2915" s="3" t="b">
        <v>0</v>
      </c>
      <c r="N2915" s="3">
        <v>2</v>
      </c>
      <c r="O2915" s="3" t="b">
        <v>0</v>
      </c>
      <c r="P2915" s="3" t="s">
        <v>8270</v>
      </c>
      <c r="Q2915" s="13">
        <f t="shared" si="180"/>
        <v>2.0000000000000001E-4</v>
      </c>
      <c r="R2915" s="7">
        <f t="shared" si="181"/>
        <v>5000</v>
      </c>
      <c r="S2915" s="3" t="s">
        <v>8320</v>
      </c>
      <c r="T2915" s="3" t="s">
        <v>8321</v>
      </c>
    </row>
    <row r="2916" spans="1:20" ht="26.4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21">
        <f t="shared" si="182"/>
        <v>42017.699004629627</v>
      </c>
      <c r="L2916" s="21">
        <f t="shared" si="183"/>
        <v>42077.657337962963</v>
      </c>
      <c r="M2916" s="3" t="b">
        <v>0</v>
      </c>
      <c r="N2916" s="3">
        <v>1</v>
      </c>
      <c r="O2916" s="3" t="b">
        <v>0</v>
      </c>
      <c r="P2916" s="3" t="s">
        <v>8270</v>
      </c>
      <c r="Q2916" s="13">
        <f t="shared" si="180"/>
        <v>4.0000000000000003E-5</v>
      </c>
      <c r="R2916" s="7">
        <f t="shared" si="181"/>
        <v>25000</v>
      </c>
      <c r="S2916" s="3" t="s">
        <v>8320</v>
      </c>
      <c r="T2916" s="3" t="s">
        <v>8321</v>
      </c>
    </row>
    <row r="2917" spans="1:20" ht="39.6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21">
        <f t="shared" si="182"/>
        <v>42415.189699074072</v>
      </c>
      <c r="L2917" s="21">
        <f t="shared" si="183"/>
        <v>42445.1480324074</v>
      </c>
      <c r="M2917" s="3" t="b">
        <v>0</v>
      </c>
      <c r="N2917" s="3">
        <v>3</v>
      </c>
      <c r="O2917" s="3" t="b">
        <v>0</v>
      </c>
      <c r="P2917" s="3" t="s">
        <v>8270</v>
      </c>
      <c r="Q2917" s="13">
        <f t="shared" si="180"/>
        <v>0.61099999999999999</v>
      </c>
      <c r="R2917" s="7">
        <f t="shared" si="181"/>
        <v>333.33333333333331</v>
      </c>
      <c r="S2917" s="3" t="s">
        <v>8320</v>
      </c>
      <c r="T2917" s="3" t="s">
        <v>8321</v>
      </c>
    </row>
    <row r="2918" spans="1:20" ht="39.6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21">
        <f t="shared" si="182"/>
        <v>41755.268391203703</v>
      </c>
      <c r="L2918" s="21">
        <f t="shared" si="183"/>
        <v>41778.268391203703</v>
      </c>
      <c r="M2918" s="3" t="b">
        <v>0</v>
      </c>
      <c r="N2918" s="3">
        <v>7</v>
      </c>
      <c r="O2918" s="3" t="b">
        <v>0</v>
      </c>
      <c r="P2918" s="3" t="s">
        <v>8270</v>
      </c>
      <c r="Q2918" s="13">
        <f t="shared" si="180"/>
        <v>7.8378378378378383E-2</v>
      </c>
      <c r="R2918" s="7">
        <f t="shared" si="181"/>
        <v>264.28571428571428</v>
      </c>
      <c r="S2918" s="3" t="s">
        <v>8320</v>
      </c>
      <c r="T2918" s="3" t="s">
        <v>8321</v>
      </c>
    </row>
    <row r="2919" spans="1:20" ht="39.6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21">
        <f t="shared" si="182"/>
        <v>42245.026006944441</v>
      </c>
      <c r="L2919" s="21">
        <f t="shared" si="183"/>
        <v>42263.026006944441</v>
      </c>
      <c r="M2919" s="3" t="b">
        <v>0</v>
      </c>
      <c r="N2919" s="3">
        <v>9</v>
      </c>
      <c r="O2919" s="3" t="b">
        <v>0</v>
      </c>
      <c r="P2919" s="3" t="s">
        <v>8270</v>
      </c>
      <c r="Q2919" s="13">
        <f t="shared" si="180"/>
        <v>0.2185</v>
      </c>
      <c r="R2919" s="7">
        <f t="shared" si="181"/>
        <v>222.22222222222223</v>
      </c>
      <c r="S2919" s="3" t="s">
        <v>8320</v>
      </c>
      <c r="T2919" s="3" t="s">
        <v>8321</v>
      </c>
    </row>
    <row r="2920" spans="1:20" ht="39.6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21">
        <f t="shared" si="182"/>
        <v>42278.421377314815</v>
      </c>
      <c r="L2920" s="21">
        <f t="shared" si="183"/>
        <v>42306.421377314815</v>
      </c>
      <c r="M2920" s="3" t="b">
        <v>0</v>
      </c>
      <c r="N2920" s="3">
        <v>20</v>
      </c>
      <c r="O2920" s="3" t="b">
        <v>0</v>
      </c>
      <c r="P2920" s="3" t="s">
        <v>8270</v>
      </c>
      <c r="Q2920" s="13">
        <f t="shared" si="180"/>
        <v>0.27239999999999998</v>
      </c>
      <c r="R2920" s="7">
        <f t="shared" si="181"/>
        <v>250</v>
      </c>
      <c r="S2920" s="3" t="s">
        <v>8320</v>
      </c>
      <c r="T2920" s="3" t="s">
        <v>8321</v>
      </c>
    </row>
    <row r="2921" spans="1:20" ht="39.6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21">
        <f t="shared" si="182"/>
        <v>41826.411215277774</v>
      </c>
      <c r="L2921" s="21">
        <f t="shared" si="183"/>
        <v>41856.411215277774</v>
      </c>
      <c r="M2921" s="3" t="b">
        <v>0</v>
      </c>
      <c r="N2921" s="3">
        <v>6</v>
      </c>
      <c r="O2921" s="3" t="b">
        <v>0</v>
      </c>
      <c r="P2921" s="3" t="s">
        <v>8270</v>
      </c>
      <c r="Q2921" s="13">
        <f t="shared" si="180"/>
        <v>8.5000000000000006E-2</v>
      </c>
      <c r="R2921" s="7">
        <f t="shared" si="181"/>
        <v>100</v>
      </c>
      <c r="S2921" s="3" t="s">
        <v>8320</v>
      </c>
      <c r="T2921" s="3" t="s">
        <v>8321</v>
      </c>
    </row>
    <row r="2922" spans="1:20" ht="39.6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21">
        <f t="shared" si="182"/>
        <v>42058.584143518521</v>
      </c>
      <c r="L2922" s="21">
        <f t="shared" si="183"/>
        <v>42088.54247685185</v>
      </c>
      <c r="M2922" s="3" t="b">
        <v>0</v>
      </c>
      <c r="N2922" s="3">
        <v>13</v>
      </c>
      <c r="O2922" s="3" t="b">
        <v>0</v>
      </c>
      <c r="P2922" s="3" t="s">
        <v>8270</v>
      </c>
      <c r="Q2922" s="13">
        <f t="shared" si="180"/>
        <v>0.26840000000000003</v>
      </c>
      <c r="R2922" s="7">
        <f t="shared" si="181"/>
        <v>192.30769230769232</v>
      </c>
      <c r="S2922" s="3" t="s">
        <v>8320</v>
      </c>
      <c r="T2922" s="3" t="s">
        <v>8321</v>
      </c>
    </row>
    <row r="2923" spans="1:20" ht="26.4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21">
        <f t="shared" si="182"/>
        <v>41877.678287037037</v>
      </c>
      <c r="L2923" s="21">
        <f t="shared" si="183"/>
        <v>41907.678287037037</v>
      </c>
      <c r="M2923" s="3" t="b">
        <v>0</v>
      </c>
      <c r="N2923" s="3">
        <v>3</v>
      </c>
      <c r="O2923" s="3" t="b">
        <v>1</v>
      </c>
      <c r="P2923" s="3" t="s">
        <v>8304</v>
      </c>
      <c r="Q2923" s="13">
        <f t="shared" si="180"/>
        <v>1.29</v>
      </c>
      <c r="R2923" s="7">
        <f t="shared" si="181"/>
        <v>33.333333333333336</v>
      </c>
      <c r="S2923" s="3" t="s">
        <v>8320</v>
      </c>
      <c r="T2923" s="3" t="s">
        <v>8362</v>
      </c>
    </row>
    <row r="2924" spans="1:20" ht="52.8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21">
        <f t="shared" si="182"/>
        <v>42097.665821759256</v>
      </c>
      <c r="L2924" s="21">
        <f t="shared" si="183"/>
        <v>42142.665821759256</v>
      </c>
      <c r="M2924" s="3" t="b">
        <v>0</v>
      </c>
      <c r="N2924" s="3">
        <v>6</v>
      </c>
      <c r="O2924" s="3" t="b">
        <v>1</v>
      </c>
      <c r="P2924" s="3" t="s">
        <v>8304</v>
      </c>
      <c r="Q2924" s="13">
        <f t="shared" si="180"/>
        <v>1</v>
      </c>
      <c r="R2924" s="7">
        <f t="shared" si="181"/>
        <v>83.333333333333329</v>
      </c>
      <c r="S2924" s="3" t="s">
        <v>8320</v>
      </c>
      <c r="T2924" s="3" t="s">
        <v>8362</v>
      </c>
    </row>
    <row r="2925" spans="1:20" ht="39.6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21">
        <f t="shared" si="182"/>
        <v>42012.944201388884</v>
      </c>
      <c r="L2925" s="21">
        <f t="shared" si="183"/>
        <v>42027.916666666664</v>
      </c>
      <c r="M2925" s="3" t="b">
        <v>0</v>
      </c>
      <c r="N2925" s="3">
        <v>10</v>
      </c>
      <c r="O2925" s="3" t="b">
        <v>1</v>
      </c>
      <c r="P2925" s="3" t="s">
        <v>8304</v>
      </c>
      <c r="Q2925" s="13">
        <f t="shared" si="180"/>
        <v>1</v>
      </c>
      <c r="R2925" s="7">
        <f t="shared" si="181"/>
        <v>30</v>
      </c>
      <c r="S2925" s="3" t="s">
        <v>8320</v>
      </c>
      <c r="T2925" s="3" t="s">
        <v>8362</v>
      </c>
    </row>
    <row r="2926" spans="1:20" ht="39.6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21">
        <f t="shared" si="182"/>
        <v>42103.348495370366</v>
      </c>
      <c r="L2926" s="21">
        <f t="shared" si="183"/>
        <v>42132.957638888889</v>
      </c>
      <c r="M2926" s="3" t="b">
        <v>0</v>
      </c>
      <c r="N2926" s="3">
        <v>147</v>
      </c>
      <c r="O2926" s="3" t="b">
        <v>1</v>
      </c>
      <c r="P2926" s="3" t="s">
        <v>8304</v>
      </c>
      <c r="Q2926" s="13">
        <f t="shared" si="180"/>
        <v>1.032</v>
      </c>
      <c r="R2926" s="7">
        <f t="shared" si="181"/>
        <v>170.06802721088437</v>
      </c>
      <c r="S2926" s="3" t="s">
        <v>8320</v>
      </c>
      <c r="T2926" s="3" t="s">
        <v>8362</v>
      </c>
    </row>
    <row r="2927" spans="1:20" ht="39.6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21">
        <f t="shared" si="182"/>
        <v>41863.375787037039</v>
      </c>
      <c r="L2927" s="21">
        <f t="shared" si="183"/>
        <v>41893.375787037039</v>
      </c>
      <c r="M2927" s="3" t="b">
        <v>0</v>
      </c>
      <c r="N2927" s="3">
        <v>199</v>
      </c>
      <c r="O2927" s="3" t="b">
        <v>1</v>
      </c>
      <c r="P2927" s="3" t="s">
        <v>8304</v>
      </c>
      <c r="Q2927" s="13">
        <f t="shared" si="180"/>
        <v>1.0244597777777777</v>
      </c>
      <c r="R2927" s="7">
        <f t="shared" si="181"/>
        <v>226.13065326633165</v>
      </c>
      <c r="S2927" s="3" t="s">
        <v>8320</v>
      </c>
      <c r="T2927" s="3" t="s">
        <v>8362</v>
      </c>
    </row>
    <row r="2928" spans="1:20" ht="39.6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21">
        <f t="shared" si="182"/>
        <v>42044.557627314811</v>
      </c>
      <c r="L2928" s="21">
        <f t="shared" si="183"/>
        <v>42058.557627314811</v>
      </c>
      <c r="M2928" s="3" t="b">
        <v>0</v>
      </c>
      <c r="N2928" s="3">
        <v>50</v>
      </c>
      <c r="O2928" s="3" t="b">
        <v>1</v>
      </c>
      <c r="P2928" s="3" t="s">
        <v>8304</v>
      </c>
      <c r="Q2928" s="13">
        <f t="shared" si="180"/>
        <v>1.25</v>
      </c>
      <c r="R2928" s="7">
        <f t="shared" si="181"/>
        <v>60</v>
      </c>
      <c r="S2928" s="3" t="s">
        <v>8320</v>
      </c>
      <c r="T2928" s="3" t="s">
        <v>8362</v>
      </c>
    </row>
    <row r="2929" spans="1:20" ht="39.6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21">
        <f t="shared" si="182"/>
        <v>41806.460983796293</v>
      </c>
      <c r="L2929" s="21">
        <f t="shared" si="183"/>
        <v>41835</v>
      </c>
      <c r="M2929" s="3" t="b">
        <v>0</v>
      </c>
      <c r="N2929" s="3">
        <v>21</v>
      </c>
      <c r="O2929" s="3" t="b">
        <v>1</v>
      </c>
      <c r="P2929" s="3" t="s">
        <v>8304</v>
      </c>
      <c r="Q2929" s="13">
        <f t="shared" si="180"/>
        <v>1.3083333333333333</v>
      </c>
      <c r="R2929" s="7">
        <f t="shared" si="181"/>
        <v>85.714285714285708</v>
      </c>
      <c r="S2929" s="3" t="s">
        <v>8320</v>
      </c>
      <c r="T2929" s="3" t="s">
        <v>8362</v>
      </c>
    </row>
    <row r="2930" spans="1:20" ht="26.4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21">
        <f t="shared" si="182"/>
        <v>42403.789884259262</v>
      </c>
      <c r="L2930" s="21">
        <f t="shared" si="183"/>
        <v>42433.789884259262</v>
      </c>
      <c r="M2930" s="3" t="b">
        <v>0</v>
      </c>
      <c r="N2930" s="3">
        <v>24</v>
      </c>
      <c r="O2930" s="3" t="b">
        <v>1</v>
      </c>
      <c r="P2930" s="3" t="s">
        <v>8304</v>
      </c>
      <c r="Q2930" s="13">
        <f t="shared" si="180"/>
        <v>1</v>
      </c>
      <c r="R2930" s="7">
        <f t="shared" si="181"/>
        <v>41.666666666666664</v>
      </c>
      <c r="S2930" s="3" t="s">
        <v>8320</v>
      </c>
      <c r="T2930" s="3" t="s">
        <v>8362</v>
      </c>
    </row>
    <row r="2931" spans="1:20" ht="39.6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21">
        <f t="shared" si="182"/>
        <v>41754.355995370366</v>
      </c>
      <c r="L2931" s="21">
        <f t="shared" si="183"/>
        <v>41784.355995370366</v>
      </c>
      <c r="M2931" s="3" t="b">
        <v>0</v>
      </c>
      <c r="N2931" s="3">
        <v>32</v>
      </c>
      <c r="O2931" s="3" t="b">
        <v>1</v>
      </c>
      <c r="P2931" s="3" t="s">
        <v>8304</v>
      </c>
      <c r="Q2931" s="13">
        <f t="shared" si="180"/>
        <v>1.02069375</v>
      </c>
      <c r="R2931" s="7">
        <f t="shared" si="181"/>
        <v>250</v>
      </c>
      <c r="S2931" s="3" t="s">
        <v>8320</v>
      </c>
      <c r="T2931" s="3" t="s">
        <v>8362</v>
      </c>
    </row>
    <row r="2932" spans="1:20" ht="39.6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21">
        <f t="shared" si="182"/>
        <v>42101.375740740739</v>
      </c>
      <c r="L2932" s="21">
        <f t="shared" si="183"/>
        <v>42131.375740740739</v>
      </c>
      <c r="M2932" s="3" t="b">
        <v>0</v>
      </c>
      <c r="N2932" s="3">
        <v>62</v>
      </c>
      <c r="O2932" s="3" t="b">
        <v>1</v>
      </c>
      <c r="P2932" s="3" t="s">
        <v>8304</v>
      </c>
      <c r="Q2932" s="13">
        <f t="shared" si="180"/>
        <v>1.0092000000000001</v>
      </c>
      <c r="R2932" s="7">
        <f t="shared" si="181"/>
        <v>161.29032258064515</v>
      </c>
      <c r="S2932" s="3" t="s">
        <v>8320</v>
      </c>
      <c r="T2932" s="3" t="s">
        <v>8362</v>
      </c>
    </row>
    <row r="2933" spans="1:20" ht="39.6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21">
        <f t="shared" si="182"/>
        <v>41872.082905092589</v>
      </c>
      <c r="L2933" s="21">
        <f t="shared" si="183"/>
        <v>41897.047222222223</v>
      </c>
      <c r="M2933" s="3" t="b">
        <v>0</v>
      </c>
      <c r="N2933" s="3">
        <v>9</v>
      </c>
      <c r="O2933" s="3" t="b">
        <v>1</v>
      </c>
      <c r="P2933" s="3" t="s">
        <v>8304</v>
      </c>
      <c r="Q2933" s="13">
        <f t="shared" si="180"/>
        <v>1.06</v>
      </c>
      <c r="R2933" s="7">
        <f t="shared" si="181"/>
        <v>83.333333333333329</v>
      </c>
      <c r="S2933" s="3" t="s">
        <v>8320</v>
      </c>
      <c r="T2933" s="3" t="s">
        <v>8362</v>
      </c>
    </row>
    <row r="2934" spans="1:20" ht="39.6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21">
        <f t="shared" si="182"/>
        <v>42024.956446759257</v>
      </c>
      <c r="L2934" s="21">
        <f t="shared" si="183"/>
        <v>42056.249999999993</v>
      </c>
      <c r="M2934" s="3" t="b">
        <v>0</v>
      </c>
      <c r="N2934" s="3">
        <v>38</v>
      </c>
      <c r="O2934" s="3" t="b">
        <v>1</v>
      </c>
      <c r="P2934" s="3" t="s">
        <v>8304</v>
      </c>
      <c r="Q2934" s="13">
        <f t="shared" si="180"/>
        <v>1.0509677419354839</v>
      </c>
      <c r="R2934" s="7">
        <f t="shared" si="181"/>
        <v>81.578947368421055</v>
      </c>
      <c r="S2934" s="3" t="s">
        <v>8320</v>
      </c>
      <c r="T2934" s="3" t="s">
        <v>8362</v>
      </c>
    </row>
    <row r="2935" spans="1:20" ht="39.6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21">
        <f t="shared" si="182"/>
        <v>42495.748298611106</v>
      </c>
      <c r="L2935" s="21">
        <f t="shared" si="183"/>
        <v>42525.748298611106</v>
      </c>
      <c r="M2935" s="3" t="b">
        <v>0</v>
      </c>
      <c r="N2935" s="3">
        <v>54</v>
      </c>
      <c r="O2935" s="3" t="b">
        <v>1</v>
      </c>
      <c r="P2935" s="3" t="s">
        <v>8304</v>
      </c>
      <c r="Q2935" s="13">
        <f t="shared" si="180"/>
        <v>1.0276000000000001</v>
      </c>
      <c r="R2935" s="7">
        <f t="shared" si="181"/>
        <v>46.296296296296298</v>
      </c>
      <c r="S2935" s="3" t="s">
        <v>8320</v>
      </c>
      <c r="T2935" s="3" t="s">
        <v>8362</v>
      </c>
    </row>
    <row r="2936" spans="1:20" ht="39.6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21">
        <f t="shared" si="182"/>
        <v>41775.427824074075</v>
      </c>
      <c r="L2936" s="21">
        <f t="shared" si="183"/>
        <v>41805.427824074075</v>
      </c>
      <c r="M2936" s="3" t="b">
        <v>0</v>
      </c>
      <c r="N2936" s="3">
        <v>37</v>
      </c>
      <c r="O2936" s="3" t="b">
        <v>1</v>
      </c>
      <c r="P2936" s="3" t="s">
        <v>8304</v>
      </c>
      <c r="Q2936" s="13">
        <f t="shared" si="180"/>
        <v>1.08</v>
      </c>
      <c r="R2936" s="7">
        <f t="shared" si="181"/>
        <v>67.567567567567565</v>
      </c>
      <c r="S2936" s="3" t="s">
        <v>8320</v>
      </c>
      <c r="T2936" s="3" t="s">
        <v>8362</v>
      </c>
    </row>
    <row r="2937" spans="1:20" ht="39.6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21">
        <f t="shared" si="182"/>
        <v>42553.375092592592</v>
      </c>
      <c r="L2937" s="21">
        <f t="shared" si="183"/>
        <v>42611.499999999993</v>
      </c>
      <c r="M2937" s="3" t="b">
        <v>0</v>
      </c>
      <c r="N2937" s="3">
        <v>39</v>
      </c>
      <c r="O2937" s="3" t="b">
        <v>1</v>
      </c>
      <c r="P2937" s="3" t="s">
        <v>8304</v>
      </c>
      <c r="Q2937" s="13">
        <f t="shared" si="180"/>
        <v>1.0088571428571429</v>
      </c>
      <c r="R2937" s="7">
        <f t="shared" si="181"/>
        <v>89.743589743589737</v>
      </c>
      <c r="S2937" s="3" t="s">
        <v>8320</v>
      </c>
      <c r="T2937" s="3" t="s">
        <v>8362</v>
      </c>
    </row>
    <row r="2938" spans="1:20" ht="39.6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21">
        <f t="shared" si="182"/>
        <v>41912.442395833328</v>
      </c>
      <c r="L2938" s="21">
        <f t="shared" si="183"/>
        <v>41924.999305555553</v>
      </c>
      <c r="M2938" s="3" t="b">
        <v>0</v>
      </c>
      <c r="N2938" s="3">
        <v>34</v>
      </c>
      <c r="O2938" s="3" t="b">
        <v>1</v>
      </c>
      <c r="P2938" s="3" t="s">
        <v>8304</v>
      </c>
      <c r="Q2938" s="13">
        <f t="shared" si="180"/>
        <v>1.28</v>
      </c>
      <c r="R2938" s="7">
        <f t="shared" si="181"/>
        <v>29.411764705882351</v>
      </c>
      <c r="S2938" s="3" t="s">
        <v>8320</v>
      </c>
      <c r="T2938" s="3" t="s">
        <v>8362</v>
      </c>
    </row>
    <row r="2939" spans="1:20" ht="26.4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21">
        <f t="shared" si="182"/>
        <v>41803.248993055553</v>
      </c>
      <c r="L2939" s="21">
        <f t="shared" si="183"/>
        <v>41833.248993055553</v>
      </c>
      <c r="M2939" s="3" t="b">
        <v>0</v>
      </c>
      <c r="N2939" s="3">
        <v>55</v>
      </c>
      <c r="O2939" s="3" t="b">
        <v>1</v>
      </c>
      <c r="P2939" s="3" t="s">
        <v>8304</v>
      </c>
      <c r="Q2939" s="13">
        <f t="shared" si="180"/>
        <v>1.3333333333333333</v>
      </c>
      <c r="R2939" s="7">
        <f t="shared" si="181"/>
        <v>27.272727272727273</v>
      </c>
      <c r="S2939" s="3" t="s">
        <v>8320</v>
      </c>
      <c r="T2939" s="3" t="s">
        <v>8362</v>
      </c>
    </row>
    <row r="2940" spans="1:20" ht="39.6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21">
        <f t="shared" si="182"/>
        <v>42004.495532407404</v>
      </c>
      <c r="L2940" s="21">
        <f t="shared" si="183"/>
        <v>42034.495532407404</v>
      </c>
      <c r="M2940" s="3" t="b">
        <v>0</v>
      </c>
      <c r="N2940" s="3">
        <v>32</v>
      </c>
      <c r="O2940" s="3" t="b">
        <v>1</v>
      </c>
      <c r="P2940" s="3" t="s">
        <v>8304</v>
      </c>
      <c r="Q2940" s="13">
        <f t="shared" si="180"/>
        <v>1.0137499999999999</v>
      </c>
      <c r="R2940" s="7">
        <f t="shared" si="181"/>
        <v>125</v>
      </c>
      <c r="S2940" s="3" t="s">
        <v>8320</v>
      </c>
      <c r="T2940" s="3" t="s">
        <v>8362</v>
      </c>
    </row>
    <row r="2941" spans="1:20" ht="39.6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21">
        <f t="shared" si="182"/>
        <v>41845.60083333333</v>
      </c>
      <c r="L2941" s="21">
        <f t="shared" si="183"/>
        <v>41878.833333333328</v>
      </c>
      <c r="M2941" s="3" t="b">
        <v>0</v>
      </c>
      <c r="N2941" s="3">
        <v>25</v>
      </c>
      <c r="O2941" s="3" t="b">
        <v>1</v>
      </c>
      <c r="P2941" s="3" t="s">
        <v>8304</v>
      </c>
      <c r="Q2941" s="13">
        <f t="shared" si="180"/>
        <v>1.0287500000000001</v>
      </c>
      <c r="R2941" s="7">
        <f t="shared" si="181"/>
        <v>320</v>
      </c>
      <c r="S2941" s="3" t="s">
        <v>8320</v>
      </c>
      <c r="T2941" s="3" t="s">
        <v>8362</v>
      </c>
    </row>
    <row r="2942" spans="1:20" ht="39.6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21">
        <f t="shared" si="182"/>
        <v>41982.565023148149</v>
      </c>
      <c r="L2942" s="21">
        <f t="shared" si="183"/>
        <v>42022.565023148149</v>
      </c>
      <c r="M2942" s="3" t="b">
        <v>0</v>
      </c>
      <c r="N2942" s="3">
        <v>33</v>
      </c>
      <c r="O2942" s="3" t="b">
        <v>1</v>
      </c>
      <c r="P2942" s="3" t="s">
        <v>8304</v>
      </c>
      <c r="Q2942" s="13">
        <f t="shared" si="180"/>
        <v>1.0724</v>
      </c>
      <c r="R2942" s="7">
        <f t="shared" si="181"/>
        <v>75.757575757575751</v>
      </c>
      <c r="S2942" s="3" t="s">
        <v>8320</v>
      </c>
      <c r="T2942" s="3" t="s">
        <v>8362</v>
      </c>
    </row>
    <row r="2943" spans="1:20" ht="39.6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21">
        <f t="shared" si="182"/>
        <v>42034.751793981479</v>
      </c>
      <c r="L2943" s="21">
        <f t="shared" si="183"/>
        <v>42064.751793981479</v>
      </c>
      <c r="M2943" s="3" t="b">
        <v>0</v>
      </c>
      <c r="N2943" s="3">
        <v>1</v>
      </c>
      <c r="O2943" s="3" t="b">
        <v>0</v>
      </c>
      <c r="P2943" s="3" t="s">
        <v>8302</v>
      </c>
      <c r="Q2943" s="13">
        <f t="shared" si="180"/>
        <v>4.0000000000000003E-5</v>
      </c>
      <c r="R2943" s="7">
        <f t="shared" si="181"/>
        <v>25000</v>
      </c>
      <c r="S2943" s="3" t="s">
        <v>8320</v>
      </c>
      <c r="T2943" s="3" t="s">
        <v>8360</v>
      </c>
    </row>
    <row r="2944" spans="1:20" ht="39.6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21">
        <f t="shared" si="182"/>
        <v>42334.595590277771</v>
      </c>
      <c r="L2944" s="21">
        <f t="shared" si="183"/>
        <v>42354.637499999997</v>
      </c>
      <c r="M2944" s="3" t="b">
        <v>0</v>
      </c>
      <c r="N2944" s="3">
        <v>202</v>
      </c>
      <c r="O2944" s="3" t="b">
        <v>0</v>
      </c>
      <c r="P2944" s="3" t="s">
        <v>8302</v>
      </c>
      <c r="Q2944" s="13">
        <f t="shared" si="180"/>
        <v>0.20424999999999999</v>
      </c>
      <c r="R2944" s="7">
        <f t="shared" si="181"/>
        <v>990.09900990099015</v>
      </c>
      <c r="S2944" s="3" t="s">
        <v>8320</v>
      </c>
      <c r="T2944" s="3" t="s">
        <v>8360</v>
      </c>
    </row>
    <row r="2945" spans="1:20" ht="39.6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21">
        <f t="shared" si="182"/>
        <v>42076.921064814807</v>
      </c>
      <c r="L2945" s="21">
        <f t="shared" si="183"/>
        <v>42106.921064814807</v>
      </c>
      <c r="M2945" s="3" t="b">
        <v>0</v>
      </c>
      <c r="N2945" s="3">
        <v>0</v>
      </c>
      <c r="O2945" s="3" t="b">
        <v>0</v>
      </c>
      <c r="P2945" s="3" t="s">
        <v>8302</v>
      </c>
      <c r="Q2945" s="13">
        <f t="shared" si="180"/>
        <v>0</v>
      </c>
      <c r="R2945" s="7">
        <f t="shared" si="181"/>
        <v>0</v>
      </c>
      <c r="S2945" s="3" t="s">
        <v>8320</v>
      </c>
      <c r="T2945" s="3" t="s">
        <v>8360</v>
      </c>
    </row>
    <row r="2946" spans="1:20" ht="39.6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21">
        <f t="shared" si="182"/>
        <v>42132.705995370365</v>
      </c>
      <c r="L2946" s="21">
        <f t="shared" si="183"/>
        <v>42162.705995370365</v>
      </c>
      <c r="M2946" s="3" t="b">
        <v>0</v>
      </c>
      <c r="N2946" s="3">
        <v>1</v>
      </c>
      <c r="O2946" s="3" t="b">
        <v>0</v>
      </c>
      <c r="P2946" s="3" t="s">
        <v>8302</v>
      </c>
      <c r="Q2946" s="13">
        <f t="shared" ref="Q2946:Q3009" si="184">+E2946/D2946</f>
        <v>0.01</v>
      </c>
      <c r="R2946" s="7">
        <f t="shared" ref="R2946:R3009" si="185">IFERROR(+D2946/N2946,0)</f>
        <v>10000</v>
      </c>
      <c r="S2946" s="3" t="s">
        <v>8320</v>
      </c>
      <c r="T2946" s="3" t="s">
        <v>8360</v>
      </c>
    </row>
    <row r="2947" spans="1:20" ht="52.8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21">
        <f t="shared" ref="K2947:K3010" si="186">(J2947/86400)+25569+(-5/24)</f>
        <v>42117.931250000001</v>
      </c>
      <c r="L2947" s="21">
        <f t="shared" ref="L2947:L3010" si="187">+I2947/(86400)+25569+(-5/24)</f>
        <v>42147.931250000001</v>
      </c>
      <c r="M2947" s="3" t="b">
        <v>0</v>
      </c>
      <c r="N2947" s="3">
        <v>0</v>
      </c>
      <c r="O2947" s="3" t="b">
        <v>0</v>
      </c>
      <c r="P2947" s="3" t="s">
        <v>8302</v>
      </c>
      <c r="Q2947" s="13">
        <f t="shared" si="184"/>
        <v>0</v>
      </c>
      <c r="R2947" s="7">
        <f t="shared" si="185"/>
        <v>0</v>
      </c>
      <c r="S2947" s="3" t="s">
        <v>8320</v>
      </c>
      <c r="T2947" s="3" t="s">
        <v>8360</v>
      </c>
    </row>
    <row r="2948" spans="1:20" ht="39.6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21">
        <f t="shared" si="186"/>
        <v>42567.322824074072</v>
      </c>
      <c r="L2948" s="21">
        <f t="shared" si="187"/>
        <v>42597.322824074072</v>
      </c>
      <c r="M2948" s="3" t="b">
        <v>0</v>
      </c>
      <c r="N2948" s="3">
        <v>2</v>
      </c>
      <c r="O2948" s="3" t="b">
        <v>0</v>
      </c>
      <c r="P2948" s="3" t="s">
        <v>8302</v>
      </c>
      <c r="Q2948" s="13">
        <f t="shared" si="184"/>
        <v>1E-3</v>
      </c>
      <c r="R2948" s="7">
        <f t="shared" si="185"/>
        <v>1000</v>
      </c>
      <c r="S2948" s="3" t="s">
        <v>8320</v>
      </c>
      <c r="T2948" s="3" t="s">
        <v>8360</v>
      </c>
    </row>
    <row r="2949" spans="1:20" ht="52.8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21">
        <f t="shared" si="186"/>
        <v>42649.353784722225</v>
      </c>
      <c r="L2949" s="21">
        <f t="shared" si="187"/>
        <v>42698.507638888885</v>
      </c>
      <c r="M2949" s="3" t="b">
        <v>0</v>
      </c>
      <c r="N2949" s="3">
        <v>13</v>
      </c>
      <c r="O2949" s="3" t="b">
        <v>0</v>
      </c>
      <c r="P2949" s="3" t="s">
        <v>8302</v>
      </c>
      <c r="Q2949" s="13">
        <f t="shared" si="184"/>
        <v>4.2880000000000001E-2</v>
      </c>
      <c r="R2949" s="7">
        <f t="shared" si="185"/>
        <v>1923.0769230769231</v>
      </c>
      <c r="S2949" s="3" t="s">
        <v>8320</v>
      </c>
      <c r="T2949" s="3" t="s">
        <v>8360</v>
      </c>
    </row>
    <row r="2950" spans="1:20" ht="52.8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21">
        <f t="shared" si="186"/>
        <v>42097.440891203696</v>
      </c>
      <c r="L2950" s="21">
        <f t="shared" si="187"/>
        <v>42157.440891203696</v>
      </c>
      <c r="M2950" s="3" t="b">
        <v>0</v>
      </c>
      <c r="N2950" s="3">
        <v>9</v>
      </c>
      <c r="O2950" s="3" t="b">
        <v>0</v>
      </c>
      <c r="P2950" s="3" t="s">
        <v>8302</v>
      </c>
      <c r="Q2950" s="13">
        <f t="shared" si="184"/>
        <v>4.8000000000000001E-5</v>
      </c>
      <c r="R2950" s="7">
        <f t="shared" si="185"/>
        <v>55555.555555555555</v>
      </c>
      <c r="S2950" s="3" t="s">
        <v>8320</v>
      </c>
      <c r="T2950" s="3" t="s">
        <v>8360</v>
      </c>
    </row>
    <row r="2951" spans="1:20" ht="39.6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21">
        <f t="shared" si="186"/>
        <v>42297.61478009259</v>
      </c>
      <c r="L2951" s="21">
        <f t="shared" si="187"/>
        <v>42327.656446759262</v>
      </c>
      <c r="M2951" s="3" t="b">
        <v>0</v>
      </c>
      <c r="N2951" s="3">
        <v>2</v>
      </c>
      <c r="O2951" s="3" t="b">
        <v>0</v>
      </c>
      <c r="P2951" s="3" t="s">
        <v>8302</v>
      </c>
      <c r="Q2951" s="13">
        <f t="shared" si="184"/>
        <v>2.5000000000000001E-2</v>
      </c>
      <c r="R2951" s="7">
        <f t="shared" si="185"/>
        <v>500</v>
      </c>
      <c r="S2951" s="3" t="s">
        <v>8320</v>
      </c>
      <c r="T2951" s="3" t="s">
        <v>8360</v>
      </c>
    </row>
    <row r="2952" spans="1:20" ht="39.6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21">
        <f t="shared" si="186"/>
        <v>42362.156851851854</v>
      </c>
      <c r="L2952" s="21">
        <f t="shared" si="187"/>
        <v>42392.156851851854</v>
      </c>
      <c r="M2952" s="3" t="b">
        <v>0</v>
      </c>
      <c r="N2952" s="3">
        <v>0</v>
      </c>
      <c r="O2952" s="3" t="b">
        <v>0</v>
      </c>
      <c r="P2952" s="3" t="s">
        <v>8302</v>
      </c>
      <c r="Q2952" s="13">
        <f t="shared" si="184"/>
        <v>0</v>
      </c>
      <c r="R2952" s="7">
        <f t="shared" si="185"/>
        <v>0</v>
      </c>
      <c r="S2952" s="3" t="s">
        <v>8320</v>
      </c>
      <c r="T2952" s="3" t="s">
        <v>8360</v>
      </c>
    </row>
    <row r="2953" spans="1:20" ht="52.8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21">
        <f t="shared" si="186"/>
        <v>41872.594594907401</v>
      </c>
      <c r="L2953" s="21">
        <f t="shared" si="187"/>
        <v>41917.594594907401</v>
      </c>
      <c r="M2953" s="3" t="b">
        <v>0</v>
      </c>
      <c r="N2953" s="3">
        <v>58</v>
      </c>
      <c r="O2953" s="3" t="b">
        <v>0</v>
      </c>
      <c r="P2953" s="3" t="s">
        <v>8302</v>
      </c>
      <c r="Q2953" s="13">
        <f t="shared" si="184"/>
        <v>2.1919999999999999E-2</v>
      </c>
      <c r="R2953" s="7">
        <f t="shared" si="185"/>
        <v>862.06896551724139</v>
      </c>
      <c r="S2953" s="3" t="s">
        <v>8320</v>
      </c>
      <c r="T2953" s="3" t="s">
        <v>8360</v>
      </c>
    </row>
    <row r="2954" spans="1:20" ht="39.6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21">
        <f t="shared" si="186"/>
        <v>42628.481932870367</v>
      </c>
      <c r="L2954" s="21">
        <f t="shared" si="187"/>
        <v>42659.958333333336</v>
      </c>
      <c r="M2954" s="3" t="b">
        <v>0</v>
      </c>
      <c r="N2954" s="3">
        <v>8</v>
      </c>
      <c r="O2954" s="3" t="b">
        <v>0</v>
      </c>
      <c r="P2954" s="3" t="s">
        <v>8302</v>
      </c>
      <c r="Q2954" s="13">
        <f t="shared" si="184"/>
        <v>8.0250000000000002E-2</v>
      </c>
      <c r="R2954" s="7">
        <f t="shared" si="185"/>
        <v>2500</v>
      </c>
      <c r="S2954" s="3" t="s">
        <v>8320</v>
      </c>
      <c r="T2954" s="3" t="s">
        <v>8360</v>
      </c>
    </row>
    <row r="2955" spans="1:20" ht="39.6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21">
        <f t="shared" si="186"/>
        <v>42255.583576388883</v>
      </c>
      <c r="L2955" s="21">
        <f t="shared" si="187"/>
        <v>42285.583576388883</v>
      </c>
      <c r="M2955" s="3" t="b">
        <v>0</v>
      </c>
      <c r="N2955" s="3">
        <v>3</v>
      </c>
      <c r="O2955" s="3" t="b">
        <v>0</v>
      </c>
      <c r="P2955" s="3" t="s">
        <v>8302</v>
      </c>
      <c r="Q2955" s="13">
        <f t="shared" si="184"/>
        <v>1.5125E-3</v>
      </c>
      <c r="R2955" s="7">
        <f t="shared" si="185"/>
        <v>133333.33333333334</v>
      </c>
      <c r="S2955" s="3" t="s">
        <v>8320</v>
      </c>
      <c r="T2955" s="3" t="s">
        <v>8360</v>
      </c>
    </row>
    <row r="2956" spans="1:20" ht="39.6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21">
        <f t="shared" si="186"/>
        <v>42790.375034722216</v>
      </c>
      <c r="L2956" s="21">
        <f t="shared" si="187"/>
        <v>42810.333368055552</v>
      </c>
      <c r="M2956" s="3" t="b">
        <v>0</v>
      </c>
      <c r="N2956" s="3">
        <v>0</v>
      </c>
      <c r="O2956" s="3" t="b">
        <v>0</v>
      </c>
      <c r="P2956" s="3" t="s">
        <v>8302</v>
      </c>
      <c r="Q2956" s="13">
        <f t="shared" si="184"/>
        <v>0</v>
      </c>
      <c r="R2956" s="7">
        <f t="shared" si="185"/>
        <v>0</v>
      </c>
      <c r="S2956" s="3" t="s">
        <v>8320</v>
      </c>
      <c r="T2956" s="3" t="s">
        <v>8360</v>
      </c>
    </row>
    <row r="2957" spans="1:20" ht="26.4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21">
        <f t="shared" si="186"/>
        <v>42141.532974537033</v>
      </c>
      <c r="L2957" s="21">
        <f t="shared" si="187"/>
        <v>42171.532974537033</v>
      </c>
      <c r="M2957" s="3" t="b">
        <v>0</v>
      </c>
      <c r="N2957" s="3">
        <v>11</v>
      </c>
      <c r="O2957" s="3" t="b">
        <v>0</v>
      </c>
      <c r="P2957" s="3" t="s">
        <v>8302</v>
      </c>
      <c r="Q2957" s="13">
        <f t="shared" si="184"/>
        <v>0.59583333333333333</v>
      </c>
      <c r="R2957" s="7">
        <f t="shared" si="185"/>
        <v>109.09090909090909</v>
      </c>
      <c r="S2957" s="3" t="s">
        <v>8320</v>
      </c>
      <c r="T2957" s="3" t="s">
        <v>8360</v>
      </c>
    </row>
    <row r="2958" spans="1:20" ht="39.6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21">
        <f t="shared" si="186"/>
        <v>42464.750578703701</v>
      </c>
      <c r="L2958" s="21">
        <f t="shared" si="187"/>
        <v>42494.750578703701</v>
      </c>
      <c r="M2958" s="3" t="b">
        <v>0</v>
      </c>
      <c r="N2958" s="3">
        <v>20</v>
      </c>
      <c r="O2958" s="3" t="b">
        <v>0</v>
      </c>
      <c r="P2958" s="3" t="s">
        <v>8302</v>
      </c>
      <c r="Q2958" s="13">
        <f t="shared" si="184"/>
        <v>0.16734177215189874</v>
      </c>
      <c r="R2958" s="7">
        <f t="shared" si="185"/>
        <v>395</v>
      </c>
      <c r="S2958" s="3" t="s">
        <v>8320</v>
      </c>
      <c r="T2958" s="3" t="s">
        <v>8360</v>
      </c>
    </row>
    <row r="2959" spans="1:20" ht="39.6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21">
        <f t="shared" si="186"/>
        <v>42030.80291666666</v>
      </c>
      <c r="L2959" s="21">
        <f t="shared" si="187"/>
        <v>42090.761249999996</v>
      </c>
      <c r="M2959" s="3" t="b">
        <v>0</v>
      </c>
      <c r="N2959" s="3">
        <v>3</v>
      </c>
      <c r="O2959" s="3" t="b">
        <v>0</v>
      </c>
      <c r="P2959" s="3" t="s">
        <v>8302</v>
      </c>
      <c r="Q2959" s="13">
        <f t="shared" si="184"/>
        <v>1.8666666666666668E-2</v>
      </c>
      <c r="R2959" s="7">
        <f t="shared" si="185"/>
        <v>5000</v>
      </c>
      <c r="S2959" s="3" t="s">
        <v>8320</v>
      </c>
      <c r="T2959" s="3" t="s">
        <v>8360</v>
      </c>
    </row>
    <row r="2960" spans="1:20" ht="39.6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21">
        <f t="shared" si="186"/>
        <v>42438.570798611108</v>
      </c>
      <c r="L2960" s="21">
        <f t="shared" si="187"/>
        <v>42498.529131944444</v>
      </c>
      <c r="M2960" s="3" t="b">
        <v>0</v>
      </c>
      <c r="N2960" s="3">
        <v>0</v>
      </c>
      <c r="O2960" s="3" t="b">
        <v>0</v>
      </c>
      <c r="P2960" s="3" t="s">
        <v>8302</v>
      </c>
      <c r="Q2960" s="13">
        <f t="shared" si="184"/>
        <v>0</v>
      </c>
      <c r="R2960" s="7">
        <f t="shared" si="185"/>
        <v>0</v>
      </c>
      <c r="S2960" s="3" t="s">
        <v>8320</v>
      </c>
      <c r="T2960" s="3" t="s">
        <v>8360</v>
      </c>
    </row>
    <row r="2961" spans="1:20" ht="39.6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21">
        <f t="shared" si="186"/>
        <v>42497.800057870372</v>
      </c>
      <c r="L2961" s="21">
        <f t="shared" si="187"/>
        <v>42527.800057870372</v>
      </c>
      <c r="M2961" s="3" t="b">
        <v>0</v>
      </c>
      <c r="N2961" s="3">
        <v>0</v>
      </c>
      <c r="O2961" s="3" t="b">
        <v>0</v>
      </c>
      <c r="P2961" s="3" t="s">
        <v>8302</v>
      </c>
      <c r="Q2961" s="13">
        <f t="shared" si="184"/>
        <v>0</v>
      </c>
      <c r="R2961" s="7">
        <f t="shared" si="185"/>
        <v>0</v>
      </c>
      <c r="S2961" s="3" t="s">
        <v>8320</v>
      </c>
      <c r="T2961" s="3" t="s">
        <v>8360</v>
      </c>
    </row>
    <row r="2962" spans="1:20" ht="39.6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21">
        <f t="shared" si="186"/>
        <v>41863.54887731481</v>
      </c>
      <c r="L2962" s="21">
        <f t="shared" si="187"/>
        <v>41893.54887731481</v>
      </c>
      <c r="M2962" s="3" t="b">
        <v>0</v>
      </c>
      <c r="N2962" s="3">
        <v>0</v>
      </c>
      <c r="O2962" s="3" t="b">
        <v>0</v>
      </c>
      <c r="P2962" s="3" t="s">
        <v>8302</v>
      </c>
      <c r="Q2962" s="13">
        <f t="shared" si="184"/>
        <v>0</v>
      </c>
      <c r="R2962" s="7">
        <f t="shared" si="185"/>
        <v>0</v>
      </c>
      <c r="S2962" s="3" t="s">
        <v>8320</v>
      </c>
      <c r="T2962" s="3" t="s">
        <v>8360</v>
      </c>
    </row>
    <row r="2963" spans="1:20" ht="39.6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21">
        <f t="shared" si="186"/>
        <v>42061.004155092589</v>
      </c>
      <c r="L2963" s="21">
        <f t="shared" si="187"/>
        <v>42088.958333333336</v>
      </c>
      <c r="M2963" s="3" t="b">
        <v>0</v>
      </c>
      <c r="N2963" s="3">
        <v>108</v>
      </c>
      <c r="O2963" s="3" t="b">
        <v>1</v>
      </c>
      <c r="P2963" s="3" t="s">
        <v>8270</v>
      </c>
      <c r="Q2963" s="13">
        <f t="shared" si="184"/>
        <v>1.0962000000000001</v>
      </c>
      <c r="R2963" s="7">
        <f t="shared" si="185"/>
        <v>46.296296296296298</v>
      </c>
      <c r="S2963" s="3" t="s">
        <v>8320</v>
      </c>
      <c r="T2963" s="3" t="s">
        <v>8321</v>
      </c>
    </row>
    <row r="2964" spans="1:20" ht="39.6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21">
        <f t="shared" si="186"/>
        <v>42036.035949074074</v>
      </c>
      <c r="L2964" s="21">
        <f t="shared" si="187"/>
        <v>42064.082638888889</v>
      </c>
      <c r="M2964" s="3" t="b">
        <v>0</v>
      </c>
      <c r="N2964" s="3">
        <v>20</v>
      </c>
      <c r="O2964" s="3" t="b">
        <v>1</v>
      </c>
      <c r="P2964" s="3" t="s">
        <v>8270</v>
      </c>
      <c r="Q2964" s="13">
        <f t="shared" si="184"/>
        <v>1.218</v>
      </c>
      <c r="R2964" s="7">
        <f t="shared" si="185"/>
        <v>50</v>
      </c>
      <c r="S2964" s="3" t="s">
        <v>8320</v>
      </c>
      <c r="T2964" s="3" t="s">
        <v>8321</v>
      </c>
    </row>
    <row r="2965" spans="1:20" ht="52.8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21">
        <f t="shared" si="186"/>
        <v>42157.26185185185</v>
      </c>
      <c r="L2965" s="21">
        <f t="shared" si="187"/>
        <v>42187.26185185185</v>
      </c>
      <c r="M2965" s="3" t="b">
        <v>0</v>
      </c>
      <c r="N2965" s="3">
        <v>98</v>
      </c>
      <c r="O2965" s="3" t="b">
        <v>1</v>
      </c>
      <c r="P2965" s="3" t="s">
        <v>8270</v>
      </c>
      <c r="Q2965" s="13">
        <f t="shared" si="184"/>
        <v>1.0685</v>
      </c>
      <c r="R2965" s="7">
        <f t="shared" si="185"/>
        <v>102.04081632653062</v>
      </c>
      <c r="S2965" s="3" t="s">
        <v>8320</v>
      </c>
      <c r="T2965" s="3" t="s">
        <v>8321</v>
      </c>
    </row>
    <row r="2966" spans="1:20" ht="39.6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21">
        <f t="shared" si="186"/>
        <v>41827.701608796291</v>
      </c>
      <c r="L2966" s="21">
        <f t="shared" si="187"/>
        <v>41857.688888888886</v>
      </c>
      <c r="M2966" s="3" t="b">
        <v>0</v>
      </c>
      <c r="N2966" s="3">
        <v>196</v>
      </c>
      <c r="O2966" s="3" t="b">
        <v>1</v>
      </c>
      <c r="P2966" s="3" t="s">
        <v>8270</v>
      </c>
      <c r="Q2966" s="13">
        <f t="shared" si="184"/>
        <v>1.0071379999999999</v>
      </c>
      <c r="R2966" s="7">
        <f t="shared" si="185"/>
        <v>25.510204081632654</v>
      </c>
      <c r="S2966" s="3" t="s">
        <v>8320</v>
      </c>
      <c r="T2966" s="3" t="s">
        <v>8321</v>
      </c>
    </row>
    <row r="2967" spans="1:20" ht="52.8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21">
        <f t="shared" si="186"/>
        <v>42162.521215277775</v>
      </c>
      <c r="L2967" s="21">
        <f t="shared" si="187"/>
        <v>42192.521215277775</v>
      </c>
      <c r="M2967" s="3" t="b">
        <v>0</v>
      </c>
      <c r="N2967" s="3">
        <v>39</v>
      </c>
      <c r="O2967" s="3" t="b">
        <v>1</v>
      </c>
      <c r="P2967" s="3" t="s">
        <v>8270</v>
      </c>
      <c r="Q2967" s="13">
        <f t="shared" si="184"/>
        <v>1.0900000000000001</v>
      </c>
      <c r="R2967" s="7">
        <f t="shared" si="185"/>
        <v>38.46153846153846</v>
      </c>
      <c r="S2967" s="3" t="s">
        <v>8320</v>
      </c>
      <c r="T2967" s="3" t="s">
        <v>8321</v>
      </c>
    </row>
    <row r="2968" spans="1:20" ht="39.6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21">
        <f t="shared" si="186"/>
        <v>42233.530231481483</v>
      </c>
      <c r="L2968" s="21">
        <f t="shared" si="187"/>
        <v>42263.530231481483</v>
      </c>
      <c r="M2968" s="3" t="b">
        <v>0</v>
      </c>
      <c r="N2968" s="3">
        <v>128</v>
      </c>
      <c r="O2968" s="3" t="b">
        <v>1</v>
      </c>
      <c r="P2968" s="3" t="s">
        <v>8270</v>
      </c>
      <c r="Q2968" s="13">
        <f t="shared" si="184"/>
        <v>1.1363000000000001</v>
      </c>
      <c r="R2968" s="7">
        <f t="shared" si="185"/>
        <v>78.125</v>
      </c>
      <c r="S2968" s="3" t="s">
        <v>8320</v>
      </c>
      <c r="T2968" s="3" t="s">
        <v>8321</v>
      </c>
    </row>
    <row r="2969" spans="1:20" ht="39.6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21">
        <f t="shared" si="186"/>
        <v>42041.989490740736</v>
      </c>
      <c r="L2969" s="21">
        <f t="shared" si="187"/>
        <v>42071.947824074072</v>
      </c>
      <c r="M2969" s="3" t="b">
        <v>0</v>
      </c>
      <c r="N2969" s="3">
        <v>71</v>
      </c>
      <c r="O2969" s="3" t="b">
        <v>1</v>
      </c>
      <c r="P2969" s="3" t="s">
        <v>8270</v>
      </c>
      <c r="Q2969" s="13">
        <f t="shared" si="184"/>
        <v>1.1392</v>
      </c>
      <c r="R2969" s="7">
        <f t="shared" si="185"/>
        <v>70.422535211267601</v>
      </c>
      <c r="S2969" s="3" t="s">
        <v>8320</v>
      </c>
      <c r="T2969" s="3" t="s">
        <v>8321</v>
      </c>
    </row>
    <row r="2970" spans="1:20" ht="26.4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21">
        <f t="shared" si="186"/>
        <v>42585.315509259257</v>
      </c>
      <c r="L2970" s="21">
        <f t="shared" si="187"/>
        <v>42598.957638888889</v>
      </c>
      <c r="M2970" s="3" t="b">
        <v>0</v>
      </c>
      <c r="N2970" s="3">
        <v>47</v>
      </c>
      <c r="O2970" s="3" t="b">
        <v>1</v>
      </c>
      <c r="P2970" s="3" t="s">
        <v>8270</v>
      </c>
      <c r="Q2970" s="13">
        <f t="shared" si="184"/>
        <v>1.06</v>
      </c>
      <c r="R2970" s="7">
        <f t="shared" si="185"/>
        <v>74.468085106382972</v>
      </c>
      <c r="S2970" s="3" t="s">
        <v>8320</v>
      </c>
      <c r="T2970" s="3" t="s">
        <v>8321</v>
      </c>
    </row>
    <row r="2971" spans="1:20" ht="39.6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21">
        <f t="shared" si="186"/>
        <v>42097.578159722216</v>
      </c>
      <c r="L2971" s="21">
        <f t="shared" si="187"/>
        <v>42127.743750000001</v>
      </c>
      <c r="M2971" s="3" t="b">
        <v>0</v>
      </c>
      <c r="N2971" s="3">
        <v>17</v>
      </c>
      <c r="O2971" s="3" t="b">
        <v>1</v>
      </c>
      <c r="P2971" s="3" t="s">
        <v>8270</v>
      </c>
      <c r="Q2971" s="13">
        <f t="shared" si="184"/>
        <v>1.625</v>
      </c>
      <c r="R2971" s="7">
        <f t="shared" si="185"/>
        <v>58.823529411764703</v>
      </c>
      <c r="S2971" s="3" t="s">
        <v>8320</v>
      </c>
      <c r="T2971" s="3" t="s">
        <v>8321</v>
      </c>
    </row>
    <row r="2972" spans="1:20" ht="39.6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21">
        <f t="shared" si="186"/>
        <v>41808.461238425924</v>
      </c>
      <c r="L2972" s="21">
        <f t="shared" si="187"/>
        <v>41838.461238425924</v>
      </c>
      <c r="M2972" s="3" t="b">
        <v>0</v>
      </c>
      <c r="N2972" s="3">
        <v>91</v>
      </c>
      <c r="O2972" s="3" t="b">
        <v>1</v>
      </c>
      <c r="P2972" s="3" t="s">
        <v>8270</v>
      </c>
      <c r="Q2972" s="13">
        <f t="shared" si="184"/>
        <v>1.06</v>
      </c>
      <c r="R2972" s="7">
        <f t="shared" si="185"/>
        <v>65.934065934065927</v>
      </c>
      <c r="S2972" s="3" t="s">
        <v>8320</v>
      </c>
      <c r="T2972" s="3" t="s">
        <v>8321</v>
      </c>
    </row>
    <row r="2973" spans="1:20" ht="39.6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21">
        <f t="shared" si="186"/>
        <v>41852.449976851851</v>
      </c>
      <c r="L2973" s="21">
        <f t="shared" si="187"/>
        <v>41882.449976851851</v>
      </c>
      <c r="M2973" s="3" t="b">
        <v>0</v>
      </c>
      <c r="N2973" s="3">
        <v>43</v>
      </c>
      <c r="O2973" s="3" t="b">
        <v>1</v>
      </c>
      <c r="P2973" s="3" t="s">
        <v>8270</v>
      </c>
      <c r="Q2973" s="13">
        <f t="shared" si="184"/>
        <v>1.0015624999999999</v>
      </c>
      <c r="R2973" s="7">
        <f t="shared" si="185"/>
        <v>74.418604651162795</v>
      </c>
      <c r="S2973" s="3" t="s">
        <v>8320</v>
      </c>
      <c r="T2973" s="3" t="s">
        <v>8321</v>
      </c>
    </row>
    <row r="2974" spans="1:20" ht="26.4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21">
        <f t="shared" si="186"/>
        <v>42693.90185185185</v>
      </c>
      <c r="L2974" s="21">
        <f t="shared" si="187"/>
        <v>42708.833333333336</v>
      </c>
      <c r="M2974" s="3" t="b">
        <v>0</v>
      </c>
      <c r="N2974" s="3">
        <v>17</v>
      </c>
      <c r="O2974" s="3" t="b">
        <v>1</v>
      </c>
      <c r="P2974" s="3" t="s">
        <v>8270</v>
      </c>
      <c r="Q2974" s="13">
        <f t="shared" si="184"/>
        <v>1.0535000000000001</v>
      </c>
      <c r="R2974" s="7">
        <f t="shared" si="185"/>
        <v>117.64705882352941</v>
      </c>
      <c r="S2974" s="3" t="s">
        <v>8320</v>
      </c>
      <c r="T2974" s="3" t="s">
        <v>8321</v>
      </c>
    </row>
    <row r="2975" spans="1:20" ht="39.6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21">
        <f t="shared" si="186"/>
        <v>42341.610046296293</v>
      </c>
      <c r="L2975" s="21">
        <f t="shared" si="187"/>
        <v>42369.958333333336</v>
      </c>
      <c r="M2975" s="3" t="b">
        <v>0</v>
      </c>
      <c r="N2975" s="3">
        <v>33</v>
      </c>
      <c r="O2975" s="3" t="b">
        <v>1</v>
      </c>
      <c r="P2975" s="3" t="s">
        <v>8270</v>
      </c>
      <c r="Q2975" s="13">
        <f t="shared" si="184"/>
        <v>1.748</v>
      </c>
      <c r="R2975" s="7">
        <f t="shared" si="185"/>
        <v>151.5151515151515</v>
      </c>
      <c r="S2975" s="3" t="s">
        <v>8320</v>
      </c>
      <c r="T2975" s="3" t="s">
        <v>8321</v>
      </c>
    </row>
    <row r="2976" spans="1:20" ht="52.8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21">
        <f t="shared" si="186"/>
        <v>41879.852673611109</v>
      </c>
      <c r="L2976" s="21">
        <f t="shared" si="187"/>
        <v>41907.857638888883</v>
      </c>
      <c r="M2976" s="3" t="b">
        <v>0</v>
      </c>
      <c r="N2976" s="3">
        <v>87</v>
      </c>
      <c r="O2976" s="3" t="b">
        <v>1</v>
      </c>
      <c r="P2976" s="3" t="s">
        <v>8270</v>
      </c>
      <c r="Q2976" s="13">
        <f t="shared" si="184"/>
        <v>1.02</v>
      </c>
      <c r="R2976" s="7">
        <f t="shared" si="185"/>
        <v>57.47126436781609</v>
      </c>
      <c r="S2976" s="3" t="s">
        <v>8320</v>
      </c>
      <c r="T2976" s="3" t="s">
        <v>8321</v>
      </c>
    </row>
    <row r="2977" spans="1:20" ht="39.6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21">
        <f t="shared" si="186"/>
        <v>41941.475532407407</v>
      </c>
      <c r="L2977" s="21">
        <f t="shared" si="187"/>
        <v>41969.916666666664</v>
      </c>
      <c r="M2977" s="3" t="b">
        <v>0</v>
      </c>
      <c r="N2977" s="3">
        <v>113</v>
      </c>
      <c r="O2977" s="3" t="b">
        <v>1</v>
      </c>
      <c r="P2977" s="3" t="s">
        <v>8270</v>
      </c>
      <c r="Q2977" s="13">
        <f t="shared" si="184"/>
        <v>1.00125</v>
      </c>
      <c r="R2977" s="7">
        <f t="shared" si="185"/>
        <v>70.796460176991147</v>
      </c>
      <c r="S2977" s="3" t="s">
        <v>8320</v>
      </c>
      <c r="T2977" s="3" t="s">
        <v>8321</v>
      </c>
    </row>
    <row r="2978" spans="1:20" ht="39.6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21">
        <f t="shared" si="186"/>
        <v>42425.522337962961</v>
      </c>
      <c r="L2978" s="21">
        <f t="shared" si="187"/>
        <v>42442.291666666664</v>
      </c>
      <c r="M2978" s="3" t="b">
        <v>0</v>
      </c>
      <c r="N2978" s="3">
        <v>14</v>
      </c>
      <c r="O2978" s="3" t="b">
        <v>1</v>
      </c>
      <c r="P2978" s="3" t="s">
        <v>8270</v>
      </c>
      <c r="Q2978" s="13">
        <f t="shared" si="184"/>
        <v>1.7142857142857142</v>
      </c>
      <c r="R2978" s="7">
        <f t="shared" si="185"/>
        <v>5</v>
      </c>
      <c r="S2978" s="3" t="s">
        <v>8320</v>
      </c>
      <c r="T2978" s="3" t="s">
        <v>8321</v>
      </c>
    </row>
    <row r="2979" spans="1:20" ht="52.8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21">
        <f t="shared" si="186"/>
        <v>42026.672847222224</v>
      </c>
      <c r="L2979" s="21">
        <f t="shared" si="187"/>
        <v>42085.884722222218</v>
      </c>
      <c r="M2979" s="3" t="b">
        <v>0</v>
      </c>
      <c r="N2979" s="3">
        <v>30</v>
      </c>
      <c r="O2979" s="3" t="b">
        <v>1</v>
      </c>
      <c r="P2979" s="3" t="s">
        <v>8270</v>
      </c>
      <c r="Q2979" s="13">
        <f t="shared" si="184"/>
        <v>1.1356666666666666</v>
      </c>
      <c r="R2979" s="7">
        <f t="shared" si="185"/>
        <v>100</v>
      </c>
      <c r="S2979" s="3" t="s">
        <v>8320</v>
      </c>
      <c r="T2979" s="3" t="s">
        <v>8321</v>
      </c>
    </row>
    <row r="2980" spans="1:20" ht="52.8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21">
        <f t="shared" si="186"/>
        <v>41922.432256944441</v>
      </c>
      <c r="L2980" s="21">
        <f t="shared" si="187"/>
        <v>41932.040972222218</v>
      </c>
      <c r="M2980" s="3" t="b">
        <v>0</v>
      </c>
      <c r="N2980" s="3">
        <v>16</v>
      </c>
      <c r="O2980" s="3" t="b">
        <v>1</v>
      </c>
      <c r="P2980" s="3" t="s">
        <v>8270</v>
      </c>
      <c r="Q2980" s="13">
        <f t="shared" si="184"/>
        <v>1.2946666666666666</v>
      </c>
      <c r="R2980" s="7">
        <f t="shared" si="185"/>
        <v>46.875</v>
      </c>
      <c r="S2980" s="3" t="s">
        <v>8320</v>
      </c>
      <c r="T2980" s="3" t="s">
        <v>8321</v>
      </c>
    </row>
    <row r="2981" spans="1:20" ht="39.6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21">
        <f t="shared" si="186"/>
        <v>41993.616006944438</v>
      </c>
      <c r="L2981" s="21">
        <f t="shared" si="187"/>
        <v>42010.041666666664</v>
      </c>
      <c r="M2981" s="3" t="b">
        <v>0</v>
      </c>
      <c r="N2981" s="3">
        <v>46</v>
      </c>
      <c r="O2981" s="3" t="b">
        <v>1</v>
      </c>
      <c r="P2981" s="3" t="s">
        <v>8270</v>
      </c>
      <c r="Q2981" s="13">
        <f t="shared" si="184"/>
        <v>1.014</v>
      </c>
      <c r="R2981" s="7">
        <f t="shared" si="185"/>
        <v>108.69565217391305</v>
      </c>
      <c r="S2981" s="3" t="s">
        <v>8320</v>
      </c>
      <c r="T2981" s="3" t="s">
        <v>8321</v>
      </c>
    </row>
    <row r="2982" spans="1:20" ht="39.6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21">
        <f t="shared" si="186"/>
        <v>42219.70752314815</v>
      </c>
      <c r="L2982" s="21">
        <f t="shared" si="187"/>
        <v>42239.874999999993</v>
      </c>
      <c r="M2982" s="3" t="b">
        <v>0</v>
      </c>
      <c r="N2982" s="3">
        <v>24</v>
      </c>
      <c r="O2982" s="3" t="b">
        <v>1</v>
      </c>
      <c r="P2982" s="3" t="s">
        <v>8270</v>
      </c>
      <c r="Q2982" s="13">
        <f t="shared" si="184"/>
        <v>1.0916666666666666</v>
      </c>
      <c r="R2982" s="7">
        <f t="shared" si="185"/>
        <v>125</v>
      </c>
      <c r="S2982" s="3" t="s">
        <v>8320</v>
      </c>
      <c r="T2982" s="3" t="s">
        <v>8321</v>
      </c>
    </row>
    <row r="2983" spans="1:20" ht="52.8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21">
        <f t="shared" si="186"/>
        <v>42225.351342592585</v>
      </c>
      <c r="L2983" s="21">
        <f t="shared" si="187"/>
        <v>42270.351342592585</v>
      </c>
      <c r="M2983" s="3" t="b">
        <v>1</v>
      </c>
      <c r="N2983" s="3">
        <v>97</v>
      </c>
      <c r="O2983" s="3" t="b">
        <v>1</v>
      </c>
      <c r="P2983" s="3" t="s">
        <v>8302</v>
      </c>
      <c r="Q2983" s="13">
        <f t="shared" si="184"/>
        <v>1.28925</v>
      </c>
      <c r="R2983" s="7">
        <f t="shared" si="185"/>
        <v>41.237113402061858</v>
      </c>
      <c r="S2983" s="3" t="s">
        <v>8320</v>
      </c>
      <c r="T2983" s="3" t="s">
        <v>8360</v>
      </c>
    </row>
    <row r="2984" spans="1:20" ht="26.4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21">
        <f t="shared" si="186"/>
        <v>42381.478506944441</v>
      </c>
      <c r="L2984" s="21">
        <f t="shared" si="187"/>
        <v>42411.478506944441</v>
      </c>
      <c r="M2984" s="3" t="b">
        <v>1</v>
      </c>
      <c r="N2984" s="3">
        <v>59</v>
      </c>
      <c r="O2984" s="3" t="b">
        <v>1</v>
      </c>
      <c r="P2984" s="3" t="s">
        <v>8302</v>
      </c>
      <c r="Q2984" s="13">
        <f t="shared" si="184"/>
        <v>1.0206</v>
      </c>
      <c r="R2984" s="7">
        <f t="shared" si="185"/>
        <v>84.745762711864401</v>
      </c>
      <c r="S2984" s="3" t="s">
        <v>8320</v>
      </c>
      <c r="T2984" s="3" t="s">
        <v>8360</v>
      </c>
    </row>
    <row r="2985" spans="1:20" ht="39.6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21">
        <f t="shared" si="186"/>
        <v>41894.424027777779</v>
      </c>
      <c r="L2985" s="21">
        <f t="shared" si="187"/>
        <v>41954.465694444443</v>
      </c>
      <c r="M2985" s="3" t="b">
        <v>1</v>
      </c>
      <c r="N2985" s="3">
        <v>1095</v>
      </c>
      <c r="O2985" s="3" t="b">
        <v>1</v>
      </c>
      <c r="P2985" s="3" t="s">
        <v>8302</v>
      </c>
      <c r="Q2985" s="13">
        <f t="shared" si="184"/>
        <v>1.465395775862069</v>
      </c>
      <c r="R2985" s="7">
        <f t="shared" si="185"/>
        <v>105.93607305936074</v>
      </c>
      <c r="S2985" s="3" t="s">
        <v>8320</v>
      </c>
      <c r="T2985" s="3" t="s">
        <v>8360</v>
      </c>
    </row>
    <row r="2986" spans="1:20" ht="39.6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21">
        <f t="shared" si="186"/>
        <v>42576.070381944439</v>
      </c>
      <c r="L2986" s="21">
        <f t="shared" si="187"/>
        <v>42606.070381944439</v>
      </c>
      <c r="M2986" s="3" t="b">
        <v>1</v>
      </c>
      <c r="N2986" s="3">
        <v>218</v>
      </c>
      <c r="O2986" s="3" t="b">
        <v>1</v>
      </c>
      <c r="P2986" s="3" t="s">
        <v>8302</v>
      </c>
      <c r="Q2986" s="13">
        <f t="shared" si="184"/>
        <v>1.00352</v>
      </c>
      <c r="R2986" s="7">
        <f t="shared" si="185"/>
        <v>114.6788990825688</v>
      </c>
      <c r="S2986" s="3" t="s">
        <v>8320</v>
      </c>
      <c r="T2986" s="3" t="s">
        <v>8360</v>
      </c>
    </row>
    <row r="2987" spans="1:20" ht="39.6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21">
        <f t="shared" si="186"/>
        <v>42654.765370370369</v>
      </c>
      <c r="L2987" s="21">
        <f t="shared" si="187"/>
        <v>42673.958333333336</v>
      </c>
      <c r="M2987" s="3" t="b">
        <v>0</v>
      </c>
      <c r="N2987" s="3">
        <v>111</v>
      </c>
      <c r="O2987" s="3" t="b">
        <v>1</v>
      </c>
      <c r="P2987" s="3" t="s">
        <v>8302</v>
      </c>
      <c r="Q2987" s="13">
        <f t="shared" si="184"/>
        <v>1.2164999999999999</v>
      </c>
      <c r="R2987" s="7">
        <f t="shared" si="185"/>
        <v>90.090090090090087</v>
      </c>
      <c r="S2987" s="3" t="s">
        <v>8320</v>
      </c>
      <c r="T2987" s="3" t="s">
        <v>8360</v>
      </c>
    </row>
    <row r="2988" spans="1:20" ht="39.6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21">
        <f t="shared" si="186"/>
        <v>42431.29173611111</v>
      </c>
      <c r="L2988" s="21">
        <f t="shared" si="187"/>
        <v>42491.250069444439</v>
      </c>
      <c r="M2988" s="3" t="b">
        <v>0</v>
      </c>
      <c r="N2988" s="3">
        <v>56</v>
      </c>
      <c r="O2988" s="3" t="b">
        <v>1</v>
      </c>
      <c r="P2988" s="3" t="s">
        <v>8302</v>
      </c>
      <c r="Q2988" s="13">
        <f t="shared" si="184"/>
        <v>1.0549999999999999</v>
      </c>
      <c r="R2988" s="7">
        <f t="shared" si="185"/>
        <v>42.857142857142854</v>
      </c>
      <c r="S2988" s="3" t="s">
        <v>8320</v>
      </c>
      <c r="T2988" s="3" t="s">
        <v>8360</v>
      </c>
    </row>
    <row r="2989" spans="1:20" ht="52.8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21">
        <f t="shared" si="186"/>
        <v>42627.098969907405</v>
      </c>
      <c r="L2989" s="21">
        <f t="shared" si="187"/>
        <v>42655.791666666664</v>
      </c>
      <c r="M2989" s="3" t="b">
        <v>0</v>
      </c>
      <c r="N2989" s="3">
        <v>265</v>
      </c>
      <c r="O2989" s="3" t="b">
        <v>1</v>
      </c>
      <c r="P2989" s="3" t="s">
        <v>8302</v>
      </c>
      <c r="Q2989" s="13">
        <f t="shared" si="184"/>
        <v>1.1040080000000001</v>
      </c>
      <c r="R2989" s="7">
        <f t="shared" si="185"/>
        <v>94.339622641509436</v>
      </c>
      <c r="S2989" s="3" t="s">
        <v>8320</v>
      </c>
      <c r="T2989" s="3" t="s">
        <v>8360</v>
      </c>
    </row>
    <row r="2990" spans="1:20" ht="39.6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21">
        <f t="shared" si="186"/>
        <v>42511.153715277775</v>
      </c>
      <c r="L2990" s="21">
        <f t="shared" si="187"/>
        <v>42541.153715277775</v>
      </c>
      <c r="M2990" s="3" t="b">
        <v>0</v>
      </c>
      <c r="N2990" s="3">
        <v>28</v>
      </c>
      <c r="O2990" s="3" t="b">
        <v>1</v>
      </c>
      <c r="P2990" s="3" t="s">
        <v>8302</v>
      </c>
      <c r="Q2990" s="13">
        <f t="shared" si="184"/>
        <v>1</v>
      </c>
      <c r="R2990" s="7">
        <f t="shared" si="185"/>
        <v>35.714285714285715</v>
      </c>
      <c r="S2990" s="3" t="s">
        <v>8320</v>
      </c>
      <c r="T2990" s="3" t="s">
        <v>8360</v>
      </c>
    </row>
    <row r="2991" spans="1:20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21">
        <f t="shared" si="186"/>
        <v>42336.812060185184</v>
      </c>
      <c r="L2991" s="21">
        <f t="shared" si="187"/>
        <v>42358.999305555553</v>
      </c>
      <c r="M2991" s="3" t="b">
        <v>0</v>
      </c>
      <c r="N2991" s="3">
        <v>364</v>
      </c>
      <c r="O2991" s="3" t="b">
        <v>1</v>
      </c>
      <c r="P2991" s="3" t="s">
        <v>8302</v>
      </c>
      <c r="Q2991" s="13">
        <f t="shared" si="184"/>
        <v>1.76535</v>
      </c>
      <c r="R2991" s="7">
        <f t="shared" si="185"/>
        <v>54.945054945054942</v>
      </c>
      <c r="S2991" s="3" t="s">
        <v>8320</v>
      </c>
      <c r="T2991" s="3" t="s">
        <v>8360</v>
      </c>
    </row>
    <row r="2992" spans="1:20" ht="39.6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21">
        <f t="shared" si="186"/>
        <v>42341.365972222215</v>
      </c>
      <c r="L2992" s="21">
        <f t="shared" si="187"/>
        <v>42376.365972222215</v>
      </c>
      <c r="M2992" s="3" t="b">
        <v>0</v>
      </c>
      <c r="N2992" s="3">
        <v>27</v>
      </c>
      <c r="O2992" s="3" t="b">
        <v>1</v>
      </c>
      <c r="P2992" s="3" t="s">
        <v>8302</v>
      </c>
      <c r="Q2992" s="13">
        <f t="shared" si="184"/>
        <v>1</v>
      </c>
      <c r="R2992" s="7">
        <f t="shared" si="185"/>
        <v>370.37037037037038</v>
      </c>
      <c r="S2992" s="3" t="s">
        <v>8320</v>
      </c>
      <c r="T2992" s="3" t="s">
        <v>8360</v>
      </c>
    </row>
    <row r="2993" spans="1:20" ht="39.6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21">
        <f t="shared" si="186"/>
        <v>42740.628819444442</v>
      </c>
      <c r="L2993" s="21">
        <f t="shared" si="187"/>
        <v>42762.628819444442</v>
      </c>
      <c r="M2993" s="3" t="b">
        <v>0</v>
      </c>
      <c r="N2993" s="3">
        <v>93</v>
      </c>
      <c r="O2993" s="3" t="b">
        <v>1</v>
      </c>
      <c r="P2993" s="3" t="s">
        <v>8302</v>
      </c>
      <c r="Q2993" s="13">
        <f t="shared" si="184"/>
        <v>1.0329411764705883</v>
      </c>
      <c r="R2993" s="7">
        <f t="shared" si="185"/>
        <v>91.397849462365585</v>
      </c>
      <c r="S2993" s="3" t="s">
        <v>8320</v>
      </c>
      <c r="T2993" s="3" t="s">
        <v>8360</v>
      </c>
    </row>
    <row r="2994" spans="1:20" ht="39.6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21">
        <f t="shared" si="186"/>
        <v>42622.559143518512</v>
      </c>
      <c r="L2994" s="21">
        <f t="shared" si="187"/>
        <v>42652.559143518512</v>
      </c>
      <c r="M2994" s="3" t="b">
        <v>0</v>
      </c>
      <c r="N2994" s="3">
        <v>64</v>
      </c>
      <c r="O2994" s="3" t="b">
        <v>1</v>
      </c>
      <c r="P2994" s="3" t="s">
        <v>8302</v>
      </c>
      <c r="Q2994" s="13">
        <f t="shared" si="184"/>
        <v>1.0449999999999999</v>
      </c>
      <c r="R2994" s="7">
        <f t="shared" si="185"/>
        <v>46.875</v>
      </c>
      <c r="S2994" s="3" t="s">
        <v>8320</v>
      </c>
      <c r="T2994" s="3" t="s">
        <v>8360</v>
      </c>
    </row>
    <row r="2995" spans="1:20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21">
        <f t="shared" si="186"/>
        <v>42390.63040509259</v>
      </c>
      <c r="L2995" s="21">
        <f t="shared" si="187"/>
        <v>42420.63040509259</v>
      </c>
      <c r="M2995" s="3" t="b">
        <v>0</v>
      </c>
      <c r="N2995" s="3">
        <v>22</v>
      </c>
      <c r="O2995" s="3" t="b">
        <v>1</v>
      </c>
      <c r="P2995" s="3" t="s">
        <v>8302</v>
      </c>
      <c r="Q2995" s="13">
        <f t="shared" si="184"/>
        <v>1.0029999999999999</v>
      </c>
      <c r="R2995" s="7">
        <f t="shared" si="185"/>
        <v>45.454545454545453</v>
      </c>
      <c r="S2995" s="3" t="s">
        <v>8320</v>
      </c>
      <c r="T2995" s="3" t="s">
        <v>8360</v>
      </c>
    </row>
    <row r="2996" spans="1:20" ht="39.6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21">
        <f t="shared" si="186"/>
        <v>41885.270509259259</v>
      </c>
      <c r="L2996" s="21">
        <f t="shared" si="187"/>
        <v>41915.270509259259</v>
      </c>
      <c r="M2996" s="3" t="b">
        <v>0</v>
      </c>
      <c r="N2996" s="3">
        <v>59</v>
      </c>
      <c r="O2996" s="3" t="b">
        <v>1</v>
      </c>
      <c r="P2996" s="3" t="s">
        <v>8302</v>
      </c>
      <c r="Q2996" s="13">
        <f t="shared" si="184"/>
        <v>4.577466666666667</v>
      </c>
      <c r="R2996" s="7">
        <f t="shared" si="185"/>
        <v>5.0847457627118642</v>
      </c>
      <c r="S2996" s="3" t="s">
        <v>8320</v>
      </c>
      <c r="T2996" s="3" t="s">
        <v>8360</v>
      </c>
    </row>
    <row r="2997" spans="1:20" ht="39.6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21">
        <f t="shared" si="186"/>
        <v>42724.456840277773</v>
      </c>
      <c r="L2997" s="21">
        <f t="shared" si="187"/>
        <v>42754.456840277773</v>
      </c>
      <c r="M2997" s="3" t="b">
        <v>0</v>
      </c>
      <c r="N2997" s="3">
        <v>249</v>
      </c>
      <c r="O2997" s="3" t="b">
        <v>1</v>
      </c>
      <c r="P2997" s="3" t="s">
        <v>8302</v>
      </c>
      <c r="Q2997" s="13">
        <f t="shared" si="184"/>
        <v>1.0496000000000001</v>
      </c>
      <c r="R2997" s="7">
        <f t="shared" si="185"/>
        <v>60.24096385542169</v>
      </c>
      <c r="S2997" s="3" t="s">
        <v>8320</v>
      </c>
      <c r="T2997" s="3" t="s">
        <v>8360</v>
      </c>
    </row>
    <row r="2998" spans="1:20" ht="26.4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21">
        <f t="shared" si="186"/>
        <v>42090.704166666663</v>
      </c>
      <c r="L2998" s="21">
        <f t="shared" si="187"/>
        <v>42150.704166666663</v>
      </c>
      <c r="M2998" s="3" t="b">
        <v>0</v>
      </c>
      <c r="N2998" s="3">
        <v>392</v>
      </c>
      <c r="O2998" s="3" t="b">
        <v>1</v>
      </c>
      <c r="P2998" s="3" t="s">
        <v>8302</v>
      </c>
      <c r="Q2998" s="13">
        <f t="shared" si="184"/>
        <v>1.7194285714285715</v>
      </c>
      <c r="R2998" s="7">
        <f t="shared" si="185"/>
        <v>89.285714285714292</v>
      </c>
      <c r="S2998" s="3" t="s">
        <v>8320</v>
      </c>
      <c r="T2998" s="3" t="s">
        <v>8360</v>
      </c>
    </row>
    <row r="2999" spans="1:20" ht="39.6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21">
        <f t="shared" si="186"/>
        <v>42775.525381944441</v>
      </c>
      <c r="L2999" s="21">
        <f t="shared" si="187"/>
        <v>42792.999305555553</v>
      </c>
      <c r="M2999" s="3" t="b">
        <v>0</v>
      </c>
      <c r="N2999" s="3">
        <v>115</v>
      </c>
      <c r="O2999" s="3" t="b">
        <v>1</v>
      </c>
      <c r="P2999" s="3" t="s">
        <v>8302</v>
      </c>
      <c r="Q2999" s="13">
        <f t="shared" si="184"/>
        <v>1.0373000000000001</v>
      </c>
      <c r="R2999" s="7">
        <f t="shared" si="185"/>
        <v>86.956521739130437</v>
      </c>
      <c r="S2999" s="3" t="s">
        <v>8320</v>
      </c>
      <c r="T2999" s="3" t="s">
        <v>8360</v>
      </c>
    </row>
    <row r="3000" spans="1:20" ht="39.6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21">
        <f t="shared" si="186"/>
        <v>41777.985289351847</v>
      </c>
      <c r="L3000" s="21">
        <f t="shared" si="187"/>
        <v>41805.975694444445</v>
      </c>
      <c r="M3000" s="3" t="b">
        <v>0</v>
      </c>
      <c r="N3000" s="3">
        <v>433</v>
      </c>
      <c r="O3000" s="3" t="b">
        <v>1</v>
      </c>
      <c r="P3000" s="3" t="s">
        <v>8302</v>
      </c>
      <c r="Q3000" s="13">
        <f t="shared" si="184"/>
        <v>1.0302899999999999</v>
      </c>
      <c r="R3000" s="7">
        <f t="shared" si="185"/>
        <v>115.47344110854503</v>
      </c>
      <c r="S3000" s="3" t="s">
        <v>8320</v>
      </c>
      <c r="T3000" s="3" t="s">
        <v>8360</v>
      </c>
    </row>
    <row r="3001" spans="1:20" ht="39.6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21">
        <f t="shared" si="186"/>
        <v>42780.531944444439</v>
      </c>
      <c r="L3001" s="21">
        <f t="shared" si="187"/>
        <v>42794.874999999993</v>
      </c>
      <c r="M3001" s="3" t="b">
        <v>0</v>
      </c>
      <c r="N3001" s="3">
        <v>20</v>
      </c>
      <c r="O3001" s="3" t="b">
        <v>1</v>
      </c>
      <c r="P3001" s="3" t="s">
        <v>8302</v>
      </c>
      <c r="Q3001" s="13">
        <f t="shared" si="184"/>
        <v>1.1888888888888889</v>
      </c>
      <c r="R3001" s="7">
        <f t="shared" si="185"/>
        <v>67.5</v>
      </c>
      <c r="S3001" s="3" t="s">
        <v>8320</v>
      </c>
      <c r="T3001" s="3" t="s">
        <v>8360</v>
      </c>
    </row>
    <row r="3002" spans="1:20" ht="39.6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21">
        <f t="shared" si="186"/>
        <v>42752.61886574074</v>
      </c>
      <c r="L3002" s="21">
        <f t="shared" si="187"/>
        <v>42766.541666666664</v>
      </c>
      <c r="M3002" s="3" t="b">
        <v>0</v>
      </c>
      <c r="N3002" s="3">
        <v>8</v>
      </c>
      <c r="O3002" s="3" t="b">
        <v>1</v>
      </c>
      <c r="P3002" s="3" t="s">
        <v>8302</v>
      </c>
      <c r="Q3002" s="13">
        <f t="shared" si="184"/>
        <v>1</v>
      </c>
      <c r="R3002" s="7">
        <f t="shared" si="185"/>
        <v>62.5</v>
      </c>
      <c r="S3002" s="3" t="s">
        <v>8320</v>
      </c>
      <c r="T3002" s="3" t="s">
        <v>8360</v>
      </c>
    </row>
    <row r="3003" spans="1:20" ht="39.6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21">
        <f t="shared" si="186"/>
        <v>42534.687291666669</v>
      </c>
      <c r="L3003" s="21">
        <f t="shared" si="187"/>
        <v>42564.687291666669</v>
      </c>
      <c r="M3003" s="3" t="b">
        <v>0</v>
      </c>
      <c r="N3003" s="3">
        <v>175</v>
      </c>
      <c r="O3003" s="3" t="b">
        <v>1</v>
      </c>
      <c r="P3003" s="3" t="s">
        <v>8302</v>
      </c>
      <c r="Q3003" s="13">
        <f t="shared" si="184"/>
        <v>3.1869988910451896</v>
      </c>
      <c r="R3003" s="7">
        <f t="shared" si="185"/>
        <v>41.222857142857144</v>
      </c>
      <c r="S3003" s="3" t="s">
        <v>8320</v>
      </c>
      <c r="T3003" s="3" t="s">
        <v>8360</v>
      </c>
    </row>
    <row r="3004" spans="1:20" ht="26.4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21">
        <f t="shared" si="186"/>
        <v>41239.627916666665</v>
      </c>
      <c r="L3004" s="21">
        <f t="shared" si="187"/>
        <v>41269.627916666665</v>
      </c>
      <c r="M3004" s="3" t="b">
        <v>0</v>
      </c>
      <c r="N3004" s="3">
        <v>104</v>
      </c>
      <c r="O3004" s="3" t="b">
        <v>1</v>
      </c>
      <c r="P3004" s="3" t="s">
        <v>8302</v>
      </c>
      <c r="Q3004" s="13">
        <f t="shared" si="184"/>
        <v>1.0850614285714286</v>
      </c>
      <c r="R3004" s="7">
        <f t="shared" si="185"/>
        <v>67.307692307692307</v>
      </c>
      <c r="S3004" s="3" t="s">
        <v>8320</v>
      </c>
      <c r="T3004" s="3" t="s">
        <v>8360</v>
      </c>
    </row>
    <row r="3005" spans="1:20" ht="39.6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21">
        <f t="shared" si="186"/>
        <v>42398.640925925924</v>
      </c>
      <c r="L3005" s="21">
        <f t="shared" si="187"/>
        <v>42430.040972222218</v>
      </c>
      <c r="M3005" s="3" t="b">
        <v>0</v>
      </c>
      <c r="N3005" s="3">
        <v>17</v>
      </c>
      <c r="O3005" s="3" t="b">
        <v>1</v>
      </c>
      <c r="P3005" s="3" t="s">
        <v>8302</v>
      </c>
      <c r="Q3005" s="13">
        <f t="shared" si="184"/>
        <v>1.0116666666666667</v>
      </c>
      <c r="R3005" s="7">
        <f t="shared" si="185"/>
        <v>176.47058823529412</v>
      </c>
      <c r="S3005" s="3" t="s">
        <v>8320</v>
      </c>
      <c r="T3005" s="3" t="s">
        <v>8360</v>
      </c>
    </row>
    <row r="3006" spans="1:20" ht="39.6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21">
        <f t="shared" si="186"/>
        <v>41928.672731481478</v>
      </c>
      <c r="L3006" s="21">
        <f t="shared" si="187"/>
        <v>41958.714398148142</v>
      </c>
      <c r="M3006" s="3" t="b">
        <v>0</v>
      </c>
      <c r="N3006" s="3">
        <v>277</v>
      </c>
      <c r="O3006" s="3" t="b">
        <v>1</v>
      </c>
      <c r="P3006" s="3" t="s">
        <v>8302</v>
      </c>
      <c r="Q3006" s="13">
        <f t="shared" si="184"/>
        <v>1.12815</v>
      </c>
      <c r="R3006" s="7">
        <f t="shared" si="185"/>
        <v>144.4043321299639</v>
      </c>
      <c r="S3006" s="3" t="s">
        <v>8320</v>
      </c>
      <c r="T3006" s="3" t="s">
        <v>8360</v>
      </c>
    </row>
    <row r="3007" spans="1:20" ht="52.8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21">
        <f t="shared" si="186"/>
        <v>41888.466493055552</v>
      </c>
      <c r="L3007" s="21">
        <f t="shared" si="187"/>
        <v>41918.466493055552</v>
      </c>
      <c r="M3007" s="3" t="b">
        <v>0</v>
      </c>
      <c r="N3007" s="3">
        <v>118</v>
      </c>
      <c r="O3007" s="3" t="b">
        <v>1</v>
      </c>
      <c r="P3007" s="3" t="s">
        <v>8302</v>
      </c>
      <c r="Q3007" s="13">
        <f t="shared" si="184"/>
        <v>1.2049622641509434</v>
      </c>
      <c r="R3007" s="7">
        <f t="shared" si="185"/>
        <v>89.830508474576277</v>
      </c>
      <c r="S3007" s="3" t="s">
        <v>8320</v>
      </c>
      <c r="T3007" s="3" t="s">
        <v>8360</v>
      </c>
    </row>
    <row r="3008" spans="1:20" ht="26.4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21">
        <f t="shared" si="186"/>
        <v>41957.54850694444</v>
      </c>
      <c r="L3008" s="21">
        <f t="shared" si="187"/>
        <v>41987.54850694444</v>
      </c>
      <c r="M3008" s="3" t="b">
        <v>0</v>
      </c>
      <c r="N3008" s="3">
        <v>97</v>
      </c>
      <c r="O3008" s="3" t="b">
        <v>1</v>
      </c>
      <c r="P3008" s="3" t="s">
        <v>8302</v>
      </c>
      <c r="Q3008" s="13">
        <f t="shared" si="184"/>
        <v>1.0774999999999999</v>
      </c>
      <c r="R3008" s="7">
        <f t="shared" si="185"/>
        <v>82.474226804123717</v>
      </c>
      <c r="S3008" s="3" t="s">
        <v>8320</v>
      </c>
      <c r="T3008" s="3" t="s">
        <v>8360</v>
      </c>
    </row>
    <row r="3009" spans="1:20" ht="26.4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21">
        <f t="shared" si="186"/>
        <v>42098.007905092592</v>
      </c>
      <c r="L3009" s="21">
        <f t="shared" si="187"/>
        <v>42119.007905092592</v>
      </c>
      <c r="M3009" s="3" t="b">
        <v>0</v>
      </c>
      <c r="N3009" s="3">
        <v>20</v>
      </c>
      <c r="O3009" s="3" t="b">
        <v>1</v>
      </c>
      <c r="P3009" s="3" t="s">
        <v>8302</v>
      </c>
      <c r="Q3009" s="13">
        <f t="shared" si="184"/>
        <v>1.8</v>
      </c>
      <c r="R3009" s="7">
        <f t="shared" si="185"/>
        <v>30</v>
      </c>
      <c r="S3009" s="3" t="s">
        <v>8320</v>
      </c>
      <c r="T3009" s="3" t="s">
        <v>8360</v>
      </c>
    </row>
    <row r="3010" spans="1:20" ht="39.6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21">
        <f t="shared" si="186"/>
        <v>42360.003692129627</v>
      </c>
      <c r="L3010" s="21">
        <f t="shared" si="187"/>
        <v>42390.003692129627</v>
      </c>
      <c r="M3010" s="3" t="b">
        <v>0</v>
      </c>
      <c r="N3010" s="3">
        <v>26</v>
      </c>
      <c r="O3010" s="3" t="b">
        <v>1</v>
      </c>
      <c r="P3010" s="3" t="s">
        <v>8302</v>
      </c>
      <c r="Q3010" s="13">
        <f t="shared" ref="Q3010:Q3073" si="188">+E3010/D3010</f>
        <v>1.0116666666666667</v>
      </c>
      <c r="R3010" s="7">
        <f t="shared" ref="R3010:R3073" si="189">IFERROR(+D3010/N3010,0)</f>
        <v>115.38461538461539</v>
      </c>
      <c r="S3010" s="3" t="s">
        <v>8320</v>
      </c>
      <c r="T3010" s="3" t="s">
        <v>8360</v>
      </c>
    </row>
    <row r="3011" spans="1:20" ht="39.6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21">
        <f t="shared" ref="K3011:K3074" si="190">(J3011/86400)+25569+(-5/24)</f>
        <v>41939.361574074072</v>
      </c>
      <c r="L3011" s="21">
        <f t="shared" ref="L3011:L3074" si="191">+I3011/(86400)+25569+(-5/24)</f>
        <v>41969.403240740743</v>
      </c>
      <c r="M3011" s="3" t="b">
        <v>0</v>
      </c>
      <c r="N3011" s="3">
        <v>128</v>
      </c>
      <c r="O3011" s="3" t="b">
        <v>1</v>
      </c>
      <c r="P3011" s="3" t="s">
        <v>8302</v>
      </c>
      <c r="Q3011" s="13">
        <f t="shared" si="188"/>
        <v>1.19756</v>
      </c>
      <c r="R3011" s="7">
        <f t="shared" si="189"/>
        <v>195.3125</v>
      </c>
      <c r="S3011" s="3" t="s">
        <v>8320</v>
      </c>
      <c r="T3011" s="3" t="s">
        <v>8360</v>
      </c>
    </row>
    <row r="3012" spans="1:20" ht="39.6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21">
        <f t="shared" si="190"/>
        <v>41996.624062499999</v>
      </c>
      <c r="L3012" s="21">
        <f t="shared" si="191"/>
        <v>42056.624062499999</v>
      </c>
      <c r="M3012" s="3" t="b">
        <v>0</v>
      </c>
      <c r="N3012" s="3">
        <v>15</v>
      </c>
      <c r="O3012" s="3" t="b">
        <v>1</v>
      </c>
      <c r="P3012" s="3" t="s">
        <v>8302</v>
      </c>
      <c r="Q3012" s="13">
        <f t="shared" si="188"/>
        <v>1.58</v>
      </c>
      <c r="R3012" s="7">
        <f t="shared" si="189"/>
        <v>100</v>
      </c>
      <c r="S3012" s="3" t="s">
        <v>8320</v>
      </c>
      <c r="T3012" s="3" t="s">
        <v>8360</v>
      </c>
    </row>
    <row r="3013" spans="1:20" ht="39.6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21">
        <f t="shared" si="190"/>
        <v>42334.260601851849</v>
      </c>
      <c r="L3013" s="21">
        <f t="shared" si="191"/>
        <v>42361.749305555553</v>
      </c>
      <c r="M3013" s="3" t="b">
        <v>0</v>
      </c>
      <c r="N3013" s="3">
        <v>25</v>
      </c>
      <c r="O3013" s="3" t="b">
        <v>1</v>
      </c>
      <c r="P3013" s="3" t="s">
        <v>8302</v>
      </c>
      <c r="Q3013" s="13">
        <f t="shared" si="188"/>
        <v>1.2366666666666666</v>
      </c>
      <c r="R3013" s="7">
        <f t="shared" si="189"/>
        <v>12</v>
      </c>
      <c r="S3013" s="3" t="s">
        <v>8320</v>
      </c>
      <c r="T3013" s="3" t="s">
        <v>8360</v>
      </c>
    </row>
    <row r="3014" spans="1:20" ht="39.6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21">
        <f t="shared" si="190"/>
        <v>42024.494560185187</v>
      </c>
      <c r="L3014" s="21">
        <f t="shared" si="191"/>
        <v>42045.494560185187</v>
      </c>
      <c r="M3014" s="3" t="b">
        <v>0</v>
      </c>
      <c r="N3014" s="3">
        <v>55</v>
      </c>
      <c r="O3014" s="3" t="b">
        <v>1</v>
      </c>
      <c r="P3014" s="3" t="s">
        <v>8302</v>
      </c>
      <c r="Q3014" s="13">
        <f t="shared" si="188"/>
        <v>1.1712499999999999</v>
      </c>
      <c r="R3014" s="7">
        <f t="shared" si="189"/>
        <v>72.727272727272734</v>
      </c>
      <c r="S3014" s="3" t="s">
        <v>8320</v>
      </c>
      <c r="T3014" s="3" t="s">
        <v>8360</v>
      </c>
    </row>
    <row r="3015" spans="1:20" ht="39.6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21">
        <f t="shared" si="190"/>
        <v>42146.627881944441</v>
      </c>
      <c r="L3015" s="21">
        <f t="shared" si="191"/>
        <v>42176.627881944441</v>
      </c>
      <c r="M3015" s="3" t="b">
        <v>0</v>
      </c>
      <c r="N3015" s="3">
        <v>107</v>
      </c>
      <c r="O3015" s="3" t="b">
        <v>1</v>
      </c>
      <c r="P3015" s="3" t="s">
        <v>8302</v>
      </c>
      <c r="Q3015" s="13">
        <f t="shared" si="188"/>
        <v>1.5696000000000001</v>
      </c>
      <c r="R3015" s="7">
        <f t="shared" si="189"/>
        <v>93.45794392523365</v>
      </c>
      <c r="S3015" s="3" t="s">
        <v>8320</v>
      </c>
      <c r="T3015" s="3" t="s">
        <v>8360</v>
      </c>
    </row>
    <row r="3016" spans="1:20" ht="39.6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21">
        <f t="shared" si="190"/>
        <v>41919.915277777771</v>
      </c>
      <c r="L3016" s="21">
        <f t="shared" si="191"/>
        <v>41948</v>
      </c>
      <c r="M3016" s="3" t="b">
        <v>0</v>
      </c>
      <c r="N3016" s="3">
        <v>557</v>
      </c>
      <c r="O3016" s="3" t="b">
        <v>1</v>
      </c>
      <c r="P3016" s="3" t="s">
        <v>8302</v>
      </c>
      <c r="Q3016" s="13">
        <f t="shared" si="188"/>
        <v>1.13104</v>
      </c>
      <c r="R3016" s="7">
        <f t="shared" si="189"/>
        <v>44.88330341113106</v>
      </c>
      <c r="S3016" s="3" t="s">
        <v>8320</v>
      </c>
      <c r="T3016" s="3" t="s">
        <v>8360</v>
      </c>
    </row>
    <row r="3017" spans="1:20" ht="39.6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21">
        <f t="shared" si="190"/>
        <v>41785.518958333334</v>
      </c>
      <c r="L3017" s="21">
        <f t="shared" si="191"/>
        <v>41800.958333333328</v>
      </c>
      <c r="M3017" s="3" t="b">
        <v>0</v>
      </c>
      <c r="N3017" s="3">
        <v>40</v>
      </c>
      <c r="O3017" s="3" t="b">
        <v>1</v>
      </c>
      <c r="P3017" s="3" t="s">
        <v>8302</v>
      </c>
      <c r="Q3017" s="13">
        <f t="shared" si="188"/>
        <v>1.0317647058823529</v>
      </c>
      <c r="R3017" s="7">
        <f t="shared" si="189"/>
        <v>85</v>
      </c>
      <c r="S3017" s="3" t="s">
        <v>8320</v>
      </c>
      <c r="T3017" s="3" t="s">
        <v>8360</v>
      </c>
    </row>
    <row r="3018" spans="1:20" ht="39.6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21">
        <f t="shared" si="190"/>
        <v>41778.339722222219</v>
      </c>
      <c r="L3018" s="21">
        <f t="shared" si="191"/>
        <v>41838.339722222219</v>
      </c>
      <c r="M3018" s="3" t="b">
        <v>0</v>
      </c>
      <c r="N3018" s="3">
        <v>36</v>
      </c>
      <c r="O3018" s="3" t="b">
        <v>1</v>
      </c>
      <c r="P3018" s="3" t="s">
        <v>8302</v>
      </c>
      <c r="Q3018" s="13">
        <f t="shared" si="188"/>
        <v>1.0261176470588236</v>
      </c>
      <c r="R3018" s="7">
        <f t="shared" si="189"/>
        <v>236.11111111111111</v>
      </c>
      <c r="S3018" s="3" t="s">
        <v>8320</v>
      </c>
      <c r="T3018" s="3" t="s">
        <v>8360</v>
      </c>
    </row>
    <row r="3019" spans="1:20" ht="39.6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21">
        <f t="shared" si="190"/>
        <v>41841.641701388886</v>
      </c>
      <c r="L3019" s="21">
        <f t="shared" si="191"/>
        <v>41871.641701388886</v>
      </c>
      <c r="M3019" s="3" t="b">
        <v>0</v>
      </c>
      <c r="N3019" s="3">
        <v>159</v>
      </c>
      <c r="O3019" s="3" t="b">
        <v>1</v>
      </c>
      <c r="P3019" s="3" t="s">
        <v>8302</v>
      </c>
      <c r="Q3019" s="13">
        <f t="shared" si="188"/>
        <v>1.0584090909090909</v>
      </c>
      <c r="R3019" s="7">
        <f t="shared" si="189"/>
        <v>138.36477987421384</v>
      </c>
      <c r="S3019" s="3" t="s">
        <v>8320</v>
      </c>
      <c r="T3019" s="3" t="s">
        <v>8360</v>
      </c>
    </row>
    <row r="3020" spans="1:20" ht="39.6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21">
        <f t="shared" si="190"/>
        <v>42163.09</v>
      </c>
      <c r="L3020" s="21">
        <f t="shared" si="191"/>
        <v>42205.708333333336</v>
      </c>
      <c r="M3020" s="3" t="b">
        <v>0</v>
      </c>
      <c r="N3020" s="3">
        <v>41</v>
      </c>
      <c r="O3020" s="3" t="b">
        <v>1</v>
      </c>
      <c r="P3020" s="3" t="s">
        <v>8302</v>
      </c>
      <c r="Q3020" s="13">
        <f t="shared" si="188"/>
        <v>1.0071428571428571</v>
      </c>
      <c r="R3020" s="7">
        <f t="shared" si="189"/>
        <v>102.4390243902439</v>
      </c>
      <c r="S3020" s="3" t="s">
        <v>8320</v>
      </c>
      <c r="T3020" s="3" t="s">
        <v>8360</v>
      </c>
    </row>
    <row r="3021" spans="1:20" ht="39.6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21">
        <f t="shared" si="190"/>
        <v>41758.625231481477</v>
      </c>
      <c r="L3021" s="21">
        <f t="shared" si="191"/>
        <v>41785.916666666664</v>
      </c>
      <c r="M3021" s="3" t="b">
        <v>0</v>
      </c>
      <c r="N3021" s="3">
        <v>226</v>
      </c>
      <c r="O3021" s="3" t="b">
        <v>1</v>
      </c>
      <c r="P3021" s="3" t="s">
        <v>8302</v>
      </c>
      <c r="Q3021" s="13">
        <f t="shared" si="188"/>
        <v>1.2123333333333333</v>
      </c>
      <c r="R3021" s="7">
        <f t="shared" si="189"/>
        <v>66.371681415929203</v>
      </c>
      <c r="S3021" s="3" t="s">
        <v>8320</v>
      </c>
      <c r="T3021" s="3" t="s">
        <v>8360</v>
      </c>
    </row>
    <row r="3022" spans="1:20" ht="39.6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21">
        <f t="shared" si="190"/>
        <v>42170.638113425921</v>
      </c>
      <c r="L3022" s="21">
        <f t="shared" si="191"/>
        <v>42230.638113425921</v>
      </c>
      <c r="M3022" s="3" t="b">
        <v>0</v>
      </c>
      <c r="N3022" s="3">
        <v>30</v>
      </c>
      <c r="O3022" s="3" t="b">
        <v>1</v>
      </c>
      <c r="P3022" s="3" t="s">
        <v>8302</v>
      </c>
      <c r="Q3022" s="13">
        <f t="shared" si="188"/>
        <v>1.0057142857142858</v>
      </c>
      <c r="R3022" s="7">
        <f t="shared" si="189"/>
        <v>233.33333333333334</v>
      </c>
      <c r="S3022" s="3" t="s">
        <v>8320</v>
      </c>
      <c r="T3022" s="3" t="s">
        <v>8360</v>
      </c>
    </row>
    <row r="3023" spans="1:20" ht="39.6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21">
        <f t="shared" si="190"/>
        <v>42660.410520833328</v>
      </c>
      <c r="L3023" s="21">
        <f t="shared" si="191"/>
        <v>42696.040972222218</v>
      </c>
      <c r="M3023" s="3" t="b">
        <v>0</v>
      </c>
      <c r="N3023" s="3">
        <v>103</v>
      </c>
      <c r="O3023" s="3" t="b">
        <v>1</v>
      </c>
      <c r="P3023" s="3" t="s">
        <v>8302</v>
      </c>
      <c r="Q3023" s="13">
        <f t="shared" si="188"/>
        <v>1.1602222222222223</v>
      </c>
      <c r="R3023" s="7">
        <f t="shared" si="189"/>
        <v>43.689320388349515</v>
      </c>
      <c r="S3023" s="3" t="s">
        <v>8320</v>
      </c>
      <c r="T3023" s="3" t="s">
        <v>8360</v>
      </c>
    </row>
    <row r="3024" spans="1:20" ht="39.6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21">
        <f t="shared" si="190"/>
        <v>42564.745474537034</v>
      </c>
      <c r="L3024" s="21">
        <f t="shared" si="191"/>
        <v>42609.745474537034</v>
      </c>
      <c r="M3024" s="3" t="b">
        <v>0</v>
      </c>
      <c r="N3024" s="3">
        <v>62</v>
      </c>
      <c r="O3024" s="3" t="b">
        <v>1</v>
      </c>
      <c r="P3024" s="3" t="s">
        <v>8302</v>
      </c>
      <c r="Q3024" s="13">
        <f t="shared" si="188"/>
        <v>1.0087999999999999</v>
      </c>
      <c r="R3024" s="7">
        <f t="shared" si="189"/>
        <v>161.29032258064515</v>
      </c>
      <c r="S3024" s="3" t="s">
        <v>8320</v>
      </c>
      <c r="T3024" s="3" t="s">
        <v>8360</v>
      </c>
    </row>
    <row r="3025" spans="1:20" ht="52.8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21">
        <f t="shared" si="190"/>
        <v>42121.467430555553</v>
      </c>
      <c r="L3025" s="21">
        <f t="shared" si="191"/>
        <v>42166.467430555553</v>
      </c>
      <c r="M3025" s="3" t="b">
        <v>0</v>
      </c>
      <c r="N3025" s="3">
        <v>6</v>
      </c>
      <c r="O3025" s="3" t="b">
        <v>1</v>
      </c>
      <c r="P3025" s="3" t="s">
        <v>8302</v>
      </c>
      <c r="Q3025" s="13">
        <f t="shared" si="188"/>
        <v>1.03</v>
      </c>
      <c r="R3025" s="7">
        <f t="shared" si="189"/>
        <v>116.66666666666667</v>
      </c>
      <c r="S3025" s="3" t="s">
        <v>8320</v>
      </c>
      <c r="T3025" s="3" t="s">
        <v>8360</v>
      </c>
    </row>
    <row r="3026" spans="1:20" ht="39.6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21">
        <f t="shared" si="190"/>
        <v>41158.785590277774</v>
      </c>
      <c r="L3026" s="21">
        <f t="shared" si="191"/>
        <v>41188.785590277774</v>
      </c>
      <c r="M3026" s="3" t="b">
        <v>0</v>
      </c>
      <c r="N3026" s="3">
        <v>182</v>
      </c>
      <c r="O3026" s="3" t="b">
        <v>1</v>
      </c>
      <c r="P3026" s="3" t="s">
        <v>8302</v>
      </c>
      <c r="Q3026" s="13">
        <f t="shared" si="188"/>
        <v>2.4641999999999999</v>
      </c>
      <c r="R3026" s="7">
        <f t="shared" si="189"/>
        <v>27.472527472527471</v>
      </c>
      <c r="S3026" s="3" t="s">
        <v>8320</v>
      </c>
      <c r="T3026" s="3" t="s">
        <v>8360</v>
      </c>
    </row>
    <row r="3027" spans="1:20" ht="39.6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21">
        <f t="shared" si="190"/>
        <v>41761.301076388889</v>
      </c>
      <c r="L3027" s="21">
        <f t="shared" si="191"/>
        <v>41789.458333333328</v>
      </c>
      <c r="M3027" s="3" t="b">
        <v>0</v>
      </c>
      <c r="N3027" s="3">
        <v>145</v>
      </c>
      <c r="O3027" s="3" t="b">
        <v>1</v>
      </c>
      <c r="P3027" s="3" t="s">
        <v>8302</v>
      </c>
      <c r="Q3027" s="13">
        <f t="shared" si="188"/>
        <v>3.0219999999999998</v>
      </c>
      <c r="R3027" s="7">
        <f t="shared" si="189"/>
        <v>17.241379310344829</v>
      </c>
      <c r="S3027" s="3" t="s">
        <v>8320</v>
      </c>
      <c r="T3027" s="3" t="s">
        <v>8360</v>
      </c>
    </row>
    <row r="3028" spans="1:20" ht="39.6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21">
        <f t="shared" si="190"/>
        <v>42783.251064814809</v>
      </c>
      <c r="L3028" s="21">
        <f t="shared" si="191"/>
        <v>42797.251064814809</v>
      </c>
      <c r="M3028" s="3" t="b">
        <v>0</v>
      </c>
      <c r="N3028" s="3">
        <v>25</v>
      </c>
      <c r="O3028" s="3" t="b">
        <v>1</v>
      </c>
      <c r="P3028" s="3" t="s">
        <v>8302</v>
      </c>
      <c r="Q3028" s="13">
        <f t="shared" si="188"/>
        <v>1.4333333333333333</v>
      </c>
      <c r="R3028" s="7">
        <f t="shared" si="189"/>
        <v>36</v>
      </c>
      <c r="S3028" s="3" t="s">
        <v>8320</v>
      </c>
      <c r="T3028" s="3" t="s">
        <v>8360</v>
      </c>
    </row>
    <row r="3029" spans="1:20" ht="39.6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21">
        <f t="shared" si="190"/>
        <v>42053.49596064815</v>
      </c>
      <c r="L3029" s="21">
        <f t="shared" si="191"/>
        <v>42083.454293981478</v>
      </c>
      <c r="M3029" s="3" t="b">
        <v>0</v>
      </c>
      <c r="N3029" s="3">
        <v>320</v>
      </c>
      <c r="O3029" s="3" t="b">
        <v>1</v>
      </c>
      <c r="P3029" s="3" t="s">
        <v>8302</v>
      </c>
      <c r="Q3029" s="13">
        <f t="shared" si="188"/>
        <v>1.3144</v>
      </c>
      <c r="R3029" s="7">
        <f t="shared" si="189"/>
        <v>125</v>
      </c>
      <c r="S3029" s="3" t="s">
        <v>8320</v>
      </c>
      <c r="T3029" s="3" t="s">
        <v>8360</v>
      </c>
    </row>
    <row r="3030" spans="1:20" ht="26.4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21">
        <f t="shared" si="190"/>
        <v>42567.055844907409</v>
      </c>
      <c r="L3030" s="21">
        <f t="shared" si="191"/>
        <v>42597.055844907409</v>
      </c>
      <c r="M3030" s="3" t="b">
        <v>0</v>
      </c>
      <c r="N3030" s="3">
        <v>99</v>
      </c>
      <c r="O3030" s="3" t="b">
        <v>1</v>
      </c>
      <c r="P3030" s="3" t="s">
        <v>8302</v>
      </c>
      <c r="Q3030" s="13">
        <f t="shared" si="188"/>
        <v>1.6801999999999999</v>
      </c>
      <c r="R3030" s="7">
        <f t="shared" si="189"/>
        <v>50.505050505050505</v>
      </c>
      <c r="S3030" s="3" t="s">
        <v>8320</v>
      </c>
      <c r="T3030" s="3" t="s">
        <v>8360</v>
      </c>
    </row>
    <row r="3031" spans="1:20" ht="39.6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21">
        <f t="shared" si="190"/>
        <v>41932.500543981478</v>
      </c>
      <c r="L3031" s="21">
        <f t="shared" si="191"/>
        <v>41960.982638888883</v>
      </c>
      <c r="M3031" s="3" t="b">
        <v>0</v>
      </c>
      <c r="N3031" s="3">
        <v>348</v>
      </c>
      <c r="O3031" s="3" t="b">
        <v>1</v>
      </c>
      <c r="P3031" s="3" t="s">
        <v>8302</v>
      </c>
      <c r="Q3031" s="13">
        <f t="shared" si="188"/>
        <v>1.0967666666666667</v>
      </c>
      <c r="R3031" s="7">
        <f t="shared" si="189"/>
        <v>86.206896551724142</v>
      </c>
      <c r="S3031" s="3" t="s">
        <v>8320</v>
      </c>
      <c r="T3031" s="3" t="s">
        <v>8360</v>
      </c>
    </row>
    <row r="3032" spans="1:20" ht="39.6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21">
        <f t="shared" si="190"/>
        <v>42233.5390162037</v>
      </c>
      <c r="L3032" s="21">
        <f t="shared" si="191"/>
        <v>42263.5390162037</v>
      </c>
      <c r="M3032" s="3" t="b">
        <v>0</v>
      </c>
      <c r="N3032" s="3">
        <v>41</v>
      </c>
      <c r="O3032" s="3" t="b">
        <v>1</v>
      </c>
      <c r="P3032" s="3" t="s">
        <v>8302</v>
      </c>
      <c r="Q3032" s="13">
        <f t="shared" si="188"/>
        <v>1.0668571428571429</v>
      </c>
      <c r="R3032" s="7">
        <f t="shared" si="189"/>
        <v>42.68292682926829</v>
      </c>
      <c r="S3032" s="3" t="s">
        <v>8320</v>
      </c>
      <c r="T3032" s="3" t="s">
        <v>8360</v>
      </c>
    </row>
    <row r="3033" spans="1:20" ht="66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21">
        <f t="shared" si="190"/>
        <v>42597.674155092587</v>
      </c>
      <c r="L3033" s="21">
        <f t="shared" si="191"/>
        <v>42657.674155092587</v>
      </c>
      <c r="M3033" s="3" t="b">
        <v>0</v>
      </c>
      <c r="N3033" s="3">
        <v>29</v>
      </c>
      <c r="O3033" s="3" t="b">
        <v>1</v>
      </c>
      <c r="P3033" s="3" t="s">
        <v>8302</v>
      </c>
      <c r="Q3033" s="13">
        <f t="shared" si="188"/>
        <v>1</v>
      </c>
      <c r="R3033" s="7">
        <f t="shared" si="189"/>
        <v>51.724137931034484</v>
      </c>
      <c r="S3033" s="3" t="s">
        <v>8320</v>
      </c>
      <c r="T3033" s="3" t="s">
        <v>8360</v>
      </c>
    </row>
    <row r="3034" spans="1:20" ht="39.6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21">
        <f t="shared" si="190"/>
        <v>42227.836331018516</v>
      </c>
      <c r="L3034" s="21">
        <f t="shared" si="191"/>
        <v>42257.836331018516</v>
      </c>
      <c r="M3034" s="3" t="b">
        <v>0</v>
      </c>
      <c r="N3034" s="3">
        <v>25</v>
      </c>
      <c r="O3034" s="3" t="b">
        <v>1</v>
      </c>
      <c r="P3034" s="3" t="s">
        <v>8302</v>
      </c>
      <c r="Q3034" s="13">
        <f t="shared" si="188"/>
        <v>1.272</v>
      </c>
      <c r="R3034" s="7">
        <f t="shared" si="189"/>
        <v>40</v>
      </c>
      <c r="S3034" s="3" t="s">
        <v>8320</v>
      </c>
      <c r="T3034" s="3" t="s">
        <v>8360</v>
      </c>
    </row>
    <row r="3035" spans="1:20" ht="39.6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21">
        <f t="shared" si="190"/>
        <v>42569.901909722219</v>
      </c>
      <c r="L3035" s="21">
        <f t="shared" si="191"/>
        <v>42599.901909722219</v>
      </c>
      <c r="M3035" s="3" t="b">
        <v>0</v>
      </c>
      <c r="N3035" s="3">
        <v>23</v>
      </c>
      <c r="O3035" s="3" t="b">
        <v>1</v>
      </c>
      <c r="P3035" s="3" t="s">
        <v>8302</v>
      </c>
      <c r="Q3035" s="13">
        <f t="shared" si="188"/>
        <v>1.4653333333333334</v>
      </c>
      <c r="R3035" s="7">
        <f t="shared" si="189"/>
        <v>130.43478260869566</v>
      </c>
      <c r="S3035" s="3" t="s">
        <v>8320</v>
      </c>
      <c r="T3035" s="3" t="s">
        <v>8360</v>
      </c>
    </row>
    <row r="3036" spans="1:20" ht="52.8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21">
        <f t="shared" si="190"/>
        <v>42644.327025462961</v>
      </c>
      <c r="L3036" s="21">
        <f t="shared" si="191"/>
        <v>42674.957638888889</v>
      </c>
      <c r="M3036" s="3" t="b">
        <v>0</v>
      </c>
      <c r="N3036" s="3">
        <v>1260</v>
      </c>
      <c r="O3036" s="3" t="b">
        <v>1</v>
      </c>
      <c r="P3036" s="3" t="s">
        <v>8302</v>
      </c>
      <c r="Q3036" s="13">
        <f t="shared" si="188"/>
        <v>1.1253599999999999</v>
      </c>
      <c r="R3036" s="7">
        <f t="shared" si="189"/>
        <v>79.365079365079367</v>
      </c>
      <c r="S3036" s="3" t="s">
        <v>8320</v>
      </c>
      <c r="T3036" s="3" t="s">
        <v>8360</v>
      </c>
    </row>
    <row r="3037" spans="1:20" ht="26.4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21">
        <f t="shared" si="190"/>
        <v>41368.351956018516</v>
      </c>
      <c r="L3037" s="21">
        <f t="shared" si="191"/>
        <v>41398.351956018516</v>
      </c>
      <c r="M3037" s="3" t="b">
        <v>0</v>
      </c>
      <c r="N3037" s="3">
        <v>307</v>
      </c>
      <c r="O3037" s="3" t="b">
        <v>1</v>
      </c>
      <c r="P3037" s="3" t="s">
        <v>8302</v>
      </c>
      <c r="Q3037" s="13">
        <f t="shared" si="188"/>
        <v>1.0878684000000001</v>
      </c>
      <c r="R3037" s="7">
        <f t="shared" si="189"/>
        <v>81.433224755700323</v>
      </c>
      <c r="S3037" s="3" t="s">
        <v>8320</v>
      </c>
      <c r="T3037" s="3" t="s">
        <v>8360</v>
      </c>
    </row>
    <row r="3038" spans="1:20" ht="39.6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21">
        <f t="shared" si="190"/>
        <v>41466.576898148145</v>
      </c>
      <c r="L3038" s="21">
        <f t="shared" si="191"/>
        <v>41502.290972222218</v>
      </c>
      <c r="M3038" s="3" t="b">
        <v>0</v>
      </c>
      <c r="N3038" s="3">
        <v>329</v>
      </c>
      <c r="O3038" s="3" t="b">
        <v>1</v>
      </c>
      <c r="P3038" s="3" t="s">
        <v>8302</v>
      </c>
      <c r="Q3038" s="13">
        <f t="shared" si="188"/>
        <v>1.26732</v>
      </c>
      <c r="R3038" s="7">
        <f t="shared" si="189"/>
        <v>75.98784194528875</v>
      </c>
      <c r="S3038" s="3" t="s">
        <v>8320</v>
      </c>
      <c r="T3038" s="3" t="s">
        <v>8360</v>
      </c>
    </row>
    <row r="3039" spans="1:20" ht="52.8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21">
        <f t="shared" si="190"/>
        <v>40378.684872685182</v>
      </c>
      <c r="L3039" s="21">
        <f t="shared" si="191"/>
        <v>40452.999305555553</v>
      </c>
      <c r="M3039" s="3" t="b">
        <v>0</v>
      </c>
      <c r="N3039" s="3">
        <v>32</v>
      </c>
      <c r="O3039" s="3" t="b">
        <v>1</v>
      </c>
      <c r="P3039" s="3" t="s">
        <v>8302</v>
      </c>
      <c r="Q3039" s="13">
        <f t="shared" si="188"/>
        <v>2.1320000000000001</v>
      </c>
      <c r="R3039" s="7">
        <f t="shared" si="189"/>
        <v>15.625</v>
      </c>
      <c r="S3039" s="3" t="s">
        <v>8320</v>
      </c>
      <c r="T3039" s="3" t="s">
        <v>8360</v>
      </c>
    </row>
    <row r="3040" spans="1:20" ht="39.6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21">
        <f t="shared" si="190"/>
        <v>42373.043946759259</v>
      </c>
      <c r="L3040" s="21">
        <f t="shared" si="191"/>
        <v>42433.043946759259</v>
      </c>
      <c r="M3040" s="3" t="b">
        <v>0</v>
      </c>
      <c r="N3040" s="3">
        <v>27</v>
      </c>
      <c r="O3040" s="3" t="b">
        <v>1</v>
      </c>
      <c r="P3040" s="3" t="s">
        <v>8302</v>
      </c>
      <c r="Q3040" s="13">
        <f t="shared" si="188"/>
        <v>1.0049999999999999</v>
      </c>
      <c r="R3040" s="7">
        <f t="shared" si="189"/>
        <v>37.037037037037038</v>
      </c>
      <c r="S3040" s="3" t="s">
        <v>8320</v>
      </c>
      <c r="T3040" s="3" t="s">
        <v>8360</v>
      </c>
    </row>
    <row r="3041" spans="1:20" ht="39.6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21">
        <f t="shared" si="190"/>
        <v>41610.586087962962</v>
      </c>
      <c r="L3041" s="21">
        <f t="shared" si="191"/>
        <v>41637.124305555553</v>
      </c>
      <c r="M3041" s="3" t="b">
        <v>0</v>
      </c>
      <c r="N3041" s="3">
        <v>236</v>
      </c>
      <c r="O3041" s="3" t="b">
        <v>1</v>
      </c>
      <c r="P3041" s="3" t="s">
        <v>8302</v>
      </c>
      <c r="Q3041" s="13">
        <f t="shared" si="188"/>
        <v>1.0871389999999999</v>
      </c>
      <c r="R3041" s="7">
        <f t="shared" si="189"/>
        <v>84.745762711864401</v>
      </c>
      <c r="S3041" s="3" t="s">
        <v>8320</v>
      </c>
      <c r="T3041" s="3" t="s">
        <v>8360</v>
      </c>
    </row>
    <row r="3042" spans="1:20" ht="39.6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21">
        <f t="shared" si="190"/>
        <v>42177.583576388883</v>
      </c>
      <c r="L3042" s="21">
        <f t="shared" si="191"/>
        <v>42181.749999999993</v>
      </c>
      <c r="M3042" s="3" t="b">
        <v>0</v>
      </c>
      <c r="N3042" s="3">
        <v>42</v>
      </c>
      <c r="O3042" s="3" t="b">
        <v>1</v>
      </c>
      <c r="P3042" s="3" t="s">
        <v>8302</v>
      </c>
      <c r="Q3042" s="13">
        <f t="shared" si="188"/>
        <v>1.075</v>
      </c>
      <c r="R3042" s="7">
        <f t="shared" si="189"/>
        <v>71.428571428571431</v>
      </c>
      <c r="S3042" s="3" t="s">
        <v>8320</v>
      </c>
      <c r="T3042" s="3" t="s">
        <v>8360</v>
      </c>
    </row>
    <row r="3043" spans="1:20" ht="26.4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21">
        <f t="shared" si="190"/>
        <v>42359.660277777781</v>
      </c>
      <c r="L3043" s="21">
        <f t="shared" si="191"/>
        <v>42389.660277777781</v>
      </c>
      <c r="M3043" s="3" t="b">
        <v>0</v>
      </c>
      <c r="N3043" s="3">
        <v>95</v>
      </c>
      <c r="O3043" s="3" t="b">
        <v>1</v>
      </c>
      <c r="P3043" s="3" t="s">
        <v>8302</v>
      </c>
      <c r="Q3043" s="13">
        <f t="shared" si="188"/>
        <v>1.1048192771084338</v>
      </c>
      <c r="R3043" s="7">
        <f t="shared" si="189"/>
        <v>87.368421052631575</v>
      </c>
      <c r="S3043" s="3" t="s">
        <v>8320</v>
      </c>
      <c r="T3043" s="3" t="s">
        <v>8360</v>
      </c>
    </row>
    <row r="3044" spans="1:20" ht="39.6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21">
        <f t="shared" si="190"/>
        <v>42253.479710648149</v>
      </c>
      <c r="L3044" s="21">
        <f t="shared" si="191"/>
        <v>42283.479710648149</v>
      </c>
      <c r="M3044" s="3" t="b">
        <v>0</v>
      </c>
      <c r="N3044" s="3">
        <v>37</v>
      </c>
      <c r="O3044" s="3" t="b">
        <v>1</v>
      </c>
      <c r="P3044" s="3" t="s">
        <v>8302</v>
      </c>
      <c r="Q3044" s="13">
        <f t="shared" si="188"/>
        <v>1.28</v>
      </c>
      <c r="R3044" s="7">
        <f t="shared" si="189"/>
        <v>40.54054054054054</v>
      </c>
      <c r="S3044" s="3" t="s">
        <v>8320</v>
      </c>
      <c r="T3044" s="3" t="s">
        <v>8360</v>
      </c>
    </row>
    <row r="3045" spans="1:20" ht="39.6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21">
        <f t="shared" si="190"/>
        <v>42082.862256944441</v>
      </c>
      <c r="L3045" s="21">
        <f t="shared" si="191"/>
        <v>42109.909722222219</v>
      </c>
      <c r="M3045" s="3" t="b">
        <v>0</v>
      </c>
      <c r="N3045" s="3">
        <v>128</v>
      </c>
      <c r="O3045" s="3" t="b">
        <v>1</v>
      </c>
      <c r="P3045" s="3" t="s">
        <v>8302</v>
      </c>
      <c r="Q3045" s="13">
        <f t="shared" si="188"/>
        <v>1.1000666666666667</v>
      </c>
      <c r="R3045" s="7">
        <f t="shared" si="189"/>
        <v>117.1875</v>
      </c>
      <c r="S3045" s="3" t="s">
        <v>8320</v>
      </c>
      <c r="T3045" s="3" t="s">
        <v>8360</v>
      </c>
    </row>
    <row r="3046" spans="1:20" ht="39.6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21">
        <f t="shared" si="190"/>
        <v>42387.518495370365</v>
      </c>
      <c r="L3046" s="21">
        <f t="shared" si="191"/>
        <v>42402.518495370365</v>
      </c>
      <c r="M3046" s="3" t="b">
        <v>0</v>
      </c>
      <c r="N3046" s="3">
        <v>156</v>
      </c>
      <c r="O3046" s="3" t="b">
        <v>1</v>
      </c>
      <c r="P3046" s="3" t="s">
        <v>8302</v>
      </c>
      <c r="Q3046" s="13">
        <f t="shared" si="188"/>
        <v>1.0934166666666667</v>
      </c>
      <c r="R3046" s="7">
        <f t="shared" si="189"/>
        <v>76.92307692307692</v>
      </c>
      <c r="S3046" s="3" t="s">
        <v>8320</v>
      </c>
      <c r="T3046" s="3" t="s">
        <v>8360</v>
      </c>
    </row>
    <row r="3047" spans="1:20" ht="39.6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21">
        <f t="shared" si="190"/>
        <v>41842.947395833333</v>
      </c>
      <c r="L3047" s="21">
        <f t="shared" si="191"/>
        <v>41872.947395833333</v>
      </c>
      <c r="M3047" s="3" t="b">
        <v>0</v>
      </c>
      <c r="N3047" s="3">
        <v>64</v>
      </c>
      <c r="O3047" s="3" t="b">
        <v>1</v>
      </c>
      <c r="P3047" s="3" t="s">
        <v>8302</v>
      </c>
      <c r="Q3047" s="13">
        <f t="shared" si="188"/>
        <v>1.3270650000000002</v>
      </c>
      <c r="R3047" s="7">
        <f t="shared" si="189"/>
        <v>62.5</v>
      </c>
      <c r="S3047" s="3" t="s">
        <v>8320</v>
      </c>
      <c r="T3047" s="3" t="s">
        <v>8360</v>
      </c>
    </row>
    <row r="3048" spans="1:20" ht="52.8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21">
        <f t="shared" si="190"/>
        <v>41862.59474537037</v>
      </c>
      <c r="L3048" s="21">
        <f t="shared" si="191"/>
        <v>41891.994444444441</v>
      </c>
      <c r="M3048" s="3" t="b">
        <v>0</v>
      </c>
      <c r="N3048" s="3">
        <v>58</v>
      </c>
      <c r="O3048" s="3" t="b">
        <v>1</v>
      </c>
      <c r="P3048" s="3" t="s">
        <v>8302</v>
      </c>
      <c r="Q3048" s="13">
        <f t="shared" si="188"/>
        <v>1.9084810126582279</v>
      </c>
      <c r="R3048" s="7">
        <f t="shared" si="189"/>
        <v>136.20689655172413</v>
      </c>
      <c r="S3048" s="3" t="s">
        <v>8320</v>
      </c>
      <c r="T3048" s="3" t="s">
        <v>8360</v>
      </c>
    </row>
    <row r="3049" spans="1:20" ht="39.6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21">
        <f t="shared" si="190"/>
        <v>42443.780717592592</v>
      </c>
      <c r="L3049" s="21">
        <f t="shared" si="191"/>
        <v>42487.344444444439</v>
      </c>
      <c r="M3049" s="3" t="b">
        <v>0</v>
      </c>
      <c r="N3049" s="3">
        <v>20</v>
      </c>
      <c r="O3049" s="3" t="b">
        <v>1</v>
      </c>
      <c r="P3049" s="3" t="s">
        <v>8302</v>
      </c>
      <c r="Q3049" s="13">
        <f t="shared" si="188"/>
        <v>1.49</v>
      </c>
      <c r="R3049" s="7">
        <f t="shared" si="189"/>
        <v>25</v>
      </c>
      <c r="S3049" s="3" t="s">
        <v>8320</v>
      </c>
      <c r="T3049" s="3" t="s">
        <v>8360</v>
      </c>
    </row>
    <row r="3050" spans="1:20" ht="52.8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21">
        <f t="shared" si="190"/>
        <v>41975.692847222221</v>
      </c>
      <c r="L3050" s="21">
        <f t="shared" si="191"/>
        <v>42004.681944444441</v>
      </c>
      <c r="M3050" s="3" t="b">
        <v>0</v>
      </c>
      <c r="N3050" s="3">
        <v>47</v>
      </c>
      <c r="O3050" s="3" t="b">
        <v>1</v>
      </c>
      <c r="P3050" s="3" t="s">
        <v>8302</v>
      </c>
      <c r="Q3050" s="13">
        <f t="shared" si="188"/>
        <v>1.6639999999999999</v>
      </c>
      <c r="R3050" s="7">
        <f t="shared" si="189"/>
        <v>106.38297872340425</v>
      </c>
      <c r="S3050" s="3" t="s">
        <v>8320</v>
      </c>
      <c r="T3050" s="3" t="s">
        <v>8360</v>
      </c>
    </row>
    <row r="3051" spans="1:20" ht="52.8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21">
        <f t="shared" si="190"/>
        <v>42138.806192129625</v>
      </c>
      <c r="L3051" s="21">
        <f t="shared" si="191"/>
        <v>42168.806192129625</v>
      </c>
      <c r="M3051" s="3" t="b">
        <v>0</v>
      </c>
      <c r="N3051" s="3">
        <v>54</v>
      </c>
      <c r="O3051" s="3" t="b">
        <v>1</v>
      </c>
      <c r="P3051" s="3" t="s">
        <v>8302</v>
      </c>
      <c r="Q3051" s="13">
        <f t="shared" si="188"/>
        <v>1.0666666666666667</v>
      </c>
      <c r="R3051" s="7">
        <f t="shared" si="189"/>
        <v>69.444444444444443</v>
      </c>
      <c r="S3051" s="3" t="s">
        <v>8320</v>
      </c>
      <c r="T3051" s="3" t="s">
        <v>8360</v>
      </c>
    </row>
    <row r="3052" spans="1:20" ht="26.4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21">
        <f t="shared" si="190"/>
        <v>42464.960185185184</v>
      </c>
      <c r="L3052" s="21">
        <f t="shared" si="191"/>
        <v>42494.960185185184</v>
      </c>
      <c r="M3052" s="3" t="b">
        <v>0</v>
      </c>
      <c r="N3052" s="3">
        <v>9</v>
      </c>
      <c r="O3052" s="3" t="b">
        <v>1</v>
      </c>
      <c r="P3052" s="3" t="s">
        <v>8302</v>
      </c>
      <c r="Q3052" s="13">
        <f t="shared" si="188"/>
        <v>1.06</v>
      </c>
      <c r="R3052" s="7">
        <f t="shared" si="189"/>
        <v>66.666666666666671</v>
      </c>
      <c r="S3052" s="3" t="s">
        <v>8320</v>
      </c>
      <c r="T3052" s="3" t="s">
        <v>8360</v>
      </c>
    </row>
    <row r="3053" spans="1:20" ht="39.6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21">
        <f t="shared" si="190"/>
        <v>42744.207696759258</v>
      </c>
      <c r="L3053" s="21">
        <f t="shared" si="191"/>
        <v>42774.207696759258</v>
      </c>
      <c r="M3053" s="3" t="b">
        <v>1</v>
      </c>
      <c r="N3053" s="3">
        <v>35</v>
      </c>
      <c r="O3053" s="3" t="b">
        <v>0</v>
      </c>
      <c r="P3053" s="3" t="s">
        <v>8302</v>
      </c>
      <c r="Q3053" s="13">
        <f t="shared" si="188"/>
        <v>0.23628571428571429</v>
      </c>
      <c r="R3053" s="7">
        <f t="shared" si="189"/>
        <v>100</v>
      </c>
      <c r="S3053" s="3" t="s">
        <v>8320</v>
      </c>
      <c r="T3053" s="3" t="s">
        <v>8360</v>
      </c>
    </row>
    <row r="3054" spans="1:20" ht="39.6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21">
        <f t="shared" si="190"/>
        <v>42122.461736111109</v>
      </c>
      <c r="L3054" s="21">
        <f t="shared" si="191"/>
        <v>42152.457638888889</v>
      </c>
      <c r="M3054" s="3" t="b">
        <v>0</v>
      </c>
      <c r="N3054" s="3">
        <v>2</v>
      </c>
      <c r="O3054" s="3" t="b">
        <v>0</v>
      </c>
      <c r="P3054" s="3" t="s">
        <v>8302</v>
      </c>
      <c r="Q3054" s="13">
        <f t="shared" si="188"/>
        <v>1.5E-3</v>
      </c>
      <c r="R3054" s="7">
        <f t="shared" si="189"/>
        <v>25000</v>
      </c>
      <c r="S3054" s="3" t="s">
        <v>8320</v>
      </c>
      <c r="T3054" s="3" t="s">
        <v>8360</v>
      </c>
    </row>
    <row r="3055" spans="1:20" ht="52.8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21">
        <f t="shared" si="190"/>
        <v>41862.553391203699</v>
      </c>
      <c r="L3055" s="21">
        <f t="shared" si="191"/>
        <v>41913.957638888889</v>
      </c>
      <c r="M3055" s="3" t="b">
        <v>0</v>
      </c>
      <c r="N3055" s="3">
        <v>3</v>
      </c>
      <c r="O3055" s="3" t="b">
        <v>0</v>
      </c>
      <c r="P3055" s="3" t="s">
        <v>8302</v>
      </c>
      <c r="Q3055" s="13">
        <f t="shared" si="188"/>
        <v>4.0000000000000001E-3</v>
      </c>
      <c r="R3055" s="7">
        <f t="shared" si="189"/>
        <v>3333.3333333333335</v>
      </c>
      <c r="S3055" s="3" t="s">
        <v>8320</v>
      </c>
      <c r="T3055" s="3" t="s">
        <v>8360</v>
      </c>
    </row>
    <row r="3056" spans="1:20" ht="39.6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21">
        <f t="shared" si="190"/>
        <v>42027.624467592592</v>
      </c>
      <c r="L3056" s="21">
        <f t="shared" si="191"/>
        <v>42064.836111111108</v>
      </c>
      <c r="M3056" s="3" t="b">
        <v>0</v>
      </c>
      <c r="N3056" s="3">
        <v>0</v>
      </c>
      <c r="O3056" s="3" t="b">
        <v>0</v>
      </c>
      <c r="P3056" s="3" t="s">
        <v>8302</v>
      </c>
      <c r="Q3056" s="13">
        <f t="shared" si="188"/>
        <v>0</v>
      </c>
      <c r="R3056" s="7">
        <f t="shared" si="189"/>
        <v>0</v>
      </c>
      <c r="S3056" s="3" t="s">
        <v>8320</v>
      </c>
      <c r="T3056" s="3" t="s">
        <v>8360</v>
      </c>
    </row>
    <row r="3057" spans="1:20" ht="39.6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21">
        <f t="shared" si="190"/>
        <v>41953.749884259254</v>
      </c>
      <c r="L3057" s="21">
        <f t="shared" si="191"/>
        <v>42013.749884259254</v>
      </c>
      <c r="M3057" s="3" t="b">
        <v>0</v>
      </c>
      <c r="N3057" s="3">
        <v>1</v>
      </c>
      <c r="O3057" s="3" t="b">
        <v>0</v>
      </c>
      <c r="P3057" s="3" t="s">
        <v>8302</v>
      </c>
      <c r="Q3057" s="13">
        <f t="shared" si="188"/>
        <v>5.0000000000000002E-5</v>
      </c>
      <c r="R3057" s="7">
        <f t="shared" si="189"/>
        <v>20000</v>
      </c>
      <c r="S3057" s="3" t="s">
        <v>8320</v>
      </c>
      <c r="T3057" s="3" t="s">
        <v>8360</v>
      </c>
    </row>
    <row r="3058" spans="1:20" ht="39.6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21">
        <f t="shared" si="190"/>
        <v>41851.428055555552</v>
      </c>
      <c r="L3058" s="21">
        <f t="shared" si="191"/>
        <v>41911.428055555552</v>
      </c>
      <c r="M3058" s="3" t="b">
        <v>0</v>
      </c>
      <c r="N3058" s="3">
        <v>0</v>
      </c>
      <c r="O3058" s="3" t="b">
        <v>0</v>
      </c>
      <c r="P3058" s="3" t="s">
        <v>8302</v>
      </c>
      <c r="Q3058" s="13">
        <f t="shared" si="188"/>
        <v>0</v>
      </c>
      <c r="R3058" s="7">
        <f t="shared" si="189"/>
        <v>0</v>
      </c>
      <c r="S3058" s="3" t="s">
        <v>8320</v>
      </c>
      <c r="T3058" s="3" t="s">
        <v>8360</v>
      </c>
    </row>
    <row r="3059" spans="1:20" ht="39.6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21">
        <f t="shared" si="190"/>
        <v>42433.442256944443</v>
      </c>
      <c r="L3059" s="21">
        <f t="shared" si="191"/>
        <v>42463.400590277779</v>
      </c>
      <c r="M3059" s="3" t="b">
        <v>0</v>
      </c>
      <c r="N3059" s="3">
        <v>0</v>
      </c>
      <c r="O3059" s="3" t="b">
        <v>0</v>
      </c>
      <c r="P3059" s="3" t="s">
        <v>8302</v>
      </c>
      <c r="Q3059" s="13">
        <f t="shared" si="188"/>
        <v>0</v>
      </c>
      <c r="R3059" s="7">
        <f t="shared" si="189"/>
        <v>0</v>
      </c>
      <c r="S3059" s="3" t="s">
        <v>8320</v>
      </c>
      <c r="T3059" s="3" t="s">
        <v>8360</v>
      </c>
    </row>
    <row r="3060" spans="1:20" ht="39.6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21">
        <f t="shared" si="190"/>
        <v>42460.165972222218</v>
      </c>
      <c r="L3060" s="21">
        <f t="shared" si="191"/>
        <v>42510.165972222218</v>
      </c>
      <c r="M3060" s="3" t="b">
        <v>0</v>
      </c>
      <c r="N3060" s="3">
        <v>3</v>
      </c>
      <c r="O3060" s="3" t="b">
        <v>0</v>
      </c>
      <c r="P3060" s="3" t="s">
        <v>8302</v>
      </c>
      <c r="Q3060" s="13">
        <f t="shared" si="188"/>
        <v>1.6666666666666666E-4</v>
      </c>
      <c r="R3060" s="7">
        <f t="shared" si="189"/>
        <v>6000</v>
      </c>
      <c r="S3060" s="3" t="s">
        <v>8320</v>
      </c>
      <c r="T3060" s="3" t="s">
        <v>8360</v>
      </c>
    </row>
    <row r="3061" spans="1:20" ht="39.6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21">
        <f t="shared" si="190"/>
        <v>41829.727384259255</v>
      </c>
      <c r="L3061" s="21">
        <f t="shared" si="191"/>
        <v>41859.727384259255</v>
      </c>
      <c r="M3061" s="3" t="b">
        <v>0</v>
      </c>
      <c r="N3061" s="3">
        <v>11</v>
      </c>
      <c r="O3061" s="3" t="b">
        <v>0</v>
      </c>
      <c r="P3061" s="3" t="s">
        <v>8302</v>
      </c>
      <c r="Q3061" s="13">
        <f t="shared" si="188"/>
        <v>3.0066666666666665E-2</v>
      </c>
      <c r="R3061" s="7">
        <f t="shared" si="189"/>
        <v>1363.6363636363637</v>
      </c>
      <c r="S3061" s="3" t="s">
        <v>8320</v>
      </c>
      <c r="T3061" s="3" t="s">
        <v>8360</v>
      </c>
    </row>
    <row r="3062" spans="1:20" ht="26.4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21">
        <f t="shared" si="190"/>
        <v>42245.066365740735</v>
      </c>
      <c r="L3062" s="21">
        <f t="shared" si="191"/>
        <v>42275.066365740735</v>
      </c>
      <c r="M3062" s="3" t="b">
        <v>0</v>
      </c>
      <c r="N3062" s="3">
        <v>6</v>
      </c>
      <c r="O3062" s="3" t="b">
        <v>0</v>
      </c>
      <c r="P3062" s="3" t="s">
        <v>8302</v>
      </c>
      <c r="Q3062" s="13">
        <f t="shared" si="188"/>
        <v>1.5227272727272728E-3</v>
      </c>
      <c r="R3062" s="7">
        <f t="shared" si="189"/>
        <v>36666.666666666664</v>
      </c>
      <c r="S3062" s="3" t="s">
        <v>8320</v>
      </c>
      <c r="T3062" s="3" t="s">
        <v>8360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21">
        <f t="shared" si="190"/>
        <v>41834.575787037036</v>
      </c>
      <c r="L3063" s="21">
        <f t="shared" si="191"/>
        <v>41864.575787037036</v>
      </c>
      <c r="M3063" s="3" t="b">
        <v>0</v>
      </c>
      <c r="N3063" s="3">
        <v>0</v>
      </c>
      <c r="O3063" s="3" t="b">
        <v>0</v>
      </c>
      <c r="P3063" s="3" t="s">
        <v>8302</v>
      </c>
      <c r="Q3063" s="13">
        <f t="shared" si="188"/>
        <v>0</v>
      </c>
      <c r="R3063" s="7">
        <f t="shared" si="189"/>
        <v>0</v>
      </c>
      <c r="S3063" s="3" t="s">
        <v>8320</v>
      </c>
      <c r="T3063" s="3" t="s">
        <v>8360</v>
      </c>
    </row>
    <row r="3064" spans="1:20" ht="39.6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21">
        <f t="shared" si="190"/>
        <v>42248.3274537037</v>
      </c>
      <c r="L3064" s="21">
        <f t="shared" si="191"/>
        <v>42277.541666666664</v>
      </c>
      <c r="M3064" s="3" t="b">
        <v>0</v>
      </c>
      <c r="N3064" s="3">
        <v>67</v>
      </c>
      <c r="O3064" s="3" t="b">
        <v>0</v>
      </c>
      <c r="P3064" s="3" t="s">
        <v>8302</v>
      </c>
      <c r="Q3064" s="13">
        <f t="shared" si="188"/>
        <v>0.66839999999999999</v>
      </c>
      <c r="R3064" s="7">
        <f t="shared" si="189"/>
        <v>149.25373134328359</v>
      </c>
      <c r="S3064" s="3" t="s">
        <v>8320</v>
      </c>
      <c r="T3064" s="3" t="s">
        <v>8360</v>
      </c>
    </row>
    <row r="3065" spans="1:20" ht="39.6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21">
        <f t="shared" si="190"/>
        <v>42630.714560185188</v>
      </c>
      <c r="L3065" s="21">
        <f t="shared" si="191"/>
        <v>42665.714560185188</v>
      </c>
      <c r="M3065" s="3" t="b">
        <v>0</v>
      </c>
      <c r="N3065" s="3">
        <v>23</v>
      </c>
      <c r="O3065" s="3" t="b">
        <v>0</v>
      </c>
      <c r="P3065" s="3" t="s">
        <v>8302</v>
      </c>
      <c r="Q3065" s="13">
        <f t="shared" si="188"/>
        <v>0.19566666666666666</v>
      </c>
      <c r="R3065" s="7">
        <f t="shared" si="189"/>
        <v>130.43478260869566</v>
      </c>
      <c r="S3065" s="3" t="s">
        <v>8320</v>
      </c>
      <c r="T3065" s="3" t="s">
        <v>8360</v>
      </c>
    </row>
    <row r="3066" spans="1:20" ht="26.4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21">
        <f t="shared" si="190"/>
        <v>42298.9218287037</v>
      </c>
      <c r="L3066" s="21">
        <f t="shared" si="191"/>
        <v>42330.082638888889</v>
      </c>
      <c r="M3066" s="3" t="b">
        <v>0</v>
      </c>
      <c r="N3066" s="3">
        <v>72</v>
      </c>
      <c r="O3066" s="3" t="b">
        <v>0</v>
      </c>
      <c r="P3066" s="3" t="s">
        <v>8302</v>
      </c>
      <c r="Q3066" s="13">
        <f t="shared" si="188"/>
        <v>0.11294666666666667</v>
      </c>
      <c r="R3066" s="7">
        <f t="shared" si="189"/>
        <v>1041.6666666666667</v>
      </c>
      <c r="S3066" s="3" t="s">
        <v>8320</v>
      </c>
      <c r="T3066" s="3" t="s">
        <v>8360</v>
      </c>
    </row>
    <row r="3067" spans="1:20" ht="39.6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21">
        <f t="shared" si="190"/>
        <v>41824.846898148149</v>
      </c>
      <c r="L3067" s="21">
        <f t="shared" si="191"/>
        <v>41849.846898148149</v>
      </c>
      <c r="M3067" s="3" t="b">
        <v>0</v>
      </c>
      <c r="N3067" s="3">
        <v>2</v>
      </c>
      <c r="O3067" s="3" t="b">
        <v>0</v>
      </c>
      <c r="P3067" s="3" t="s">
        <v>8302</v>
      </c>
      <c r="Q3067" s="13">
        <f t="shared" si="188"/>
        <v>4.0000000000000002E-4</v>
      </c>
      <c r="R3067" s="7">
        <f t="shared" si="189"/>
        <v>12500</v>
      </c>
      <c r="S3067" s="3" t="s">
        <v>8320</v>
      </c>
      <c r="T3067" s="3" t="s">
        <v>8360</v>
      </c>
    </row>
    <row r="3068" spans="1:20" ht="39.6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21">
        <f t="shared" si="190"/>
        <v>42531.020104166666</v>
      </c>
      <c r="L3068" s="21">
        <f t="shared" si="191"/>
        <v>42561.020104166666</v>
      </c>
      <c r="M3068" s="3" t="b">
        <v>0</v>
      </c>
      <c r="N3068" s="3">
        <v>15</v>
      </c>
      <c r="O3068" s="3" t="b">
        <v>0</v>
      </c>
      <c r="P3068" s="3" t="s">
        <v>8302</v>
      </c>
      <c r="Q3068" s="13">
        <f t="shared" si="188"/>
        <v>0.11985714285714286</v>
      </c>
      <c r="R3068" s="7">
        <f t="shared" si="189"/>
        <v>23333.333333333332</v>
      </c>
      <c r="S3068" s="3" t="s">
        <v>8320</v>
      </c>
      <c r="T3068" s="3" t="s">
        <v>8360</v>
      </c>
    </row>
    <row r="3069" spans="1:20" ht="39.6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21">
        <f t="shared" si="190"/>
        <v>42226.730081018519</v>
      </c>
      <c r="L3069" s="21">
        <f t="shared" si="191"/>
        <v>42256.730081018519</v>
      </c>
      <c r="M3069" s="3" t="b">
        <v>0</v>
      </c>
      <c r="N3069" s="3">
        <v>1</v>
      </c>
      <c r="O3069" s="3" t="b">
        <v>0</v>
      </c>
      <c r="P3069" s="3" t="s">
        <v>8302</v>
      </c>
      <c r="Q3069" s="13">
        <f t="shared" si="188"/>
        <v>2.5000000000000001E-2</v>
      </c>
      <c r="R3069" s="7">
        <f t="shared" si="189"/>
        <v>8000</v>
      </c>
      <c r="S3069" s="3" t="s">
        <v>8320</v>
      </c>
      <c r="T3069" s="3" t="s">
        <v>8360</v>
      </c>
    </row>
    <row r="3070" spans="1:20" ht="39.6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21">
        <f t="shared" si="190"/>
        <v>42263.483240740738</v>
      </c>
      <c r="L3070" s="21">
        <f t="shared" si="191"/>
        <v>42293.483240740738</v>
      </c>
      <c r="M3070" s="3" t="b">
        <v>0</v>
      </c>
      <c r="N3070" s="3">
        <v>2</v>
      </c>
      <c r="O3070" s="3" t="b">
        <v>0</v>
      </c>
      <c r="P3070" s="3" t="s">
        <v>8302</v>
      </c>
      <c r="Q3070" s="13">
        <f t="shared" si="188"/>
        <v>6.9999999999999999E-4</v>
      </c>
      <c r="R3070" s="7">
        <f t="shared" si="189"/>
        <v>125000</v>
      </c>
      <c r="S3070" s="3" t="s">
        <v>8320</v>
      </c>
      <c r="T3070" s="3" t="s">
        <v>8360</v>
      </c>
    </row>
    <row r="3071" spans="1:20" ht="39.6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21">
        <f t="shared" si="190"/>
        <v>41957.625393518516</v>
      </c>
      <c r="L3071" s="21">
        <f t="shared" si="191"/>
        <v>41987.625393518516</v>
      </c>
      <c r="M3071" s="3" t="b">
        <v>0</v>
      </c>
      <c r="N3071" s="3">
        <v>7</v>
      </c>
      <c r="O3071" s="3" t="b">
        <v>0</v>
      </c>
      <c r="P3071" s="3" t="s">
        <v>8302</v>
      </c>
      <c r="Q3071" s="13">
        <f t="shared" si="188"/>
        <v>0.14099999999999999</v>
      </c>
      <c r="R3071" s="7">
        <f t="shared" si="189"/>
        <v>142.85714285714286</v>
      </c>
      <c r="S3071" s="3" t="s">
        <v>8320</v>
      </c>
      <c r="T3071" s="3" t="s">
        <v>8360</v>
      </c>
    </row>
    <row r="3072" spans="1:20" ht="39.6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21">
        <f t="shared" si="190"/>
        <v>42690.525104166663</v>
      </c>
      <c r="L3072" s="21">
        <f t="shared" si="191"/>
        <v>42711.525104166663</v>
      </c>
      <c r="M3072" s="3" t="b">
        <v>0</v>
      </c>
      <c r="N3072" s="3">
        <v>16</v>
      </c>
      <c r="O3072" s="3" t="b">
        <v>0</v>
      </c>
      <c r="P3072" s="3" t="s">
        <v>8302</v>
      </c>
      <c r="Q3072" s="13">
        <f t="shared" si="188"/>
        <v>3.3399999999999999E-2</v>
      </c>
      <c r="R3072" s="7">
        <f t="shared" si="189"/>
        <v>625</v>
      </c>
      <c r="S3072" s="3" t="s">
        <v>8320</v>
      </c>
      <c r="T3072" s="3" t="s">
        <v>8360</v>
      </c>
    </row>
    <row r="3073" spans="1:20" ht="39.6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21">
        <f t="shared" si="190"/>
        <v>42097.524085648147</v>
      </c>
      <c r="L3073" s="21">
        <f t="shared" si="191"/>
        <v>42115.040972222218</v>
      </c>
      <c r="M3073" s="3" t="b">
        <v>0</v>
      </c>
      <c r="N3073" s="3">
        <v>117</v>
      </c>
      <c r="O3073" s="3" t="b">
        <v>0</v>
      </c>
      <c r="P3073" s="3" t="s">
        <v>8302</v>
      </c>
      <c r="Q3073" s="13">
        <f t="shared" si="188"/>
        <v>0.59775</v>
      </c>
      <c r="R3073" s="7">
        <f t="shared" si="189"/>
        <v>102.56410256410257</v>
      </c>
      <c r="S3073" s="3" t="s">
        <v>8320</v>
      </c>
      <c r="T3073" s="3" t="s">
        <v>8360</v>
      </c>
    </row>
    <row r="3074" spans="1:20" ht="39.6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21">
        <f t="shared" si="190"/>
        <v>42658.482199074067</v>
      </c>
      <c r="L3074" s="21">
        <f t="shared" si="191"/>
        <v>42672.865277777775</v>
      </c>
      <c r="M3074" s="3" t="b">
        <v>0</v>
      </c>
      <c r="N3074" s="3">
        <v>2</v>
      </c>
      <c r="O3074" s="3" t="b">
        <v>0</v>
      </c>
      <c r="P3074" s="3" t="s">
        <v>8302</v>
      </c>
      <c r="Q3074" s="13">
        <f t="shared" ref="Q3074:Q3137" si="192">+E3074/D3074</f>
        <v>1.6666666666666666E-4</v>
      </c>
      <c r="R3074" s="7">
        <f t="shared" ref="R3074:R3137" si="193">IFERROR(+D3074/N3074,0)</f>
        <v>6000</v>
      </c>
      <c r="S3074" s="3" t="s">
        <v>8320</v>
      </c>
      <c r="T3074" s="3" t="s">
        <v>8360</v>
      </c>
    </row>
    <row r="3075" spans="1:20" ht="39.6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21">
        <f t="shared" ref="K3075:K3138" si="194">(J3075/86400)+25569+(-5/24)</f>
        <v>42111.475694444445</v>
      </c>
      <c r="L3075" s="21">
        <f t="shared" ref="L3075:L3138" si="195">+I3075/(86400)+25569+(-5/24)</f>
        <v>42169.59652777778</v>
      </c>
      <c r="M3075" s="3" t="b">
        <v>0</v>
      </c>
      <c r="N3075" s="3">
        <v>7</v>
      </c>
      <c r="O3075" s="3" t="b">
        <v>0</v>
      </c>
      <c r="P3075" s="3" t="s">
        <v>8302</v>
      </c>
      <c r="Q3075" s="13">
        <f t="shared" si="192"/>
        <v>2.3035714285714285E-4</v>
      </c>
      <c r="R3075" s="7">
        <f t="shared" si="193"/>
        <v>400000</v>
      </c>
      <c r="S3075" s="3" t="s">
        <v>8320</v>
      </c>
      <c r="T3075" s="3" t="s">
        <v>8360</v>
      </c>
    </row>
    <row r="3076" spans="1:20" ht="52.8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21">
        <f t="shared" si="194"/>
        <v>42409.362951388888</v>
      </c>
      <c r="L3076" s="21">
        <f t="shared" si="195"/>
        <v>42439.362951388888</v>
      </c>
      <c r="M3076" s="3" t="b">
        <v>0</v>
      </c>
      <c r="N3076" s="3">
        <v>3</v>
      </c>
      <c r="O3076" s="3" t="b">
        <v>0</v>
      </c>
      <c r="P3076" s="3" t="s">
        <v>8302</v>
      </c>
      <c r="Q3076" s="13">
        <f t="shared" si="192"/>
        <v>8.8000000000000003E-4</v>
      </c>
      <c r="R3076" s="7">
        <f t="shared" si="193"/>
        <v>8333.3333333333339</v>
      </c>
      <c r="S3076" s="3" t="s">
        <v>8320</v>
      </c>
      <c r="T3076" s="3" t="s">
        <v>8360</v>
      </c>
    </row>
    <row r="3077" spans="1:20" ht="39.6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21">
        <f t="shared" si="194"/>
        <v>42550.89398148148</v>
      </c>
      <c r="L3077" s="21">
        <f t="shared" si="195"/>
        <v>42600.89398148148</v>
      </c>
      <c r="M3077" s="3" t="b">
        <v>0</v>
      </c>
      <c r="N3077" s="3">
        <v>20</v>
      </c>
      <c r="O3077" s="3" t="b">
        <v>0</v>
      </c>
      <c r="P3077" s="3" t="s">
        <v>8302</v>
      </c>
      <c r="Q3077" s="13">
        <f t="shared" si="192"/>
        <v>8.6400000000000005E-2</v>
      </c>
      <c r="R3077" s="7">
        <f t="shared" si="193"/>
        <v>750</v>
      </c>
      <c r="S3077" s="3" t="s">
        <v>8320</v>
      </c>
      <c r="T3077" s="3" t="s">
        <v>8360</v>
      </c>
    </row>
    <row r="3078" spans="1:20" ht="26.4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21">
        <f t="shared" si="194"/>
        <v>42226.443553240737</v>
      </c>
      <c r="L3078" s="21">
        <f t="shared" si="195"/>
        <v>42286.443553240737</v>
      </c>
      <c r="M3078" s="3" t="b">
        <v>0</v>
      </c>
      <c r="N3078" s="3">
        <v>50</v>
      </c>
      <c r="O3078" s="3" t="b">
        <v>0</v>
      </c>
      <c r="P3078" s="3" t="s">
        <v>8302</v>
      </c>
      <c r="Q3078" s="13">
        <f t="shared" si="192"/>
        <v>0.15060000000000001</v>
      </c>
      <c r="R3078" s="7">
        <f t="shared" si="193"/>
        <v>200</v>
      </c>
      <c r="S3078" s="3" t="s">
        <v>8320</v>
      </c>
      <c r="T3078" s="3" t="s">
        <v>8360</v>
      </c>
    </row>
    <row r="3079" spans="1:20" ht="39.6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21">
        <f t="shared" si="194"/>
        <v>42766.74858796296</v>
      </c>
      <c r="L3079" s="21">
        <f t="shared" si="195"/>
        <v>42796.74858796296</v>
      </c>
      <c r="M3079" s="3" t="b">
        <v>0</v>
      </c>
      <c r="N3079" s="3">
        <v>2</v>
      </c>
      <c r="O3079" s="3" t="b">
        <v>0</v>
      </c>
      <c r="P3079" s="3" t="s">
        <v>8302</v>
      </c>
      <c r="Q3079" s="13">
        <f t="shared" si="192"/>
        <v>4.7727272727272731E-3</v>
      </c>
      <c r="R3079" s="7">
        <f t="shared" si="193"/>
        <v>11000</v>
      </c>
      <c r="S3079" s="3" t="s">
        <v>8320</v>
      </c>
      <c r="T3079" s="3" t="s">
        <v>8360</v>
      </c>
    </row>
    <row r="3080" spans="1:20" ht="39.6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21">
        <f t="shared" si="194"/>
        <v>42030.930497685178</v>
      </c>
      <c r="L3080" s="21">
        <f t="shared" si="195"/>
        <v>42060.930497685178</v>
      </c>
      <c r="M3080" s="3" t="b">
        <v>0</v>
      </c>
      <c r="N3080" s="3">
        <v>3</v>
      </c>
      <c r="O3080" s="3" t="b">
        <v>0</v>
      </c>
      <c r="P3080" s="3" t="s">
        <v>8302</v>
      </c>
      <c r="Q3080" s="13">
        <f t="shared" si="192"/>
        <v>1.1833333333333333E-3</v>
      </c>
      <c r="R3080" s="7">
        <f t="shared" si="193"/>
        <v>20000</v>
      </c>
      <c r="S3080" s="3" t="s">
        <v>8320</v>
      </c>
      <c r="T3080" s="3" t="s">
        <v>8360</v>
      </c>
    </row>
    <row r="3081" spans="1:20" ht="39.6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21">
        <f t="shared" si="194"/>
        <v>42055.50503472222</v>
      </c>
      <c r="L3081" s="21">
        <f t="shared" si="195"/>
        <v>42085.463368055549</v>
      </c>
      <c r="M3081" s="3" t="b">
        <v>0</v>
      </c>
      <c r="N3081" s="3">
        <v>27</v>
      </c>
      <c r="O3081" s="3" t="b">
        <v>0</v>
      </c>
      <c r="P3081" s="3" t="s">
        <v>8302</v>
      </c>
      <c r="Q3081" s="13">
        <f t="shared" si="192"/>
        <v>8.4173998587352451E-3</v>
      </c>
      <c r="R3081" s="7">
        <f t="shared" si="193"/>
        <v>49395.037037037036</v>
      </c>
      <c r="S3081" s="3" t="s">
        <v>8320</v>
      </c>
      <c r="T3081" s="3" t="s">
        <v>8360</v>
      </c>
    </row>
    <row r="3082" spans="1:20" ht="39.6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21">
        <f t="shared" si="194"/>
        <v>41939.8199537037</v>
      </c>
      <c r="L3082" s="21">
        <f t="shared" si="195"/>
        <v>41999.861620370364</v>
      </c>
      <c r="M3082" s="3" t="b">
        <v>0</v>
      </c>
      <c r="N3082" s="3">
        <v>7</v>
      </c>
      <c r="O3082" s="3" t="b">
        <v>0</v>
      </c>
      <c r="P3082" s="3" t="s">
        <v>8302</v>
      </c>
      <c r="Q3082" s="13">
        <f t="shared" si="192"/>
        <v>1.8799999999999999E-4</v>
      </c>
      <c r="R3082" s="7">
        <f t="shared" si="193"/>
        <v>285714.28571428574</v>
      </c>
      <c r="S3082" s="3" t="s">
        <v>8320</v>
      </c>
      <c r="T3082" s="3" t="s">
        <v>8360</v>
      </c>
    </row>
    <row r="3083" spans="1:20" ht="39.6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21">
        <f t="shared" si="194"/>
        <v>42236.973275462959</v>
      </c>
      <c r="L3083" s="21">
        <f t="shared" si="195"/>
        <v>42266.973275462959</v>
      </c>
      <c r="M3083" s="3" t="b">
        <v>0</v>
      </c>
      <c r="N3083" s="3">
        <v>5</v>
      </c>
      <c r="O3083" s="3" t="b">
        <v>0</v>
      </c>
      <c r="P3083" s="3" t="s">
        <v>8302</v>
      </c>
      <c r="Q3083" s="13">
        <f t="shared" si="192"/>
        <v>2.1029999999999998E-3</v>
      </c>
      <c r="R3083" s="7">
        <f t="shared" si="193"/>
        <v>200000</v>
      </c>
      <c r="S3083" s="3" t="s">
        <v>8320</v>
      </c>
      <c r="T3083" s="3" t="s">
        <v>8360</v>
      </c>
    </row>
    <row r="3084" spans="1:20" ht="39.6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21">
        <f t="shared" si="194"/>
        <v>42293.714652777773</v>
      </c>
      <c r="L3084" s="21">
        <f t="shared" si="195"/>
        <v>42323.756319444445</v>
      </c>
      <c r="M3084" s="3" t="b">
        <v>0</v>
      </c>
      <c r="N3084" s="3">
        <v>0</v>
      </c>
      <c r="O3084" s="3" t="b">
        <v>0</v>
      </c>
      <c r="P3084" s="3" t="s">
        <v>8302</v>
      </c>
      <c r="Q3084" s="13">
        <f t="shared" si="192"/>
        <v>0</v>
      </c>
      <c r="R3084" s="7">
        <f t="shared" si="193"/>
        <v>0</v>
      </c>
      <c r="S3084" s="3" t="s">
        <v>8320</v>
      </c>
      <c r="T3084" s="3" t="s">
        <v>8360</v>
      </c>
    </row>
    <row r="3085" spans="1:20" ht="52.8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21">
        <f t="shared" si="194"/>
        <v>41853.355069444442</v>
      </c>
      <c r="L3085" s="21">
        <f t="shared" si="195"/>
        <v>41883</v>
      </c>
      <c r="M3085" s="3" t="b">
        <v>0</v>
      </c>
      <c r="N3085" s="3">
        <v>3</v>
      </c>
      <c r="O3085" s="3" t="b">
        <v>0</v>
      </c>
      <c r="P3085" s="3" t="s">
        <v>8302</v>
      </c>
      <c r="Q3085" s="13">
        <f t="shared" si="192"/>
        <v>2.8E-3</v>
      </c>
      <c r="R3085" s="7">
        <f t="shared" si="193"/>
        <v>6666.666666666667</v>
      </c>
      <c r="S3085" s="3" t="s">
        <v>8320</v>
      </c>
      <c r="T3085" s="3" t="s">
        <v>8360</v>
      </c>
    </row>
    <row r="3086" spans="1:20" ht="52.8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21">
        <f t="shared" si="194"/>
        <v>42100.515405092585</v>
      </c>
      <c r="L3086" s="21">
        <f t="shared" si="195"/>
        <v>42129.574999999997</v>
      </c>
      <c r="M3086" s="3" t="b">
        <v>0</v>
      </c>
      <c r="N3086" s="3">
        <v>6</v>
      </c>
      <c r="O3086" s="3" t="b">
        <v>0</v>
      </c>
      <c r="P3086" s="3" t="s">
        <v>8302</v>
      </c>
      <c r="Q3086" s="13">
        <f t="shared" si="192"/>
        <v>0.11579206701157921</v>
      </c>
      <c r="R3086" s="7">
        <f t="shared" si="193"/>
        <v>676.5</v>
      </c>
      <c r="S3086" s="3" t="s">
        <v>8320</v>
      </c>
      <c r="T3086" s="3" t="s">
        <v>8360</v>
      </c>
    </row>
    <row r="3087" spans="1:20" ht="39.6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21">
        <f t="shared" si="194"/>
        <v>42246.675451388888</v>
      </c>
      <c r="L3087" s="21">
        <f t="shared" si="195"/>
        <v>42276.675451388888</v>
      </c>
      <c r="M3087" s="3" t="b">
        <v>0</v>
      </c>
      <c r="N3087" s="3">
        <v>9</v>
      </c>
      <c r="O3087" s="3" t="b">
        <v>0</v>
      </c>
      <c r="P3087" s="3" t="s">
        <v>8302</v>
      </c>
      <c r="Q3087" s="13">
        <f t="shared" si="192"/>
        <v>2.4400000000000002E-2</v>
      </c>
      <c r="R3087" s="7">
        <f t="shared" si="193"/>
        <v>2777.7777777777778</v>
      </c>
      <c r="S3087" s="3" t="s">
        <v>8320</v>
      </c>
      <c r="T3087" s="3" t="s">
        <v>8360</v>
      </c>
    </row>
    <row r="3088" spans="1:20" ht="39.6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21">
        <f t="shared" si="194"/>
        <v>42173.462488425925</v>
      </c>
      <c r="L3088" s="21">
        <f t="shared" si="195"/>
        <v>42233.462488425925</v>
      </c>
      <c r="M3088" s="3" t="b">
        <v>0</v>
      </c>
      <c r="N3088" s="3">
        <v>3</v>
      </c>
      <c r="O3088" s="3" t="b">
        <v>0</v>
      </c>
      <c r="P3088" s="3" t="s">
        <v>8302</v>
      </c>
      <c r="Q3088" s="13">
        <f t="shared" si="192"/>
        <v>2.5000000000000001E-3</v>
      </c>
      <c r="R3088" s="7">
        <f t="shared" si="193"/>
        <v>6666.666666666667</v>
      </c>
      <c r="S3088" s="3" t="s">
        <v>8320</v>
      </c>
      <c r="T3088" s="3" t="s">
        <v>8360</v>
      </c>
    </row>
    <row r="3089" spans="1:20" ht="39.6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21">
        <f t="shared" si="194"/>
        <v>42664.942013888889</v>
      </c>
      <c r="L3089" s="21">
        <f t="shared" si="195"/>
        <v>42724.983680555553</v>
      </c>
      <c r="M3089" s="3" t="b">
        <v>0</v>
      </c>
      <c r="N3089" s="3">
        <v>2</v>
      </c>
      <c r="O3089" s="3" t="b">
        <v>0</v>
      </c>
      <c r="P3089" s="3" t="s">
        <v>8302</v>
      </c>
      <c r="Q3089" s="13">
        <f t="shared" si="192"/>
        <v>6.2500000000000003E-3</v>
      </c>
      <c r="R3089" s="7">
        <f t="shared" si="193"/>
        <v>10000</v>
      </c>
      <c r="S3089" s="3" t="s">
        <v>8320</v>
      </c>
      <c r="T3089" s="3" t="s">
        <v>8360</v>
      </c>
    </row>
    <row r="3090" spans="1:20" ht="39.6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21">
        <f t="shared" si="194"/>
        <v>41981.363969907405</v>
      </c>
      <c r="L3090" s="21">
        <f t="shared" si="195"/>
        <v>42012.361805555549</v>
      </c>
      <c r="M3090" s="3" t="b">
        <v>0</v>
      </c>
      <c r="N3090" s="3">
        <v>3</v>
      </c>
      <c r="O3090" s="3" t="b">
        <v>0</v>
      </c>
      <c r="P3090" s="3" t="s">
        <v>8302</v>
      </c>
      <c r="Q3090" s="13">
        <f t="shared" si="192"/>
        <v>1.9384615384615384E-3</v>
      </c>
      <c r="R3090" s="7">
        <f t="shared" si="193"/>
        <v>21666.666666666668</v>
      </c>
      <c r="S3090" s="3" t="s">
        <v>8320</v>
      </c>
      <c r="T3090" s="3" t="s">
        <v>8360</v>
      </c>
    </row>
    <row r="3091" spans="1:20" ht="39.6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21">
        <f t="shared" si="194"/>
        <v>42528.334293981483</v>
      </c>
      <c r="L3091" s="21">
        <f t="shared" si="195"/>
        <v>42559.874305555553</v>
      </c>
      <c r="M3091" s="3" t="b">
        <v>0</v>
      </c>
      <c r="N3091" s="3">
        <v>45</v>
      </c>
      <c r="O3091" s="3" t="b">
        <v>0</v>
      </c>
      <c r="P3091" s="3" t="s">
        <v>8302</v>
      </c>
      <c r="Q3091" s="13">
        <f t="shared" si="192"/>
        <v>0.23416000000000001</v>
      </c>
      <c r="R3091" s="7">
        <f t="shared" si="193"/>
        <v>555.55555555555554</v>
      </c>
      <c r="S3091" s="3" t="s">
        <v>8320</v>
      </c>
      <c r="T3091" s="3" t="s">
        <v>8360</v>
      </c>
    </row>
    <row r="3092" spans="1:20" ht="52.8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21">
        <f t="shared" si="194"/>
        <v>42065.610474537032</v>
      </c>
      <c r="L3092" s="21">
        <f t="shared" si="195"/>
        <v>42125.568807870368</v>
      </c>
      <c r="M3092" s="3" t="b">
        <v>0</v>
      </c>
      <c r="N3092" s="3">
        <v>9</v>
      </c>
      <c r="O3092" s="3" t="b">
        <v>0</v>
      </c>
      <c r="P3092" s="3" t="s">
        <v>8302</v>
      </c>
      <c r="Q3092" s="13">
        <f t="shared" si="192"/>
        <v>5.080888888888889E-2</v>
      </c>
      <c r="R3092" s="7">
        <f t="shared" si="193"/>
        <v>25000</v>
      </c>
      <c r="S3092" s="3" t="s">
        <v>8320</v>
      </c>
      <c r="T3092" s="3" t="s">
        <v>8360</v>
      </c>
    </row>
    <row r="3093" spans="1:20" ht="52.8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21">
        <f t="shared" si="194"/>
        <v>42566.740081018514</v>
      </c>
      <c r="L3093" s="21">
        <f t="shared" si="195"/>
        <v>42596.740081018514</v>
      </c>
      <c r="M3093" s="3" t="b">
        <v>0</v>
      </c>
      <c r="N3093" s="3">
        <v>9</v>
      </c>
      <c r="O3093" s="3" t="b">
        <v>0</v>
      </c>
      <c r="P3093" s="3" t="s">
        <v>8302</v>
      </c>
      <c r="Q3093" s="13">
        <f t="shared" si="192"/>
        <v>0.15920000000000001</v>
      </c>
      <c r="R3093" s="7">
        <f t="shared" si="193"/>
        <v>555.55555555555554</v>
      </c>
      <c r="S3093" s="3" t="s">
        <v>8320</v>
      </c>
      <c r="T3093" s="3" t="s">
        <v>8360</v>
      </c>
    </row>
    <row r="3094" spans="1:20" ht="39.6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21">
        <f t="shared" si="194"/>
        <v>42255.41101851852</v>
      </c>
      <c r="L3094" s="21">
        <f t="shared" si="195"/>
        <v>42292.708333333336</v>
      </c>
      <c r="M3094" s="3" t="b">
        <v>0</v>
      </c>
      <c r="N3094" s="3">
        <v>21</v>
      </c>
      <c r="O3094" s="3" t="b">
        <v>0</v>
      </c>
      <c r="P3094" s="3" t="s">
        <v>8302</v>
      </c>
      <c r="Q3094" s="13">
        <f t="shared" si="192"/>
        <v>1.1831900000000001E-2</v>
      </c>
      <c r="R3094" s="7">
        <f t="shared" si="193"/>
        <v>4761.9047619047615</v>
      </c>
      <c r="S3094" s="3" t="s">
        <v>8320</v>
      </c>
      <c r="T3094" s="3" t="s">
        <v>8360</v>
      </c>
    </row>
    <row r="3095" spans="1:20" ht="52.8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21">
        <f t="shared" si="194"/>
        <v>41760.700706018521</v>
      </c>
      <c r="L3095" s="21">
        <f t="shared" si="195"/>
        <v>41790.957638888889</v>
      </c>
      <c r="M3095" s="3" t="b">
        <v>0</v>
      </c>
      <c r="N3095" s="3">
        <v>17</v>
      </c>
      <c r="O3095" s="3" t="b">
        <v>0</v>
      </c>
      <c r="P3095" s="3" t="s">
        <v>8302</v>
      </c>
      <c r="Q3095" s="13">
        <f t="shared" si="192"/>
        <v>0.22750000000000001</v>
      </c>
      <c r="R3095" s="7">
        <f t="shared" si="193"/>
        <v>235.29411764705881</v>
      </c>
      <c r="S3095" s="3" t="s">
        <v>8320</v>
      </c>
      <c r="T3095" s="3" t="s">
        <v>8360</v>
      </c>
    </row>
    <row r="3096" spans="1:20" ht="39.6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21">
        <f t="shared" si="194"/>
        <v>42207.587453703702</v>
      </c>
      <c r="L3096" s="21">
        <f t="shared" si="195"/>
        <v>42267.587453703702</v>
      </c>
      <c r="M3096" s="3" t="b">
        <v>0</v>
      </c>
      <c r="N3096" s="3">
        <v>1</v>
      </c>
      <c r="O3096" s="3" t="b">
        <v>0</v>
      </c>
      <c r="P3096" s="3" t="s">
        <v>8302</v>
      </c>
      <c r="Q3096" s="13">
        <f t="shared" si="192"/>
        <v>2.5000000000000001E-4</v>
      </c>
      <c r="R3096" s="7">
        <f t="shared" si="193"/>
        <v>100000</v>
      </c>
      <c r="S3096" s="3" t="s">
        <v>8320</v>
      </c>
      <c r="T3096" s="3" t="s">
        <v>8360</v>
      </c>
    </row>
    <row r="3097" spans="1:20" ht="39.6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21">
        <f t="shared" si="194"/>
        <v>42522.81689814815</v>
      </c>
      <c r="L3097" s="21">
        <f t="shared" si="195"/>
        <v>42582.81689814815</v>
      </c>
      <c r="M3097" s="3" t="b">
        <v>0</v>
      </c>
      <c r="N3097" s="3">
        <v>1</v>
      </c>
      <c r="O3097" s="3" t="b">
        <v>0</v>
      </c>
      <c r="P3097" s="3" t="s">
        <v>8302</v>
      </c>
      <c r="Q3097" s="13">
        <f t="shared" si="192"/>
        <v>3.351206434316354E-3</v>
      </c>
      <c r="R3097" s="7">
        <f t="shared" si="193"/>
        <v>14920</v>
      </c>
      <c r="S3097" s="3" t="s">
        <v>8320</v>
      </c>
      <c r="T3097" s="3" t="s">
        <v>8360</v>
      </c>
    </row>
    <row r="3098" spans="1:20" ht="39.6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21">
        <f t="shared" si="194"/>
        <v>42114.617199074077</v>
      </c>
      <c r="L3098" s="21">
        <f t="shared" si="195"/>
        <v>42144.617199074077</v>
      </c>
      <c r="M3098" s="3" t="b">
        <v>0</v>
      </c>
      <c r="N3098" s="3">
        <v>14</v>
      </c>
      <c r="O3098" s="3" t="b">
        <v>0</v>
      </c>
      <c r="P3098" s="3" t="s">
        <v>8302</v>
      </c>
      <c r="Q3098" s="13">
        <f t="shared" si="192"/>
        <v>3.9750000000000001E-2</v>
      </c>
      <c r="R3098" s="7">
        <f t="shared" si="193"/>
        <v>1428.5714285714287</v>
      </c>
      <c r="S3098" s="3" t="s">
        <v>8320</v>
      </c>
      <c r="T3098" s="3" t="s">
        <v>8360</v>
      </c>
    </row>
    <row r="3099" spans="1:20" ht="39.6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21">
        <f t="shared" si="194"/>
        <v>42629.29515046296</v>
      </c>
      <c r="L3099" s="21">
        <f t="shared" si="195"/>
        <v>42650.374999999993</v>
      </c>
      <c r="M3099" s="3" t="b">
        <v>0</v>
      </c>
      <c r="N3099" s="3">
        <v>42</v>
      </c>
      <c r="O3099" s="3" t="b">
        <v>0</v>
      </c>
      <c r="P3099" s="3" t="s">
        <v>8302</v>
      </c>
      <c r="Q3099" s="13">
        <f t="shared" si="192"/>
        <v>0.17150000000000001</v>
      </c>
      <c r="R3099" s="7">
        <f t="shared" si="193"/>
        <v>238.0952380952381</v>
      </c>
      <c r="S3099" s="3" t="s">
        <v>8320</v>
      </c>
      <c r="T3099" s="3" t="s">
        <v>8360</v>
      </c>
    </row>
    <row r="3100" spans="1:20" ht="52.8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21">
        <f t="shared" si="194"/>
        <v>42359.58390046296</v>
      </c>
      <c r="L3100" s="21">
        <f t="shared" si="195"/>
        <v>42407.803472222215</v>
      </c>
      <c r="M3100" s="3" t="b">
        <v>0</v>
      </c>
      <c r="N3100" s="3">
        <v>27</v>
      </c>
      <c r="O3100" s="3" t="b">
        <v>0</v>
      </c>
      <c r="P3100" s="3" t="s">
        <v>8302</v>
      </c>
      <c r="Q3100" s="13">
        <f t="shared" si="192"/>
        <v>3.608004104669061E-2</v>
      </c>
      <c r="R3100" s="7">
        <f t="shared" si="193"/>
        <v>1804.6296296296296</v>
      </c>
      <c r="S3100" s="3" t="s">
        <v>8320</v>
      </c>
      <c r="T3100" s="3" t="s">
        <v>8360</v>
      </c>
    </row>
    <row r="3101" spans="1:20" ht="39.6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21">
        <f t="shared" si="194"/>
        <v>42381.981377314813</v>
      </c>
      <c r="L3101" s="21">
        <f t="shared" si="195"/>
        <v>42411.981377314813</v>
      </c>
      <c r="M3101" s="3" t="b">
        <v>0</v>
      </c>
      <c r="N3101" s="3">
        <v>5</v>
      </c>
      <c r="O3101" s="3" t="b">
        <v>0</v>
      </c>
      <c r="P3101" s="3" t="s">
        <v>8302</v>
      </c>
      <c r="Q3101" s="13">
        <f t="shared" si="192"/>
        <v>0.13900000000000001</v>
      </c>
      <c r="R3101" s="7">
        <f t="shared" si="193"/>
        <v>400</v>
      </c>
      <c r="S3101" s="3" t="s">
        <v>8320</v>
      </c>
      <c r="T3101" s="3" t="s">
        <v>8360</v>
      </c>
    </row>
    <row r="3102" spans="1:20" ht="39.6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21">
        <f t="shared" si="194"/>
        <v>41902.4140625</v>
      </c>
      <c r="L3102" s="21">
        <f t="shared" si="195"/>
        <v>41932.4140625</v>
      </c>
      <c r="M3102" s="3" t="b">
        <v>0</v>
      </c>
      <c r="N3102" s="3">
        <v>13</v>
      </c>
      <c r="O3102" s="3" t="b">
        <v>0</v>
      </c>
      <c r="P3102" s="3" t="s">
        <v>8302</v>
      </c>
      <c r="Q3102" s="13">
        <f t="shared" si="192"/>
        <v>0.15225</v>
      </c>
      <c r="R3102" s="7">
        <f t="shared" si="193"/>
        <v>923.07692307692309</v>
      </c>
      <c r="S3102" s="3" t="s">
        <v>8320</v>
      </c>
      <c r="T3102" s="3" t="s">
        <v>8360</v>
      </c>
    </row>
    <row r="3103" spans="1:20" ht="52.8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21">
        <f t="shared" si="194"/>
        <v>42171.175196759257</v>
      </c>
      <c r="L3103" s="21">
        <f t="shared" si="195"/>
        <v>42201.12222222222</v>
      </c>
      <c r="M3103" s="3" t="b">
        <v>0</v>
      </c>
      <c r="N3103" s="3">
        <v>12</v>
      </c>
      <c r="O3103" s="3" t="b">
        <v>0</v>
      </c>
      <c r="P3103" s="3" t="s">
        <v>8302</v>
      </c>
      <c r="Q3103" s="13">
        <f t="shared" si="192"/>
        <v>0.12</v>
      </c>
      <c r="R3103" s="7">
        <f t="shared" si="193"/>
        <v>208.33333333333334</v>
      </c>
      <c r="S3103" s="3" t="s">
        <v>8320</v>
      </c>
      <c r="T3103" s="3" t="s">
        <v>8360</v>
      </c>
    </row>
    <row r="3104" spans="1:20" ht="52.8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21">
        <f t="shared" si="194"/>
        <v>42555.132152777776</v>
      </c>
      <c r="L3104" s="21">
        <f t="shared" si="195"/>
        <v>42605.132152777776</v>
      </c>
      <c r="M3104" s="3" t="b">
        <v>0</v>
      </c>
      <c r="N3104" s="3">
        <v>90</v>
      </c>
      <c r="O3104" s="3" t="b">
        <v>0</v>
      </c>
      <c r="P3104" s="3" t="s">
        <v>8302</v>
      </c>
      <c r="Q3104" s="13">
        <f t="shared" si="192"/>
        <v>0.391125</v>
      </c>
      <c r="R3104" s="7">
        <f t="shared" si="193"/>
        <v>177.77777777777777</v>
      </c>
      <c r="S3104" s="3" t="s">
        <v>8320</v>
      </c>
      <c r="T3104" s="3" t="s">
        <v>8360</v>
      </c>
    </row>
    <row r="3105" spans="1:20" ht="26.4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21">
        <f t="shared" si="194"/>
        <v>42106.94798611111</v>
      </c>
      <c r="L3105" s="21">
        <f t="shared" si="195"/>
        <v>42166.94798611111</v>
      </c>
      <c r="M3105" s="3" t="b">
        <v>0</v>
      </c>
      <c r="N3105" s="3">
        <v>2</v>
      </c>
      <c r="O3105" s="3" t="b">
        <v>0</v>
      </c>
      <c r="P3105" s="3" t="s">
        <v>8302</v>
      </c>
      <c r="Q3105" s="13">
        <f t="shared" si="192"/>
        <v>2.6829268292682929E-3</v>
      </c>
      <c r="R3105" s="7">
        <f t="shared" si="193"/>
        <v>2050</v>
      </c>
      <c r="S3105" s="3" t="s">
        <v>8320</v>
      </c>
      <c r="T3105" s="3" t="s">
        <v>8360</v>
      </c>
    </row>
    <row r="3106" spans="1:20" ht="39.6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21">
        <f t="shared" si="194"/>
        <v>42006.70035879629</v>
      </c>
      <c r="L3106" s="21">
        <f t="shared" si="195"/>
        <v>42037.874999999993</v>
      </c>
      <c r="M3106" s="3" t="b">
        <v>0</v>
      </c>
      <c r="N3106" s="3">
        <v>5</v>
      </c>
      <c r="O3106" s="3" t="b">
        <v>0</v>
      </c>
      <c r="P3106" s="3" t="s">
        <v>8302</v>
      </c>
      <c r="Q3106" s="13">
        <f t="shared" si="192"/>
        <v>0.29625000000000001</v>
      </c>
      <c r="R3106" s="7">
        <f t="shared" si="193"/>
        <v>800</v>
      </c>
      <c r="S3106" s="3" t="s">
        <v>8320</v>
      </c>
      <c r="T3106" s="3" t="s">
        <v>8360</v>
      </c>
    </row>
    <row r="3107" spans="1:20" ht="39.6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21">
        <f t="shared" si="194"/>
        <v>41876.510601851849</v>
      </c>
      <c r="L3107" s="21">
        <f t="shared" si="195"/>
        <v>41931</v>
      </c>
      <c r="M3107" s="3" t="b">
        <v>0</v>
      </c>
      <c r="N3107" s="3">
        <v>31</v>
      </c>
      <c r="O3107" s="3" t="b">
        <v>0</v>
      </c>
      <c r="P3107" s="3" t="s">
        <v>8302</v>
      </c>
      <c r="Q3107" s="13">
        <f t="shared" si="192"/>
        <v>0.4236099230111206</v>
      </c>
      <c r="R3107" s="7">
        <f t="shared" si="193"/>
        <v>188.54838709677421</v>
      </c>
      <c r="S3107" s="3" t="s">
        <v>8320</v>
      </c>
      <c r="T3107" s="3" t="s">
        <v>8360</v>
      </c>
    </row>
    <row r="3108" spans="1:20" ht="52.8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21">
        <f t="shared" si="194"/>
        <v>42241.220787037033</v>
      </c>
      <c r="L3108" s="21">
        <f t="shared" si="195"/>
        <v>42263.708333333336</v>
      </c>
      <c r="M3108" s="3" t="b">
        <v>0</v>
      </c>
      <c r="N3108" s="3">
        <v>4</v>
      </c>
      <c r="O3108" s="3" t="b">
        <v>0</v>
      </c>
      <c r="P3108" s="3" t="s">
        <v>8302</v>
      </c>
      <c r="Q3108" s="13">
        <f t="shared" si="192"/>
        <v>4.1000000000000002E-2</v>
      </c>
      <c r="R3108" s="7">
        <f t="shared" si="193"/>
        <v>250</v>
      </c>
      <c r="S3108" s="3" t="s">
        <v>8320</v>
      </c>
      <c r="T3108" s="3" t="s">
        <v>8360</v>
      </c>
    </row>
    <row r="3109" spans="1:20" ht="39.6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21">
        <f t="shared" si="194"/>
        <v>42128.605914351851</v>
      </c>
      <c r="L3109" s="21">
        <f t="shared" si="195"/>
        <v>42135.605914351851</v>
      </c>
      <c r="M3109" s="3" t="b">
        <v>0</v>
      </c>
      <c r="N3109" s="3">
        <v>29</v>
      </c>
      <c r="O3109" s="3" t="b">
        <v>0</v>
      </c>
      <c r="P3109" s="3" t="s">
        <v>8302</v>
      </c>
      <c r="Q3109" s="13">
        <f t="shared" si="192"/>
        <v>0.197625</v>
      </c>
      <c r="R3109" s="7">
        <f t="shared" si="193"/>
        <v>1379.3103448275863</v>
      </c>
      <c r="S3109" s="3" t="s">
        <v>8320</v>
      </c>
      <c r="T3109" s="3" t="s">
        <v>8360</v>
      </c>
    </row>
    <row r="3110" spans="1:20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21">
        <f t="shared" si="194"/>
        <v>42062.47215277778</v>
      </c>
      <c r="L3110" s="21">
        <f t="shared" si="195"/>
        <v>42122.430486111109</v>
      </c>
      <c r="M3110" s="3" t="b">
        <v>0</v>
      </c>
      <c r="N3110" s="3">
        <v>2</v>
      </c>
      <c r="O3110" s="3" t="b">
        <v>0</v>
      </c>
      <c r="P3110" s="3" t="s">
        <v>8302</v>
      </c>
      <c r="Q3110" s="13">
        <f t="shared" si="192"/>
        <v>5.1999999999999995E-4</v>
      </c>
      <c r="R3110" s="7">
        <f t="shared" si="193"/>
        <v>25000</v>
      </c>
      <c r="S3110" s="3" t="s">
        <v>8320</v>
      </c>
      <c r="T3110" s="3" t="s">
        <v>8360</v>
      </c>
    </row>
    <row r="3111" spans="1:20" ht="39.6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21">
        <f t="shared" si="194"/>
        <v>41843.916782407403</v>
      </c>
      <c r="L3111" s="21">
        <f t="shared" si="195"/>
        <v>41878.916782407403</v>
      </c>
      <c r="M3111" s="3" t="b">
        <v>0</v>
      </c>
      <c r="N3111" s="3">
        <v>114</v>
      </c>
      <c r="O3111" s="3" t="b">
        <v>0</v>
      </c>
      <c r="P3111" s="3" t="s">
        <v>8302</v>
      </c>
      <c r="Q3111" s="13">
        <f t="shared" si="192"/>
        <v>0.25030188679245285</v>
      </c>
      <c r="R3111" s="7">
        <f t="shared" si="193"/>
        <v>232.45614035087721</v>
      </c>
      <c r="S3111" s="3" t="s">
        <v>8320</v>
      </c>
      <c r="T3111" s="3" t="s">
        <v>8360</v>
      </c>
    </row>
    <row r="3112" spans="1:20" ht="39.6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21">
        <f t="shared" si="194"/>
        <v>42744.823136574072</v>
      </c>
      <c r="L3112" s="21">
        <f t="shared" si="195"/>
        <v>42784.823136574072</v>
      </c>
      <c r="M3112" s="3" t="b">
        <v>0</v>
      </c>
      <c r="N3112" s="3">
        <v>1</v>
      </c>
      <c r="O3112" s="3" t="b">
        <v>0</v>
      </c>
      <c r="P3112" s="3" t="s">
        <v>8302</v>
      </c>
      <c r="Q3112" s="13">
        <f t="shared" si="192"/>
        <v>4.0000000000000002E-4</v>
      </c>
      <c r="R3112" s="7">
        <f t="shared" si="193"/>
        <v>25000</v>
      </c>
      <c r="S3112" s="3" t="s">
        <v>8320</v>
      </c>
      <c r="T3112" s="3" t="s">
        <v>8360</v>
      </c>
    </row>
    <row r="3113" spans="1:20" ht="39.6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21">
        <f t="shared" si="194"/>
        <v>41885.386805555558</v>
      </c>
      <c r="L3113" s="21">
        <f t="shared" si="195"/>
        <v>41916.386805555558</v>
      </c>
      <c r="M3113" s="3" t="b">
        <v>0</v>
      </c>
      <c r="N3113" s="3">
        <v>76</v>
      </c>
      <c r="O3113" s="3" t="b">
        <v>0</v>
      </c>
      <c r="P3113" s="3" t="s">
        <v>8302</v>
      </c>
      <c r="Q3113" s="13">
        <f t="shared" si="192"/>
        <v>0.26640000000000003</v>
      </c>
      <c r="R3113" s="7">
        <f t="shared" si="193"/>
        <v>263.15789473684208</v>
      </c>
      <c r="S3113" s="3" t="s">
        <v>8320</v>
      </c>
      <c r="T3113" s="3" t="s">
        <v>8360</v>
      </c>
    </row>
    <row r="3114" spans="1:20" ht="39.6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21">
        <f t="shared" si="194"/>
        <v>42614.913587962961</v>
      </c>
      <c r="L3114" s="21">
        <f t="shared" si="195"/>
        <v>42674.913587962961</v>
      </c>
      <c r="M3114" s="3" t="b">
        <v>0</v>
      </c>
      <c r="N3114" s="3">
        <v>9</v>
      </c>
      <c r="O3114" s="3" t="b">
        <v>0</v>
      </c>
      <c r="P3114" s="3" t="s">
        <v>8302</v>
      </c>
      <c r="Q3114" s="13">
        <f t="shared" si="192"/>
        <v>4.7363636363636365E-2</v>
      </c>
      <c r="R3114" s="7">
        <f t="shared" si="193"/>
        <v>1222.2222222222222</v>
      </c>
      <c r="S3114" s="3" t="s">
        <v>8320</v>
      </c>
      <c r="T3114" s="3" t="s">
        <v>8360</v>
      </c>
    </row>
    <row r="3115" spans="1:20" ht="39.6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21">
        <f t="shared" si="194"/>
        <v>42081.522939814815</v>
      </c>
      <c r="L3115" s="21">
        <f t="shared" si="195"/>
        <v>42111.522939814815</v>
      </c>
      <c r="M3115" s="3" t="b">
        <v>0</v>
      </c>
      <c r="N3115" s="3">
        <v>37</v>
      </c>
      <c r="O3115" s="3" t="b">
        <v>0</v>
      </c>
      <c r="P3115" s="3" t="s">
        <v>8302</v>
      </c>
      <c r="Q3115" s="13">
        <f t="shared" si="192"/>
        <v>4.2435339894712751E-2</v>
      </c>
      <c r="R3115" s="7">
        <f t="shared" si="193"/>
        <v>2952.0270270270271</v>
      </c>
      <c r="S3115" s="3" t="s">
        <v>8320</v>
      </c>
      <c r="T3115" s="3" t="s">
        <v>8360</v>
      </c>
    </row>
    <row r="3116" spans="1:20" ht="39.6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21">
        <f t="shared" si="194"/>
        <v>41843.42418981481</v>
      </c>
      <c r="L3116" s="21">
        <f t="shared" si="195"/>
        <v>41903.42418981481</v>
      </c>
      <c r="M3116" s="3" t="b">
        <v>0</v>
      </c>
      <c r="N3116" s="3">
        <v>0</v>
      </c>
      <c r="O3116" s="3" t="b">
        <v>0</v>
      </c>
      <c r="P3116" s="3" t="s">
        <v>8302</v>
      </c>
      <c r="Q3116" s="13">
        <f t="shared" si="192"/>
        <v>0</v>
      </c>
      <c r="R3116" s="7">
        <f t="shared" si="193"/>
        <v>0</v>
      </c>
      <c r="S3116" s="3" t="s">
        <v>8320</v>
      </c>
      <c r="T3116" s="3" t="s">
        <v>8360</v>
      </c>
    </row>
    <row r="3117" spans="1:20" ht="39.6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21">
        <f t="shared" si="194"/>
        <v>42496.238738425927</v>
      </c>
      <c r="L3117" s="21">
        <f t="shared" si="195"/>
        <v>42526.238738425927</v>
      </c>
      <c r="M3117" s="3" t="b">
        <v>0</v>
      </c>
      <c r="N3117" s="3">
        <v>1</v>
      </c>
      <c r="O3117" s="3" t="b">
        <v>0</v>
      </c>
      <c r="P3117" s="3" t="s">
        <v>8302</v>
      </c>
      <c r="Q3117" s="13">
        <f t="shared" si="192"/>
        <v>0.03</v>
      </c>
      <c r="R3117" s="7">
        <f t="shared" si="193"/>
        <v>10000</v>
      </c>
      <c r="S3117" s="3" t="s">
        <v>8320</v>
      </c>
      <c r="T3117" s="3" t="s">
        <v>8360</v>
      </c>
    </row>
    <row r="3118" spans="1:20" ht="39.6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21">
        <f t="shared" si="194"/>
        <v>42081.30700231481</v>
      </c>
      <c r="L3118" s="21">
        <f t="shared" si="195"/>
        <v>42095.30700231481</v>
      </c>
      <c r="M3118" s="3" t="b">
        <v>0</v>
      </c>
      <c r="N3118" s="3">
        <v>10</v>
      </c>
      <c r="O3118" s="3" t="b">
        <v>0</v>
      </c>
      <c r="P3118" s="3" t="s">
        <v>8302</v>
      </c>
      <c r="Q3118" s="13">
        <f t="shared" si="192"/>
        <v>0.57333333333333336</v>
      </c>
      <c r="R3118" s="7">
        <f t="shared" si="193"/>
        <v>75</v>
      </c>
      <c r="S3118" s="3" t="s">
        <v>8320</v>
      </c>
      <c r="T3118" s="3" t="s">
        <v>8360</v>
      </c>
    </row>
    <row r="3119" spans="1:20" ht="39.6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21">
        <f t="shared" si="194"/>
        <v>42509.166203703702</v>
      </c>
      <c r="L3119" s="21">
        <f t="shared" si="195"/>
        <v>42517.341666666667</v>
      </c>
      <c r="M3119" s="3" t="b">
        <v>0</v>
      </c>
      <c r="N3119" s="3">
        <v>1</v>
      </c>
      <c r="O3119" s="3" t="b">
        <v>0</v>
      </c>
      <c r="P3119" s="3" t="s">
        <v>8302</v>
      </c>
      <c r="Q3119" s="13">
        <f t="shared" si="192"/>
        <v>1E-3</v>
      </c>
      <c r="R3119" s="7">
        <f t="shared" si="193"/>
        <v>1000</v>
      </c>
      <c r="S3119" s="3" t="s">
        <v>8320</v>
      </c>
      <c r="T3119" s="3" t="s">
        <v>8360</v>
      </c>
    </row>
    <row r="3120" spans="1:20" ht="26.4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21">
        <f t="shared" si="194"/>
        <v>42534.441238425927</v>
      </c>
      <c r="L3120" s="21">
        <f t="shared" si="195"/>
        <v>42553.441238425927</v>
      </c>
      <c r="M3120" s="3" t="b">
        <v>0</v>
      </c>
      <c r="N3120" s="3">
        <v>2</v>
      </c>
      <c r="O3120" s="3" t="b">
        <v>0</v>
      </c>
      <c r="P3120" s="3" t="s">
        <v>8302</v>
      </c>
      <c r="Q3120" s="13">
        <f t="shared" si="192"/>
        <v>3.0999999999999999E-3</v>
      </c>
      <c r="R3120" s="7">
        <f t="shared" si="193"/>
        <v>250000</v>
      </c>
      <c r="S3120" s="3" t="s">
        <v>8320</v>
      </c>
      <c r="T3120" s="3" t="s">
        <v>8360</v>
      </c>
    </row>
    <row r="3121" spans="1:20" ht="52.8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21">
        <f t="shared" si="194"/>
        <v>42059.837175925924</v>
      </c>
      <c r="L3121" s="21">
        <f t="shared" si="195"/>
        <v>42089.795509259253</v>
      </c>
      <c r="M3121" s="3" t="b">
        <v>0</v>
      </c>
      <c r="N3121" s="3">
        <v>1</v>
      </c>
      <c r="O3121" s="3" t="b">
        <v>0</v>
      </c>
      <c r="P3121" s="3" t="s">
        <v>8302</v>
      </c>
      <c r="Q3121" s="13">
        <f t="shared" si="192"/>
        <v>5.0000000000000001E-4</v>
      </c>
      <c r="R3121" s="7">
        <f t="shared" si="193"/>
        <v>10000</v>
      </c>
      <c r="S3121" s="3" t="s">
        <v>8320</v>
      </c>
      <c r="T3121" s="3" t="s">
        <v>8360</v>
      </c>
    </row>
    <row r="3122" spans="1:20" ht="39.6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21">
        <f t="shared" si="194"/>
        <v>42435.733749999992</v>
      </c>
      <c r="L3122" s="21">
        <f t="shared" si="195"/>
        <v>42495.692083333335</v>
      </c>
      <c r="M3122" s="3" t="b">
        <v>0</v>
      </c>
      <c r="N3122" s="3">
        <v>10</v>
      </c>
      <c r="O3122" s="3" t="b">
        <v>0</v>
      </c>
      <c r="P3122" s="3" t="s">
        <v>8302</v>
      </c>
      <c r="Q3122" s="13">
        <f t="shared" si="192"/>
        <v>9.8461538461538464E-5</v>
      </c>
      <c r="R3122" s="7">
        <f t="shared" si="193"/>
        <v>130000</v>
      </c>
      <c r="S3122" s="3" t="s">
        <v>8320</v>
      </c>
      <c r="T3122" s="3" t="s">
        <v>8360</v>
      </c>
    </row>
    <row r="3123" spans="1:20" ht="26.4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21">
        <f t="shared" si="194"/>
        <v>41848.471469907403</v>
      </c>
      <c r="L3123" s="21">
        <f t="shared" si="195"/>
        <v>41908.471469907403</v>
      </c>
      <c r="M3123" s="3" t="b">
        <v>0</v>
      </c>
      <c r="N3123" s="3">
        <v>1</v>
      </c>
      <c r="O3123" s="3" t="b">
        <v>0</v>
      </c>
      <c r="P3123" s="3" t="s">
        <v>8302</v>
      </c>
      <c r="Q3123" s="13">
        <f t="shared" si="192"/>
        <v>6.6666666666666671E-3</v>
      </c>
      <c r="R3123" s="7">
        <f t="shared" si="193"/>
        <v>1500</v>
      </c>
      <c r="S3123" s="3" t="s">
        <v>8320</v>
      </c>
      <c r="T3123" s="3" t="s">
        <v>8360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21">
        <f t="shared" si="194"/>
        <v>42678.723749999997</v>
      </c>
      <c r="L3124" s="21">
        <f t="shared" si="195"/>
        <v>42683.765416666669</v>
      </c>
      <c r="M3124" s="3" t="b">
        <v>0</v>
      </c>
      <c r="N3124" s="3">
        <v>2</v>
      </c>
      <c r="O3124" s="3" t="b">
        <v>0</v>
      </c>
      <c r="P3124" s="3" t="s">
        <v>8302</v>
      </c>
      <c r="Q3124" s="13">
        <f t="shared" si="192"/>
        <v>0.58291457286432158</v>
      </c>
      <c r="R3124" s="7">
        <f t="shared" si="193"/>
        <v>99.5</v>
      </c>
      <c r="S3124" s="3" t="s">
        <v>8320</v>
      </c>
      <c r="T3124" s="3" t="s">
        <v>8360</v>
      </c>
    </row>
    <row r="3125" spans="1:20" ht="39.6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21">
        <f t="shared" si="194"/>
        <v>42530.784699074073</v>
      </c>
      <c r="L3125" s="21">
        <f t="shared" si="195"/>
        <v>42560.784699074073</v>
      </c>
      <c r="M3125" s="3" t="b">
        <v>0</v>
      </c>
      <c r="N3125" s="3">
        <v>348</v>
      </c>
      <c r="O3125" s="3" t="b">
        <v>0</v>
      </c>
      <c r="P3125" s="3" t="s">
        <v>8302</v>
      </c>
      <c r="Q3125" s="13">
        <f t="shared" si="192"/>
        <v>0.68153600000000003</v>
      </c>
      <c r="R3125" s="7">
        <f t="shared" si="193"/>
        <v>359.19540229885058</v>
      </c>
      <c r="S3125" s="3" t="s">
        <v>8320</v>
      </c>
      <c r="T3125" s="3" t="s">
        <v>8360</v>
      </c>
    </row>
    <row r="3126" spans="1:20" ht="39.6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21">
        <f t="shared" si="194"/>
        <v>41977.571770833332</v>
      </c>
      <c r="L3126" s="21">
        <f t="shared" si="195"/>
        <v>42037.571770833332</v>
      </c>
      <c r="M3126" s="3" t="b">
        <v>0</v>
      </c>
      <c r="N3126" s="3">
        <v>4</v>
      </c>
      <c r="O3126" s="3" t="b">
        <v>0</v>
      </c>
      <c r="P3126" s="3" t="s">
        <v>8302</v>
      </c>
      <c r="Q3126" s="13">
        <f t="shared" si="192"/>
        <v>3.2499999999999997E-5</v>
      </c>
      <c r="R3126" s="7">
        <f t="shared" si="193"/>
        <v>200000</v>
      </c>
      <c r="S3126" s="3" t="s">
        <v>8320</v>
      </c>
      <c r="T3126" s="3" t="s">
        <v>8360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21">
        <f t="shared" si="194"/>
        <v>42345.998518518514</v>
      </c>
      <c r="L3127" s="21">
        <f t="shared" si="195"/>
        <v>42375.998518518514</v>
      </c>
      <c r="M3127" s="3" t="b">
        <v>0</v>
      </c>
      <c r="N3127" s="3">
        <v>0</v>
      </c>
      <c r="O3127" s="3" t="b">
        <v>0</v>
      </c>
      <c r="P3127" s="3" t="s">
        <v>8302</v>
      </c>
      <c r="Q3127" s="13">
        <f t="shared" si="192"/>
        <v>0</v>
      </c>
      <c r="R3127" s="7">
        <f t="shared" si="193"/>
        <v>0</v>
      </c>
      <c r="S3127" s="3" t="s">
        <v>8320</v>
      </c>
      <c r="T3127" s="3" t="s">
        <v>8360</v>
      </c>
    </row>
    <row r="3128" spans="1:20" ht="66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21">
        <f t="shared" si="194"/>
        <v>42426.809745370367</v>
      </c>
      <c r="L3128" s="21">
        <f t="shared" si="195"/>
        <v>42456.768078703702</v>
      </c>
      <c r="M3128" s="3" t="b">
        <v>0</v>
      </c>
      <c r="N3128" s="3">
        <v>17</v>
      </c>
      <c r="O3128" s="3" t="b">
        <v>0</v>
      </c>
      <c r="P3128" s="3" t="s">
        <v>8302</v>
      </c>
      <c r="Q3128" s="13">
        <f t="shared" si="192"/>
        <v>4.1599999999999998E-2</v>
      </c>
      <c r="R3128" s="7">
        <f t="shared" si="193"/>
        <v>1470.5882352941176</v>
      </c>
      <c r="S3128" s="3" t="s">
        <v>8320</v>
      </c>
      <c r="T3128" s="3" t="s">
        <v>8360</v>
      </c>
    </row>
    <row r="3129" spans="1:20" ht="39.6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21">
        <f t="shared" si="194"/>
        <v>42034.648483796293</v>
      </c>
      <c r="L3129" s="21">
        <f t="shared" si="195"/>
        <v>42064.648483796293</v>
      </c>
      <c r="M3129" s="3" t="b">
        <v>0</v>
      </c>
      <c r="N3129" s="3">
        <v>0</v>
      </c>
      <c r="O3129" s="3" t="b">
        <v>0</v>
      </c>
      <c r="P3129" s="3" t="s">
        <v>8302</v>
      </c>
      <c r="Q3129" s="13">
        <f t="shared" si="192"/>
        <v>0</v>
      </c>
      <c r="R3129" s="7">
        <f t="shared" si="193"/>
        <v>0</v>
      </c>
      <c r="S3129" s="3" t="s">
        <v>8320</v>
      </c>
      <c r="T3129" s="3" t="s">
        <v>8360</v>
      </c>
    </row>
    <row r="3130" spans="1:20" ht="39.6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21">
        <f t="shared" si="194"/>
        <v>42780.617372685178</v>
      </c>
      <c r="L3130" s="21">
        <f t="shared" si="195"/>
        <v>42810.575706018521</v>
      </c>
      <c r="M3130" s="3" t="b">
        <v>0</v>
      </c>
      <c r="N3130" s="3">
        <v>117</v>
      </c>
      <c r="O3130" s="3" t="b">
        <v>0</v>
      </c>
      <c r="P3130" s="3" t="s">
        <v>8270</v>
      </c>
      <c r="Q3130" s="13">
        <f t="shared" si="192"/>
        <v>1.0860666666666667</v>
      </c>
      <c r="R3130" s="7">
        <f t="shared" si="193"/>
        <v>128.2051282051282</v>
      </c>
      <c r="S3130" s="3" t="s">
        <v>8320</v>
      </c>
      <c r="T3130" s="3" t="s">
        <v>8321</v>
      </c>
    </row>
    <row r="3131" spans="1:20" ht="39.6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21">
        <f t="shared" si="194"/>
        <v>42803.634479166663</v>
      </c>
      <c r="L3131" s="21">
        <f t="shared" si="195"/>
        <v>42843.592812499999</v>
      </c>
      <c r="M3131" s="3" t="b">
        <v>0</v>
      </c>
      <c r="N3131" s="3">
        <v>1</v>
      </c>
      <c r="O3131" s="3" t="b">
        <v>0</v>
      </c>
      <c r="P3131" s="3" t="s">
        <v>8270</v>
      </c>
      <c r="Q3131" s="13">
        <f t="shared" si="192"/>
        <v>8.0000000000000002E-3</v>
      </c>
      <c r="R3131" s="7">
        <f t="shared" si="193"/>
        <v>1250</v>
      </c>
      <c r="S3131" s="3" t="s">
        <v>8320</v>
      </c>
      <c r="T3131" s="3" t="s">
        <v>8321</v>
      </c>
    </row>
    <row r="3132" spans="1:20" ht="39.6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21">
        <f t="shared" si="194"/>
        <v>42808.431898148141</v>
      </c>
      <c r="L3132" s="21">
        <f t="shared" si="195"/>
        <v>42838.999305555553</v>
      </c>
      <c r="M3132" s="3" t="b">
        <v>0</v>
      </c>
      <c r="N3132" s="3">
        <v>4</v>
      </c>
      <c r="O3132" s="3" t="b">
        <v>0</v>
      </c>
      <c r="P3132" s="3" t="s">
        <v>8270</v>
      </c>
      <c r="Q3132" s="13">
        <f t="shared" si="192"/>
        <v>3.7499999999999999E-2</v>
      </c>
      <c r="R3132" s="7">
        <f t="shared" si="193"/>
        <v>2500</v>
      </c>
      <c r="S3132" s="3" t="s">
        <v>8320</v>
      </c>
      <c r="T3132" s="3" t="s">
        <v>8321</v>
      </c>
    </row>
    <row r="3133" spans="1:20" ht="26.4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21">
        <f t="shared" si="194"/>
        <v>42803.370891203704</v>
      </c>
      <c r="L3133" s="21">
        <f t="shared" si="195"/>
        <v>42833.329224537032</v>
      </c>
      <c r="M3133" s="3" t="b">
        <v>0</v>
      </c>
      <c r="N3133" s="3">
        <v>12</v>
      </c>
      <c r="O3133" s="3" t="b">
        <v>0</v>
      </c>
      <c r="P3133" s="3" t="s">
        <v>8270</v>
      </c>
      <c r="Q3133" s="13">
        <f t="shared" si="192"/>
        <v>0.15731707317073171</v>
      </c>
      <c r="R3133" s="7">
        <f t="shared" si="193"/>
        <v>341.66666666666669</v>
      </c>
      <c r="S3133" s="3" t="s">
        <v>8320</v>
      </c>
      <c r="T3133" s="3" t="s">
        <v>8321</v>
      </c>
    </row>
    <row r="3134" spans="1:20" ht="26.4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21">
        <f t="shared" si="194"/>
        <v>42786.141898148147</v>
      </c>
      <c r="L3134" s="21">
        <f t="shared" si="195"/>
        <v>42846.100231481476</v>
      </c>
      <c r="M3134" s="3" t="b">
        <v>0</v>
      </c>
      <c r="N3134" s="3">
        <v>1</v>
      </c>
      <c r="O3134" s="3" t="b">
        <v>0</v>
      </c>
      <c r="P3134" s="3" t="s">
        <v>8270</v>
      </c>
      <c r="Q3134" s="13">
        <f t="shared" si="192"/>
        <v>3.3333333333333332E-4</v>
      </c>
      <c r="R3134" s="7">
        <f t="shared" si="193"/>
        <v>30000</v>
      </c>
      <c r="S3134" s="3" t="s">
        <v>8320</v>
      </c>
      <c r="T3134" s="3" t="s">
        <v>8321</v>
      </c>
    </row>
    <row r="3135" spans="1:20" ht="39.6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21">
        <f t="shared" si="194"/>
        <v>42788.356874999998</v>
      </c>
      <c r="L3135" s="21">
        <f t="shared" si="195"/>
        <v>42818.315208333333</v>
      </c>
      <c r="M3135" s="3" t="b">
        <v>0</v>
      </c>
      <c r="N3135" s="3">
        <v>16</v>
      </c>
      <c r="O3135" s="3" t="b">
        <v>0</v>
      </c>
      <c r="P3135" s="3" t="s">
        <v>8270</v>
      </c>
      <c r="Q3135" s="13">
        <f t="shared" si="192"/>
        <v>1.08</v>
      </c>
      <c r="R3135" s="7">
        <f t="shared" si="193"/>
        <v>31.25</v>
      </c>
      <c r="S3135" s="3" t="s">
        <v>8320</v>
      </c>
      <c r="T3135" s="3" t="s">
        <v>8321</v>
      </c>
    </row>
    <row r="3136" spans="1:20" ht="39.6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21">
        <f t="shared" si="194"/>
        <v>42800.511793981474</v>
      </c>
      <c r="L3136" s="21">
        <f t="shared" si="195"/>
        <v>42821.470127314817</v>
      </c>
      <c r="M3136" s="3" t="b">
        <v>0</v>
      </c>
      <c r="N3136" s="3">
        <v>12</v>
      </c>
      <c r="O3136" s="3" t="b">
        <v>0</v>
      </c>
      <c r="P3136" s="3" t="s">
        <v>8270</v>
      </c>
      <c r="Q3136" s="13">
        <f t="shared" si="192"/>
        <v>0.22500000000000001</v>
      </c>
      <c r="R3136" s="7">
        <f t="shared" si="193"/>
        <v>83.333333333333329</v>
      </c>
      <c r="S3136" s="3" t="s">
        <v>8320</v>
      </c>
      <c r="T3136" s="3" t="s">
        <v>8321</v>
      </c>
    </row>
    <row r="3137" spans="1:20" ht="39.6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21">
        <f t="shared" si="194"/>
        <v>42806.943530092591</v>
      </c>
      <c r="L3137" s="21">
        <f t="shared" si="195"/>
        <v>42828.943530092591</v>
      </c>
      <c r="M3137" s="3" t="b">
        <v>0</v>
      </c>
      <c r="N3137" s="3">
        <v>7</v>
      </c>
      <c r="O3137" s="3" t="b">
        <v>0</v>
      </c>
      <c r="P3137" s="3" t="s">
        <v>8270</v>
      </c>
      <c r="Q3137" s="13">
        <f t="shared" si="192"/>
        <v>0.20849420849420849</v>
      </c>
      <c r="R3137" s="7">
        <f t="shared" si="193"/>
        <v>111</v>
      </c>
      <c r="S3137" s="3" t="s">
        <v>8320</v>
      </c>
      <c r="T3137" s="3" t="s">
        <v>8321</v>
      </c>
    </row>
    <row r="3138" spans="1:20" ht="39.6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21">
        <f t="shared" si="194"/>
        <v>42789.25409722222</v>
      </c>
      <c r="L3138" s="21">
        <f t="shared" si="195"/>
        <v>42825.749305555553</v>
      </c>
      <c r="M3138" s="3" t="b">
        <v>0</v>
      </c>
      <c r="N3138" s="3">
        <v>22</v>
      </c>
      <c r="O3138" s="3" t="b">
        <v>0</v>
      </c>
      <c r="P3138" s="3" t="s">
        <v>8270</v>
      </c>
      <c r="Q3138" s="13">
        <f t="shared" ref="Q3138:Q3201" si="196">+E3138/D3138</f>
        <v>1.278</v>
      </c>
      <c r="R3138" s="7">
        <f t="shared" ref="R3138:R3201" si="197">IFERROR(+D3138/N3138,0)</f>
        <v>22.727272727272727</v>
      </c>
      <c r="S3138" s="3" t="s">
        <v>8320</v>
      </c>
      <c r="T3138" s="3" t="s">
        <v>8321</v>
      </c>
    </row>
    <row r="3139" spans="1:20" ht="26.4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21">
        <f t="shared" ref="K3139:K3202" si="198">(J3139/86400)+25569+(-5/24)</f>
        <v>42807.676724537036</v>
      </c>
      <c r="L3139" s="21">
        <f t="shared" ref="L3139:L3202" si="199">+I3139/(86400)+25569+(-5/24)</f>
        <v>42858.591666666667</v>
      </c>
      <c r="M3139" s="3" t="b">
        <v>0</v>
      </c>
      <c r="N3139" s="3">
        <v>1</v>
      </c>
      <c r="O3139" s="3" t="b">
        <v>0</v>
      </c>
      <c r="P3139" s="3" t="s">
        <v>8270</v>
      </c>
      <c r="Q3139" s="13">
        <f t="shared" si="196"/>
        <v>3.3333333333333333E-2</v>
      </c>
      <c r="R3139" s="7">
        <f t="shared" si="197"/>
        <v>1500</v>
      </c>
      <c r="S3139" s="3" t="s">
        <v>8320</v>
      </c>
      <c r="T3139" s="3" t="s">
        <v>8321</v>
      </c>
    </row>
    <row r="3140" spans="1:20" ht="52.8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21">
        <f t="shared" si="198"/>
        <v>42809.437581018516</v>
      </c>
      <c r="L3140" s="21">
        <f t="shared" si="199"/>
        <v>42828.437581018516</v>
      </c>
      <c r="M3140" s="3" t="b">
        <v>0</v>
      </c>
      <c r="N3140" s="3">
        <v>0</v>
      </c>
      <c r="O3140" s="3" t="b">
        <v>0</v>
      </c>
      <c r="P3140" s="3" t="s">
        <v>8270</v>
      </c>
      <c r="Q3140" s="13">
        <f t="shared" si="196"/>
        <v>0</v>
      </c>
      <c r="R3140" s="7">
        <f t="shared" si="197"/>
        <v>0</v>
      </c>
      <c r="S3140" s="3" t="s">
        <v>8320</v>
      </c>
      <c r="T3140" s="3" t="s">
        <v>8321</v>
      </c>
    </row>
    <row r="3141" spans="1:20" ht="52.8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21">
        <f t="shared" si="198"/>
        <v>42785.062037037038</v>
      </c>
      <c r="L3141" s="21">
        <f t="shared" si="199"/>
        <v>42818.981249999997</v>
      </c>
      <c r="M3141" s="3" t="b">
        <v>0</v>
      </c>
      <c r="N3141" s="3">
        <v>6</v>
      </c>
      <c r="O3141" s="3" t="b">
        <v>0</v>
      </c>
      <c r="P3141" s="3" t="s">
        <v>8270</v>
      </c>
      <c r="Q3141" s="13">
        <f t="shared" si="196"/>
        <v>5.3999999999999999E-2</v>
      </c>
      <c r="R3141" s="7">
        <f t="shared" si="197"/>
        <v>8333.3333333333339</v>
      </c>
      <c r="S3141" s="3" t="s">
        <v>8320</v>
      </c>
      <c r="T3141" s="3" t="s">
        <v>8321</v>
      </c>
    </row>
    <row r="3142" spans="1:20" ht="39.6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21">
        <f t="shared" si="198"/>
        <v>42802.510451388887</v>
      </c>
      <c r="L3142" s="21">
        <f t="shared" si="199"/>
        <v>42832.468784722216</v>
      </c>
      <c r="M3142" s="3" t="b">
        <v>0</v>
      </c>
      <c r="N3142" s="3">
        <v>4</v>
      </c>
      <c r="O3142" s="3" t="b">
        <v>0</v>
      </c>
      <c r="P3142" s="3" t="s">
        <v>8270</v>
      </c>
      <c r="Q3142" s="13">
        <f t="shared" si="196"/>
        <v>9.5999999999999992E-3</v>
      </c>
      <c r="R3142" s="7">
        <f t="shared" si="197"/>
        <v>2500</v>
      </c>
      <c r="S3142" s="3" t="s">
        <v>8320</v>
      </c>
      <c r="T3142" s="3" t="s">
        <v>8321</v>
      </c>
    </row>
    <row r="3143" spans="1:20" ht="52.8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21">
        <f t="shared" si="198"/>
        <v>42800.544999999998</v>
      </c>
      <c r="L3143" s="21">
        <f t="shared" si="199"/>
        <v>42841.624999999993</v>
      </c>
      <c r="M3143" s="3" t="b">
        <v>0</v>
      </c>
      <c r="N3143" s="3">
        <v>8</v>
      </c>
      <c r="O3143" s="3" t="b">
        <v>0</v>
      </c>
      <c r="P3143" s="3" t="s">
        <v>8270</v>
      </c>
      <c r="Q3143" s="13">
        <f t="shared" si="196"/>
        <v>0.51600000000000001</v>
      </c>
      <c r="R3143" s="7">
        <f t="shared" si="197"/>
        <v>62.5</v>
      </c>
      <c r="S3143" s="3" t="s">
        <v>8320</v>
      </c>
      <c r="T3143" s="3" t="s">
        <v>8321</v>
      </c>
    </row>
    <row r="3144" spans="1:20" ht="39.6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21">
        <f t="shared" si="198"/>
        <v>42783.304849537039</v>
      </c>
      <c r="L3144" s="21">
        <f t="shared" si="199"/>
        <v>42813.263182870367</v>
      </c>
      <c r="M3144" s="3" t="b">
        <v>0</v>
      </c>
      <c r="N3144" s="3">
        <v>3</v>
      </c>
      <c r="O3144" s="3" t="b">
        <v>0</v>
      </c>
      <c r="P3144" s="3" t="s">
        <v>8270</v>
      </c>
      <c r="Q3144" s="13">
        <f t="shared" si="196"/>
        <v>1.6363636363636365E-2</v>
      </c>
      <c r="R3144" s="7">
        <f t="shared" si="197"/>
        <v>916.66666666666663</v>
      </c>
      <c r="S3144" s="3" t="s">
        <v>8320</v>
      </c>
      <c r="T3144" s="3" t="s">
        <v>8321</v>
      </c>
    </row>
    <row r="3145" spans="1:20" ht="52.8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21">
        <f t="shared" si="198"/>
        <v>42808.149953703702</v>
      </c>
      <c r="L3145" s="21">
        <f t="shared" si="199"/>
        <v>42834.149953703702</v>
      </c>
      <c r="M3145" s="3" t="b">
        <v>0</v>
      </c>
      <c r="N3145" s="3">
        <v>0</v>
      </c>
      <c r="O3145" s="3" t="b">
        <v>0</v>
      </c>
      <c r="P3145" s="3" t="s">
        <v>8270</v>
      </c>
      <c r="Q3145" s="13">
        <f t="shared" si="196"/>
        <v>0</v>
      </c>
      <c r="R3145" s="7">
        <f t="shared" si="197"/>
        <v>0</v>
      </c>
      <c r="S3145" s="3" t="s">
        <v>8320</v>
      </c>
      <c r="T3145" s="3" t="s">
        <v>8321</v>
      </c>
    </row>
    <row r="3146" spans="1:20" ht="52.8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21">
        <f t="shared" si="198"/>
        <v>42796.329942129632</v>
      </c>
      <c r="L3146" s="21">
        <f t="shared" si="199"/>
        <v>42813.041666666664</v>
      </c>
      <c r="M3146" s="3" t="b">
        <v>0</v>
      </c>
      <c r="N3146" s="3">
        <v>30</v>
      </c>
      <c r="O3146" s="3" t="b">
        <v>0</v>
      </c>
      <c r="P3146" s="3" t="s">
        <v>8270</v>
      </c>
      <c r="Q3146" s="13">
        <f t="shared" si="196"/>
        <v>0.754</v>
      </c>
      <c r="R3146" s="7">
        <f t="shared" si="197"/>
        <v>333.33333333333331</v>
      </c>
      <c r="S3146" s="3" t="s">
        <v>8320</v>
      </c>
      <c r="T3146" s="3" t="s">
        <v>8321</v>
      </c>
    </row>
    <row r="3147" spans="1:20" ht="39.6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21">
        <f t="shared" si="198"/>
        <v>42761.832569444443</v>
      </c>
      <c r="L3147" s="21">
        <f t="shared" si="199"/>
        <v>42821.790902777771</v>
      </c>
      <c r="M3147" s="3" t="b">
        <v>0</v>
      </c>
      <c r="N3147" s="3">
        <v>0</v>
      </c>
      <c r="O3147" s="3" t="b">
        <v>0</v>
      </c>
      <c r="P3147" s="3" t="s">
        <v>8270</v>
      </c>
      <c r="Q3147" s="13">
        <f t="shared" si="196"/>
        <v>0</v>
      </c>
      <c r="R3147" s="7">
        <f t="shared" si="197"/>
        <v>0</v>
      </c>
      <c r="S3147" s="3" t="s">
        <v>8320</v>
      </c>
      <c r="T3147" s="3" t="s">
        <v>8321</v>
      </c>
    </row>
    <row r="3148" spans="1:20" ht="39.6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21">
        <f t="shared" si="198"/>
        <v>42796.474143518521</v>
      </c>
      <c r="L3148" s="21">
        <f t="shared" si="199"/>
        <v>42841.432476851849</v>
      </c>
      <c r="M3148" s="3" t="b">
        <v>0</v>
      </c>
      <c r="N3148" s="3">
        <v>12</v>
      </c>
      <c r="O3148" s="3" t="b">
        <v>0</v>
      </c>
      <c r="P3148" s="3" t="s">
        <v>8270</v>
      </c>
      <c r="Q3148" s="13">
        <f t="shared" si="196"/>
        <v>0.105</v>
      </c>
      <c r="R3148" s="7">
        <f t="shared" si="197"/>
        <v>4166.666666666667</v>
      </c>
      <c r="S3148" s="3" t="s">
        <v>8320</v>
      </c>
      <c r="T3148" s="3" t="s">
        <v>8321</v>
      </c>
    </row>
    <row r="3149" spans="1:20" ht="39.6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21">
        <f t="shared" si="198"/>
        <v>41909.761053240734</v>
      </c>
      <c r="L3149" s="21">
        <f t="shared" si="199"/>
        <v>41949.802719907406</v>
      </c>
      <c r="M3149" s="3" t="b">
        <v>1</v>
      </c>
      <c r="N3149" s="3">
        <v>213</v>
      </c>
      <c r="O3149" s="3" t="b">
        <v>1</v>
      </c>
      <c r="P3149" s="3" t="s">
        <v>8270</v>
      </c>
      <c r="Q3149" s="13">
        <f t="shared" si="196"/>
        <v>1.1752499999999999</v>
      </c>
      <c r="R3149" s="7">
        <f t="shared" si="197"/>
        <v>93.896713615023472</v>
      </c>
      <c r="S3149" s="3" t="s">
        <v>8320</v>
      </c>
      <c r="T3149" s="3" t="s">
        <v>8321</v>
      </c>
    </row>
    <row r="3150" spans="1:20" ht="26.4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21">
        <f t="shared" si="198"/>
        <v>41891.456990740735</v>
      </c>
      <c r="L3150" s="21">
        <f t="shared" si="199"/>
        <v>41912.958333333328</v>
      </c>
      <c r="M3150" s="3" t="b">
        <v>1</v>
      </c>
      <c r="N3150" s="3">
        <v>57</v>
      </c>
      <c r="O3150" s="3" t="b">
        <v>1</v>
      </c>
      <c r="P3150" s="3" t="s">
        <v>8270</v>
      </c>
      <c r="Q3150" s="13">
        <f t="shared" si="196"/>
        <v>1.3116666666666668</v>
      </c>
      <c r="R3150" s="7">
        <f t="shared" si="197"/>
        <v>31.578947368421051</v>
      </c>
      <c r="S3150" s="3" t="s">
        <v>8320</v>
      </c>
      <c r="T3150" s="3" t="s">
        <v>8321</v>
      </c>
    </row>
    <row r="3151" spans="1:20" ht="39.6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21">
        <f t="shared" si="198"/>
        <v>41225.809027777774</v>
      </c>
      <c r="L3151" s="21">
        <f t="shared" si="199"/>
        <v>41249.875</v>
      </c>
      <c r="M3151" s="3" t="b">
        <v>1</v>
      </c>
      <c r="N3151" s="3">
        <v>25</v>
      </c>
      <c r="O3151" s="3" t="b">
        <v>1</v>
      </c>
      <c r="P3151" s="3" t="s">
        <v>8270</v>
      </c>
      <c r="Q3151" s="13">
        <f t="shared" si="196"/>
        <v>1.04</v>
      </c>
      <c r="R3151" s="7">
        <f t="shared" si="197"/>
        <v>50</v>
      </c>
      <c r="S3151" s="3" t="s">
        <v>8320</v>
      </c>
      <c r="T3151" s="3" t="s">
        <v>8321</v>
      </c>
    </row>
    <row r="3152" spans="1:20" ht="52.8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21">
        <f t="shared" si="198"/>
        <v>40478.055590277778</v>
      </c>
      <c r="L3152" s="21">
        <f t="shared" si="199"/>
        <v>40567.958333333328</v>
      </c>
      <c r="M3152" s="3" t="b">
        <v>1</v>
      </c>
      <c r="N3152" s="3">
        <v>104</v>
      </c>
      <c r="O3152" s="3" t="b">
        <v>1</v>
      </c>
      <c r="P3152" s="3" t="s">
        <v>8270</v>
      </c>
      <c r="Q3152" s="13">
        <f t="shared" si="196"/>
        <v>1.01</v>
      </c>
      <c r="R3152" s="7">
        <f t="shared" si="197"/>
        <v>33.653846153846153</v>
      </c>
      <c r="S3152" s="3" t="s">
        <v>8320</v>
      </c>
      <c r="T3152" s="3" t="s">
        <v>8321</v>
      </c>
    </row>
    <row r="3153" spans="1:20" ht="39.6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21">
        <f t="shared" si="198"/>
        <v>41862.631643518514</v>
      </c>
      <c r="L3153" s="21">
        <f t="shared" si="199"/>
        <v>41892.631643518514</v>
      </c>
      <c r="M3153" s="3" t="b">
        <v>1</v>
      </c>
      <c r="N3153" s="3">
        <v>34</v>
      </c>
      <c r="O3153" s="3" t="b">
        <v>1</v>
      </c>
      <c r="P3153" s="3" t="s">
        <v>8270</v>
      </c>
      <c r="Q3153" s="13">
        <f t="shared" si="196"/>
        <v>1.004</v>
      </c>
      <c r="R3153" s="7">
        <f t="shared" si="197"/>
        <v>102.94117647058823</v>
      </c>
      <c r="S3153" s="3" t="s">
        <v>8320</v>
      </c>
      <c r="T3153" s="3" t="s">
        <v>8321</v>
      </c>
    </row>
    <row r="3154" spans="1:20" ht="39.6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21">
        <f t="shared" si="198"/>
        <v>41550.659340277773</v>
      </c>
      <c r="L3154" s="21">
        <f t="shared" si="199"/>
        <v>41580.659340277773</v>
      </c>
      <c r="M3154" s="3" t="b">
        <v>1</v>
      </c>
      <c r="N3154" s="3">
        <v>67</v>
      </c>
      <c r="O3154" s="3" t="b">
        <v>1</v>
      </c>
      <c r="P3154" s="3" t="s">
        <v>8270</v>
      </c>
      <c r="Q3154" s="13">
        <f t="shared" si="196"/>
        <v>1.0595454545454546</v>
      </c>
      <c r="R3154" s="7">
        <f t="shared" si="197"/>
        <v>32.835820895522389</v>
      </c>
      <c r="S3154" s="3" t="s">
        <v>8320</v>
      </c>
      <c r="T3154" s="3" t="s">
        <v>8321</v>
      </c>
    </row>
    <row r="3155" spans="1:20" ht="39.6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21">
        <f t="shared" si="198"/>
        <v>40632.946030092593</v>
      </c>
      <c r="L3155" s="21">
        <f t="shared" si="199"/>
        <v>40663.999305555553</v>
      </c>
      <c r="M3155" s="3" t="b">
        <v>1</v>
      </c>
      <c r="N3155" s="3">
        <v>241</v>
      </c>
      <c r="O3155" s="3" t="b">
        <v>1</v>
      </c>
      <c r="P3155" s="3" t="s">
        <v>8270</v>
      </c>
      <c r="Q3155" s="13">
        <f t="shared" si="196"/>
        <v>3.3558333333333334</v>
      </c>
      <c r="R3155" s="7">
        <f t="shared" si="197"/>
        <v>12.448132780082988</v>
      </c>
      <c r="S3155" s="3" t="s">
        <v>8320</v>
      </c>
      <c r="T3155" s="3" t="s">
        <v>8321</v>
      </c>
    </row>
    <row r="3156" spans="1:20" ht="39.6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21">
        <f t="shared" si="198"/>
        <v>40970.667337962957</v>
      </c>
      <c r="L3156" s="21">
        <f t="shared" si="199"/>
        <v>41000.625671296293</v>
      </c>
      <c r="M3156" s="3" t="b">
        <v>1</v>
      </c>
      <c r="N3156" s="3">
        <v>123</v>
      </c>
      <c r="O3156" s="3" t="b">
        <v>1</v>
      </c>
      <c r="P3156" s="3" t="s">
        <v>8270</v>
      </c>
      <c r="Q3156" s="13">
        <f t="shared" si="196"/>
        <v>1.1292857142857142</v>
      </c>
      <c r="R3156" s="7">
        <f t="shared" si="197"/>
        <v>56.91056910569106</v>
      </c>
      <c r="S3156" s="3" t="s">
        <v>8320</v>
      </c>
      <c r="T3156" s="3" t="s">
        <v>8321</v>
      </c>
    </row>
    <row r="3157" spans="1:20" ht="39.6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21">
        <f t="shared" si="198"/>
        <v>41233.290798611109</v>
      </c>
      <c r="L3157" s="21">
        <f t="shared" si="199"/>
        <v>41263.290798611109</v>
      </c>
      <c r="M3157" s="3" t="b">
        <v>1</v>
      </c>
      <c r="N3157" s="3">
        <v>302</v>
      </c>
      <c r="O3157" s="3" t="b">
        <v>1</v>
      </c>
      <c r="P3157" s="3" t="s">
        <v>8270</v>
      </c>
      <c r="Q3157" s="13">
        <f t="shared" si="196"/>
        <v>1.885046</v>
      </c>
      <c r="R3157" s="7">
        <f t="shared" si="197"/>
        <v>16.556291390728475</v>
      </c>
      <c r="S3157" s="3" t="s">
        <v>8320</v>
      </c>
      <c r="T3157" s="3" t="s">
        <v>8321</v>
      </c>
    </row>
    <row r="3158" spans="1:20" ht="39.6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21">
        <f t="shared" si="198"/>
        <v>41026.744722222218</v>
      </c>
      <c r="L3158" s="21">
        <f t="shared" si="199"/>
        <v>41061.744722222218</v>
      </c>
      <c r="M3158" s="3" t="b">
        <v>1</v>
      </c>
      <c r="N3158" s="3">
        <v>89</v>
      </c>
      <c r="O3158" s="3" t="b">
        <v>1</v>
      </c>
      <c r="P3158" s="3" t="s">
        <v>8270</v>
      </c>
      <c r="Q3158" s="13">
        <f t="shared" si="196"/>
        <v>1.0181818181818181</v>
      </c>
      <c r="R3158" s="7">
        <f t="shared" si="197"/>
        <v>61.797752808988761</v>
      </c>
      <c r="S3158" s="3" t="s">
        <v>8320</v>
      </c>
      <c r="T3158" s="3" t="s">
        <v>8321</v>
      </c>
    </row>
    <row r="3159" spans="1:20" ht="26.4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21">
        <f t="shared" si="198"/>
        <v>41829.579918981479</v>
      </c>
      <c r="L3159" s="21">
        <f t="shared" si="199"/>
        <v>41839</v>
      </c>
      <c r="M3159" s="3" t="b">
        <v>1</v>
      </c>
      <c r="N3159" s="3">
        <v>41</v>
      </c>
      <c r="O3159" s="3" t="b">
        <v>1</v>
      </c>
      <c r="P3159" s="3" t="s">
        <v>8270</v>
      </c>
      <c r="Q3159" s="13">
        <f t="shared" si="196"/>
        <v>1.01</v>
      </c>
      <c r="R3159" s="7">
        <f t="shared" si="197"/>
        <v>97.560975609756099</v>
      </c>
      <c r="S3159" s="3" t="s">
        <v>8320</v>
      </c>
      <c r="T3159" s="3" t="s">
        <v>8321</v>
      </c>
    </row>
    <row r="3160" spans="1:20" ht="26.4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21">
        <f t="shared" si="198"/>
        <v>41447.631388888891</v>
      </c>
      <c r="L3160" s="21">
        <f t="shared" si="199"/>
        <v>41477.631388888891</v>
      </c>
      <c r="M3160" s="3" t="b">
        <v>1</v>
      </c>
      <c r="N3160" s="3">
        <v>69</v>
      </c>
      <c r="O3160" s="3" t="b">
        <v>1</v>
      </c>
      <c r="P3160" s="3" t="s">
        <v>8270</v>
      </c>
      <c r="Q3160" s="13">
        <f t="shared" si="196"/>
        <v>1.1399999999999999</v>
      </c>
      <c r="R3160" s="7">
        <f t="shared" si="197"/>
        <v>72.463768115942031</v>
      </c>
      <c r="S3160" s="3" t="s">
        <v>8320</v>
      </c>
      <c r="T3160" s="3" t="s">
        <v>8321</v>
      </c>
    </row>
    <row r="3161" spans="1:20" ht="39.6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21">
        <f t="shared" si="198"/>
        <v>40883.858344907407</v>
      </c>
      <c r="L3161" s="21">
        <f t="shared" si="199"/>
        <v>40926.75</v>
      </c>
      <c r="M3161" s="3" t="b">
        <v>1</v>
      </c>
      <c r="N3161" s="3">
        <v>52</v>
      </c>
      <c r="O3161" s="3" t="b">
        <v>1</v>
      </c>
      <c r="P3161" s="3" t="s">
        <v>8270</v>
      </c>
      <c r="Q3161" s="13">
        <f t="shared" si="196"/>
        <v>1.3348133333333334</v>
      </c>
      <c r="R3161" s="7">
        <f t="shared" si="197"/>
        <v>28.846153846153847</v>
      </c>
      <c r="S3161" s="3" t="s">
        <v>8320</v>
      </c>
      <c r="T3161" s="3" t="s">
        <v>8321</v>
      </c>
    </row>
    <row r="3162" spans="1:20" ht="39.6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21">
        <f t="shared" si="198"/>
        <v>41841.056562499994</v>
      </c>
      <c r="L3162" s="21">
        <f t="shared" si="199"/>
        <v>41863.999305555553</v>
      </c>
      <c r="M3162" s="3" t="b">
        <v>1</v>
      </c>
      <c r="N3162" s="3">
        <v>57</v>
      </c>
      <c r="O3162" s="3" t="b">
        <v>1</v>
      </c>
      <c r="P3162" s="3" t="s">
        <v>8270</v>
      </c>
      <c r="Q3162" s="13">
        <f t="shared" si="196"/>
        <v>1.0153333333333334</v>
      </c>
      <c r="R3162" s="7">
        <f t="shared" si="197"/>
        <v>78.94736842105263</v>
      </c>
      <c r="S3162" s="3" t="s">
        <v>8320</v>
      </c>
      <c r="T3162" s="3" t="s">
        <v>8321</v>
      </c>
    </row>
    <row r="3163" spans="1:20" ht="52.8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21">
        <f t="shared" si="198"/>
        <v>41897.327800925923</v>
      </c>
      <c r="L3163" s="21">
        <f t="shared" si="199"/>
        <v>41927.327800925923</v>
      </c>
      <c r="M3163" s="3" t="b">
        <v>1</v>
      </c>
      <c r="N3163" s="3">
        <v>74</v>
      </c>
      <c r="O3163" s="3" t="b">
        <v>1</v>
      </c>
      <c r="P3163" s="3" t="s">
        <v>8270</v>
      </c>
      <c r="Q3163" s="13">
        <f t="shared" si="196"/>
        <v>1.0509999999999999</v>
      </c>
      <c r="R3163" s="7">
        <f t="shared" si="197"/>
        <v>27.027027027027028</v>
      </c>
      <c r="S3163" s="3" t="s">
        <v>8320</v>
      </c>
      <c r="T3163" s="3" t="s">
        <v>8321</v>
      </c>
    </row>
    <row r="3164" spans="1:20" ht="52.8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21">
        <f t="shared" si="198"/>
        <v>41799.47756944444</v>
      </c>
      <c r="L3164" s="21">
        <f t="shared" si="199"/>
        <v>41826.875</v>
      </c>
      <c r="M3164" s="3" t="b">
        <v>1</v>
      </c>
      <c r="N3164" s="3">
        <v>63</v>
      </c>
      <c r="O3164" s="3" t="b">
        <v>1</v>
      </c>
      <c r="P3164" s="3" t="s">
        <v>8270</v>
      </c>
      <c r="Q3164" s="13">
        <f t="shared" si="196"/>
        <v>1.2715000000000001</v>
      </c>
      <c r="R3164" s="7">
        <f t="shared" si="197"/>
        <v>63.492063492063494</v>
      </c>
      <c r="S3164" s="3" t="s">
        <v>8320</v>
      </c>
      <c r="T3164" s="3" t="s">
        <v>8321</v>
      </c>
    </row>
    <row r="3165" spans="1:20" ht="39.6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21">
        <f t="shared" si="198"/>
        <v>41775.545428240737</v>
      </c>
      <c r="L3165" s="21">
        <f t="shared" si="199"/>
        <v>41805.545428240737</v>
      </c>
      <c r="M3165" s="3" t="b">
        <v>1</v>
      </c>
      <c r="N3165" s="3">
        <v>72</v>
      </c>
      <c r="O3165" s="3" t="b">
        <v>1</v>
      </c>
      <c r="P3165" s="3" t="s">
        <v>8270</v>
      </c>
      <c r="Q3165" s="13">
        <f t="shared" si="196"/>
        <v>1.1115384615384616</v>
      </c>
      <c r="R3165" s="7">
        <f t="shared" si="197"/>
        <v>180.55555555555554</v>
      </c>
      <c r="S3165" s="3" t="s">
        <v>8320</v>
      </c>
      <c r="T3165" s="3" t="s">
        <v>8321</v>
      </c>
    </row>
    <row r="3166" spans="1:20" ht="52.8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21">
        <f t="shared" si="198"/>
        <v>41766.597395833327</v>
      </c>
      <c r="L3166" s="21">
        <f t="shared" si="199"/>
        <v>41799.597395833327</v>
      </c>
      <c r="M3166" s="3" t="b">
        <v>1</v>
      </c>
      <c r="N3166" s="3">
        <v>71</v>
      </c>
      <c r="O3166" s="3" t="b">
        <v>1</v>
      </c>
      <c r="P3166" s="3" t="s">
        <v>8270</v>
      </c>
      <c r="Q3166" s="13">
        <f t="shared" si="196"/>
        <v>1.0676000000000001</v>
      </c>
      <c r="R3166" s="7">
        <f t="shared" si="197"/>
        <v>35.2112676056338</v>
      </c>
      <c r="S3166" s="3" t="s">
        <v>8320</v>
      </c>
      <c r="T3166" s="3" t="s">
        <v>8321</v>
      </c>
    </row>
    <row r="3167" spans="1:20" ht="39.6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21">
        <f t="shared" si="198"/>
        <v>40643.950925925921</v>
      </c>
      <c r="L3167" s="21">
        <f t="shared" si="199"/>
        <v>40665.957638888889</v>
      </c>
      <c r="M3167" s="3" t="b">
        <v>1</v>
      </c>
      <c r="N3167" s="3">
        <v>21</v>
      </c>
      <c r="O3167" s="3" t="b">
        <v>1</v>
      </c>
      <c r="P3167" s="3" t="s">
        <v>8270</v>
      </c>
      <c r="Q3167" s="13">
        <f t="shared" si="196"/>
        <v>1.6266666666666667</v>
      </c>
      <c r="R3167" s="7">
        <f t="shared" si="197"/>
        <v>35.714285714285715</v>
      </c>
      <c r="S3167" s="3" t="s">
        <v>8320</v>
      </c>
      <c r="T3167" s="3" t="s">
        <v>8321</v>
      </c>
    </row>
    <row r="3168" spans="1:20" ht="39.6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21">
        <f t="shared" si="198"/>
        <v>41940.483252314814</v>
      </c>
      <c r="L3168" s="21">
        <f t="shared" si="199"/>
        <v>41969.124305555553</v>
      </c>
      <c r="M3168" s="3" t="b">
        <v>1</v>
      </c>
      <c r="N3168" s="3">
        <v>930</v>
      </c>
      <c r="O3168" s="3" t="b">
        <v>1</v>
      </c>
      <c r="P3168" s="3" t="s">
        <v>8270</v>
      </c>
      <c r="Q3168" s="13">
        <f t="shared" si="196"/>
        <v>1.6022808571428573</v>
      </c>
      <c r="R3168" s="7">
        <f t="shared" si="197"/>
        <v>37.634408602150536</v>
      </c>
      <c r="S3168" s="3" t="s">
        <v>8320</v>
      </c>
      <c r="T3168" s="3" t="s">
        <v>8321</v>
      </c>
    </row>
    <row r="3169" spans="1:20" ht="26.4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21">
        <f t="shared" si="198"/>
        <v>41838.967372685183</v>
      </c>
      <c r="L3169" s="21">
        <f t="shared" si="199"/>
        <v>41852.967372685183</v>
      </c>
      <c r="M3169" s="3" t="b">
        <v>1</v>
      </c>
      <c r="N3169" s="3">
        <v>55</v>
      </c>
      <c r="O3169" s="3" t="b">
        <v>1</v>
      </c>
      <c r="P3169" s="3" t="s">
        <v>8270</v>
      </c>
      <c r="Q3169" s="13">
        <f t="shared" si="196"/>
        <v>1.1616666666666666</v>
      </c>
      <c r="R3169" s="7">
        <f t="shared" si="197"/>
        <v>54.545454545454547</v>
      </c>
      <c r="S3169" s="3" t="s">
        <v>8320</v>
      </c>
      <c r="T3169" s="3" t="s">
        <v>8321</v>
      </c>
    </row>
    <row r="3170" spans="1:20" ht="39.6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21">
        <f t="shared" si="198"/>
        <v>41771.897604166668</v>
      </c>
      <c r="L3170" s="21">
        <f t="shared" si="199"/>
        <v>41803.708333333328</v>
      </c>
      <c r="M3170" s="3" t="b">
        <v>1</v>
      </c>
      <c r="N3170" s="3">
        <v>61</v>
      </c>
      <c r="O3170" s="3" t="b">
        <v>1</v>
      </c>
      <c r="P3170" s="3" t="s">
        <v>8270</v>
      </c>
      <c r="Q3170" s="13">
        <f t="shared" si="196"/>
        <v>1.242</v>
      </c>
      <c r="R3170" s="7">
        <f t="shared" si="197"/>
        <v>40.983606557377051</v>
      </c>
      <c r="S3170" s="3" t="s">
        <v>8320</v>
      </c>
      <c r="T3170" s="3" t="s">
        <v>8321</v>
      </c>
    </row>
    <row r="3171" spans="1:20" ht="26.4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21">
        <f t="shared" si="198"/>
        <v>41591.529641203699</v>
      </c>
      <c r="L3171" s="21">
        <f t="shared" si="199"/>
        <v>41620.999305555553</v>
      </c>
      <c r="M3171" s="3" t="b">
        <v>1</v>
      </c>
      <c r="N3171" s="3">
        <v>82</v>
      </c>
      <c r="O3171" s="3" t="b">
        <v>1</v>
      </c>
      <c r="P3171" s="3" t="s">
        <v>8270</v>
      </c>
      <c r="Q3171" s="13">
        <f t="shared" si="196"/>
        <v>1.030125</v>
      </c>
      <c r="R3171" s="7">
        <f t="shared" si="197"/>
        <v>97.560975609756099</v>
      </c>
      <c r="S3171" s="3" t="s">
        <v>8320</v>
      </c>
      <c r="T3171" s="3" t="s">
        <v>8321</v>
      </c>
    </row>
    <row r="3172" spans="1:20" ht="39.6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21">
        <f t="shared" si="198"/>
        <v>41788.872037037036</v>
      </c>
      <c r="L3172" s="21">
        <f t="shared" si="199"/>
        <v>41821.958333333328</v>
      </c>
      <c r="M3172" s="3" t="b">
        <v>1</v>
      </c>
      <c r="N3172" s="3">
        <v>71</v>
      </c>
      <c r="O3172" s="3" t="b">
        <v>1</v>
      </c>
      <c r="P3172" s="3" t="s">
        <v>8270</v>
      </c>
      <c r="Q3172" s="13">
        <f t="shared" si="196"/>
        <v>1.1225000000000001</v>
      </c>
      <c r="R3172" s="7">
        <f t="shared" si="197"/>
        <v>28.169014084507044</v>
      </c>
      <c r="S3172" s="3" t="s">
        <v>8320</v>
      </c>
      <c r="T3172" s="3" t="s">
        <v>8321</v>
      </c>
    </row>
    <row r="3173" spans="1:20" ht="52.8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21">
        <f t="shared" si="198"/>
        <v>42466.399976851848</v>
      </c>
      <c r="L3173" s="21">
        <f t="shared" si="199"/>
        <v>42496.399976851848</v>
      </c>
      <c r="M3173" s="3" t="b">
        <v>1</v>
      </c>
      <c r="N3173" s="3">
        <v>117</v>
      </c>
      <c r="O3173" s="3" t="b">
        <v>1</v>
      </c>
      <c r="P3173" s="3" t="s">
        <v>8270</v>
      </c>
      <c r="Q3173" s="13">
        <f t="shared" si="196"/>
        <v>1.0881428571428571</v>
      </c>
      <c r="R3173" s="7">
        <f t="shared" si="197"/>
        <v>59.82905982905983</v>
      </c>
      <c r="S3173" s="3" t="s">
        <v>8320</v>
      </c>
      <c r="T3173" s="3" t="s">
        <v>8321</v>
      </c>
    </row>
    <row r="3174" spans="1:20" ht="39.6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21">
        <f t="shared" si="198"/>
        <v>40923.521620370368</v>
      </c>
      <c r="L3174" s="21">
        <f t="shared" si="199"/>
        <v>40953.521620370368</v>
      </c>
      <c r="M3174" s="3" t="b">
        <v>1</v>
      </c>
      <c r="N3174" s="3">
        <v>29</v>
      </c>
      <c r="O3174" s="3" t="b">
        <v>1</v>
      </c>
      <c r="P3174" s="3" t="s">
        <v>8270</v>
      </c>
      <c r="Q3174" s="13">
        <f t="shared" si="196"/>
        <v>1.1499999999999999</v>
      </c>
      <c r="R3174" s="7">
        <f t="shared" si="197"/>
        <v>68.965517241379317</v>
      </c>
      <c r="S3174" s="3" t="s">
        <v>8320</v>
      </c>
      <c r="T3174" s="3" t="s">
        <v>8321</v>
      </c>
    </row>
    <row r="3175" spans="1:20" ht="39.6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21">
        <f t="shared" si="198"/>
        <v>41878.670046296298</v>
      </c>
      <c r="L3175" s="21">
        <f t="shared" si="199"/>
        <v>41908.670046296298</v>
      </c>
      <c r="M3175" s="3" t="b">
        <v>1</v>
      </c>
      <c r="N3175" s="3">
        <v>74</v>
      </c>
      <c r="O3175" s="3" t="b">
        <v>1</v>
      </c>
      <c r="P3175" s="3" t="s">
        <v>8270</v>
      </c>
      <c r="Q3175" s="13">
        <f t="shared" si="196"/>
        <v>1.03</v>
      </c>
      <c r="R3175" s="7">
        <f t="shared" si="197"/>
        <v>135.13513513513513</v>
      </c>
      <c r="S3175" s="3" t="s">
        <v>8320</v>
      </c>
      <c r="T3175" s="3" t="s">
        <v>8321</v>
      </c>
    </row>
    <row r="3176" spans="1:20" ht="52.8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21">
        <f t="shared" si="198"/>
        <v>41862.656342592592</v>
      </c>
      <c r="L3176" s="21">
        <f t="shared" si="199"/>
        <v>41876.656342592592</v>
      </c>
      <c r="M3176" s="3" t="b">
        <v>1</v>
      </c>
      <c r="N3176" s="3">
        <v>23</v>
      </c>
      <c r="O3176" s="3" t="b">
        <v>1</v>
      </c>
      <c r="P3176" s="3" t="s">
        <v>8270</v>
      </c>
      <c r="Q3176" s="13">
        <f t="shared" si="196"/>
        <v>1.0113333333333334</v>
      </c>
      <c r="R3176" s="7">
        <f t="shared" si="197"/>
        <v>130.43478260869566</v>
      </c>
      <c r="S3176" s="3" t="s">
        <v>8320</v>
      </c>
      <c r="T3176" s="3" t="s">
        <v>8321</v>
      </c>
    </row>
    <row r="3177" spans="1:20" ht="52.8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21">
        <f t="shared" si="198"/>
        <v>40531.678553240738</v>
      </c>
      <c r="L3177" s="21">
        <f t="shared" si="199"/>
        <v>40591.678553240738</v>
      </c>
      <c r="M3177" s="3" t="b">
        <v>1</v>
      </c>
      <c r="N3177" s="3">
        <v>60</v>
      </c>
      <c r="O3177" s="3" t="b">
        <v>1</v>
      </c>
      <c r="P3177" s="3" t="s">
        <v>8270</v>
      </c>
      <c r="Q3177" s="13">
        <f t="shared" si="196"/>
        <v>1.0955999999999999</v>
      </c>
      <c r="R3177" s="7">
        <f t="shared" si="197"/>
        <v>83.333333333333329</v>
      </c>
      <c r="S3177" s="3" t="s">
        <v>8320</v>
      </c>
      <c r="T3177" s="3" t="s">
        <v>8321</v>
      </c>
    </row>
    <row r="3178" spans="1:20" ht="52.8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21">
        <f t="shared" si="198"/>
        <v>41477.722581018512</v>
      </c>
      <c r="L3178" s="21">
        <f t="shared" si="199"/>
        <v>41504.416666666664</v>
      </c>
      <c r="M3178" s="3" t="b">
        <v>1</v>
      </c>
      <c r="N3178" s="3">
        <v>55</v>
      </c>
      <c r="O3178" s="3" t="b">
        <v>1</v>
      </c>
      <c r="P3178" s="3" t="s">
        <v>8270</v>
      </c>
      <c r="Q3178" s="13">
        <f t="shared" si="196"/>
        <v>1.148421052631579</v>
      </c>
      <c r="R3178" s="7">
        <f t="shared" si="197"/>
        <v>34.545454545454547</v>
      </c>
      <c r="S3178" s="3" t="s">
        <v>8320</v>
      </c>
      <c r="T3178" s="3" t="s">
        <v>8321</v>
      </c>
    </row>
    <row r="3179" spans="1:20" ht="39.6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21">
        <f t="shared" si="198"/>
        <v>41781.458437499998</v>
      </c>
      <c r="L3179" s="21">
        <f t="shared" si="199"/>
        <v>41811.458437499998</v>
      </c>
      <c r="M3179" s="3" t="b">
        <v>1</v>
      </c>
      <c r="N3179" s="3">
        <v>51</v>
      </c>
      <c r="O3179" s="3" t="b">
        <v>1</v>
      </c>
      <c r="P3179" s="3" t="s">
        <v>8270</v>
      </c>
      <c r="Q3179" s="13">
        <f t="shared" si="196"/>
        <v>1.1739999999999999</v>
      </c>
      <c r="R3179" s="7">
        <f t="shared" si="197"/>
        <v>49.019607843137258</v>
      </c>
      <c r="S3179" s="3" t="s">
        <v>8320</v>
      </c>
      <c r="T3179" s="3" t="s">
        <v>8321</v>
      </c>
    </row>
    <row r="3180" spans="1:20" ht="52.8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21">
        <f t="shared" si="198"/>
        <v>41806.396701388883</v>
      </c>
      <c r="L3180" s="21">
        <f t="shared" si="199"/>
        <v>41836.396701388883</v>
      </c>
      <c r="M3180" s="3" t="b">
        <v>1</v>
      </c>
      <c r="N3180" s="3">
        <v>78</v>
      </c>
      <c r="O3180" s="3" t="b">
        <v>1</v>
      </c>
      <c r="P3180" s="3" t="s">
        <v>8270</v>
      </c>
      <c r="Q3180" s="13">
        <f t="shared" si="196"/>
        <v>1.7173333333333334</v>
      </c>
      <c r="R3180" s="7">
        <f t="shared" si="197"/>
        <v>19.23076923076923</v>
      </c>
      <c r="S3180" s="3" t="s">
        <v>8320</v>
      </c>
      <c r="T3180" s="3" t="s">
        <v>8321</v>
      </c>
    </row>
    <row r="3181" spans="1:20" ht="26.4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21">
        <f t="shared" si="198"/>
        <v>41375.49387731481</v>
      </c>
      <c r="L3181" s="21">
        <f t="shared" si="199"/>
        <v>41400.49387731481</v>
      </c>
      <c r="M3181" s="3" t="b">
        <v>1</v>
      </c>
      <c r="N3181" s="3">
        <v>62</v>
      </c>
      <c r="O3181" s="3" t="b">
        <v>1</v>
      </c>
      <c r="P3181" s="3" t="s">
        <v>8270</v>
      </c>
      <c r="Q3181" s="13">
        <f t="shared" si="196"/>
        <v>1.1416238095238094</v>
      </c>
      <c r="R3181" s="7">
        <f t="shared" si="197"/>
        <v>67.741935483870961</v>
      </c>
      <c r="S3181" s="3" t="s">
        <v>8320</v>
      </c>
      <c r="T3181" s="3" t="s">
        <v>8321</v>
      </c>
    </row>
    <row r="3182" spans="1:20" ht="39.6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21">
        <f t="shared" si="198"/>
        <v>41780.204270833332</v>
      </c>
      <c r="L3182" s="21">
        <f t="shared" si="199"/>
        <v>41810.204270833332</v>
      </c>
      <c r="M3182" s="3" t="b">
        <v>1</v>
      </c>
      <c r="N3182" s="3">
        <v>45</v>
      </c>
      <c r="O3182" s="3" t="b">
        <v>1</v>
      </c>
      <c r="P3182" s="3" t="s">
        <v>8270</v>
      </c>
      <c r="Q3182" s="13">
        <f t="shared" si="196"/>
        <v>1.1975</v>
      </c>
      <c r="R3182" s="7">
        <f t="shared" si="197"/>
        <v>26.666666666666668</v>
      </c>
      <c r="S3182" s="3" t="s">
        <v>8320</v>
      </c>
      <c r="T3182" s="3" t="s">
        <v>8321</v>
      </c>
    </row>
    <row r="3183" spans="1:20" ht="39.6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21">
        <f t="shared" si="198"/>
        <v>41779.101701388885</v>
      </c>
      <c r="L3183" s="21">
        <f t="shared" si="199"/>
        <v>41805.458333333328</v>
      </c>
      <c r="M3183" s="3" t="b">
        <v>1</v>
      </c>
      <c r="N3183" s="3">
        <v>15</v>
      </c>
      <c r="O3183" s="3" t="b">
        <v>1</v>
      </c>
      <c r="P3183" s="3" t="s">
        <v>8270</v>
      </c>
      <c r="Q3183" s="13">
        <f t="shared" si="196"/>
        <v>1.0900000000000001</v>
      </c>
      <c r="R3183" s="7">
        <f t="shared" si="197"/>
        <v>33.333333333333336</v>
      </c>
      <c r="S3183" s="3" t="s">
        <v>8320</v>
      </c>
      <c r="T3183" s="3" t="s">
        <v>8321</v>
      </c>
    </row>
    <row r="3184" spans="1:20" ht="52.8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21">
        <f t="shared" si="198"/>
        <v>40883.740983796291</v>
      </c>
      <c r="L3184" s="21">
        <f t="shared" si="199"/>
        <v>40939.5</v>
      </c>
      <c r="M3184" s="3" t="b">
        <v>1</v>
      </c>
      <c r="N3184" s="3">
        <v>151</v>
      </c>
      <c r="O3184" s="3" t="b">
        <v>1</v>
      </c>
      <c r="P3184" s="3" t="s">
        <v>8270</v>
      </c>
      <c r="Q3184" s="13">
        <f t="shared" si="196"/>
        <v>1.0088571428571429</v>
      </c>
      <c r="R3184" s="7">
        <f t="shared" si="197"/>
        <v>46.357615894039732</v>
      </c>
      <c r="S3184" s="3" t="s">
        <v>8320</v>
      </c>
      <c r="T3184" s="3" t="s">
        <v>8321</v>
      </c>
    </row>
    <row r="3185" spans="1:20" ht="39.6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21">
        <f t="shared" si="198"/>
        <v>41491.586446759255</v>
      </c>
      <c r="L3185" s="21">
        <f t="shared" si="199"/>
        <v>41509.586446759255</v>
      </c>
      <c r="M3185" s="3" t="b">
        <v>1</v>
      </c>
      <c r="N3185" s="3">
        <v>68</v>
      </c>
      <c r="O3185" s="3" t="b">
        <v>1</v>
      </c>
      <c r="P3185" s="3" t="s">
        <v>8270</v>
      </c>
      <c r="Q3185" s="13">
        <f t="shared" si="196"/>
        <v>1.0900000000000001</v>
      </c>
      <c r="R3185" s="7">
        <f t="shared" si="197"/>
        <v>36.764705882352942</v>
      </c>
      <c r="S3185" s="3" t="s">
        <v>8320</v>
      </c>
      <c r="T3185" s="3" t="s">
        <v>8321</v>
      </c>
    </row>
    <row r="3186" spans="1:20" ht="39.6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21">
        <f t="shared" si="198"/>
        <v>41791.785081018512</v>
      </c>
      <c r="L3186" s="21">
        <f t="shared" si="199"/>
        <v>41821.785081018512</v>
      </c>
      <c r="M3186" s="3" t="b">
        <v>1</v>
      </c>
      <c r="N3186" s="3">
        <v>46</v>
      </c>
      <c r="O3186" s="3" t="b">
        <v>1</v>
      </c>
      <c r="P3186" s="3" t="s">
        <v>8270</v>
      </c>
      <c r="Q3186" s="13">
        <f t="shared" si="196"/>
        <v>1.0720930232558139</v>
      </c>
      <c r="R3186" s="7">
        <f t="shared" si="197"/>
        <v>93.478260869565219</v>
      </c>
      <c r="S3186" s="3" t="s">
        <v>8320</v>
      </c>
      <c r="T3186" s="3" t="s">
        <v>8321</v>
      </c>
    </row>
    <row r="3187" spans="1:20" ht="39.6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21">
        <f t="shared" si="198"/>
        <v>41829.768993055557</v>
      </c>
      <c r="L3187" s="21">
        <f t="shared" si="199"/>
        <v>41836.768993055557</v>
      </c>
      <c r="M3187" s="3" t="b">
        <v>1</v>
      </c>
      <c r="N3187" s="3">
        <v>24</v>
      </c>
      <c r="O3187" s="3" t="b">
        <v>1</v>
      </c>
      <c r="P3187" s="3" t="s">
        <v>8270</v>
      </c>
      <c r="Q3187" s="13">
        <f t="shared" si="196"/>
        <v>1</v>
      </c>
      <c r="R3187" s="7">
        <f t="shared" si="197"/>
        <v>41.666666666666664</v>
      </c>
      <c r="S3187" s="3" t="s">
        <v>8320</v>
      </c>
      <c r="T3187" s="3" t="s">
        <v>8321</v>
      </c>
    </row>
    <row r="3188" spans="1:20" ht="39.6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21">
        <f t="shared" si="198"/>
        <v>41868.715717592589</v>
      </c>
      <c r="L3188" s="21">
        <f t="shared" si="199"/>
        <v>41898.666666666664</v>
      </c>
      <c r="M3188" s="3" t="b">
        <v>1</v>
      </c>
      <c r="N3188" s="3">
        <v>70</v>
      </c>
      <c r="O3188" s="3" t="b">
        <v>1</v>
      </c>
      <c r="P3188" s="3" t="s">
        <v>8270</v>
      </c>
      <c r="Q3188" s="13">
        <f t="shared" si="196"/>
        <v>1.0218750000000001</v>
      </c>
      <c r="R3188" s="7">
        <f t="shared" si="197"/>
        <v>45.714285714285715</v>
      </c>
      <c r="S3188" s="3" t="s">
        <v>8320</v>
      </c>
      <c r="T3188" s="3" t="s">
        <v>8321</v>
      </c>
    </row>
    <row r="3189" spans="1:20" ht="52.8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21">
        <f t="shared" si="198"/>
        <v>41835.458020833328</v>
      </c>
      <c r="L3189" s="21">
        <f t="shared" si="199"/>
        <v>41855.458020833328</v>
      </c>
      <c r="M3189" s="3" t="b">
        <v>1</v>
      </c>
      <c r="N3189" s="3">
        <v>244</v>
      </c>
      <c r="O3189" s="3" t="b">
        <v>1</v>
      </c>
      <c r="P3189" s="3" t="s">
        <v>8270</v>
      </c>
      <c r="Q3189" s="13">
        <f t="shared" si="196"/>
        <v>1.1629333333333334</v>
      </c>
      <c r="R3189" s="7">
        <f t="shared" si="197"/>
        <v>61.475409836065573</v>
      </c>
      <c r="S3189" s="3" t="s">
        <v>8320</v>
      </c>
      <c r="T3189" s="3" t="s">
        <v>8321</v>
      </c>
    </row>
    <row r="3190" spans="1:20" ht="39.6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21">
        <f t="shared" si="198"/>
        <v>42144.207199074073</v>
      </c>
      <c r="L3190" s="21">
        <f t="shared" si="199"/>
        <v>42165.207199074073</v>
      </c>
      <c r="M3190" s="3" t="b">
        <v>0</v>
      </c>
      <c r="N3190" s="3">
        <v>9</v>
      </c>
      <c r="O3190" s="3" t="b">
        <v>0</v>
      </c>
      <c r="P3190" s="3" t="s">
        <v>8304</v>
      </c>
      <c r="Q3190" s="13">
        <f t="shared" si="196"/>
        <v>0.65</v>
      </c>
      <c r="R3190" s="7">
        <f t="shared" si="197"/>
        <v>22.222222222222221</v>
      </c>
      <c r="S3190" s="3" t="s">
        <v>8320</v>
      </c>
      <c r="T3190" s="3" t="s">
        <v>8362</v>
      </c>
    </row>
    <row r="3191" spans="1:20" ht="52.8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21">
        <f t="shared" si="198"/>
        <v>42118.138101851851</v>
      </c>
      <c r="L3191" s="21">
        <f t="shared" si="199"/>
        <v>42148.138101851851</v>
      </c>
      <c r="M3191" s="3" t="b">
        <v>0</v>
      </c>
      <c r="N3191" s="3">
        <v>19</v>
      </c>
      <c r="O3191" s="3" t="b">
        <v>0</v>
      </c>
      <c r="P3191" s="3" t="s">
        <v>8304</v>
      </c>
      <c r="Q3191" s="13">
        <f t="shared" si="196"/>
        <v>0.12327272727272727</v>
      </c>
      <c r="R3191" s="7">
        <f t="shared" si="197"/>
        <v>2894.7368421052633</v>
      </c>
      <c r="S3191" s="3" t="s">
        <v>8320</v>
      </c>
      <c r="T3191" s="3" t="s">
        <v>8362</v>
      </c>
    </row>
    <row r="3192" spans="1:20" ht="39.6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21">
        <f t="shared" si="198"/>
        <v>42682.942997685182</v>
      </c>
      <c r="L3192" s="21">
        <f t="shared" si="199"/>
        <v>42712.984664351847</v>
      </c>
      <c r="M3192" s="3" t="b">
        <v>0</v>
      </c>
      <c r="N3192" s="3">
        <v>0</v>
      </c>
      <c r="O3192" s="3" t="b">
        <v>0</v>
      </c>
      <c r="P3192" s="3" t="s">
        <v>8304</v>
      </c>
      <c r="Q3192" s="13">
        <f t="shared" si="196"/>
        <v>0</v>
      </c>
      <c r="R3192" s="7">
        <f t="shared" si="197"/>
        <v>0</v>
      </c>
      <c r="S3192" s="3" t="s">
        <v>8320</v>
      </c>
      <c r="T3192" s="3" t="s">
        <v>8362</v>
      </c>
    </row>
    <row r="3193" spans="1:20" ht="39.6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21">
        <f t="shared" si="198"/>
        <v>42538.547094907401</v>
      </c>
      <c r="L3193" s="21">
        <f t="shared" si="199"/>
        <v>42598.547094907401</v>
      </c>
      <c r="M3193" s="3" t="b">
        <v>0</v>
      </c>
      <c r="N3193" s="3">
        <v>4</v>
      </c>
      <c r="O3193" s="3" t="b">
        <v>0</v>
      </c>
      <c r="P3193" s="3" t="s">
        <v>8304</v>
      </c>
      <c r="Q3193" s="13">
        <f t="shared" si="196"/>
        <v>4.0266666666666666E-2</v>
      </c>
      <c r="R3193" s="7">
        <f t="shared" si="197"/>
        <v>937.5</v>
      </c>
      <c r="S3193" s="3" t="s">
        <v>8320</v>
      </c>
      <c r="T3193" s="3" t="s">
        <v>8362</v>
      </c>
    </row>
    <row r="3194" spans="1:20" ht="39.6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21">
        <f t="shared" si="198"/>
        <v>42018.732164351844</v>
      </c>
      <c r="L3194" s="21">
        <f t="shared" si="199"/>
        <v>42063.708333333336</v>
      </c>
      <c r="M3194" s="3" t="b">
        <v>0</v>
      </c>
      <c r="N3194" s="3">
        <v>8</v>
      </c>
      <c r="O3194" s="3" t="b">
        <v>0</v>
      </c>
      <c r="P3194" s="3" t="s">
        <v>8304</v>
      </c>
      <c r="Q3194" s="13">
        <f t="shared" si="196"/>
        <v>1.0200000000000001E-2</v>
      </c>
      <c r="R3194" s="7">
        <f t="shared" si="197"/>
        <v>1250</v>
      </c>
      <c r="S3194" s="3" t="s">
        <v>8320</v>
      </c>
      <c r="T3194" s="3" t="s">
        <v>8362</v>
      </c>
    </row>
    <row r="3195" spans="1:20" ht="39.6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21">
        <f t="shared" si="198"/>
        <v>42010.759907407402</v>
      </c>
      <c r="L3195" s="21">
        <f t="shared" si="199"/>
        <v>42055.759907407402</v>
      </c>
      <c r="M3195" s="3" t="b">
        <v>0</v>
      </c>
      <c r="N3195" s="3">
        <v>24</v>
      </c>
      <c r="O3195" s="3" t="b">
        <v>0</v>
      </c>
      <c r="P3195" s="3" t="s">
        <v>8304</v>
      </c>
      <c r="Q3195" s="13">
        <f t="shared" si="196"/>
        <v>0.1174</v>
      </c>
      <c r="R3195" s="7">
        <f t="shared" si="197"/>
        <v>208.33333333333334</v>
      </c>
      <c r="S3195" s="3" t="s">
        <v>8320</v>
      </c>
      <c r="T3195" s="3" t="s">
        <v>8362</v>
      </c>
    </row>
    <row r="3196" spans="1:20" ht="52.8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21">
        <f t="shared" si="198"/>
        <v>42181.854143518511</v>
      </c>
      <c r="L3196" s="21">
        <f t="shared" si="199"/>
        <v>42211.854143518511</v>
      </c>
      <c r="M3196" s="3" t="b">
        <v>0</v>
      </c>
      <c r="N3196" s="3">
        <v>0</v>
      </c>
      <c r="O3196" s="3" t="b">
        <v>0</v>
      </c>
      <c r="P3196" s="3" t="s">
        <v>8304</v>
      </c>
      <c r="Q3196" s="13">
        <f t="shared" si="196"/>
        <v>0</v>
      </c>
      <c r="R3196" s="7">
        <f t="shared" si="197"/>
        <v>0</v>
      </c>
      <c r="S3196" s="3" t="s">
        <v>8320</v>
      </c>
      <c r="T3196" s="3" t="s">
        <v>8362</v>
      </c>
    </row>
    <row r="3197" spans="1:20" ht="52.8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21">
        <f t="shared" si="198"/>
        <v>42017.385902777773</v>
      </c>
      <c r="L3197" s="21">
        <f t="shared" si="199"/>
        <v>42047.385902777773</v>
      </c>
      <c r="M3197" s="3" t="b">
        <v>0</v>
      </c>
      <c r="N3197" s="3">
        <v>39</v>
      </c>
      <c r="O3197" s="3" t="b">
        <v>0</v>
      </c>
      <c r="P3197" s="3" t="s">
        <v>8304</v>
      </c>
      <c r="Q3197" s="13">
        <f t="shared" si="196"/>
        <v>0.59142857142857141</v>
      </c>
      <c r="R3197" s="7">
        <f t="shared" si="197"/>
        <v>89.743589743589737</v>
      </c>
      <c r="S3197" s="3" t="s">
        <v>8320</v>
      </c>
      <c r="T3197" s="3" t="s">
        <v>8362</v>
      </c>
    </row>
    <row r="3198" spans="1:20" ht="39.6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21">
        <f t="shared" si="198"/>
        <v>42157.389756944445</v>
      </c>
      <c r="L3198" s="21">
        <f t="shared" si="199"/>
        <v>42217.374999999993</v>
      </c>
      <c r="M3198" s="3" t="b">
        <v>0</v>
      </c>
      <c r="N3198" s="3">
        <v>6</v>
      </c>
      <c r="O3198" s="3" t="b">
        <v>0</v>
      </c>
      <c r="P3198" s="3" t="s">
        <v>8304</v>
      </c>
      <c r="Q3198" s="13">
        <f t="shared" si="196"/>
        <v>5.9999999999999995E-4</v>
      </c>
      <c r="R3198" s="7">
        <f t="shared" si="197"/>
        <v>500000</v>
      </c>
      <c r="S3198" s="3" t="s">
        <v>8320</v>
      </c>
      <c r="T3198" s="3" t="s">
        <v>8362</v>
      </c>
    </row>
    <row r="3199" spans="1:20" ht="26.4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21">
        <f t="shared" si="198"/>
        <v>42009.28493055555</v>
      </c>
      <c r="L3199" s="21">
        <f t="shared" si="199"/>
        <v>42039.28493055555</v>
      </c>
      <c r="M3199" s="3" t="b">
        <v>0</v>
      </c>
      <c r="N3199" s="3">
        <v>4</v>
      </c>
      <c r="O3199" s="3" t="b">
        <v>0</v>
      </c>
      <c r="P3199" s="3" t="s">
        <v>8304</v>
      </c>
      <c r="Q3199" s="13">
        <f t="shared" si="196"/>
        <v>0.1145</v>
      </c>
      <c r="R3199" s="7">
        <f t="shared" si="197"/>
        <v>2500</v>
      </c>
      <c r="S3199" s="3" t="s">
        <v>8320</v>
      </c>
      <c r="T3199" s="3" t="s">
        <v>8362</v>
      </c>
    </row>
    <row r="3200" spans="1:20" ht="52.8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21">
        <f t="shared" si="198"/>
        <v>42013.216168981475</v>
      </c>
      <c r="L3200" s="21">
        <f t="shared" si="199"/>
        <v>42051.216168981475</v>
      </c>
      <c r="M3200" s="3" t="b">
        <v>0</v>
      </c>
      <c r="N3200" s="3">
        <v>3</v>
      </c>
      <c r="O3200" s="3" t="b">
        <v>0</v>
      </c>
      <c r="P3200" s="3" t="s">
        <v>8304</v>
      </c>
      <c r="Q3200" s="13">
        <f t="shared" si="196"/>
        <v>3.6666666666666666E-3</v>
      </c>
      <c r="R3200" s="7">
        <f t="shared" si="197"/>
        <v>10000</v>
      </c>
      <c r="S3200" s="3" t="s">
        <v>8320</v>
      </c>
      <c r="T3200" s="3" t="s">
        <v>8362</v>
      </c>
    </row>
    <row r="3201" spans="1:20" ht="39.6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21">
        <f t="shared" si="198"/>
        <v>41858.553449074076</v>
      </c>
      <c r="L3201" s="21">
        <f t="shared" si="199"/>
        <v>41888.666666666664</v>
      </c>
      <c r="M3201" s="3" t="b">
        <v>0</v>
      </c>
      <c r="N3201" s="3">
        <v>53</v>
      </c>
      <c r="O3201" s="3" t="b">
        <v>0</v>
      </c>
      <c r="P3201" s="3" t="s">
        <v>8304</v>
      </c>
      <c r="Q3201" s="13">
        <f t="shared" si="196"/>
        <v>0.52159999999999995</v>
      </c>
      <c r="R3201" s="7">
        <f t="shared" si="197"/>
        <v>94.339622641509436</v>
      </c>
      <c r="S3201" s="3" t="s">
        <v>8320</v>
      </c>
      <c r="T3201" s="3" t="s">
        <v>8362</v>
      </c>
    </row>
    <row r="3202" spans="1:20" ht="52.8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21">
        <f t="shared" si="198"/>
        <v>42460.112280092588</v>
      </c>
      <c r="L3202" s="21">
        <f t="shared" si="199"/>
        <v>42490.023611111108</v>
      </c>
      <c r="M3202" s="3" t="b">
        <v>0</v>
      </c>
      <c r="N3202" s="3">
        <v>1</v>
      </c>
      <c r="O3202" s="3" t="b">
        <v>0</v>
      </c>
      <c r="P3202" s="3" t="s">
        <v>8304</v>
      </c>
      <c r="Q3202" s="13">
        <f t="shared" ref="Q3202:Q3265" si="200">+E3202/D3202</f>
        <v>2.0000000000000002E-5</v>
      </c>
      <c r="R3202" s="7">
        <f t="shared" ref="R3202:R3265" si="201">IFERROR(+D3202/N3202,0)</f>
        <v>50000</v>
      </c>
      <c r="S3202" s="3" t="s">
        <v>8320</v>
      </c>
      <c r="T3202" s="3" t="s">
        <v>8362</v>
      </c>
    </row>
    <row r="3203" spans="1:20" ht="39.6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21">
        <f t="shared" ref="K3203:K3266" si="202">(J3203/86400)+25569+(-5/24)</f>
        <v>41861.558761574073</v>
      </c>
      <c r="L3203" s="21">
        <f t="shared" ref="L3203:L3266" si="203">+I3203/(86400)+25569+(-5/24)</f>
        <v>41882.558761574073</v>
      </c>
      <c r="M3203" s="3" t="b">
        <v>0</v>
      </c>
      <c r="N3203" s="3">
        <v>2</v>
      </c>
      <c r="O3203" s="3" t="b">
        <v>0</v>
      </c>
      <c r="P3203" s="3" t="s">
        <v>8304</v>
      </c>
      <c r="Q3203" s="13">
        <f t="shared" si="200"/>
        <v>1.2500000000000001E-2</v>
      </c>
      <c r="R3203" s="7">
        <f t="shared" si="201"/>
        <v>1000</v>
      </c>
      <c r="S3203" s="3" t="s">
        <v>8320</v>
      </c>
      <c r="T3203" s="3" t="s">
        <v>8362</v>
      </c>
    </row>
    <row r="3204" spans="1:20" ht="39.6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21">
        <f t="shared" si="202"/>
        <v>42293.645208333335</v>
      </c>
      <c r="L3204" s="21">
        <f t="shared" si="203"/>
        <v>42352.040972222218</v>
      </c>
      <c r="M3204" s="3" t="b">
        <v>0</v>
      </c>
      <c r="N3204" s="3">
        <v>25</v>
      </c>
      <c r="O3204" s="3" t="b">
        <v>0</v>
      </c>
      <c r="P3204" s="3" t="s">
        <v>8304</v>
      </c>
      <c r="Q3204" s="13">
        <f t="shared" si="200"/>
        <v>0.54520000000000002</v>
      </c>
      <c r="R3204" s="7">
        <f t="shared" si="201"/>
        <v>200</v>
      </c>
      <c r="S3204" s="3" t="s">
        <v>8320</v>
      </c>
      <c r="T3204" s="3" t="s">
        <v>8362</v>
      </c>
    </row>
    <row r="3205" spans="1:20" ht="39.6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21">
        <f t="shared" si="202"/>
        <v>42242.780347222222</v>
      </c>
      <c r="L3205" s="21">
        <f t="shared" si="203"/>
        <v>42272.780347222222</v>
      </c>
      <c r="M3205" s="3" t="b">
        <v>0</v>
      </c>
      <c r="N3205" s="3">
        <v>6</v>
      </c>
      <c r="O3205" s="3" t="b">
        <v>0</v>
      </c>
      <c r="P3205" s="3" t="s">
        <v>8304</v>
      </c>
      <c r="Q3205" s="13">
        <f t="shared" si="200"/>
        <v>0.25</v>
      </c>
      <c r="R3205" s="7">
        <f t="shared" si="201"/>
        <v>166.66666666666666</v>
      </c>
      <c r="S3205" s="3" t="s">
        <v>8320</v>
      </c>
      <c r="T3205" s="3" t="s">
        <v>8362</v>
      </c>
    </row>
    <row r="3206" spans="1:20" ht="39.6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21">
        <f t="shared" si="202"/>
        <v>42172.477766203701</v>
      </c>
      <c r="L3206" s="21">
        <f t="shared" si="203"/>
        <v>42202.468055555553</v>
      </c>
      <c r="M3206" s="3" t="b">
        <v>0</v>
      </c>
      <c r="N3206" s="3">
        <v>0</v>
      </c>
      <c r="O3206" s="3" t="b">
        <v>0</v>
      </c>
      <c r="P3206" s="3" t="s">
        <v>8304</v>
      </c>
      <c r="Q3206" s="13">
        <f t="shared" si="200"/>
        <v>0</v>
      </c>
      <c r="R3206" s="7">
        <f t="shared" si="201"/>
        <v>0</v>
      </c>
      <c r="S3206" s="3" t="s">
        <v>8320</v>
      </c>
      <c r="T3206" s="3" t="s">
        <v>8362</v>
      </c>
    </row>
    <row r="3207" spans="1:20" ht="39.6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21">
        <f t="shared" si="202"/>
        <v>42095.166342592587</v>
      </c>
      <c r="L3207" s="21">
        <f t="shared" si="203"/>
        <v>42125.166342592587</v>
      </c>
      <c r="M3207" s="3" t="b">
        <v>0</v>
      </c>
      <c r="N3207" s="3">
        <v>12</v>
      </c>
      <c r="O3207" s="3" t="b">
        <v>0</v>
      </c>
      <c r="P3207" s="3" t="s">
        <v>8304</v>
      </c>
      <c r="Q3207" s="13">
        <f t="shared" si="200"/>
        <v>3.4125000000000003E-2</v>
      </c>
      <c r="R3207" s="7">
        <f t="shared" si="201"/>
        <v>666.66666666666663</v>
      </c>
      <c r="S3207" s="3" t="s">
        <v>8320</v>
      </c>
      <c r="T3207" s="3" t="s">
        <v>8362</v>
      </c>
    </row>
    <row r="3208" spans="1:20" ht="39.6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21">
        <f t="shared" si="202"/>
        <v>42236.067719907405</v>
      </c>
      <c r="L3208" s="21">
        <f t="shared" si="203"/>
        <v>42266.067719907405</v>
      </c>
      <c r="M3208" s="3" t="b">
        <v>0</v>
      </c>
      <c r="N3208" s="3">
        <v>0</v>
      </c>
      <c r="O3208" s="3" t="b">
        <v>0</v>
      </c>
      <c r="P3208" s="3" t="s">
        <v>8304</v>
      </c>
      <c r="Q3208" s="13">
        <f t="shared" si="200"/>
        <v>0</v>
      </c>
      <c r="R3208" s="7">
        <f t="shared" si="201"/>
        <v>0</v>
      </c>
      <c r="S3208" s="3" t="s">
        <v>8320</v>
      </c>
      <c r="T3208" s="3" t="s">
        <v>8362</v>
      </c>
    </row>
    <row r="3209" spans="1:20" ht="39.6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21">
        <f t="shared" si="202"/>
        <v>42057.069525462961</v>
      </c>
      <c r="L3209" s="21">
        <f t="shared" si="203"/>
        <v>42117.027858796289</v>
      </c>
      <c r="M3209" s="3" t="b">
        <v>0</v>
      </c>
      <c r="N3209" s="3">
        <v>36</v>
      </c>
      <c r="O3209" s="3" t="b">
        <v>0</v>
      </c>
      <c r="P3209" s="3" t="s">
        <v>8304</v>
      </c>
      <c r="Q3209" s="13">
        <f t="shared" si="200"/>
        <v>0.46363636363636362</v>
      </c>
      <c r="R3209" s="7">
        <f t="shared" si="201"/>
        <v>152.77777777777777</v>
      </c>
      <c r="S3209" s="3" t="s">
        <v>8320</v>
      </c>
      <c r="T3209" s="3" t="s">
        <v>8362</v>
      </c>
    </row>
    <row r="3210" spans="1:20" ht="39.6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21">
        <f t="shared" si="202"/>
        <v>41827.396724537037</v>
      </c>
      <c r="L3210" s="21">
        <f t="shared" si="203"/>
        <v>41848.396724537037</v>
      </c>
      <c r="M3210" s="3" t="b">
        <v>1</v>
      </c>
      <c r="N3210" s="3">
        <v>82</v>
      </c>
      <c r="O3210" s="3" t="b">
        <v>1</v>
      </c>
      <c r="P3210" s="3" t="s">
        <v>8270</v>
      </c>
      <c r="Q3210" s="13">
        <f t="shared" si="200"/>
        <v>1.0349999999999999</v>
      </c>
      <c r="R3210" s="7">
        <f t="shared" si="201"/>
        <v>60.975609756097562</v>
      </c>
      <c r="S3210" s="3" t="s">
        <v>8320</v>
      </c>
      <c r="T3210" s="3" t="s">
        <v>8321</v>
      </c>
    </row>
    <row r="3211" spans="1:20" ht="39.6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21">
        <f t="shared" si="202"/>
        <v>41778.42891203703</v>
      </c>
      <c r="L3211" s="21">
        <f t="shared" si="203"/>
        <v>41810.75</v>
      </c>
      <c r="M3211" s="3" t="b">
        <v>1</v>
      </c>
      <c r="N3211" s="3">
        <v>226</v>
      </c>
      <c r="O3211" s="3" t="b">
        <v>1</v>
      </c>
      <c r="P3211" s="3" t="s">
        <v>8270</v>
      </c>
      <c r="Q3211" s="13">
        <f t="shared" si="200"/>
        <v>1.1932315789473684</v>
      </c>
      <c r="R3211" s="7">
        <f t="shared" si="201"/>
        <v>42.035398230088497</v>
      </c>
      <c r="S3211" s="3" t="s">
        <v>8320</v>
      </c>
      <c r="T3211" s="3" t="s">
        <v>8321</v>
      </c>
    </row>
    <row r="3212" spans="1:20" ht="39.6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21">
        <f t="shared" si="202"/>
        <v>41013.728229166663</v>
      </c>
      <c r="L3212" s="21">
        <f t="shared" si="203"/>
        <v>41060.957638888889</v>
      </c>
      <c r="M3212" s="3" t="b">
        <v>1</v>
      </c>
      <c r="N3212" s="3">
        <v>60</v>
      </c>
      <c r="O3212" s="3" t="b">
        <v>1</v>
      </c>
      <c r="P3212" s="3" t="s">
        <v>8270</v>
      </c>
      <c r="Q3212" s="13">
        <f t="shared" si="200"/>
        <v>1.2576666666666667</v>
      </c>
      <c r="R3212" s="7">
        <f t="shared" si="201"/>
        <v>50</v>
      </c>
      <c r="S3212" s="3" t="s">
        <v>8320</v>
      </c>
      <c r="T3212" s="3" t="s">
        <v>8321</v>
      </c>
    </row>
    <row r="3213" spans="1:20" ht="52.8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21">
        <f t="shared" si="202"/>
        <v>41834.378240740734</v>
      </c>
      <c r="L3213" s="21">
        <f t="shared" si="203"/>
        <v>41865.875</v>
      </c>
      <c r="M3213" s="3" t="b">
        <v>1</v>
      </c>
      <c r="N3213" s="3">
        <v>322</v>
      </c>
      <c r="O3213" s="3" t="b">
        <v>1</v>
      </c>
      <c r="P3213" s="3" t="s">
        <v>8270</v>
      </c>
      <c r="Q3213" s="13">
        <f t="shared" si="200"/>
        <v>1.1974347826086957</v>
      </c>
      <c r="R3213" s="7">
        <f t="shared" si="201"/>
        <v>71.428571428571431</v>
      </c>
      <c r="S3213" s="3" t="s">
        <v>8320</v>
      </c>
      <c r="T3213" s="3" t="s">
        <v>8321</v>
      </c>
    </row>
    <row r="3214" spans="1:20" ht="26.4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21">
        <f t="shared" si="202"/>
        <v>41829.587395833332</v>
      </c>
      <c r="L3214" s="21">
        <f t="shared" si="203"/>
        <v>41859.587395833332</v>
      </c>
      <c r="M3214" s="3" t="b">
        <v>1</v>
      </c>
      <c r="N3214" s="3">
        <v>94</v>
      </c>
      <c r="O3214" s="3" t="b">
        <v>1</v>
      </c>
      <c r="P3214" s="3" t="s">
        <v>8270</v>
      </c>
      <c r="Q3214" s="13">
        <f t="shared" si="200"/>
        <v>1.2625</v>
      </c>
      <c r="R3214" s="7">
        <f t="shared" si="201"/>
        <v>42.553191489361701</v>
      </c>
      <c r="S3214" s="3" t="s">
        <v>8320</v>
      </c>
      <c r="T3214" s="3" t="s">
        <v>8321</v>
      </c>
    </row>
    <row r="3215" spans="1:20" ht="39.6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21">
        <f t="shared" si="202"/>
        <v>42171.555081018516</v>
      </c>
      <c r="L3215" s="21">
        <f t="shared" si="203"/>
        <v>42211.555081018516</v>
      </c>
      <c r="M3215" s="3" t="b">
        <v>1</v>
      </c>
      <c r="N3215" s="3">
        <v>47</v>
      </c>
      <c r="O3215" s="3" t="b">
        <v>1</v>
      </c>
      <c r="P3215" s="3" t="s">
        <v>8270</v>
      </c>
      <c r="Q3215" s="13">
        <f t="shared" si="200"/>
        <v>1.0011666666666668</v>
      </c>
      <c r="R3215" s="7">
        <f t="shared" si="201"/>
        <v>127.65957446808511</v>
      </c>
      <c r="S3215" s="3" t="s">
        <v>8320</v>
      </c>
      <c r="T3215" s="3" t="s">
        <v>8321</v>
      </c>
    </row>
    <row r="3216" spans="1:20" ht="39.6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21">
        <f t="shared" si="202"/>
        <v>42337.584178240737</v>
      </c>
      <c r="L3216" s="21">
        <f t="shared" si="203"/>
        <v>42374.788194444445</v>
      </c>
      <c r="M3216" s="3" t="b">
        <v>1</v>
      </c>
      <c r="N3216" s="3">
        <v>115</v>
      </c>
      <c r="O3216" s="3" t="b">
        <v>1</v>
      </c>
      <c r="P3216" s="3" t="s">
        <v>8270</v>
      </c>
      <c r="Q3216" s="13">
        <f t="shared" si="200"/>
        <v>1.0213333333333334</v>
      </c>
      <c r="R3216" s="7">
        <f t="shared" si="201"/>
        <v>104.34782608695652</v>
      </c>
      <c r="S3216" s="3" t="s">
        <v>8320</v>
      </c>
      <c r="T3216" s="3" t="s">
        <v>8321</v>
      </c>
    </row>
    <row r="3217" spans="1:20" ht="52.8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21">
        <f t="shared" si="202"/>
        <v>42219.456840277773</v>
      </c>
      <c r="L3217" s="21">
        <f t="shared" si="203"/>
        <v>42256.957638888889</v>
      </c>
      <c r="M3217" s="3" t="b">
        <v>1</v>
      </c>
      <c r="N3217" s="3">
        <v>134</v>
      </c>
      <c r="O3217" s="3" t="b">
        <v>1</v>
      </c>
      <c r="P3217" s="3" t="s">
        <v>8270</v>
      </c>
      <c r="Q3217" s="13">
        <f t="shared" si="200"/>
        <v>1.0035142857142858</v>
      </c>
      <c r="R3217" s="7">
        <f t="shared" si="201"/>
        <v>261.19402985074629</v>
      </c>
      <c r="S3217" s="3" t="s">
        <v>8320</v>
      </c>
      <c r="T3217" s="3" t="s">
        <v>8321</v>
      </c>
    </row>
    <row r="3218" spans="1:20" ht="39.6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21">
        <f t="shared" si="202"/>
        <v>42165.254293981481</v>
      </c>
      <c r="L3218" s="21">
        <f t="shared" si="203"/>
        <v>42196.395833333336</v>
      </c>
      <c r="M3218" s="3" t="b">
        <v>1</v>
      </c>
      <c r="N3218" s="3">
        <v>35</v>
      </c>
      <c r="O3218" s="3" t="b">
        <v>1</v>
      </c>
      <c r="P3218" s="3" t="s">
        <v>8270</v>
      </c>
      <c r="Q3218" s="13">
        <f t="shared" si="200"/>
        <v>1.0004999999999999</v>
      </c>
      <c r="R3218" s="7">
        <f t="shared" si="201"/>
        <v>57.142857142857146</v>
      </c>
      <c r="S3218" s="3" t="s">
        <v>8320</v>
      </c>
      <c r="T3218" s="3" t="s">
        <v>8321</v>
      </c>
    </row>
    <row r="3219" spans="1:20" ht="26.4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21">
        <f t="shared" si="202"/>
        <v>42648.337777777771</v>
      </c>
      <c r="L3219" s="21">
        <f t="shared" si="203"/>
        <v>42678.337777777771</v>
      </c>
      <c r="M3219" s="3" t="b">
        <v>1</v>
      </c>
      <c r="N3219" s="3">
        <v>104</v>
      </c>
      <c r="O3219" s="3" t="b">
        <v>1</v>
      </c>
      <c r="P3219" s="3" t="s">
        <v>8270</v>
      </c>
      <c r="Q3219" s="13">
        <f t="shared" si="200"/>
        <v>1.1602222222222223</v>
      </c>
      <c r="R3219" s="7">
        <f t="shared" si="201"/>
        <v>43.269230769230766</v>
      </c>
      <c r="S3219" s="3" t="s">
        <v>8320</v>
      </c>
      <c r="T3219" s="3" t="s">
        <v>8321</v>
      </c>
    </row>
    <row r="3220" spans="1:20" ht="39.6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21">
        <f t="shared" si="202"/>
        <v>41970.793819444443</v>
      </c>
      <c r="L3220" s="21">
        <f t="shared" si="203"/>
        <v>42003.791666666664</v>
      </c>
      <c r="M3220" s="3" t="b">
        <v>1</v>
      </c>
      <c r="N3220" s="3">
        <v>184</v>
      </c>
      <c r="O3220" s="3" t="b">
        <v>1</v>
      </c>
      <c r="P3220" s="3" t="s">
        <v>8270</v>
      </c>
      <c r="Q3220" s="13">
        <f t="shared" si="200"/>
        <v>1.0209999999999999</v>
      </c>
      <c r="R3220" s="7">
        <f t="shared" si="201"/>
        <v>65.217391304347828</v>
      </c>
      <c r="S3220" s="3" t="s">
        <v>8320</v>
      </c>
      <c r="T3220" s="3" t="s">
        <v>8321</v>
      </c>
    </row>
    <row r="3221" spans="1:20" ht="39.6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21">
        <f t="shared" si="202"/>
        <v>42050.77484953704</v>
      </c>
      <c r="L3221" s="21">
        <f t="shared" si="203"/>
        <v>42085.733182870368</v>
      </c>
      <c r="M3221" s="3" t="b">
        <v>1</v>
      </c>
      <c r="N3221" s="3">
        <v>119</v>
      </c>
      <c r="O3221" s="3" t="b">
        <v>1</v>
      </c>
      <c r="P3221" s="3" t="s">
        <v>8270</v>
      </c>
      <c r="Q3221" s="13">
        <f t="shared" si="200"/>
        <v>1.0011000000000001</v>
      </c>
      <c r="R3221" s="7">
        <f t="shared" si="201"/>
        <v>168.0672268907563</v>
      </c>
      <c r="S3221" s="3" t="s">
        <v>8320</v>
      </c>
      <c r="T3221" s="3" t="s">
        <v>8321</v>
      </c>
    </row>
    <row r="3222" spans="1:20" ht="26.4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21">
        <f t="shared" si="202"/>
        <v>42772.625046296293</v>
      </c>
      <c r="L3222" s="21">
        <f t="shared" si="203"/>
        <v>42806.666666666664</v>
      </c>
      <c r="M3222" s="3" t="b">
        <v>1</v>
      </c>
      <c r="N3222" s="3">
        <v>59</v>
      </c>
      <c r="O3222" s="3" t="b">
        <v>1</v>
      </c>
      <c r="P3222" s="3" t="s">
        <v>8270</v>
      </c>
      <c r="Q3222" s="13">
        <f t="shared" si="200"/>
        <v>1.0084</v>
      </c>
      <c r="R3222" s="7">
        <f t="shared" si="201"/>
        <v>254.23728813559322</v>
      </c>
      <c r="S3222" s="3" t="s">
        <v>8320</v>
      </c>
      <c r="T3222" s="3" t="s">
        <v>8321</v>
      </c>
    </row>
    <row r="3223" spans="1:20" ht="52.8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21">
        <f t="shared" si="202"/>
        <v>42155.488460648143</v>
      </c>
      <c r="L3223" s="21">
        <f t="shared" si="203"/>
        <v>42190.488460648143</v>
      </c>
      <c r="M3223" s="3" t="b">
        <v>1</v>
      </c>
      <c r="N3223" s="3">
        <v>113</v>
      </c>
      <c r="O3223" s="3" t="b">
        <v>1</v>
      </c>
      <c r="P3223" s="3" t="s">
        <v>8270</v>
      </c>
      <c r="Q3223" s="13">
        <f t="shared" si="200"/>
        <v>1.0342499999999999</v>
      </c>
      <c r="R3223" s="7">
        <f t="shared" si="201"/>
        <v>35.398230088495573</v>
      </c>
      <c r="S3223" s="3" t="s">
        <v>8320</v>
      </c>
      <c r="T3223" s="3" t="s">
        <v>8321</v>
      </c>
    </row>
    <row r="3224" spans="1:20" ht="39.6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21">
        <f t="shared" si="202"/>
        <v>42270.373807870368</v>
      </c>
      <c r="L3224" s="21">
        <f t="shared" si="203"/>
        <v>42301.686805555553</v>
      </c>
      <c r="M3224" s="3" t="b">
        <v>1</v>
      </c>
      <c r="N3224" s="3">
        <v>84</v>
      </c>
      <c r="O3224" s="3" t="b">
        <v>1</v>
      </c>
      <c r="P3224" s="3" t="s">
        <v>8270</v>
      </c>
      <c r="Q3224" s="13">
        <f t="shared" si="200"/>
        <v>1.248</v>
      </c>
      <c r="R3224" s="7">
        <f t="shared" si="201"/>
        <v>29.761904761904763</v>
      </c>
      <c r="S3224" s="3" t="s">
        <v>8320</v>
      </c>
      <c r="T3224" s="3" t="s">
        <v>8321</v>
      </c>
    </row>
    <row r="3225" spans="1:20" ht="26.4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21">
        <f t="shared" si="202"/>
        <v>42206.627037037033</v>
      </c>
      <c r="L3225" s="21">
        <f t="shared" si="203"/>
        <v>42236.627037037033</v>
      </c>
      <c r="M3225" s="3" t="b">
        <v>1</v>
      </c>
      <c r="N3225" s="3">
        <v>74</v>
      </c>
      <c r="O3225" s="3" t="b">
        <v>1</v>
      </c>
      <c r="P3225" s="3" t="s">
        <v>8270</v>
      </c>
      <c r="Q3225" s="13">
        <f t="shared" si="200"/>
        <v>1.0951612903225807</v>
      </c>
      <c r="R3225" s="7">
        <f t="shared" si="201"/>
        <v>41.891891891891895</v>
      </c>
      <c r="S3225" s="3" t="s">
        <v>8320</v>
      </c>
      <c r="T3225" s="3" t="s">
        <v>8321</v>
      </c>
    </row>
    <row r="3226" spans="1:20" ht="39.6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21">
        <f t="shared" si="202"/>
        <v>42697.642511574071</v>
      </c>
      <c r="L3226" s="21">
        <f t="shared" si="203"/>
        <v>42744.999999999993</v>
      </c>
      <c r="M3226" s="3" t="b">
        <v>1</v>
      </c>
      <c r="N3226" s="3">
        <v>216</v>
      </c>
      <c r="O3226" s="3" t="b">
        <v>1</v>
      </c>
      <c r="P3226" s="3" t="s">
        <v>8270</v>
      </c>
      <c r="Q3226" s="13">
        <f t="shared" si="200"/>
        <v>1.0203333333333333</v>
      </c>
      <c r="R3226" s="7">
        <f t="shared" si="201"/>
        <v>138.88888888888889</v>
      </c>
      <c r="S3226" s="3" t="s">
        <v>8320</v>
      </c>
      <c r="T3226" s="3" t="s">
        <v>8321</v>
      </c>
    </row>
    <row r="3227" spans="1:20" ht="39.6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21">
        <f t="shared" si="202"/>
        <v>42503.351134259261</v>
      </c>
      <c r="L3227" s="21">
        <f t="shared" si="203"/>
        <v>42524.666666666664</v>
      </c>
      <c r="M3227" s="3" t="b">
        <v>1</v>
      </c>
      <c r="N3227" s="3">
        <v>39</v>
      </c>
      <c r="O3227" s="3" t="b">
        <v>1</v>
      </c>
      <c r="P3227" s="3" t="s">
        <v>8270</v>
      </c>
      <c r="Q3227" s="13">
        <f t="shared" si="200"/>
        <v>1.0235000000000001</v>
      </c>
      <c r="R3227" s="7">
        <f t="shared" si="201"/>
        <v>51.282051282051285</v>
      </c>
      <c r="S3227" s="3" t="s">
        <v>8320</v>
      </c>
      <c r="T3227" s="3" t="s">
        <v>8321</v>
      </c>
    </row>
    <row r="3228" spans="1:20" ht="39.6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21">
        <f t="shared" si="202"/>
        <v>42277.375138888885</v>
      </c>
      <c r="L3228" s="21">
        <f t="shared" si="203"/>
        <v>42307.375138888885</v>
      </c>
      <c r="M3228" s="3" t="b">
        <v>1</v>
      </c>
      <c r="N3228" s="3">
        <v>21</v>
      </c>
      <c r="O3228" s="3" t="b">
        <v>1</v>
      </c>
      <c r="P3228" s="3" t="s">
        <v>8270</v>
      </c>
      <c r="Q3228" s="13">
        <f t="shared" si="200"/>
        <v>1.0416666666666667</v>
      </c>
      <c r="R3228" s="7">
        <f t="shared" si="201"/>
        <v>57.142857142857146</v>
      </c>
      <c r="S3228" s="3" t="s">
        <v>8320</v>
      </c>
      <c r="T3228" s="3" t="s">
        <v>8321</v>
      </c>
    </row>
    <row r="3229" spans="1:20" ht="39.6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21">
        <f t="shared" si="202"/>
        <v>42722.674027777779</v>
      </c>
      <c r="L3229" s="21">
        <f t="shared" si="203"/>
        <v>42752.674027777779</v>
      </c>
      <c r="M3229" s="3" t="b">
        <v>0</v>
      </c>
      <c r="N3229" s="3">
        <v>30</v>
      </c>
      <c r="O3229" s="3" t="b">
        <v>1</v>
      </c>
      <c r="P3229" s="3" t="s">
        <v>8270</v>
      </c>
      <c r="Q3229" s="13">
        <f t="shared" si="200"/>
        <v>1.25</v>
      </c>
      <c r="R3229" s="7">
        <f t="shared" si="201"/>
        <v>40</v>
      </c>
      <c r="S3229" s="3" t="s">
        <v>8320</v>
      </c>
      <c r="T3229" s="3" t="s">
        <v>8321</v>
      </c>
    </row>
    <row r="3230" spans="1:20" ht="26.4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21">
        <f t="shared" si="202"/>
        <v>42323.500972222224</v>
      </c>
      <c r="L3230" s="21">
        <f t="shared" si="203"/>
        <v>42354.999305555553</v>
      </c>
      <c r="M3230" s="3" t="b">
        <v>1</v>
      </c>
      <c r="N3230" s="3">
        <v>37</v>
      </c>
      <c r="O3230" s="3" t="b">
        <v>1</v>
      </c>
      <c r="P3230" s="3" t="s">
        <v>8270</v>
      </c>
      <c r="Q3230" s="13">
        <f t="shared" si="200"/>
        <v>1.0234285714285714</v>
      </c>
      <c r="R3230" s="7">
        <f t="shared" si="201"/>
        <v>189.18918918918919</v>
      </c>
      <c r="S3230" s="3" t="s">
        <v>8320</v>
      </c>
      <c r="T3230" s="3" t="s">
        <v>8321</v>
      </c>
    </row>
    <row r="3231" spans="1:20" ht="39.6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21">
        <f t="shared" si="202"/>
        <v>41933.083310185182</v>
      </c>
      <c r="L3231" s="21">
        <f t="shared" si="203"/>
        <v>41963.124976851854</v>
      </c>
      <c r="M3231" s="3" t="b">
        <v>1</v>
      </c>
      <c r="N3231" s="3">
        <v>202</v>
      </c>
      <c r="O3231" s="3" t="b">
        <v>1</v>
      </c>
      <c r="P3231" s="3" t="s">
        <v>8270</v>
      </c>
      <c r="Q3231" s="13">
        <f t="shared" si="200"/>
        <v>1.0786500000000001</v>
      </c>
      <c r="R3231" s="7">
        <f t="shared" si="201"/>
        <v>99.009900990099013</v>
      </c>
      <c r="S3231" s="3" t="s">
        <v>8320</v>
      </c>
      <c r="T3231" s="3" t="s">
        <v>8321</v>
      </c>
    </row>
    <row r="3232" spans="1:20" ht="39.6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21">
        <f t="shared" si="202"/>
        <v>41897.959791666661</v>
      </c>
      <c r="L3232" s="21">
        <f t="shared" si="203"/>
        <v>41912.957638888889</v>
      </c>
      <c r="M3232" s="3" t="b">
        <v>1</v>
      </c>
      <c r="N3232" s="3">
        <v>37</v>
      </c>
      <c r="O3232" s="3" t="b">
        <v>1</v>
      </c>
      <c r="P3232" s="3" t="s">
        <v>8270</v>
      </c>
      <c r="Q3232" s="13">
        <f t="shared" si="200"/>
        <v>1.0988461538461538</v>
      </c>
      <c r="R3232" s="7">
        <f t="shared" si="201"/>
        <v>70.270270270270274</v>
      </c>
      <c r="S3232" s="3" t="s">
        <v>8320</v>
      </c>
      <c r="T3232" s="3" t="s">
        <v>8321</v>
      </c>
    </row>
    <row r="3233" spans="1:20" ht="39.6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21">
        <f t="shared" si="202"/>
        <v>42446.735497685186</v>
      </c>
      <c r="L3233" s="21">
        <f t="shared" si="203"/>
        <v>42476.735497685186</v>
      </c>
      <c r="M3233" s="3" t="b">
        <v>0</v>
      </c>
      <c r="N3233" s="3">
        <v>28</v>
      </c>
      <c r="O3233" s="3" t="b">
        <v>1</v>
      </c>
      <c r="P3233" s="3" t="s">
        <v>8270</v>
      </c>
      <c r="Q3233" s="13">
        <f t="shared" si="200"/>
        <v>1.61</v>
      </c>
      <c r="R3233" s="7">
        <f t="shared" si="201"/>
        <v>35.714285714285715</v>
      </c>
      <c r="S3233" s="3" t="s">
        <v>8320</v>
      </c>
      <c r="T3233" s="3" t="s">
        <v>8321</v>
      </c>
    </row>
    <row r="3234" spans="1:20" ht="39.6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21">
        <f t="shared" si="202"/>
        <v>42463.605520833335</v>
      </c>
      <c r="L3234" s="21">
        <f t="shared" si="203"/>
        <v>42493.957638888889</v>
      </c>
      <c r="M3234" s="3" t="b">
        <v>1</v>
      </c>
      <c r="N3234" s="3">
        <v>26</v>
      </c>
      <c r="O3234" s="3" t="b">
        <v>1</v>
      </c>
      <c r="P3234" s="3" t="s">
        <v>8270</v>
      </c>
      <c r="Q3234" s="13">
        <f t="shared" si="200"/>
        <v>1.3120000000000001</v>
      </c>
      <c r="R3234" s="7">
        <f t="shared" si="201"/>
        <v>38.46153846153846</v>
      </c>
      <c r="S3234" s="3" t="s">
        <v>8320</v>
      </c>
      <c r="T3234" s="3" t="s">
        <v>8321</v>
      </c>
    </row>
    <row r="3235" spans="1:20" ht="39.6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21">
        <f t="shared" si="202"/>
        <v>42766.596701388888</v>
      </c>
      <c r="L3235" s="21">
        <f t="shared" si="203"/>
        <v>42796.596701388888</v>
      </c>
      <c r="M3235" s="3" t="b">
        <v>0</v>
      </c>
      <c r="N3235" s="3">
        <v>61</v>
      </c>
      <c r="O3235" s="3" t="b">
        <v>1</v>
      </c>
      <c r="P3235" s="3" t="s">
        <v>8270</v>
      </c>
      <c r="Q3235" s="13">
        <f t="shared" si="200"/>
        <v>1.1879999999999999</v>
      </c>
      <c r="R3235" s="7">
        <f t="shared" si="201"/>
        <v>81.967213114754102</v>
      </c>
      <c r="S3235" s="3" t="s">
        <v>8320</v>
      </c>
      <c r="T3235" s="3" t="s">
        <v>8321</v>
      </c>
    </row>
    <row r="3236" spans="1:20" ht="39.6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21">
        <f t="shared" si="202"/>
        <v>42734.581111111103</v>
      </c>
      <c r="L3236" s="21">
        <f t="shared" si="203"/>
        <v>42767.771527777775</v>
      </c>
      <c r="M3236" s="3" t="b">
        <v>0</v>
      </c>
      <c r="N3236" s="3">
        <v>115</v>
      </c>
      <c r="O3236" s="3" t="b">
        <v>1</v>
      </c>
      <c r="P3236" s="3" t="s">
        <v>8270</v>
      </c>
      <c r="Q3236" s="13">
        <f t="shared" si="200"/>
        <v>1.0039275000000001</v>
      </c>
      <c r="R3236" s="7">
        <f t="shared" si="201"/>
        <v>34.782608695652172</v>
      </c>
      <c r="S3236" s="3" t="s">
        <v>8320</v>
      </c>
      <c r="T3236" s="3" t="s">
        <v>8321</v>
      </c>
    </row>
    <row r="3237" spans="1:20" ht="52.8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21">
        <f t="shared" si="202"/>
        <v>42522.139479166661</v>
      </c>
      <c r="L3237" s="21">
        <f t="shared" si="203"/>
        <v>42552.139479166661</v>
      </c>
      <c r="M3237" s="3" t="b">
        <v>1</v>
      </c>
      <c r="N3237" s="3">
        <v>181</v>
      </c>
      <c r="O3237" s="3" t="b">
        <v>1</v>
      </c>
      <c r="P3237" s="3" t="s">
        <v>8270</v>
      </c>
      <c r="Q3237" s="13">
        <f t="shared" si="200"/>
        <v>1.0320666666666667</v>
      </c>
      <c r="R3237" s="7">
        <f t="shared" si="201"/>
        <v>82.872928176795583</v>
      </c>
      <c r="S3237" s="3" t="s">
        <v>8320</v>
      </c>
      <c r="T3237" s="3" t="s">
        <v>8321</v>
      </c>
    </row>
    <row r="3238" spans="1:20" ht="39.6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21">
        <f t="shared" si="202"/>
        <v>42702.708715277775</v>
      </c>
      <c r="L3238" s="21">
        <f t="shared" si="203"/>
        <v>42732.708715277775</v>
      </c>
      <c r="M3238" s="3" t="b">
        <v>0</v>
      </c>
      <c r="N3238" s="3">
        <v>110</v>
      </c>
      <c r="O3238" s="3" t="b">
        <v>1</v>
      </c>
      <c r="P3238" s="3" t="s">
        <v>8270</v>
      </c>
      <c r="Q3238" s="13">
        <f t="shared" si="200"/>
        <v>1.006</v>
      </c>
      <c r="R3238" s="7">
        <f t="shared" si="201"/>
        <v>181.81818181818181</v>
      </c>
      <c r="S3238" s="3" t="s">
        <v>8320</v>
      </c>
      <c r="T3238" s="3" t="s">
        <v>8321</v>
      </c>
    </row>
    <row r="3239" spans="1:20" ht="26.4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21">
        <f t="shared" si="202"/>
        <v>42252.266018518516</v>
      </c>
      <c r="L3239" s="21">
        <f t="shared" si="203"/>
        <v>42275.957638888889</v>
      </c>
      <c r="M3239" s="3" t="b">
        <v>1</v>
      </c>
      <c r="N3239" s="3">
        <v>269</v>
      </c>
      <c r="O3239" s="3" t="b">
        <v>1</v>
      </c>
      <c r="P3239" s="3" t="s">
        <v>8270</v>
      </c>
      <c r="Q3239" s="13">
        <f t="shared" si="200"/>
        <v>1.0078754285714286</v>
      </c>
      <c r="R3239" s="7">
        <f t="shared" si="201"/>
        <v>130.11152416356876</v>
      </c>
      <c r="S3239" s="3" t="s">
        <v>8320</v>
      </c>
      <c r="T3239" s="3" t="s">
        <v>8321</v>
      </c>
    </row>
    <row r="3240" spans="1:20" ht="39.6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21">
        <f t="shared" si="202"/>
        <v>42156.302060185182</v>
      </c>
      <c r="L3240" s="21">
        <f t="shared" si="203"/>
        <v>42186.302060185182</v>
      </c>
      <c r="M3240" s="3" t="b">
        <v>1</v>
      </c>
      <c r="N3240" s="3">
        <v>79</v>
      </c>
      <c r="O3240" s="3" t="b">
        <v>1</v>
      </c>
      <c r="P3240" s="3" t="s">
        <v>8270</v>
      </c>
      <c r="Q3240" s="13">
        <f t="shared" si="200"/>
        <v>1.1232142857142857</v>
      </c>
      <c r="R3240" s="7">
        <f t="shared" si="201"/>
        <v>35.443037974683541</v>
      </c>
      <c r="S3240" s="3" t="s">
        <v>8320</v>
      </c>
      <c r="T3240" s="3" t="s">
        <v>8321</v>
      </c>
    </row>
    <row r="3241" spans="1:20" ht="39.6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21">
        <f t="shared" si="202"/>
        <v>42277.880706018514</v>
      </c>
      <c r="L3241" s="21">
        <f t="shared" si="203"/>
        <v>42302.790972222218</v>
      </c>
      <c r="M3241" s="3" t="b">
        <v>1</v>
      </c>
      <c r="N3241" s="3">
        <v>104</v>
      </c>
      <c r="O3241" s="3" t="b">
        <v>1</v>
      </c>
      <c r="P3241" s="3" t="s">
        <v>8270</v>
      </c>
      <c r="Q3241" s="13">
        <f t="shared" si="200"/>
        <v>1.0591914022517912</v>
      </c>
      <c r="R3241" s="7">
        <f t="shared" si="201"/>
        <v>56.365384615384613</v>
      </c>
      <c r="S3241" s="3" t="s">
        <v>8320</v>
      </c>
      <c r="T3241" s="3" t="s">
        <v>8321</v>
      </c>
    </row>
    <row r="3242" spans="1:20" ht="52.8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21">
        <f t="shared" si="202"/>
        <v>42754.485509259255</v>
      </c>
      <c r="L3242" s="21">
        <f t="shared" si="203"/>
        <v>42782.749999999993</v>
      </c>
      <c r="M3242" s="3" t="b">
        <v>0</v>
      </c>
      <c r="N3242" s="3">
        <v>34</v>
      </c>
      <c r="O3242" s="3" t="b">
        <v>1</v>
      </c>
      <c r="P3242" s="3" t="s">
        <v>8270</v>
      </c>
      <c r="Q3242" s="13">
        <f t="shared" si="200"/>
        <v>1.0056666666666667</v>
      </c>
      <c r="R3242" s="7">
        <f t="shared" si="201"/>
        <v>88.235294117647058</v>
      </c>
      <c r="S3242" s="3" t="s">
        <v>8320</v>
      </c>
      <c r="T3242" s="3" t="s">
        <v>8321</v>
      </c>
    </row>
    <row r="3243" spans="1:20" ht="52.8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21">
        <f t="shared" si="202"/>
        <v>41893.116550925923</v>
      </c>
      <c r="L3243" s="21">
        <f t="shared" si="203"/>
        <v>41926.082638888889</v>
      </c>
      <c r="M3243" s="3" t="b">
        <v>1</v>
      </c>
      <c r="N3243" s="3">
        <v>167</v>
      </c>
      <c r="O3243" s="3" t="b">
        <v>1</v>
      </c>
      <c r="P3243" s="3" t="s">
        <v>8270</v>
      </c>
      <c r="Q3243" s="13">
        <f t="shared" si="200"/>
        <v>1.1530588235294117</v>
      </c>
      <c r="R3243" s="7">
        <f t="shared" si="201"/>
        <v>50.898203592814369</v>
      </c>
      <c r="S3243" s="3" t="s">
        <v>8320</v>
      </c>
      <c r="T3243" s="3" t="s">
        <v>8321</v>
      </c>
    </row>
    <row r="3244" spans="1:20" ht="39.6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21">
        <f t="shared" si="202"/>
        <v>41871.547361111108</v>
      </c>
      <c r="L3244" s="21">
        <f t="shared" si="203"/>
        <v>41901.547361111108</v>
      </c>
      <c r="M3244" s="3" t="b">
        <v>1</v>
      </c>
      <c r="N3244" s="3">
        <v>183</v>
      </c>
      <c r="O3244" s="3" t="b">
        <v>1</v>
      </c>
      <c r="P3244" s="3" t="s">
        <v>8270</v>
      </c>
      <c r="Q3244" s="13">
        <f t="shared" si="200"/>
        <v>1.273042</v>
      </c>
      <c r="R3244" s="7">
        <f t="shared" si="201"/>
        <v>54.644808743169399</v>
      </c>
      <c r="S3244" s="3" t="s">
        <v>8320</v>
      </c>
      <c r="T3244" s="3" t="s">
        <v>8321</v>
      </c>
    </row>
    <row r="3245" spans="1:20" ht="39.6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21">
        <f t="shared" si="202"/>
        <v>42261.888449074067</v>
      </c>
      <c r="L3245" s="21">
        <f t="shared" si="203"/>
        <v>42285.791666666664</v>
      </c>
      <c r="M3245" s="3" t="b">
        <v>1</v>
      </c>
      <c r="N3245" s="3">
        <v>71</v>
      </c>
      <c r="O3245" s="3" t="b">
        <v>1</v>
      </c>
      <c r="P3245" s="3" t="s">
        <v>8270</v>
      </c>
      <c r="Q3245" s="13">
        <f t="shared" si="200"/>
        <v>1.028375</v>
      </c>
      <c r="R3245" s="7">
        <f t="shared" si="201"/>
        <v>112.67605633802818</v>
      </c>
      <c r="S3245" s="3" t="s">
        <v>8320</v>
      </c>
      <c r="T3245" s="3" t="s">
        <v>8321</v>
      </c>
    </row>
    <row r="3246" spans="1:20" ht="39.6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21">
        <f t="shared" si="202"/>
        <v>42675.485902777778</v>
      </c>
      <c r="L3246" s="21">
        <f t="shared" si="203"/>
        <v>42705.527569444443</v>
      </c>
      <c r="M3246" s="3" t="b">
        <v>0</v>
      </c>
      <c r="N3246" s="3">
        <v>69</v>
      </c>
      <c r="O3246" s="3" t="b">
        <v>1</v>
      </c>
      <c r="P3246" s="3" t="s">
        <v>8270</v>
      </c>
      <c r="Q3246" s="13">
        <f t="shared" si="200"/>
        <v>1.0293749999999999</v>
      </c>
      <c r="R3246" s="7">
        <f t="shared" si="201"/>
        <v>23.188405797101449</v>
      </c>
      <c r="S3246" s="3" t="s">
        <v>8320</v>
      </c>
      <c r="T3246" s="3" t="s">
        <v>8321</v>
      </c>
    </row>
    <row r="3247" spans="1:20" ht="39.6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21">
        <f t="shared" si="202"/>
        <v>42135.391874999994</v>
      </c>
      <c r="L3247" s="21">
        <f t="shared" si="203"/>
        <v>42166.874999999993</v>
      </c>
      <c r="M3247" s="3" t="b">
        <v>0</v>
      </c>
      <c r="N3247" s="3">
        <v>270</v>
      </c>
      <c r="O3247" s="3" t="b">
        <v>1</v>
      </c>
      <c r="P3247" s="3" t="s">
        <v>8270</v>
      </c>
      <c r="Q3247" s="13">
        <f t="shared" si="200"/>
        <v>1.043047619047619</v>
      </c>
      <c r="R3247" s="7">
        <f t="shared" si="201"/>
        <v>77.777777777777771</v>
      </c>
      <c r="S3247" s="3" t="s">
        <v>8320</v>
      </c>
      <c r="T3247" s="3" t="s">
        <v>8321</v>
      </c>
    </row>
    <row r="3248" spans="1:20" ht="39.6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21">
        <f t="shared" si="202"/>
        <v>42230.263888888883</v>
      </c>
      <c r="L3248" s="21">
        <f t="shared" si="203"/>
        <v>42258.957638888889</v>
      </c>
      <c r="M3248" s="3" t="b">
        <v>1</v>
      </c>
      <c r="N3248" s="3">
        <v>193</v>
      </c>
      <c r="O3248" s="3" t="b">
        <v>1</v>
      </c>
      <c r="P3248" s="3" t="s">
        <v>8270</v>
      </c>
      <c r="Q3248" s="13">
        <f t="shared" si="200"/>
        <v>1.1122000000000001</v>
      </c>
      <c r="R3248" s="7">
        <f t="shared" si="201"/>
        <v>51.813471502590673</v>
      </c>
      <c r="S3248" s="3" t="s">
        <v>8320</v>
      </c>
      <c r="T3248" s="3" t="s">
        <v>8321</v>
      </c>
    </row>
    <row r="3249" spans="1:20" ht="39.6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21">
        <f t="shared" si="202"/>
        <v>42167.22583333333</v>
      </c>
      <c r="L3249" s="21">
        <f t="shared" si="203"/>
        <v>42197.22583333333</v>
      </c>
      <c r="M3249" s="3" t="b">
        <v>1</v>
      </c>
      <c r="N3249" s="3">
        <v>57</v>
      </c>
      <c r="O3249" s="3" t="b">
        <v>1</v>
      </c>
      <c r="P3249" s="3" t="s">
        <v>8270</v>
      </c>
      <c r="Q3249" s="13">
        <f t="shared" si="200"/>
        <v>1.0586</v>
      </c>
      <c r="R3249" s="7">
        <f t="shared" si="201"/>
        <v>43.859649122807021</v>
      </c>
      <c r="S3249" s="3" t="s">
        <v>8320</v>
      </c>
      <c r="T3249" s="3" t="s">
        <v>8321</v>
      </c>
    </row>
    <row r="3250" spans="1:20" ht="26.4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21">
        <f t="shared" si="202"/>
        <v>42068.68005787037</v>
      </c>
      <c r="L3250" s="21">
        <f t="shared" si="203"/>
        <v>42098.638391203705</v>
      </c>
      <c r="M3250" s="3" t="b">
        <v>1</v>
      </c>
      <c r="N3250" s="3">
        <v>200</v>
      </c>
      <c r="O3250" s="3" t="b">
        <v>1</v>
      </c>
      <c r="P3250" s="3" t="s">
        <v>8270</v>
      </c>
      <c r="Q3250" s="13">
        <f t="shared" si="200"/>
        <v>1.0079166666666666</v>
      </c>
      <c r="R3250" s="7">
        <f t="shared" si="201"/>
        <v>60</v>
      </c>
      <c r="S3250" s="3" t="s">
        <v>8320</v>
      </c>
      <c r="T3250" s="3" t="s">
        <v>8321</v>
      </c>
    </row>
    <row r="3251" spans="1:20" ht="39.6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21">
        <f t="shared" si="202"/>
        <v>42145.538356481477</v>
      </c>
      <c r="L3251" s="21">
        <f t="shared" si="203"/>
        <v>42175.538356481477</v>
      </c>
      <c r="M3251" s="3" t="b">
        <v>1</v>
      </c>
      <c r="N3251" s="3">
        <v>88</v>
      </c>
      <c r="O3251" s="3" t="b">
        <v>1</v>
      </c>
      <c r="P3251" s="3" t="s">
        <v>8270</v>
      </c>
      <c r="Q3251" s="13">
        <f t="shared" si="200"/>
        <v>1.0492727272727274</v>
      </c>
      <c r="R3251" s="7">
        <f t="shared" si="201"/>
        <v>62.5</v>
      </c>
      <c r="S3251" s="3" t="s">
        <v>8320</v>
      </c>
      <c r="T3251" s="3" t="s">
        <v>8321</v>
      </c>
    </row>
    <row r="3252" spans="1:20" ht="52.8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21">
        <f t="shared" si="202"/>
        <v>41918.533842592587</v>
      </c>
      <c r="L3252" s="21">
        <f t="shared" si="203"/>
        <v>41948.575509259259</v>
      </c>
      <c r="M3252" s="3" t="b">
        <v>1</v>
      </c>
      <c r="N3252" s="3">
        <v>213</v>
      </c>
      <c r="O3252" s="3" t="b">
        <v>1</v>
      </c>
      <c r="P3252" s="3" t="s">
        <v>8270</v>
      </c>
      <c r="Q3252" s="13">
        <f t="shared" si="200"/>
        <v>1.01552</v>
      </c>
      <c r="R3252" s="7">
        <f t="shared" si="201"/>
        <v>117.37089201877934</v>
      </c>
      <c r="S3252" s="3" t="s">
        <v>8320</v>
      </c>
      <c r="T3252" s="3" t="s">
        <v>8321</v>
      </c>
    </row>
    <row r="3253" spans="1:20" ht="39.6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21">
        <f t="shared" si="202"/>
        <v>42146.52275462963</v>
      </c>
      <c r="L3253" s="21">
        <f t="shared" si="203"/>
        <v>42176.52275462963</v>
      </c>
      <c r="M3253" s="3" t="b">
        <v>1</v>
      </c>
      <c r="N3253" s="3">
        <v>20</v>
      </c>
      <c r="O3253" s="3" t="b">
        <v>1</v>
      </c>
      <c r="P3253" s="3" t="s">
        <v>8270</v>
      </c>
      <c r="Q3253" s="13">
        <f t="shared" si="200"/>
        <v>1.1073333333333333</v>
      </c>
      <c r="R3253" s="7">
        <f t="shared" si="201"/>
        <v>75</v>
      </c>
      <c r="S3253" s="3" t="s">
        <v>8320</v>
      </c>
      <c r="T3253" s="3" t="s">
        <v>8321</v>
      </c>
    </row>
    <row r="3254" spans="1:20" ht="39.6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21">
        <f t="shared" si="202"/>
        <v>42590.264351851853</v>
      </c>
      <c r="L3254" s="21">
        <f t="shared" si="203"/>
        <v>42620.264351851853</v>
      </c>
      <c r="M3254" s="3" t="b">
        <v>1</v>
      </c>
      <c r="N3254" s="3">
        <v>50</v>
      </c>
      <c r="O3254" s="3" t="b">
        <v>1</v>
      </c>
      <c r="P3254" s="3" t="s">
        <v>8270</v>
      </c>
      <c r="Q3254" s="13">
        <f t="shared" si="200"/>
        <v>1.2782222222222221</v>
      </c>
      <c r="R3254" s="7">
        <f t="shared" si="201"/>
        <v>45</v>
      </c>
      <c r="S3254" s="3" t="s">
        <v>8320</v>
      </c>
      <c r="T3254" s="3" t="s">
        <v>8321</v>
      </c>
    </row>
    <row r="3255" spans="1:20" ht="39.6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21">
        <f t="shared" si="202"/>
        <v>42602.368379629632</v>
      </c>
      <c r="L3255" s="21">
        <f t="shared" si="203"/>
        <v>42620.947916666664</v>
      </c>
      <c r="M3255" s="3" t="b">
        <v>1</v>
      </c>
      <c r="N3255" s="3">
        <v>115</v>
      </c>
      <c r="O3255" s="3" t="b">
        <v>1</v>
      </c>
      <c r="P3255" s="3" t="s">
        <v>8270</v>
      </c>
      <c r="Q3255" s="13">
        <f t="shared" si="200"/>
        <v>1.0182500000000001</v>
      </c>
      <c r="R3255" s="7">
        <f t="shared" si="201"/>
        <v>173.91304347826087</v>
      </c>
      <c r="S3255" s="3" t="s">
        <v>8320</v>
      </c>
      <c r="T3255" s="3" t="s">
        <v>8321</v>
      </c>
    </row>
    <row r="3256" spans="1:20" ht="39.6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21">
        <f t="shared" si="202"/>
        <v>42058.877418981479</v>
      </c>
      <c r="L3256" s="21">
        <f t="shared" si="203"/>
        <v>42088.835752314808</v>
      </c>
      <c r="M3256" s="3" t="b">
        <v>1</v>
      </c>
      <c r="N3256" s="3">
        <v>186</v>
      </c>
      <c r="O3256" s="3" t="b">
        <v>1</v>
      </c>
      <c r="P3256" s="3" t="s">
        <v>8270</v>
      </c>
      <c r="Q3256" s="13">
        <f t="shared" si="200"/>
        <v>1.012576923076923</v>
      </c>
      <c r="R3256" s="7">
        <f t="shared" si="201"/>
        <v>69.892473118279568</v>
      </c>
      <c r="S3256" s="3" t="s">
        <v>8320</v>
      </c>
      <c r="T3256" s="3" t="s">
        <v>8321</v>
      </c>
    </row>
    <row r="3257" spans="1:20" ht="52.8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21">
        <f t="shared" si="202"/>
        <v>41889.559895833328</v>
      </c>
      <c r="L3257" s="21">
        <f t="shared" si="203"/>
        <v>41919.559895833328</v>
      </c>
      <c r="M3257" s="3" t="b">
        <v>1</v>
      </c>
      <c r="N3257" s="3">
        <v>18</v>
      </c>
      <c r="O3257" s="3" t="b">
        <v>1</v>
      </c>
      <c r="P3257" s="3" t="s">
        <v>8270</v>
      </c>
      <c r="Q3257" s="13">
        <f t="shared" si="200"/>
        <v>1.75</v>
      </c>
      <c r="R3257" s="7">
        <f t="shared" si="201"/>
        <v>16.666666666666668</v>
      </c>
      <c r="S3257" s="3" t="s">
        <v>8320</v>
      </c>
      <c r="T3257" s="3" t="s">
        <v>8321</v>
      </c>
    </row>
    <row r="3258" spans="1:20" ht="39.6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21">
        <f t="shared" si="202"/>
        <v>42144.365474537037</v>
      </c>
      <c r="L3258" s="21">
        <f t="shared" si="203"/>
        <v>42165.957638888889</v>
      </c>
      <c r="M3258" s="3" t="b">
        <v>1</v>
      </c>
      <c r="N3258" s="3">
        <v>176</v>
      </c>
      <c r="O3258" s="3" t="b">
        <v>1</v>
      </c>
      <c r="P3258" s="3" t="s">
        <v>8270</v>
      </c>
      <c r="Q3258" s="13">
        <f t="shared" si="200"/>
        <v>1.2806</v>
      </c>
      <c r="R3258" s="7">
        <f t="shared" si="201"/>
        <v>56.81818181818182</v>
      </c>
      <c r="S3258" s="3" t="s">
        <v>8320</v>
      </c>
      <c r="T3258" s="3" t="s">
        <v>8321</v>
      </c>
    </row>
    <row r="3259" spans="1:20" ht="39.6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21">
        <f t="shared" si="202"/>
        <v>42758.351296296292</v>
      </c>
      <c r="L3259" s="21">
        <f t="shared" si="203"/>
        <v>42788.351296296292</v>
      </c>
      <c r="M3259" s="3" t="b">
        <v>0</v>
      </c>
      <c r="N3259" s="3">
        <v>41</v>
      </c>
      <c r="O3259" s="3" t="b">
        <v>1</v>
      </c>
      <c r="P3259" s="3" t="s">
        <v>8270</v>
      </c>
      <c r="Q3259" s="13">
        <f t="shared" si="200"/>
        <v>1.0629949999999999</v>
      </c>
      <c r="R3259" s="7">
        <f t="shared" si="201"/>
        <v>48.780487804878049</v>
      </c>
      <c r="S3259" s="3" t="s">
        <v>8320</v>
      </c>
      <c r="T3259" s="3" t="s">
        <v>8321</v>
      </c>
    </row>
    <row r="3260" spans="1:20" ht="39.6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21">
        <f t="shared" si="202"/>
        <v>41982.678946759253</v>
      </c>
      <c r="L3260" s="21">
        <f t="shared" si="203"/>
        <v>42012.678946759253</v>
      </c>
      <c r="M3260" s="3" t="b">
        <v>1</v>
      </c>
      <c r="N3260" s="3">
        <v>75</v>
      </c>
      <c r="O3260" s="3" t="b">
        <v>1</v>
      </c>
      <c r="P3260" s="3" t="s">
        <v>8270</v>
      </c>
      <c r="Q3260" s="13">
        <f t="shared" si="200"/>
        <v>1.052142857142857</v>
      </c>
      <c r="R3260" s="7">
        <f t="shared" si="201"/>
        <v>93.333333333333329</v>
      </c>
      <c r="S3260" s="3" t="s">
        <v>8320</v>
      </c>
      <c r="T3260" s="3" t="s">
        <v>8321</v>
      </c>
    </row>
    <row r="3261" spans="1:20" ht="39.6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21">
        <f t="shared" si="202"/>
        <v>42614.552604166667</v>
      </c>
      <c r="L3261" s="21">
        <f t="shared" si="203"/>
        <v>42643.957638888889</v>
      </c>
      <c r="M3261" s="3" t="b">
        <v>1</v>
      </c>
      <c r="N3261" s="3">
        <v>97</v>
      </c>
      <c r="O3261" s="3" t="b">
        <v>1</v>
      </c>
      <c r="P3261" s="3" t="s">
        <v>8270</v>
      </c>
      <c r="Q3261" s="13">
        <f t="shared" si="200"/>
        <v>1.0616782608695652</v>
      </c>
      <c r="R3261" s="7">
        <f t="shared" si="201"/>
        <v>237.11340206185568</v>
      </c>
      <c r="S3261" s="3" t="s">
        <v>8320</v>
      </c>
      <c r="T3261" s="3" t="s">
        <v>8321</v>
      </c>
    </row>
    <row r="3262" spans="1:20" ht="39.6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21">
        <f t="shared" si="202"/>
        <v>42303.464328703696</v>
      </c>
      <c r="L3262" s="21">
        <f t="shared" si="203"/>
        <v>42338.505995370368</v>
      </c>
      <c r="M3262" s="3" t="b">
        <v>1</v>
      </c>
      <c r="N3262" s="3">
        <v>73</v>
      </c>
      <c r="O3262" s="3" t="b">
        <v>1</v>
      </c>
      <c r="P3262" s="3" t="s">
        <v>8270</v>
      </c>
      <c r="Q3262" s="13">
        <f t="shared" si="200"/>
        <v>1.0924</v>
      </c>
      <c r="R3262" s="7">
        <f t="shared" si="201"/>
        <v>68.493150684931507</v>
      </c>
      <c r="S3262" s="3" t="s">
        <v>8320</v>
      </c>
      <c r="T3262" s="3" t="s">
        <v>8321</v>
      </c>
    </row>
    <row r="3263" spans="1:20" ht="39.6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21">
        <f t="shared" si="202"/>
        <v>42171.517083333332</v>
      </c>
      <c r="L3263" s="21">
        <f t="shared" si="203"/>
        <v>42201.517083333332</v>
      </c>
      <c r="M3263" s="3" t="b">
        <v>1</v>
      </c>
      <c r="N3263" s="3">
        <v>49</v>
      </c>
      <c r="O3263" s="3" t="b">
        <v>1</v>
      </c>
      <c r="P3263" s="3" t="s">
        <v>8270</v>
      </c>
      <c r="Q3263" s="13">
        <f t="shared" si="200"/>
        <v>1.0045454545454546</v>
      </c>
      <c r="R3263" s="7">
        <f t="shared" si="201"/>
        <v>67.34693877551021</v>
      </c>
      <c r="S3263" s="3" t="s">
        <v>8320</v>
      </c>
      <c r="T3263" s="3" t="s">
        <v>8321</v>
      </c>
    </row>
    <row r="3264" spans="1:20" ht="26.4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21">
        <f t="shared" si="202"/>
        <v>41964.107199074067</v>
      </c>
      <c r="L3264" s="21">
        <f t="shared" si="203"/>
        <v>41994.958333333336</v>
      </c>
      <c r="M3264" s="3" t="b">
        <v>1</v>
      </c>
      <c r="N3264" s="3">
        <v>134</v>
      </c>
      <c r="O3264" s="3" t="b">
        <v>1</v>
      </c>
      <c r="P3264" s="3" t="s">
        <v>8270</v>
      </c>
      <c r="Q3264" s="13">
        <f t="shared" si="200"/>
        <v>1.0304098360655738</v>
      </c>
      <c r="R3264" s="7">
        <f t="shared" si="201"/>
        <v>91.044776119402982</v>
      </c>
      <c r="S3264" s="3" t="s">
        <v>8320</v>
      </c>
      <c r="T3264" s="3" t="s">
        <v>8321</v>
      </c>
    </row>
    <row r="3265" spans="1:20" ht="26.4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21">
        <f t="shared" si="202"/>
        <v>42284.30773148148</v>
      </c>
      <c r="L3265" s="21">
        <f t="shared" si="203"/>
        <v>42307.666666666664</v>
      </c>
      <c r="M3265" s="3" t="b">
        <v>1</v>
      </c>
      <c r="N3265" s="3">
        <v>68</v>
      </c>
      <c r="O3265" s="3" t="b">
        <v>1</v>
      </c>
      <c r="P3265" s="3" t="s">
        <v>8270</v>
      </c>
      <c r="Q3265" s="13">
        <f t="shared" si="200"/>
        <v>1.121664</v>
      </c>
      <c r="R3265" s="7">
        <f t="shared" si="201"/>
        <v>36.764705882352942</v>
      </c>
      <c r="S3265" s="3" t="s">
        <v>8320</v>
      </c>
      <c r="T3265" s="3" t="s">
        <v>8321</v>
      </c>
    </row>
    <row r="3266" spans="1:20" ht="26.4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21">
        <f t="shared" si="202"/>
        <v>42016.591874999998</v>
      </c>
      <c r="L3266" s="21">
        <f t="shared" si="203"/>
        <v>42032.708333333336</v>
      </c>
      <c r="M3266" s="3" t="b">
        <v>1</v>
      </c>
      <c r="N3266" s="3">
        <v>49</v>
      </c>
      <c r="O3266" s="3" t="b">
        <v>1</v>
      </c>
      <c r="P3266" s="3" t="s">
        <v>8270</v>
      </c>
      <c r="Q3266" s="13">
        <f t="shared" ref="Q3266:Q3329" si="204">+E3266/D3266</f>
        <v>1.03</v>
      </c>
      <c r="R3266" s="7">
        <f t="shared" ref="R3266:R3329" si="205">IFERROR(+D3266/N3266,0)</f>
        <v>51.020408163265309</v>
      </c>
      <c r="S3266" s="3" t="s">
        <v>8320</v>
      </c>
      <c r="T3266" s="3" t="s">
        <v>8321</v>
      </c>
    </row>
    <row r="3267" spans="1:20" ht="39.6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21">
        <f t="shared" ref="K3267:K3330" si="206">(J3267/86400)+25569+(-5/24)</f>
        <v>42311.503645833327</v>
      </c>
      <c r="L3267" s="21">
        <f t="shared" ref="L3267:L3330" si="207">+I3267/(86400)+25569+(-5/24)</f>
        <v>42341.499999999993</v>
      </c>
      <c r="M3267" s="3" t="b">
        <v>1</v>
      </c>
      <c r="N3267" s="3">
        <v>63</v>
      </c>
      <c r="O3267" s="3" t="b">
        <v>1</v>
      </c>
      <c r="P3267" s="3" t="s">
        <v>8270</v>
      </c>
      <c r="Q3267" s="13">
        <f t="shared" si="204"/>
        <v>1.64</v>
      </c>
      <c r="R3267" s="7">
        <f t="shared" si="205"/>
        <v>42.857142857142854</v>
      </c>
      <c r="S3267" s="3" t="s">
        <v>8320</v>
      </c>
      <c r="T3267" s="3" t="s">
        <v>8321</v>
      </c>
    </row>
    <row r="3268" spans="1:20" ht="39.6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21">
        <f t="shared" si="206"/>
        <v>42136.327800925923</v>
      </c>
      <c r="L3268" s="21">
        <f t="shared" si="207"/>
        <v>42167.666666666664</v>
      </c>
      <c r="M3268" s="3" t="b">
        <v>1</v>
      </c>
      <c r="N3268" s="3">
        <v>163</v>
      </c>
      <c r="O3268" s="3" t="b">
        <v>1</v>
      </c>
      <c r="P3268" s="3" t="s">
        <v>8270</v>
      </c>
      <c r="Q3268" s="13">
        <f t="shared" si="204"/>
        <v>1.3128333333333333</v>
      </c>
      <c r="R3268" s="7">
        <f t="shared" si="205"/>
        <v>36.809815950920246</v>
      </c>
      <c r="S3268" s="3" t="s">
        <v>8320</v>
      </c>
      <c r="T3268" s="3" t="s">
        <v>8321</v>
      </c>
    </row>
    <row r="3269" spans="1:20" ht="39.6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21">
        <f t="shared" si="206"/>
        <v>42172.549305555549</v>
      </c>
      <c r="L3269" s="21">
        <f t="shared" si="207"/>
        <v>42202.549305555549</v>
      </c>
      <c r="M3269" s="3" t="b">
        <v>1</v>
      </c>
      <c r="N3269" s="3">
        <v>288</v>
      </c>
      <c r="O3269" s="3" t="b">
        <v>1</v>
      </c>
      <c r="P3269" s="3" t="s">
        <v>8270</v>
      </c>
      <c r="Q3269" s="13">
        <f t="shared" si="204"/>
        <v>1.0209999999999999</v>
      </c>
      <c r="R3269" s="7">
        <f t="shared" si="205"/>
        <v>52.083333333333336</v>
      </c>
      <c r="S3269" s="3" t="s">
        <v>8320</v>
      </c>
      <c r="T3269" s="3" t="s">
        <v>8321</v>
      </c>
    </row>
    <row r="3270" spans="1:20" ht="39.6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21">
        <f t="shared" si="206"/>
        <v>42590.695925925924</v>
      </c>
      <c r="L3270" s="21">
        <f t="shared" si="207"/>
        <v>42606.695925925924</v>
      </c>
      <c r="M3270" s="3" t="b">
        <v>1</v>
      </c>
      <c r="N3270" s="3">
        <v>42</v>
      </c>
      <c r="O3270" s="3" t="b">
        <v>1</v>
      </c>
      <c r="P3270" s="3" t="s">
        <v>8270</v>
      </c>
      <c r="Q3270" s="13">
        <f t="shared" si="204"/>
        <v>1.28</v>
      </c>
      <c r="R3270" s="7">
        <f t="shared" si="205"/>
        <v>47.61904761904762</v>
      </c>
      <c r="S3270" s="3" t="s">
        <v>8320</v>
      </c>
      <c r="T3270" s="3" t="s">
        <v>8321</v>
      </c>
    </row>
    <row r="3271" spans="1:20" ht="39.6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21">
        <f t="shared" si="206"/>
        <v>42137.187465277777</v>
      </c>
      <c r="L3271" s="21">
        <f t="shared" si="207"/>
        <v>42171.249999999993</v>
      </c>
      <c r="M3271" s="3" t="b">
        <v>1</v>
      </c>
      <c r="N3271" s="3">
        <v>70</v>
      </c>
      <c r="O3271" s="3" t="b">
        <v>1</v>
      </c>
      <c r="P3271" s="3" t="s">
        <v>8270</v>
      </c>
      <c r="Q3271" s="13">
        <f t="shared" si="204"/>
        <v>1.0149999999999999</v>
      </c>
      <c r="R3271" s="7">
        <f t="shared" si="205"/>
        <v>114.28571428571429</v>
      </c>
      <c r="S3271" s="3" t="s">
        <v>8320</v>
      </c>
      <c r="T3271" s="3" t="s">
        <v>8321</v>
      </c>
    </row>
    <row r="3272" spans="1:20" ht="52.8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21">
        <f t="shared" si="206"/>
        <v>42167.324826388889</v>
      </c>
      <c r="L3272" s="21">
        <f t="shared" si="207"/>
        <v>42197.324826388889</v>
      </c>
      <c r="M3272" s="3" t="b">
        <v>1</v>
      </c>
      <c r="N3272" s="3">
        <v>30</v>
      </c>
      <c r="O3272" s="3" t="b">
        <v>1</v>
      </c>
      <c r="P3272" s="3" t="s">
        <v>8270</v>
      </c>
      <c r="Q3272" s="13">
        <f t="shared" si="204"/>
        <v>1.0166666666666666</v>
      </c>
      <c r="R3272" s="7">
        <f t="shared" si="205"/>
        <v>60</v>
      </c>
      <c r="S3272" s="3" t="s">
        <v>8320</v>
      </c>
      <c r="T3272" s="3" t="s">
        <v>8321</v>
      </c>
    </row>
    <row r="3273" spans="1:20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21">
        <f t="shared" si="206"/>
        <v>41915.22887731481</v>
      </c>
      <c r="L3273" s="21">
        <f t="shared" si="207"/>
        <v>41945.270543981482</v>
      </c>
      <c r="M3273" s="3" t="b">
        <v>1</v>
      </c>
      <c r="N3273" s="3">
        <v>51</v>
      </c>
      <c r="O3273" s="3" t="b">
        <v>1</v>
      </c>
      <c r="P3273" s="3" t="s">
        <v>8270</v>
      </c>
      <c r="Q3273" s="13">
        <f t="shared" si="204"/>
        <v>1.3</v>
      </c>
      <c r="R3273" s="7">
        <f t="shared" si="205"/>
        <v>29.411764705882351</v>
      </c>
      <c r="S3273" s="3" t="s">
        <v>8320</v>
      </c>
      <c r="T3273" s="3" t="s">
        <v>8321</v>
      </c>
    </row>
    <row r="3274" spans="1:20" ht="39.6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21">
        <f t="shared" si="206"/>
        <v>42284.291770833333</v>
      </c>
      <c r="L3274" s="21">
        <f t="shared" si="207"/>
        <v>42314.333437499998</v>
      </c>
      <c r="M3274" s="3" t="b">
        <v>1</v>
      </c>
      <c r="N3274" s="3">
        <v>145</v>
      </c>
      <c r="O3274" s="3" t="b">
        <v>1</v>
      </c>
      <c r="P3274" s="3" t="s">
        <v>8270</v>
      </c>
      <c r="Q3274" s="13">
        <f t="shared" si="204"/>
        <v>1.5443</v>
      </c>
      <c r="R3274" s="7">
        <f t="shared" si="205"/>
        <v>68.965517241379317</v>
      </c>
      <c r="S3274" s="3" t="s">
        <v>8320</v>
      </c>
      <c r="T3274" s="3" t="s">
        <v>8321</v>
      </c>
    </row>
    <row r="3275" spans="1:20" ht="39.6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21">
        <f t="shared" si="206"/>
        <v>42611.5930787037</v>
      </c>
      <c r="L3275" s="21">
        <f t="shared" si="207"/>
        <v>42627.583333333336</v>
      </c>
      <c r="M3275" s="3" t="b">
        <v>1</v>
      </c>
      <c r="N3275" s="3">
        <v>21</v>
      </c>
      <c r="O3275" s="3" t="b">
        <v>1</v>
      </c>
      <c r="P3275" s="3" t="s">
        <v>8270</v>
      </c>
      <c r="Q3275" s="13">
        <f t="shared" si="204"/>
        <v>1.0740000000000001</v>
      </c>
      <c r="R3275" s="7">
        <f t="shared" si="205"/>
        <v>190.47619047619048</v>
      </c>
      <c r="S3275" s="3" t="s">
        <v>8320</v>
      </c>
      <c r="T3275" s="3" t="s">
        <v>8321</v>
      </c>
    </row>
    <row r="3276" spans="1:20" ht="39.6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21">
        <f t="shared" si="206"/>
        <v>42400.496203703697</v>
      </c>
      <c r="L3276" s="21">
        <f t="shared" si="207"/>
        <v>42444.666666666664</v>
      </c>
      <c r="M3276" s="3" t="b">
        <v>1</v>
      </c>
      <c r="N3276" s="3">
        <v>286</v>
      </c>
      <c r="O3276" s="3" t="b">
        <v>1</v>
      </c>
      <c r="P3276" s="3" t="s">
        <v>8270</v>
      </c>
      <c r="Q3276" s="13">
        <f t="shared" si="204"/>
        <v>1.0132258064516129</v>
      </c>
      <c r="R3276" s="7">
        <f t="shared" si="205"/>
        <v>54.195804195804193</v>
      </c>
      <c r="S3276" s="3" t="s">
        <v>8320</v>
      </c>
      <c r="T3276" s="3" t="s">
        <v>8321</v>
      </c>
    </row>
    <row r="3277" spans="1:20" ht="39.6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21">
        <f t="shared" si="206"/>
        <v>42017.672118055554</v>
      </c>
      <c r="L3277" s="21">
        <f t="shared" si="207"/>
        <v>42043.979166666664</v>
      </c>
      <c r="M3277" s="3" t="b">
        <v>1</v>
      </c>
      <c r="N3277" s="3">
        <v>12</v>
      </c>
      <c r="O3277" s="3" t="b">
        <v>1</v>
      </c>
      <c r="P3277" s="3" t="s">
        <v>8270</v>
      </c>
      <c r="Q3277" s="13">
        <f t="shared" si="204"/>
        <v>1.0027777777777778</v>
      </c>
      <c r="R3277" s="7">
        <f t="shared" si="205"/>
        <v>150</v>
      </c>
      <c r="S3277" s="3" t="s">
        <v>8320</v>
      </c>
      <c r="T3277" s="3" t="s">
        <v>8321</v>
      </c>
    </row>
    <row r="3278" spans="1:20" ht="39.6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21">
        <f t="shared" si="206"/>
        <v>42426.741655092592</v>
      </c>
      <c r="L3278" s="21">
        <f t="shared" si="207"/>
        <v>42460.957638888889</v>
      </c>
      <c r="M3278" s="3" t="b">
        <v>1</v>
      </c>
      <c r="N3278" s="3">
        <v>100</v>
      </c>
      <c r="O3278" s="3" t="b">
        <v>1</v>
      </c>
      <c r="P3278" s="3" t="s">
        <v>8270</v>
      </c>
      <c r="Q3278" s="13">
        <f t="shared" si="204"/>
        <v>1.1684444444444444</v>
      </c>
      <c r="R3278" s="7">
        <f t="shared" si="205"/>
        <v>45</v>
      </c>
      <c r="S3278" s="3" t="s">
        <v>8320</v>
      </c>
      <c r="T3278" s="3" t="s">
        <v>8321</v>
      </c>
    </row>
    <row r="3279" spans="1:20" ht="39.6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21">
        <f t="shared" si="206"/>
        <v>41931.474606481475</v>
      </c>
      <c r="L3279" s="21">
        <f t="shared" si="207"/>
        <v>41961.516273148147</v>
      </c>
      <c r="M3279" s="3" t="b">
        <v>1</v>
      </c>
      <c r="N3279" s="3">
        <v>100</v>
      </c>
      <c r="O3279" s="3" t="b">
        <v>1</v>
      </c>
      <c r="P3279" s="3" t="s">
        <v>8270</v>
      </c>
      <c r="Q3279" s="13">
        <f t="shared" si="204"/>
        <v>1.0860000000000001</v>
      </c>
      <c r="R3279" s="7">
        <f t="shared" si="205"/>
        <v>50</v>
      </c>
      <c r="S3279" s="3" t="s">
        <v>8320</v>
      </c>
      <c r="T3279" s="3" t="s">
        <v>8321</v>
      </c>
    </row>
    <row r="3280" spans="1:20" ht="39.6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21">
        <f t="shared" si="206"/>
        <v>42124.640081018515</v>
      </c>
      <c r="L3280" s="21">
        <f t="shared" si="207"/>
        <v>42154.640081018515</v>
      </c>
      <c r="M3280" s="3" t="b">
        <v>1</v>
      </c>
      <c r="N3280" s="3">
        <v>34</v>
      </c>
      <c r="O3280" s="3" t="b">
        <v>1</v>
      </c>
      <c r="P3280" s="3" t="s">
        <v>8270</v>
      </c>
      <c r="Q3280" s="13">
        <f t="shared" si="204"/>
        <v>1.034</v>
      </c>
      <c r="R3280" s="7">
        <f t="shared" si="205"/>
        <v>73.529411764705884</v>
      </c>
      <c r="S3280" s="3" t="s">
        <v>8320</v>
      </c>
      <c r="T3280" s="3" t="s">
        <v>8321</v>
      </c>
    </row>
    <row r="3281" spans="1:20" ht="52.8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21">
        <f t="shared" si="206"/>
        <v>42430.894201388888</v>
      </c>
      <c r="L3281" s="21">
        <f t="shared" si="207"/>
        <v>42460.852534722224</v>
      </c>
      <c r="M3281" s="3" t="b">
        <v>0</v>
      </c>
      <c r="N3281" s="3">
        <v>63</v>
      </c>
      <c r="O3281" s="3" t="b">
        <v>1</v>
      </c>
      <c r="P3281" s="3" t="s">
        <v>8270</v>
      </c>
      <c r="Q3281" s="13">
        <f t="shared" si="204"/>
        <v>1.1427586206896552</v>
      </c>
      <c r="R3281" s="7">
        <f t="shared" si="205"/>
        <v>92.063492063492063</v>
      </c>
      <c r="S3281" s="3" t="s">
        <v>8320</v>
      </c>
      <c r="T3281" s="3" t="s">
        <v>8321</v>
      </c>
    </row>
    <row r="3282" spans="1:20" ht="52.8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21">
        <f t="shared" si="206"/>
        <v>42121.548587962963</v>
      </c>
      <c r="L3282" s="21">
        <f t="shared" si="207"/>
        <v>42155.999999999993</v>
      </c>
      <c r="M3282" s="3" t="b">
        <v>0</v>
      </c>
      <c r="N3282" s="3">
        <v>30</v>
      </c>
      <c r="O3282" s="3" t="b">
        <v>1</v>
      </c>
      <c r="P3282" s="3" t="s">
        <v>8270</v>
      </c>
      <c r="Q3282" s="13">
        <f t="shared" si="204"/>
        <v>1.03</v>
      </c>
      <c r="R3282" s="7">
        <f t="shared" si="205"/>
        <v>66.666666666666671</v>
      </c>
      <c r="S3282" s="3" t="s">
        <v>8320</v>
      </c>
      <c r="T3282" s="3" t="s">
        <v>8321</v>
      </c>
    </row>
    <row r="3283" spans="1:20" ht="26.4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21">
        <f t="shared" si="206"/>
        <v>42218.811400462961</v>
      </c>
      <c r="L3283" s="21">
        <f t="shared" si="207"/>
        <v>42248.811400462961</v>
      </c>
      <c r="M3283" s="3" t="b">
        <v>0</v>
      </c>
      <c r="N3283" s="3">
        <v>47</v>
      </c>
      <c r="O3283" s="3" t="b">
        <v>1</v>
      </c>
      <c r="P3283" s="3" t="s">
        <v>8270</v>
      </c>
      <c r="Q3283" s="13">
        <f t="shared" si="204"/>
        <v>1.216</v>
      </c>
      <c r="R3283" s="7">
        <f t="shared" si="205"/>
        <v>106.38297872340425</v>
      </c>
      <c r="S3283" s="3" t="s">
        <v>8320</v>
      </c>
      <c r="T3283" s="3" t="s">
        <v>8321</v>
      </c>
    </row>
    <row r="3284" spans="1:20" ht="39.6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21">
        <f t="shared" si="206"/>
        <v>42444.985972222225</v>
      </c>
      <c r="L3284" s="21">
        <f t="shared" si="207"/>
        <v>42488.985972222225</v>
      </c>
      <c r="M3284" s="3" t="b">
        <v>0</v>
      </c>
      <c r="N3284" s="3">
        <v>237</v>
      </c>
      <c r="O3284" s="3" t="b">
        <v>1</v>
      </c>
      <c r="P3284" s="3" t="s">
        <v>8270</v>
      </c>
      <c r="Q3284" s="13">
        <f t="shared" si="204"/>
        <v>1.026467741935484</v>
      </c>
      <c r="R3284" s="7">
        <f t="shared" si="205"/>
        <v>130.80168776371309</v>
      </c>
      <c r="S3284" s="3" t="s">
        <v>8320</v>
      </c>
      <c r="T3284" s="3" t="s">
        <v>8321</v>
      </c>
    </row>
    <row r="3285" spans="1:20" ht="39.6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21">
        <f t="shared" si="206"/>
        <v>42379.535856481474</v>
      </c>
      <c r="L3285" s="21">
        <f t="shared" si="207"/>
        <v>42410.666666666664</v>
      </c>
      <c r="M3285" s="3" t="b">
        <v>0</v>
      </c>
      <c r="N3285" s="3">
        <v>47</v>
      </c>
      <c r="O3285" s="3" t="b">
        <v>1</v>
      </c>
      <c r="P3285" s="3" t="s">
        <v>8270</v>
      </c>
      <c r="Q3285" s="13">
        <f t="shared" si="204"/>
        <v>1.0475000000000001</v>
      </c>
      <c r="R3285" s="7">
        <f t="shared" si="205"/>
        <v>17.021276595744681</v>
      </c>
      <c r="S3285" s="3" t="s">
        <v>8320</v>
      </c>
      <c r="T3285" s="3" t="s">
        <v>8321</v>
      </c>
    </row>
    <row r="3286" spans="1:20" ht="39.6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21">
        <f t="shared" si="206"/>
        <v>42380.676539351851</v>
      </c>
      <c r="L3286" s="21">
        <f t="shared" si="207"/>
        <v>42398.040972222218</v>
      </c>
      <c r="M3286" s="3" t="b">
        <v>0</v>
      </c>
      <c r="N3286" s="3">
        <v>15</v>
      </c>
      <c r="O3286" s="3" t="b">
        <v>1</v>
      </c>
      <c r="P3286" s="3" t="s">
        <v>8270</v>
      </c>
      <c r="Q3286" s="13">
        <f t="shared" si="204"/>
        <v>1.016</v>
      </c>
      <c r="R3286" s="7">
        <f t="shared" si="205"/>
        <v>200</v>
      </c>
      <c r="S3286" s="3" t="s">
        <v>8320</v>
      </c>
      <c r="T3286" s="3" t="s">
        <v>8321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21">
        <f t="shared" si="206"/>
        <v>42762.734097222223</v>
      </c>
      <c r="L3287" s="21">
        <f t="shared" si="207"/>
        <v>42793.999999999993</v>
      </c>
      <c r="M3287" s="3" t="b">
        <v>0</v>
      </c>
      <c r="N3287" s="3">
        <v>81</v>
      </c>
      <c r="O3287" s="3" t="b">
        <v>1</v>
      </c>
      <c r="P3287" s="3" t="s">
        <v>8270</v>
      </c>
      <c r="Q3287" s="13">
        <f t="shared" si="204"/>
        <v>1.1210242048409682</v>
      </c>
      <c r="R3287" s="7">
        <f t="shared" si="205"/>
        <v>61.716049382716051</v>
      </c>
      <c r="S3287" s="3" t="s">
        <v>8320</v>
      </c>
      <c r="T3287" s="3" t="s">
        <v>8321</v>
      </c>
    </row>
    <row r="3288" spans="1:20" ht="39.6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21">
        <f t="shared" si="206"/>
        <v>42567.631736111107</v>
      </c>
      <c r="L3288" s="21">
        <f t="shared" si="207"/>
        <v>42597.631736111107</v>
      </c>
      <c r="M3288" s="3" t="b">
        <v>0</v>
      </c>
      <c r="N3288" s="3">
        <v>122</v>
      </c>
      <c r="O3288" s="3" t="b">
        <v>1</v>
      </c>
      <c r="P3288" s="3" t="s">
        <v>8270</v>
      </c>
      <c r="Q3288" s="13">
        <f t="shared" si="204"/>
        <v>1.0176666666666667</v>
      </c>
      <c r="R3288" s="7">
        <f t="shared" si="205"/>
        <v>122.95081967213115</v>
      </c>
      <c r="S3288" s="3" t="s">
        <v>8320</v>
      </c>
      <c r="T3288" s="3" t="s">
        <v>8321</v>
      </c>
    </row>
    <row r="3289" spans="1:20" ht="26.4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21">
        <f t="shared" si="206"/>
        <v>42311.541990740741</v>
      </c>
      <c r="L3289" s="21">
        <f t="shared" si="207"/>
        <v>42336.541990740741</v>
      </c>
      <c r="M3289" s="3" t="b">
        <v>0</v>
      </c>
      <c r="N3289" s="3">
        <v>34</v>
      </c>
      <c r="O3289" s="3" t="b">
        <v>1</v>
      </c>
      <c r="P3289" s="3" t="s">
        <v>8270</v>
      </c>
      <c r="Q3289" s="13">
        <f t="shared" si="204"/>
        <v>1</v>
      </c>
      <c r="R3289" s="7">
        <f t="shared" si="205"/>
        <v>73.529411764705884</v>
      </c>
      <c r="S3289" s="3" t="s">
        <v>8320</v>
      </c>
      <c r="T3289" s="3" t="s">
        <v>8321</v>
      </c>
    </row>
    <row r="3290" spans="1:20" ht="39.6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21">
        <f t="shared" si="206"/>
        <v>42505.566145833327</v>
      </c>
      <c r="L3290" s="21">
        <f t="shared" si="207"/>
        <v>42541.749999999993</v>
      </c>
      <c r="M3290" s="3" t="b">
        <v>0</v>
      </c>
      <c r="N3290" s="3">
        <v>207</v>
      </c>
      <c r="O3290" s="3" t="b">
        <v>1</v>
      </c>
      <c r="P3290" s="3" t="s">
        <v>8270</v>
      </c>
      <c r="Q3290" s="13">
        <f t="shared" si="204"/>
        <v>1.0026489999999999</v>
      </c>
      <c r="R3290" s="7">
        <f t="shared" si="205"/>
        <v>48.309178743961354</v>
      </c>
      <c r="S3290" s="3" t="s">
        <v>8320</v>
      </c>
      <c r="T3290" s="3" t="s">
        <v>8321</v>
      </c>
    </row>
    <row r="3291" spans="1:20" ht="52.8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21">
        <f t="shared" si="206"/>
        <v>42758.159745370365</v>
      </c>
      <c r="L3291" s="21">
        <f t="shared" si="207"/>
        <v>42786.159745370365</v>
      </c>
      <c r="M3291" s="3" t="b">
        <v>0</v>
      </c>
      <c r="N3291" s="3">
        <v>25</v>
      </c>
      <c r="O3291" s="3" t="b">
        <v>1</v>
      </c>
      <c r="P3291" s="3" t="s">
        <v>8270</v>
      </c>
      <c r="Q3291" s="13">
        <f t="shared" si="204"/>
        <v>1.3304200000000002</v>
      </c>
      <c r="R3291" s="7">
        <f t="shared" si="205"/>
        <v>20</v>
      </c>
      <c r="S3291" s="3" t="s">
        <v>8320</v>
      </c>
      <c r="T3291" s="3" t="s">
        <v>8321</v>
      </c>
    </row>
    <row r="3292" spans="1:20" ht="66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21">
        <f t="shared" si="206"/>
        <v>42775.306608796294</v>
      </c>
      <c r="L3292" s="21">
        <f t="shared" si="207"/>
        <v>42805.306608796294</v>
      </c>
      <c r="M3292" s="3" t="b">
        <v>0</v>
      </c>
      <c r="N3292" s="3">
        <v>72</v>
      </c>
      <c r="O3292" s="3" t="b">
        <v>1</v>
      </c>
      <c r="P3292" s="3" t="s">
        <v>8270</v>
      </c>
      <c r="Q3292" s="13">
        <f t="shared" si="204"/>
        <v>1.212</v>
      </c>
      <c r="R3292" s="7">
        <f t="shared" si="205"/>
        <v>27.777777777777779</v>
      </c>
      <c r="S3292" s="3" t="s">
        <v>8320</v>
      </c>
      <c r="T3292" s="3" t="s">
        <v>8321</v>
      </c>
    </row>
    <row r="3293" spans="1:20" ht="52.8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21">
        <f t="shared" si="206"/>
        <v>42232.494212962956</v>
      </c>
      <c r="L3293" s="21">
        <f t="shared" si="207"/>
        <v>42263.957638888889</v>
      </c>
      <c r="M3293" s="3" t="b">
        <v>0</v>
      </c>
      <c r="N3293" s="3">
        <v>14</v>
      </c>
      <c r="O3293" s="3" t="b">
        <v>1</v>
      </c>
      <c r="P3293" s="3" t="s">
        <v>8270</v>
      </c>
      <c r="Q3293" s="13">
        <f t="shared" si="204"/>
        <v>1.1399999999999999</v>
      </c>
      <c r="R3293" s="7">
        <f t="shared" si="205"/>
        <v>35.714285714285715</v>
      </c>
      <c r="S3293" s="3" t="s">
        <v>8320</v>
      </c>
      <c r="T3293" s="3" t="s">
        <v>8321</v>
      </c>
    </row>
    <row r="3294" spans="1:20" ht="39.6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21">
        <f t="shared" si="206"/>
        <v>42282.561898148146</v>
      </c>
      <c r="L3294" s="21">
        <f t="shared" si="207"/>
        <v>42342.603564814817</v>
      </c>
      <c r="M3294" s="3" t="b">
        <v>0</v>
      </c>
      <c r="N3294" s="3">
        <v>15</v>
      </c>
      <c r="O3294" s="3" t="b">
        <v>1</v>
      </c>
      <c r="P3294" s="3" t="s">
        <v>8270</v>
      </c>
      <c r="Q3294" s="13">
        <f t="shared" si="204"/>
        <v>2.8613861386138613</v>
      </c>
      <c r="R3294" s="7">
        <f t="shared" si="205"/>
        <v>6.7333333333333334</v>
      </c>
      <c r="S3294" s="3" t="s">
        <v>8320</v>
      </c>
      <c r="T3294" s="3" t="s">
        <v>8321</v>
      </c>
    </row>
    <row r="3295" spans="1:20" ht="52.8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21">
        <f t="shared" si="206"/>
        <v>42768.217037037037</v>
      </c>
      <c r="L3295" s="21">
        <f t="shared" si="207"/>
        <v>42798.217037037037</v>
      </c>
      <c r="M3295" s="3" t="b">
        <v>0</v>
      </c>
      <c r="N3295" s="3">
        <v>91</v>
      </c>
      <c r="O3295" s="3" t="b">
        <v>1</v>
      </c>
      <c r="P3295" s="3" t="s">
        <v>8270</v>
      </c>
      <c r="Q3295" s="13">
        <f t="shared" si="204"/>
        <v>1.7044444444444444</v>
      </c>
      <c r="R3295" s="7">
        <f t="shared" si="205"/>
        <v>49.450549450549453</v>
      </c>
      <c r="S3295" s="3" t="s">
        <v>8320</v>
      </c>
      <c r="T3295" s="3" t="s">
        <v>8321</v>
      </c>
    </row>
    <row r="3296" spans="1:20" ht="39.6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21">
        <f t="shared" si="206"/>
        <v>42141.33280092592</v>
      </c>
      <c r="L3296" s="21">
        <f t="shared" si="207"/>
        <v>42171.33280092592</v>
      </c>
      <c r="M3296" s="3" t="b">
        <v>0</v>
      </c>
      <c r="N3296" s="3">
        <v>24</v>
      </c>
      <c r="O3296" s="3" t="b">
        <v>1</v>
      </c>
      <c r="P3296" s="3" t="s">
        <v>8270</v>
      </c>
      <c r="Q3296" s="13">
        <f t="shared" si="204"/>
        <v>1.1833333333333333</v>
      </c>
      <c r="R3296" s="7">
        <f t="shared" si="205"/>
        <v>25</v>
      </c>
      <c r="S3296" s="3" t="s">
        <v>8320</v>
      </c>
      <c r="T3296" s="3" t="s">
        <v>8321</v>
      </c>
    </row>
    <row r="3297" spans="1:20" ht="39.6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21">
        <f t="shared" si="206"/>
        <v>42609.234131944446</v>
      </c>
      <c r="L3297" s="21">
        <f t="shared" si="207"/>
        <v>42639.234131944446</v>
      </c>
      <c r="M3297" s="3" t="b">
        <v>0</v>
      </c>
      <c r="N3297" s="3">
        <v>27</v>
      </c>
      <c r="O3297" s="3" t="b">
        <v>1</v>
      </c>
      <c r="P3297" s="3" t="s">
        <v>8270</v>
      </c>
      <c r="Q3297" s="13">
        <f t="shared" si="204"/>
        <v>1.0285857142857142</v>
      </c>
      <c r="R3297" s="7">
        <f t="shared" si="205"/>
        <v>25.925925925925927</v>
      </c>
      <c r="S3297" s="3" t="s">
        <v>8320</v>
      </c>
      <c r="T3297" s="3" t="s">
        <v>8321</v>
      </c>
    </row>
    <row r="3298" spans="1:20" ht="39.6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21">
        <f t="shared" si="206"/>
        <v>42309.54828703704</v>
      </c>
      <c r="L3298" s="21">
        <f t="shared" si="207"/>
        <v>42330.708333333336</v>
      </c>
      <c r="M3298" s="3" t="b">
        <v>0</v>
      </c>
      <c r="N3298" s="3">
        <v>47</v>
      </c>
      <c r="O3298" s="3" t="b">
        <v>1</v>
      </c>
      <c r="P3298" s="3" t="s">
        <v>8270</v>
      </c>
      <c r="Q3298" s="13">
        <f t="shared" si="204"/>
        <v>1.4406666666666668</v>
      </c>
      <c r="R3298" s="7">
        <f t="shared" si="205"/>
        <v>31.914893617021278</v>
      </c>
      <c r="S3298" s="3" t="s">
        <v>8320</v>
      </c>
      <c r="T3298" s="3" t="s">
        <v>8321</v>
      </c>
    </row>
    <row r="3299" spans="1:20" ht="39.6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21">
        <f t="shared" si="206"/>
        <v>42193.563148148147</v>
      </c>
      <c r="L3299" s="21">
        <f t="shared" si="207"/>
        <v>42212.749305555553</v>
      </c>
      <c r="M3299" s="3" t="b">
        <v>0</v>
      </c>
      <c r="N3299" s="3">
        <v>44</v>
      </c>
      <c r="O3299" s="3" t="b">
        <v>1</v>
      </c>
      <c r="P3299" s="3" t="s">
        <v>8270</v>
      </c>
      <c r="Q3299" s="13">
        <f t="shared" si="204"/>
        <v>1.0007272727272727</v>
      </c>
      <c r="R3299" s="7">
        <f t="shared" si="205"/>
        <v>125</v>
      </c>
      <c r="S3299" s="3" t="s">
        <v>8320</v>
      </c>
      <c r="T3299" s="3" t="s">
        <v>8321</v>
      </c>
    </row>
    <row r="3300" spans="1:20" ht="39.6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21">
        <f t="shared" si="206"/>
        <v>42239.749629629623</v>
      </c>
      <c r="L3300" s="21">
        <f t="shared" si="207"/>
        <v>42259.791666666664</v>
      </c>
      <c r="M3300" s="3" t="b">
        <v>0</v>
      </c>
      <c r="N3300" s="3">
        <v>72</v>
      </c>
      <c r="O3300" s="3" t="b">
        <v>1</v>
      </c>
      <c r="P3300" s="3" t="s">
        <v>8270</v>
      </c>
      <c r="Q3300" s="13">
        <f t="shared" si="204"/>
        <v>1.0173000000000001</v>
      </c>
      <c r="R3300" s="7">
        <f t="shared" si="205"/>
        <v>138.88888888888889</v>
      </c>
      <c r="S3300" s="3" t="s">
        <v>8320</v>
      </c>
      <c r="T3300" s="3" t="s">
        <v>8321</v>
      </c>
    </row>
    <row r="3301" spans="1:20" ht="39.6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21">
        <f t="shared" si="206"/>
        <v>42261.709062499998</v>
      </c>
      <c r="L3301" s="21">
        <f t="shared" si="207"/>
        <v>42291.709062499998</v>
      </c>
      <c r="M3301" s="3" t="b">
        <v>0</v>
      </c>
      <c r="N3301" s="3">
        <v>63</v>
      </c>
      <c r="O3301" s="3" t="b">
        <v>1</v>
      </c>
      <c r="P3301" s="3" t="s">
        <v>8270</v>
      </c>
      <c r="Q3301" s="13">
        <f t="shared" si="204"/>
        <v>1.1619999999999999</v>
      </c>
      <c r="R3301" s="7">
        <f t="shared" si="205"/>
        <v>47.61904761904762</v>
      </c>
      <c r="S3301" s="3" t="s">
        <v>8320</v>
      </c>
      <c r="T3301" s="3" t="s">
        <v>8321</v>
      </c>
    </row>
    <row r="3302" spans="1:20" ht="39.6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21">
        <f t="shared" si="206"/>
        <v>42102.535439814812</v>
      </c>
      <c r="L3302" s="21">
        <f t="shared" si="207"/>
        <v>42123.535439814812</v>
      </c>
      <c r="M3302" s="3" t="b">
        <v>0</v>
      </c>
      <c r="N3302" s="3">
        <v>88</v>
      </c>
      <c r="O3302" s="3" t="b">
        <v>1</v>
      </c>
      <c r="P3302" s="3" t="s">
        <v>8270</v>
      </c>
      <c r="Q3302" s="13">
        <f t="shared" si="204"/>
        <v>1.3616666666666666</v>
      </c>
      <c r="R3302" s="7">
        <f t="shared" si="205"/>
        <v>34.090909090909093</v>
      </c>
      <c r="S3302" s="3" t="s">
        <v>8320</v>
      </c>
      <c r="T3302" s="3" t="s">
        <v>8321</v>
      </c>
    </row>
    <row r="3303" spans="1:20" ht="39.6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21">
        <f t="shared" si="206"/>
        <v>42538.527499999997</v>
      </c>
      <c r="L3303" s="21">
        <f t="shared" si="207"/>
        <v>42583.082638888889</v>
      </c>
      <c r="M3303" s="3" t="b">
        <v>0</v>
      </c>
      <c r="N3303" s="3">
        <v>70</v>
      </c>
      <c r="O3303" s="3" t="b">
        <v>1</v>
      </c>
      <c r="P3303" s="3" t="s">
        <v>8270</v>
      </c>
      <c r="Q3303" s="13">
        <f t="shared" si="204"/>
        <v>1.3346666666666667</v>
      </c>
      <c r="R3303" s="7">
        <f t="shared" si="205"/>
        <v>42.857142857142854</v>
      </c>
      <c r="S3303" s="3" t="s">
        <v>8320</v>
      </c>
      <c r="T3303" s="3" t="s">
        <v>8321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21">
        <f t="shared" si="206"/>
        <v>42681.143240740734</v>
      </c>
      <c r="L3304" s="21">
        <f t="shared" si="207"/>
        <v>42711.143240740734</v>
      </c>
      <c r="M3304" s="3" t="b">
        <v>0</v>
      </c>
      <c r="N3304" s="3">
        <v>50</v>
      </c>
      <c r="O3304" s="3" t="b">
        <v>1</v>
      </c>
      <c r="P3304" s="3" t="s">
        <v>8270</v>
      </c>
      <c r="Q3304" s="13">
        <f t="shared" si="204"/>
        <v>1.0339285714285715</v>
      </c>
      <c r="R3304" s="7">
        <f t="shared" si="205"/>
        <v>168</v>
      </c>
      <c r="S3304" s="3" t="s">
        <v>8320</v>
      </c>
      <c r="T3304" s="3" t="s">
        <v>8321</v>
      </c>
    </row>
    <row r="3305" spans="1:20" ht="39.6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21">
        <f t="shared" si="206"/>
        <v>42056.443101851844</v>
      </c>
      <c r="L3305" s="21">
        <f t="shared" si="207"/>
        <v>42091.401435185187</v>
      </c>
      <c r="M3305" s="3" t="b">
        <v>0</v>
      </c>
      <c r="N3305" s="3">
        <v>35</v>
      </c>
      <c r="O3305" s="3" t="b">
        <v>1</v>
      </c>
      <c r="P3305" s="3" t="s">
        <v>8270</v>
      </c>
      <c r="Q3305" s="13">
        <f t="shared" si="204"/>
        <v>1.1588888888888889</v>
      </c>
      <c r="R3305" s="7">
        <f t="shared" si="205"/>
        <v>51.428571428571431</v>
      </c>
      <c r="S3305" s="3" t="s">
        <v>8320</v>
      </c>
      <c r="T3305" s="3" t="s">
        <v>8321</v>
      </c>
    </row>
    <row r="3306" spans="1:20" ht="39.6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21">
        <f t="shared" si="206"/>
        <v>42696.41611111111</v>
      </c>
      <c r="L3306" s="21">
        <f t="shared" si="207"/>
        <v>42726.41611111111</v>
      </c>
      <c r="M3306" s="3" t="b">
        <v>0</v>
      </c>
      <c r="N3306" s="3">
        <v>175</v>
      </c>
      <c r="O3306" s="3" t="b">
        <v>1</v>
      </c>
      <c r="P3306" s="3" t="s">
        <v>8270</v>
      </c>
      <c r="Q3306" s="13">
        <f t="shared" si="204"/>
        <v>1.0451666666666666</v>
      </c>
      <c r="R3306" s="7">
        <f t="shared" si="205"/>
        <v>85.714285714285708</v>
      </c>
      <c r="S3306" s="3" t="s">
        <v>8320</v>
      </c>
      <c r="T3306" s="3" t="s">
        <v>8321</v>
      </c>
    </row>
    <row r="3307" spans="1:20" ht="39.6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21">
        <f t="shared" si="206"/>
        <v>42186.647546296292</v>
      </c>
      <c r="L3307" s="21">
        <f t="shared" si="207"/>
        <v>42216.647546296292</v>
      </c>
      <c r="M3307" s="3" t="b">
        <v>0</v>
      </c>
      <c r="N3307" s="3">
        <v>20</v>
      </c>
      <c r="O3307" s="3" t="b">
        <v>1</v>
      </c>
      <c r="P3307" s="3" t="s">
        <v>8270</v>
      </c>
      <c r="Q3307" s="13">
        <f t="shared" si="204"/>
        <v>1.0202500000000001</v>
      </c>
      <c r="R3307" s="7">
        <f t="shared" si="205"/>
        <v>200</v>
      </c>
      <c r="S3307" s="3" t="s">
        <v>8320</v>
      </c>
      <c r="T3307" s="3" t="s">
        <v>8321</v>
      </c>
    </row>
    <row r="3308" spans="1:20" ht="52.8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21">
        <f t="shared" si="206"/>
        <v>42493.010902777773</v>
      </c>
      <c r="L3308" s="21">
        <f t="shared" si="207"/>
        <v>42530.916666666664</v>
      </c>
      <c r="M3308" s="3" t="b">
        <v>0</v>
      </c>
      <c r="N3308" s="3">
        <v>54</v>
      </c>
      <c r="O3308" s="3" t="b">
        <v>1</v>
      </c>
      <c r="P3308" s="3" t="s">
        <v>8270</v>
      </c>
      <c r="Q3308" s="13">
        <f t="shared" si="204"/>
        <v>1.7533333333333334</v>
      </c>
      <c r="R3308" s="7">
        <f t="shared" si="205"/>
        <v>27.777777777777779</v>
      </c>
      <c r="S3308" s="3" t="s">
        <v>8320</v>
      </c>
      <c r="T3308" s="3" t="s">
        <v>8321</v>
      </c>
    </row>
    <row r="3309" spans="1:20" ht="39.6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21">
        <f t="shared" si="206"/>
        <v>42474.848831018513</v>
      </c>
      <c r="L3309" s="21">
        <f t="shared" si="207"/>
        <v>42504.848831018513</v>
      </c>
      <c r="M3309" s="3" t="b">
        <v>0</v>
      </c>
      <c r="N3309" s="3">
        <v>20</v>
      </c>
      <c r="O3309" s="3" t="b">
        <v>1</v>
      </c>
      <c r="P3309" s="3" t="s">
        <v>8270</v>
      </c>
      <c r="Q3309" s="13">
        <f t="shared" si="204"/>
        <v>1.0668</v>
      </c>
      <c r="R3309" s="7">
        <f t="shared" si="205"/>
        <v>50</v>
      </c>
      <c r="S3309" s="3" t="s">
        <v>8320</v>
      </c>
      <c r="T3309" s="3" t="s">
        <v>8321</v>
      </c>
    </row>
    <row r="3310" spans="1:20" ht="39.6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21">
        <f t="shared" si="206"/>
        <v>42452.668576388889</v>
      </c>
      <c r="L3310" s="21">
        <f t="shared" si="207"/>
        <v>42473.668576388889</v>
      </c>
      <c r="M3310" s="3" t="b">
        <v>0</v>
      </c>
      <c r="N3310" s="3">
        <v>57</v>
      </c>
      <c r="O3310" s="3" t="b">
        <v>1</v>
      </c>
      <c r="P3310" s="3" t="s">
        <v>8270</v>
      </c>
      <c r="Q3310" s="13">
        <f t="shared" si="204"/>
        <v>1.2228571428571429</v>
      </c>
      <c r="R3310" s="7">
        <f t="shared" si="205"/>
        <v>61.403508771929822</v>
      </c>
      <c r="S3310" s="3" t="s">
        <v>8320</v>
      </c>
      <c r="T3310" s="3" t="s">
        <v>8321</v>
      </c>
    </row>
    <row r="3311" spans="1:20" ht="26.4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21">
        <f t="shared" si="206"/>
        <v>42628.441874999997</v>
      </c>
      <c r="L3311" s="21">
        <f t="shared" si="207"/>
        <v>42659.441874999997</v>
      </c>
      <c r="M3311" s="3" t="b">
        <v>0</v>
      </c>
      <c r="N3311" s="3">
        <v>31</v>
      </c>
      <c r="O3311" s="3" t="b">
        <v>1</v>
      </c>
      <c r="P3311" s="3" t="s">
        <v>8270</v>
      </c>
      <c r="Q3311" s="13">
        <f t="shared" si="204"/>
        <v>1.5942857142857143</v>
      </c>
      <c r="R3311" s="7">
        <f t="shared" si="205"/>
        <v>11.290322580645162</v>
      </c>
      <c r="S3311" s="3" t="s">
        <v>8320</v>
      </c>
      <c r="T3311" s="3" t="s">
        <v>8321</v>
      </c>
    </row>
    <row r="3312" spans="1:20" ht="26.4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21">
        <f t="shared" si="206"/>
        <v>42253.720196759255</v>
      </c>
      <c r="L3312" s="21">
        <f t="shared" si="207"/>
        <v>42283.720196759255</v>
      </c>
      <c r="M3312" s="3" t="b">
        <v>0</v>
      </c>
      <c r="N3312" s="3">
        <v>31</v>
      </c>
      <c r="O3312" s="3" t="b">
        <v>1</v>
      </c>
      <c r="P3312" s="3" t="s">
        <v>8270</v>
      </c>
      <c r="Q3312" s="13">
        <f t="shared" si="204"/>
        <v>1.0007692307692309</v>
      </c>
      <c r="R3312" s="7">
        <f t="shared" si="205"/>
        <v>209.67741935483872</v>
      </c>
      <c r="S3312" s="3" t="s">
        <v>8320</v>
      </c>
      <c r="T3312" s="3" t="s">
        <v>8321</v>
      </c>
    </row>
    <row r="3313" spans="1:20" ht="39.6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21">
        <f t="shared" si="206"/>
        <v>42264.083449074074</v>
      </c>
      <c r="L3313" s="21">
        <f t="shared" si="207"/>
        <v>42294.083449074074</v>
      </c>
      <c r="M3313" s="3" t="b">
        <v>0</v>
      </c>
      <c r="N3313" s="3">
        <v>45</v>
      </c>
      <c r="O3313" s="3" t="b">
        <v>1</v>
      </c>
      <c r="P3313" s="3" t="s">
        <v>8270</v>
      </c>
      <c r="Q3313" s="13">
        <f t="shared" si="204"/>
        <v>1.0984</v>
      </c>
      <c r="R3313" s="7">
        <f t="shared" si="205"/>
        <v>55.555555555555557</v>
      </c>
      <c r="S3313" s="3" t="s">
        <v>8320</v>
      </c>
      <c r="T3313" s="3" t="s">
        <v>8321</v>
      </c>
    </row>
    <row r="3314" spans="1:20" ht="39.6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21">
        <f t="shared" si="206"/>
        <v>42664.601226851846</v>
      </c>
      <c r="L3314" s="21">
        <f t="shared" si="207"/>
        <v>42685.708333333336</v>
      </c>
      <c r="M3314" s="3" t="b">
        <v>0</v>
      </c>
      <c r="N3314" s="3">
        <v>41</v>
      </c>
      <c r="O3314" s="3" t="b">
        <v>1</v>
      </c>
      <c r="P3314" s="3" t="s">
        <v>8270</v>
      </c>
      <c r="Q3314" s="13">
        <f t="shared" si="204"/>
        <v>1.0004</v>
      </c>
      <c r="R3314" s="7">
        <f t="shared" si="205"/>
        <v>60.975609756097562</v>
      </c>
      <c r="S3314" s="3" t="s">
        <v>8320</v>
      </c>
      <c r="T3314" s="3" t="s">
        <v>8321</v>
      </c>
    </row>
    <row r="3315" spans="1:20" ht="39.6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21">
        <f t="shared" si="206"/>
        <v>42382.036076388882</v>
      </c>
      <c r="L3315" s="21">
        <f t="shared" si="207"/>
        <v>42395.833333333336</v>
      </c>
      <c r="M3315" s="3" t="b">
        <v>0</v>
      </c>
      <c r="N3315" s="3">
        <v>29</v>
      </c>
      <c r="O3315" s="3" t="b">
        <v>1</v>
      </c>
      <c r="P3315" s="3" t="s">
        <v>8270</v>
      </c>
      <c r="Q3315" s="13">
        <f t="shared" si="204"/>
        <v>1.1605000000000001</v>
      </c>
      <c r="R3315" s="7">
        <f t="shared" si="205"/>
        <v>68.965517241379317</v>
      </c>
      <c r="S3315" s="3" t="s">
        <v>8320</v>
      </c>
      <c r="T3315" s="3" t="s">
        <v>8321</v>
      </c>
    </row>
    <row r="3316" spans="1:20" ht="39.6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21">
        <f t="shared" si="206"/>
        <v>42105.059155092589</v>
      </c>
      <c r="L3316" s="21">
        <f t="shared" si="207"/>
        <v>42132.628472222219</v>
      </c>
      <c r="M3316" s="3" t="b">
        <v>0</v>
      </c>
      <c r="N3316" s="3">
        <v>58</v>
      </c>
      <c r="O3316" s="3" t="b">
        <v>1</v>
      </c>
      <c r="P3316" s="3" t="s">
        <v>8270</v>
      </c>
      <c r="Q3316" s="13">
        <f t="shared" si="204"/>
        <v>2.1074999999999999</v>
      </c>
      <c r="R3316" s="7">
        <f t="shared" si="205"/>
        <v>13.793103448275861</v>
      </c>
      <c r="S3316" s="3" t="s">
        <v>8320</v>
      </c>
      <c r="T3316" s="3" t="s">
        <v>8321</v>
      </c>
    </row>
    <row r="3317" spans="1:20" ht="39.6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21">
        <f t="shared" si="206"/>
        <v>42466.09538194444</v>
      </c>
      <c r="L3317" s="21">
        <f t="shared" si="207"/>
        <v>42496.09538194444</v>
      </c>
      <c r="M3317" s="3" t="b">
        <v>0</v>
      </c>
      <c r="N3317" s="3">
        <v>89</v>
      </c>
      <c r="O3317" s="3" t="b">
        <v>1</v>
      </c>
      <c r="P3317" s="3" t="s">
        <v>8270</v>
      </c>
      <c r="Q3317" s="13">
        <f t="shared" si="204"/>
        <v>1.1000000000000001</v>
      </c>
      <c r="R3317" s="7">
        <f t="shared" si="205"/>
        <v>44.943820224719104</v>
      </c>
      <c r="S3317" s="3" t="s">
        <v>8320</v>
      </c>
      <c r="T3317" s="3" t="s">
        <v>8321</v>
      </c>
    </row>
    <row r="3318" spans="1:20" ht="66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21">
        <f t="shared" si="206"/>
        <v>41826.662905092591</v>
      </c>
      <c r="L3318" s="21">
        <f t="shared" si="207"/>
        <v>41859.370833333327</v>
      </c>
      <c r="M3318" s="3" t="b">
        <v>0</v>
      </c>
      <c r="N3318" s="3">
        <v>125</v>
      </c>
      <c r="O3318" s="3" t="b">
        <v>1</v>
      </c>
      <c r="P3318" s="3" t="s">
        <v>8270</v>
      </c>
      <c r="Q3318" s="13">
        <f t="shared" si="204"/>
        <v>1.0008673425918038</v>
      </c>
      <c r="R3318" s="7">
        <f t="shared" si="205"/>
        <v>93.896000000000001</v>
      </c>
      <c r="S3318" s="3" t="s">
        <v>8320</v>
      </c>
      <c r="T3318" s="3" t="s">
        <v>8321</v>
      </c>
    </row>
    <row r="3319" spans="1:20" ht="39.6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21">
        <f t="shared" si="206"/>
        <v>42498.831296296295</v>
      </c>
      <c r="L3319" s="21">
        <f t="shared" si="207"/>
        <v>42528.831296296295</v>
      </c>
      <c r="M3319" s="3" t="b">
        <v>0</v>
      </c>
      <c r="N3319" s="3">
        <v>18</v>
      </c>
      <c r="O3319" s="3" t="b">
        <v>1</v>
      </c>
      <c r="P3319" s="3" t="s">
        <v>8270</v>
      </c>
      <c r="Q3319" s="13">
        <f t="shared" si="204"/>
        <v>1.0619047619047619</v>
      </c>
      <c r="R3319" s="7">
        <f t="shared" si="205"/>
        <v>58.333333333333336</v>
      </c>
      <c r="S3319" s="3" t="s">
        <v>8320</v>
      </c>
      <c r="T3319" s="3" t="s">
        <v>8321</v>
      </c>
    </row>
    <row r="3320" spans="1:20" ht="26.4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21">
        <f t="shared" si="206"/>
        <v>42431.093668981477</v>
      </c>
      <c r="L3320" s="21">
        <f t="shared" si="207"/>
        <v>42470.895833333336</v>
      </c>
      <c r="M3320" s="3" t="b">
        <v>0</v>
      </c>
      <c r="N3320" s="3">
        <v>32</v>
      </c>
      <c r="O3320" s="3" t="b">
        <v>1</v>
      </c>
      <c r="P3320" s="3" t="s">
        <v>8270</v>
      </c>
      <c r="Q3320" s="13">
        <f t="shared" si="204"/>
        <v>1.256</v>
      </c>
      <c r="R3320" s="7">
        <f t="shared" si="205"/>
        <v>62.5</v>
      </c>
      <c r="S3320" s="3" t="s">
        <v>8320</v>
      </c>
      <c r="T3320" s="3" t="s">
        <v>8321</v>
      </c>
    </row>
    <row r="3321" spans="1:20" ht="52.8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21">
        <f t="shared" si="206"/>
        <v>41990.377152777779</v>
      </c>
      <c r="L3321" s="21">
        <f t="shared" si="207"/>
        <v>42035.377152777779</v>
      </c>
      <c r="M3321" s="3" t="b">
        <v>0</v>
      </c>
      <c r="N3321" s="3">
        <v>16</v>
      </c>
      <c r="O3321" s="3" t="b">
        <v>1</v>
      </c>
      <c r="P3321" s="3" t="s">
        <v>8270</v>
      </c>
      <c r="Q3321" s="13">
        <f t="shared" si="204"/>
        <v>1.08</v>
      </c>
      <c r="R3321" s="7">
        <f t="shared" si="205"/>
        <v>31.25</v>
      </c>
      <c r="S3321" s="3" t="s">
        <v>8320</v>
      </c>
      <c r="T3321" s="3" t="s">
        <v>8321</v>
      </c>
    </row>
    <row r="3322" spans="1:20" ht="39.6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21">
        <f t="shared" si="206"/>
        <v>42512.837465277778</v>
      </c>
      <c r="L3322" s="21">
        <f t="shared" si="207"/>
        <v>42542.837465277778</v>
      </c>
      <c r="M3322" s="3" t="b">
        <v>0</v>
      </c>
      <c r="N3322" s="3">
        <v>38</v>
      </c>
      <c r="O3322" s="3" t="b">
        <v>1</v>
      </c>
      <c r="P3322" s="3" t="s">
        <v>8270</v>
      </c>
      <c r="Q3322" s="13">
        <f t="shared" si="204"/>
        <v>1.01</v>
      </c>
      <c r="R3322" s="7">
        <f t="shared" si="205"/>
        <v>65.78947368421052</v>
      </c>
      <c r="S3322" s="3" t="s">
        <v>8320</v>
      </c>
      <c r="T3322" s="3" t="s">
        <v>8321</v>
      </c>
    </row>
    <row r="3323" spans="1:20" ht="39.6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21">
        <f t="shared" si="206"/>
        <v>41913.891956018517</v>
      </c>
      <c r="L3323" s="21">
        <f t="shared" si="207"/>
        <v>41927.957638888889</v>
      </c>
      <c r="M3323" s="3" t="b">
        <v>0</v>
      </c>
      <c r="N3323" s="3">
        <v>15</v>
      </c>
      <c r="O3323" s="3" t="b">
        <v>1</v>
      </c>
      <c r="P3323" s="3" t="s">
        <v>8270</v>
      </c>
      <c r="Q3323" s="13">
        <f t="shared" si="204"/>
        <v>1.0740000000000001</v>
      </c>
      <c r="R3323" s="7">
        <f t="shared" si="205"/>
        <v>33.333333333333336</v>
      </c>
      <c r="S3323" s="3" t="s">
        <v>8320</v>
      </c>
      <c r="T3323" s="3" t="s">
        <v>8321</v>
      </c>
    </row>
    <row r="3324" spans="1:20" ht="39.6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21">
        <f t="shared" si="206"/>
        <v>42520.802037037036</v>
      </c>
      <c r="L3324" s="21">
        <f t="shared" si="207"/>
        <v>42542.954861111109</v>
      </c>
      <c r="M3324" s="3" t="b">
        <v>0</v>
      </c>
      <c r="N3324" s="3">
        <v>23</v>
      </c>
      <c r="O3324" s="3" t="b">
        <v>1</v>
      </c>
      <c r="P3324" s="3" t="s">
        <v>8270</v>
      </c>
      <c r="Q3324" s="13">
        <f t="shared" si="204"/>
        <v>1.0151515151515151</v>
      </c>
      <c r="R3324" s="7">
        <f t="shared" si="205"/>
        <v>143.47826086956522</v>
      </c>
      <c r="S3324" s="3" t="s">
        <v>8320</v>
      </c>
      <c r="T3324" s="3" t="s">
        <v>8321</v>
      </c>
    </row>
    <row r="3325" spans="1:20" ht="39.6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21">
        <f t="shared" si="206"/>
        <v>42608.157499999994</v>
      </c>
      <c r="L3325" s="21">
        <f t="shared" si="207"/>
        <v>42638.157499999994</v>
      </c>
      <c r="M3325" s="3" t="b">
        <v>0</v>
      </c>
      <c r="N3325" s="3">
        <v>49</v>
      </c>
      <c r="O3325" s="3" t="b">
        <v>1</v>
      </c>
      <c r="P3325" s="3" t="s">
        <v>8270</v>
      </c>
      <c r="Q3325" s="13">
        <f t="shared" si="204"/>
        <v>1.2589999999999999</v>
      </c>
      <c r="R3325" s="7">
        <f t="shared" si="205"/>
        <v>20.408163265306122</v>
      </c>
      <c r="S3325" s="3" t="s">
        <v>8320</v>
      </c>
      <c r="T3325" s="3" t="s">
        <v>8321</v>
      </c>
    </row>
    <row r="3326" spans="1:20" ht="39.6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21">
        <f t="shared" si="206"/>
        <v>42512.374884259254</v>
      </c>
      <c r="L3326" s="21">
        <f t="shared" si="207"/>
        <v>42526.374884259254</v>
      </c>
      <c r="M3326" s="3" t="b">
        <v>0</v>
      </c>
      <c r="N3326" s="3">
        <v>10</v>
      </c>
      <c r="O3326" s="3" t="b">
        <v>1</v>
      </c>
      <c r="P3326" s="3" t="s">
        <v>8270</v>
      </c>
      <c r="Q3326" s="13">
        <f t="shared" si="204"/>
        <v>1.0166666666666666</v>
      </c>
      <c r="R3326" s="7">
        <f t="shared" si="205"/>
        <v>150</v>
      </c>
      <c r="S3326" s="3" t="s">
        <v>8320</v>
      </c>
      <c r="T3326" s="3" t="s">
        <v>8321</v>
      </c>
    </row>
    <row r="3327" spans="1:20" ht="39.6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21">
        <f t="shared" si="206"/>
        <v>42064.577280092592</v>
      </c>
      <c r="L3327" s="21">
        <f t="shared" si="207"/>
        <v>42099.535613425927</v>
      </c>
      <c r="M3327" s="3" t="b">
        <v>0</v>
      </c>
      <c r="N3327" s="3">
        <v>15</v>
      </c>
      <c r="O3327" s="3" t="b">
        <v>1</v>
      </c>
      <c r="P3327" s="3" t="s">
        <v>8270</v>
      </c>
      <c r="Q3327" s="13">
        <f t="shared" si="204"/>
        <v>1.125</v>
      </c>
      <c r="R3327" s="7">
        <f t="shared" si="205"/>
        <v>26.666666666666668</v>
      </c>
      <c r="S3327" s="3" t="s">
        <v>8320</v>
      </c>
      <c r="T3327" s="3" t="s">
        <v>8321</v>
      </c>
    </row>
    <row r="3328" spans="1:20" ht="39.6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21">
        <f t="shared" si="206"/>
        <v>42041.505844907406</v>
      </c>
      <c r="L3328" s="21">
        <f t="shared" si="207"/>
        <v>42071.464178240734</v>
      </c>
      <c r="M3328" s="3" t="b">
        <v>0</v>
      </c>
      <c r="N3328" s="3">
        <v>57</v>
      </c>
      <c r="O3328" s="3" t="b">
        <v>1</v>
      </c>
      <c r="P3328" s="3" t="s">
        <v>8270</v>
      </c>
      <c r="Q3328" s="13">
        <f t="shared" si="204"/>
        <v>1.0137499999999999</v>
      </c>
      <c r="R3328" s="7">
        <f t="shared" si="205"/>
        <v>140.35087719298247</v>
      </c>
      <c r="S3328" s="3" t="s">
        <v>8320</v>
      </c>
      <c r="T3328" s="3" t="s">
        <v>8321</v>
      </c>
    </row>
    <row r="3329" spans="1:20" ht="52.8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21">
        <f t="shared" si="206"/>
        <v>42468.166273148141</v>
      </c>
      <c r="L3329" s="21">
        <f t="shared" si="207"/>
        <v>42498.166273148141</v>
      </c>
      <c r="M3329" s="3" t="b">
        <v>0</v>
      </c>
      <c r="N3329" s="3">
        <v>33</v>
      </c>
      <c r="O3329" s="3" t="b">
        <v>1</v>
      </c>
      <c r="P3329" s="3" t="s">
        <v>8270</v>
      </c>
      <c r="Q3329" s="13">
        <f t="shared" si="204"/>
        <v>1.0125</v>
      </c>
      <c r="R3329" s="7">
        <f t="shared" si="205"/>
        <v>24.242424242424242</v>
      </c>
      <c r="S3329" s="3" t="s">
        <v>8320</v>
      </c>
      <c r="T3329" s="3" t="s">
        <v>8321</v>
      </c>
    </row>
    <row r="3330" spans="1:20" ht="39.6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21">
        <f t="shared" si="206"/>
        <v>41822.366701388884</v>
      </c>
      <c r="L3330" s="21">
        <f t="shared" si="207"/>
        <v>41824.833333333328</v>
      </c>
      <c r="M3330" s="3" t="b">
        <v>0</v>
      </c>
      <c r="N3330" s="3">
        <v>9</v>
      </c>
      <c r="O3330" s="3" t="b">
        <v>1</v>
      </c>
      <c r="P3330" s="3" t="s">
        <v>8270</v>
      </c>
      <c r="Q3330" s="13">
        <f t="shared" ref="Q3330:Q3393" si="208">+E3330/D3330</f>
        <v>1.4638888888888888</v>
      </c>
      <c r="R3330" s="7">
        <f t="shared" ref="R3330:R3393" si="209">IFERROR(+D3330/N3330,0)</f>
        <v>200</v>
      </c>
      <c r="S3330" s="3" t="s">
        <v>8320</v>
      </c>
      <c r="T3330" s="3" t="s">
        <v>8321</v>
      </c>
    </row>
    <row r="3331" spans="1:20" ht="39.6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21">
        <f t="shared" ref="K3331:K3394" si="210">(J3331/86400)+25569+(-5/24)</f>
        <v>41837.114675925921</v>
      </c>
      <c r="L3331" s="21">
        <f t="shared" ref="L3331:L3394" si="211">+I3331/(86400)+25569+(-5/24)</f>
        <v>41847.75</v>
      </c>
      <c r="M3331" s="3" t="b">
        <v>0</v>
      </c>
      <c r="N3331" s="3">
        <v>26</v>
      </c>
      <c r="O3331" s="3" t="b">
        <v>1</v>
      </c>
      <c r="P3331" s="3" t="s">
        <v>8270</v>
      </c>
      <c r="Q3331" s="13">
        <f t="shared" si="208"/>
        <v>1.1679999999999999</v>
      </c>
      <c r="R3331" s="7">
        <f t="shared" si="209"/>
        <v>38.46153846153846</v>
      </c>
      <c r="S3331" s="3" t="s">
        <v>8320</v>
      </c>
      <c r="T3331" s="3" t="s">
        <v>8321</v>
      </c>
    </row>
    <row r="3332" spans="1:20" ht="39.6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21">
        <f t="shared" si="210"/>
        <v>42065.679027777776</v>
      </c>
      <c r="L3332" s="21">
        <f t="shared" si="211"/>
        <v>42095.637361111112</v>
      </c>
      <c r="M3332" s="3" t="b">
        <v>0</v>
      </c>
      <c r="N3332" s="3">
        <v>69</v>
      </c>
      <c r="O3332" s="3" t="b">
        <v>1</v>
      </c>
      <c r="P3332" s="3" t="s">
        <v>8270</v>
      </c>
      <c r="Q3332" s="13">
        <f t="shared" si="208"/>
        <v>1.0626666666666666</v>
      </c>
      <c r="R3332" s="7">
        <f t="shared" si="209"/>
        <v>21.739130434782609</v>
      </c>
      <c r="S3332" s="3" t="s">
        <v>8320</v>
      </c>
      <c r="T3332" s="3" t="s">
        <v>8321</v>
      </c>
    </row>
    <row r="3333" spans="1:20" ht="39.6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21">
        <f t="shared" si="210"/>
        <v>42248.48942129629</v>
      </c>
      <c r="L3333" s="21">
        <f t="shared" si="211"/>
        <v>42283.48942129629</v>
      </c>
      <c r="M3333" s="3" t="b">
        <v>0</v>
      </c>
      <c r="N3333" s="3">
        <v>65</v>
      </c>
      <c r="O3333" s="3" t="b">
        <v>1</v>
      </c>
      <c r="P3333" s="3" t="s">
        <v>8270</v>
      </c>
      <c r="Q3333" s="13">
        <f t="shared" si="208"/>
        <v>1.0451999999999999</v>
      </c>
      <c r="R3333" s="7">
        <f t="shared" si="209"/>
        <v>76.92307692307692</v>
      </c>
      <c r="S3333" s="3" t="s">
        <v>8320</v>
      </c>
      <c r="T3333" s="3" t="s">
        <v>8321</v>
      </c>
    </row>
    <row r="3334" spans="1:20" ht="39.6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21">
        <f t="shared" si="210"/>
        <v>41809.651967592588</v>
      </c>
      <c r="L3334" s="21">
        <f t="shared" si="211"/>
        <v>41839.651967592588</v>
      </c>
      <c r="M3334" s="3" t="b">
        <v>0</v>
      </c>
      <c r="N3334" s="3">
        <v>83</v>
      </c>
      <c r="O3334" s="3" t="b">
        <v>1</v>
      </c>
      <c r="P3334" s="3" t="s">
        <v>8270</v>
      </c>
      <c r="Q3334" s="13">
        <f t="shared" si="208"/>
        <v>1</v>
      </c>
      <c r="R3334" s="7">
        <f t="shared" si="209"/>
        <v>72.289156626506028</v>
      </c>
      <c r="S3334" s="3" t="s">
        <v>8320</v>
      </c>
      <c r="T3334" s="3" t="s">
        <v>8321</v>
      </c>
    </row>
    <row r="3335" spans="1:20" ht="39.6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21">
        <f t="shared" si="210"/>
        <v>42148.468518518515</v>
      </c>
      <c r="L3335" s="21">
        <f t="shared" si="211"/>
        <v>42170.468518518515</v>
      </c>
      <c r="M3335" s="3" t="b">
        <v>0</v>
      </c>
      <c r="N3335" s="3">
        <v>111</v>
      </c>
      <c r="O3335" s="3" t="b">
        <v>1</v>
      </c>
      <c r="P3335" s="3" t="s">
        <v>8270</v>
      </c>
      <c r="Q3335" s="13">
        <f t="shared" si="208"/>
        <v>1.0457142857142858</v>
      </c>
      <c r="R3335" s="7">
        <f t="shared" si="209"/>
        <v>31.531531531531531</v>
      </c>
      <c r="S3335" s="3" t="s">
        <v>8320</v>
      </c>
      <c r="T3335" s="3" t="s">
        <v>8321</v>
      </c>
    </row>
    <row r="3336" spans="1:20" ht="26.4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21">
        <f t="shared" si="210"/>
        <v>42185.312754629624</v>
      </c>
      <c r="L3336" s="21">
        <f t="shared" si="211"/>
        <v>42215.312754629624</v>
      </c>
      <c r="M3336" s="3" t="b">
        <v>0</v>
      </c>
      <c r="N3336" s="3">
        <v>46</v>
      </c>
      <c r="O3336" s="3" t="b">
        <v>1</v>
      </c>
      <c r="P3336" s="3" t="s">
        <v>8270</v>
      </c>
      <c r="Q3336" s="13">
        <f t="shared" si="208"/>
        <v>1.3862051149573753</v>
      </c>
      <c r="R3336" s="7">
        <f t="shared" si="209"/>
        <v>84.152173913043484</v>
      </c>
      <c r="S3336" s="3" t="s">
        <v>8320</v>
      </c>
      <c r="T3336" s="3" t="s">
        <v>8321</v>
      </c>
    </row>
    <row r="3337" spans="1:20" ht="39.6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21">
        <f t="shared" si="210"/>
        <v>41827.465810185182</v>
      </c>
      <c r="L3337" s="21">
        <f t="shared" si="211"/>
        <v>41854.75</v>
      </c>
      <c r="M3337" s="3" t="b">
        <v>0</v>
      </c>
      <c r="N3337" s="3">
        <v>63</v>
      </c>
      <c r="O3337" s="3" t="b">
        <v>1</v>
      </c>
      <c r="P3337" s="3" t="s">
        <v>8270</v>
      </c>
      <c r="Q3337" s="13">
        <f t="shared" si="208"/>
        <v>1.0032000000000001</v>
      </c>
      <c r="R3337" s="7">
        <f t="shared" si="209"/>
        <v>79.365079365079367</v>
      </c>
      <c r="S3337" s="3" t="s">
        <v>8320</v>
      </c>
      <c r="T3337" s="3" t="s">
        <v>8321</v>
      </c>
    </row>
    <row r="3338" spans="1:20" ht="39.6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21">
        <f t="shared" si="210"/>
        <v>42437.190347222218</v>
      </c>
      <c r="L3338" s="21">
        <f t="shared" si="211"/>
        <v>42465.148680555554</v>
      </c>
      <c r="M3338" s="3" t="b">
        <v>0</v>
      </c>
      <c r="N3338" s="3">
        <v>9</v>
      </c>
      <c r="O3338" s="3" t="b">
        <v>1</v>
      </c>
      <c r="P3338" s="3" t="s">
        <v>8270</v>
      </c>
      <c r="Q3338" s="13">
        <f t="shared" si="208"/>
        <v>1</v>
      </c>
      <c r="R3338" s="7">
        <f t="shared" si="209"/>
        <v>27.777777777777779</v>
      </c>
      <c r="S3338" s="3" t="s">
        <v>8320</v>
      </c>
      <c r="T3338" s="3" t="s">
        <v>8321</v>
      </c>
    </row>
    <row r="3339" spans="1:20" ht="39.6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21">
        <f t="shared" si="210"/>
        <v>41901.073692129627</v>
      </c>
      <c r="L3339" s="21">
        <f t="shared" si="211"/>
        <v>41922.666666666664</v>
      </c>
      <c r="M3339" s="3" t="b">
        <v>0</v>
      </c>
      <c r="N3339" s="3">
        <v>34</v>
      </c>
      <c r="O3339" s="3" t="b">
        <v>1</v>
      </c>
      <c r="P3339" s="3" t="s">
        <v>8270</v>
      </c>
      <c r="Q3339" s="13">
        <f t="shared" si="208"/>
        <v>1.1020000000000001</v>
      </c>
      <c r="R3339" s="7">
        <f t="shared" si="209"/>
        <v>73.529411764705884</v>
      </c>
      <c r="S3339" s="3" t="s">
        <v>8320</v>
      </c>
      <c r="T3339" s="3" t="s">
        <v>8321</v>
      </c>
    </row>
    <row r="3340" spans="1:20" ht="26.4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21">
        <f t="shared" si="210"/>
        <v>42769.366666666661</v>
      </c>
      <c r="L3340" s="21">
        <f t="shared" si="211"/>
        <v>42790.366666666661</v>
      </c>
      <c r="M3340" s="3" t="b">
        <v>0</v>
      </c>
      <c r="N3340" s="3">
        <v>112</v>
      </c>
      <c r="O3340" s="3" t="b">
        <v>1</v>
      </c>
      <c r="P3340" s="3" t="s">
        <v>8270</v>
      </c>
      <c r="Q3340" s="13">
        <f t="shared" si="208"/>
        <v>1.0218</v>
      </c>
      <c r="R3340" s="7">
        <f t="shared" si="209"/>
        <v>133.92857142857142</v>
      </c>
      <c r="S3340" s="3" t="s">
        <v>8320</v>
      </c>
      <c r="T3340" s="3" t="s">
        <v>8321</v>
      </c>
    </row>
    <row r="3341" spans="1:20" ht="39.6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21">
        <f t="shared" si="210"/>
        <v>42549.457384259258</v>
      </c>
      <c r="L3341" s="21">
        <f t="shared" si="211"/>
        <v>42579.457384259258</v>
      </c>
      <c r="M3341" s="3" t="b">
        <v>0</v>
      </c>
      <c r="N3341" s="3">
        <v>47</v>
      </c>
      <c r="O3341" s="3" t="b">
        <v>1</v>
      </c>
      <c r="P3341" s="3" t="s">
        <v>8270</v>
      </c>
      <c r="Q3341" s="13">
        <f t="shared" si="208"/>
        <v>1.0435000000000001</v>
      </c>
      <c r="R3341" s="7">
        <f t="shared" si="209"/>
        <v>170.21276595744681</v>
      </c>
      <c r="S3341" s="3" t="s">
        <v>8320</v>
      </c>
      <c r="T3341" s="3" t="s">
        <v>8321</v>
      </c>
    </row>
    <row r="3342" spans="1:20" ht="39.6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21">
        <f t="shared" si="210"/>
        <v>42685.765671296293</v>
      </c>
      <c r="L3342" s="21">
        <f t="shared" si="211"/>
        <v>42710.765671296293</v>
      </c>
      <c r="M3342" s="3" t="b">
        <v>0</v>
      </c>
      <c r="N3342" s="3">
        <v>38</v>
      </c>
      <c r="O3342" s="3" t="b">
        <v>1</v>
      </c>
      <c r="P3342" s="3" t="s">
        <v>8270</v>
      </c>
      <c r="Q3342" s="13">
        <f t="shared" si="208"/>
        <v>1.3816666666666666</v>
      </c>
      <c r="R3342" s="7">
        <f t="shared" si="209"/>
        <v>78.94736842105263</v>
      </c>
      <c r="S3342" s="3" t="s">
        <v>8320</v>
      </c>
      <c r="T3342" s="3" t="s">
        <v>8321</v>
      </c>
    </row>
    <row r="3343" spans="1:20" ht="39.6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21">
        <f t="shared" si="210"/>
        <v>42510.590520833335</v>
      </c>
      <c r="L3343" s="21">
        <f t="shared" si="211"/>
        <v>42533.499999999993</v>
      </c>
      <c r="M3343" s="3" t="b">
        <v>0</v>
      </c>
      <c r="N3343" s="3">
        <v>28</v>
      </c>
      <c r="O3343" s="3" t="b">
        <v>1</v>
      </c>
      <c r="P3343" s="3" t="s">
        <v>8270</v>
      </c>
      <c r="Q3343" s="13">
        <f t="shared" si="208"/>
        <v>1</v>
      </c>
      <c r="R3343" s="7">
        <f t="shared" si="209"/>
        <v>119.64285714285714</v>
      </c>
      <c r="S3343" s="3" t="s">
        <v>8320</v>
      </c>
      <c r="T3343" s="3" t="s">
        <v>8321</v>
      </c>
    </row>
    <row r="3344" spans="1:20" ht="26.4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21">
        <f t="shared" si="210"/>
        <v>42062.088078703702</v>
      </c>
      <c r="L3344" s="21">
        <f t="shared" si="211"/>
        <v>42094.999305555553</v>
      </c>
      <c r="M3344" s="3" t="b">
        <v>0</v>
      </c>
      <c r="N3344" s="3">
        <v>78</v>
      </c>
      <c r="O3344" s="3" t="b">
        <v>1</v>
      </c>
      <c r="P3344" s="3" t="s">
        <v>8270</v>
      </c>
      <c r="Q3344" s="13">
        <f t="shared" si="208"/>
        <v>1.0166666666666666</v>
      </c>
      <c r="R3344" s="7">
        <f t="shared" si="209"/>
        <v>76.92307692307692</v>
      </c>
      <c r="S3344" s="3" t="s">
        <v>8320</v>
      </c>
      <c r="T3344" s="3" t="s">
        <v>8321</v>
      </c>
    </row>
    <row r="3345" spans="1:20" ht="39.6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21">
        <f t="shared" si="210"/>
        <v>42452.708148148151</v>
      </c>
      <c r="L3345" s="21">
        <f t="shared" si="211"/>
        <v>42473.345833333333</v>
      </c>
      <c r="M3345" s="3" t="b">
        <v>0</v>
      </c>
      <c r="N3345" s="3">
        <v>23</v>
      </c>
      <c r="O3345" s="3" t="b">
        <v>1</v>
      </c>
      <c r="P3345" s="3" t="s">
        <v>8270</v>
      </c>
      <c r="Q3345" s="13">
        <f t="shared" si="208"/>
        <v>1.7142857142857142</v>
      </c>
      <c r="R3345" s="7">
        <f t="shared" si="209"/>
        <v>30.434782608695652</v>
      </c>
      <c r="S3345" s="3" t="s">
        <v>8320</v>
      </c>
      <c r="T3345" s="3" t="s">
        <v>8321</v>
      </c>
    </row>
    <row r="3346" spans="1:20" ht="39.6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21">
        <f t="shared" si="210"/>
        <v>41850.991817129623</v>
      </c>
      <c r="L3346" s="21">
        <f t="shared" si="211"/>
        <v>41880.991817129623</v>
      </c>
      <c r="M3346" s="3" t="b">
        <v>0</v>
      </c>
      <c r="N3346" s="3">
        <v>40</v>
      </c>
      <c r="O3346" s="3" t="b">
        <v>1</v>
      </c>
      <c r="P3346" s="3" t="s">
        <v>8270</v>
      </c>
      <c r="Q3346" s="13">
        <f t="shared" si="208"/>
        <v>1.0144444444444445</v>
      </c>
      <c r="R3346" s="7">
        <f t="shared" si="209"/>
        <v>112.5</v>
      </c>
      <c r="S3346" s="3" t="s">
        <v>8320</v>
      </c>
      <c r="T3346" s="3" t="s">
        <v>8321</v>
      </c>
    </row>
    <row r="3347" spans="1:20" ht="39.6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21">
        <f t="shared" si="210"/>
        <v>42052.897777777776</v>
      </c>
      <c r="L3347" s="21">
        <f t="shared" si="211"/>
        <v>42111.817361111105</v>
      </c>
      <c r="M3347" s="3" t="b">
        <v>0</v>
      </c>
      <c r="N3347" s="3">
        <v>13</v>
      </c>
      <c r="O3347" s="3" t="b">
        <v>1</v>
      </c>
      <c r="P3347" s="3" t="s">
        <v>8270</v>
      </c>
      <c r="Q3347" s="13">
        <f t="shared" si="208"/>
        <v>1.3</v>
      </c>
      <c r="R3347" s="7">
        <f t="shared" si="209"/>
        <v>38.46153846153846</v>
      </c>
      <c r="S3347" s="3" t="s">
        <v>8320</v>
      </c>
      <c r="T3347" s="3" t="s">
        <v>8321</v>
      </c>
    </row>
    <row r="3348" spans="1:20" ht="39.6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21">
        <f t="shared" si="210"/>
        <v>42053.816087962965</v>
      </c>
      <c r="L3348" s="21">
        <f t="shared" si="211"/>
        <v>42060.816087962965</v>
      </c>
      <c r="M3348" s="3" t="b">
        <v>0</v>
      </c>
      <c r="N3348" s="3">
        <v>18</v>
      </c>
      <c r="O3348" s="3" t="b">
        <v>1</v>
      </c>
      <c r="P3348" s="3" t="s">
        <v>8270</v>
      </c>
      <c r="Q3348" s="13">
        <f t="shared" si="208"/>
        <v>1.1000000000000001</v>
      </c>
      <c r="R3348" s="7">
        <f t="shared" si="209"/>
        <v>83.333333333333329</v>
      </c>
      <c r="S3348" s="3" t="s">
        <v>8320</v>
      </c>
      <c r="T3348" s="3" t="s">
        <v>8321</v>
      </c>
    </row>
    <row r="3349" spans="1:20" ht="52.8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21">
        <f t="shared" si="210"/>
        <v>42484.343217592592</v>
      </c>
      <c r="L3349" s="21">
        <f t="shared" si="211"/>
        <v>42498.666666666664</v>
      </c>
      <c r="M3349" s="3" t="b">
        <v>0</v>
      </c>
      <c r="N3349" s="3">
        <v>22</v>
      </c>
      <c r="O3349" s="3" t="b">
        <v>1</v>
      </c>
      <c r="P3349" s="3" t="s">
        <v>8270</v>
      </c>
      <c r="Q3349" s="13">
        <f t="shared" si="208"/>
        <v>1.1944999999999999</v>
      </c>
      <c r="R3349" s="7">
        <f t="shared" si="209"/>
        <v>90.909090909090907</v>
      </c>
      <c r="S3349" s="3" t="s">
        <v>8320</v>
      </c>
      <c r="T3349" s="3" t="s">
        <v>8321</v>
      </c>
    </row>
    <row r="3350" spans="1:20" ht="39.6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21">
        <f t="shared" si="210"/>
        <v>42466.350462962961</v>
      </c>
      <c r="L3350" s="21">
        <f t="shared" si="211"/>
        <v>42489.957638888889</v>
      </c>
      <c r="M3350" s="3" t="b">
        <v>0</v>
      </c>
      <c r="N3350" s="3">
        <v>79</v>
      </c>
      <c r="O3350" s="3" t="b">
        <v>1</v>
      </c>
      <c r="P3350" s="3" t="s">
        <v>8270</v>
      </c>
      <c r="Q3350" s="13">
        <f t="shared" si="208"/>
        <v>1.002909090909091</v>
      </c>
      <c r="R3350" s="7">
        <f t="shared" si="209"/>
        <v>69.620253164556956</v>
      </c>
      <c r="S3350" s="3" t="s">
        <v>8320</v>
      </c>
      <c r="T3350" s="3" t="s">
        <v>8321</v>
      </c>
    </row>
    <row r="3351" spans="1:20" ht="39.6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21">
        <f t="shared" si="210"/>
        <v>42512.902453703697</v>
      </c>
      <c r="L3351" s="21">
        <f t="shared" si="211"/>
        <v>42534.499999999993</v>
      </c>
      <c r="M3351" s="3" t="b">
        <v>0</v>
      </c>
      <c r="N3351" s="3">
        <v>14</v>
      </c>
      <c r="O3351" s="3" t="b">
        <v>1</v>
      </c>
      <c r="P3351" s="3" t="s">
        <v>8270</v>
      </c>
      <c r="Q3351" s="13">
        <f t="shared" si="208"/>
        <v>1.534</v>
      </c>
      <c r="R3351" s="7">
        <f t="shared" si="209"/>
        <v>71.428571428571431</v>
      </c>
      <c r="S3351" s="3" t="s">
        <v>8320</v>
      </c>
      <c r="T3351" s="3" t="s">
        <v>8321</v>
      </c>
    </row>
    <row r="3352" spans="1:20" ht="52.8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21">
        <f t="shared" si="210"/>
        <v>42302.493182870363</v>
      </c>
      <c r="L3352" s="21">
        <f t="shared" si="211"/>
        <v>42337.749999999993</v>
      </c>
      <c r="M3352" s="3" t="b">
        <v>0</v>
      </c>
      <c r="N3352" s="3">
        <v>51</v>
      </c>
      <c r="O3352" s="3" t="b">
        <v>1</v>
      </c>
      <c r="P3352" s="3" t="s">
        <v>8270</v>
      </c>
      <c r="Q3352" s="13">
        <f t="shared" si="208"/>
        <v>1.0442857142857143</v>
      </c>
      <c r="R3352" s="7">
        <f t="shared" si="209"/>
        <v>68.627450980392155</v>
      </c>
      <c r="S3352" s="3" t="s">
        <v>8320</v>
      </c>
      <c r="T3352" s="3" t="s">
        <v>8321</v>
      </c>
    </row>
    <row r="3353" spans="1:20" ht="39.6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21">
        <f t="shared" si="210"/>
        <v>41806.187094907407</v>
      </c>
      <c r="L3353" s="21">
        <f t="shared" si="211"/>
        <v>41843.25</v>
      </c>
      <c r="M3353" s="3" t="b">
        <v>0</v>
      </c>
      <c r="N3353" s="3">
        <v>54</v>
      </c>
      <c r="O3353" s="3" t="b">
        <v>1</v>
      </c>
      <c r="P3353" s="3" t="s">
        <v>8270</v>
      </c>
      <c r="Q3353" s="13">
        <f t="shared" si="208"/>
        <v>1.0109999999999999</v>
      </c>
      <c r="R3353" s="7">
        <f t="shared" si="209"/>
        <v>92.592592592592595</v>
      </c>
      <c r="S3353" s="3" t="s">
        <v>8320</v>
      </c>
      <c r="T3353" s="3" t="s">
        <v>8321</v>
      </c>
    </row>
    <row r="3354" spans="1:20" ht="52.8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21">
        <f t="shared" si="210"/>
        <v>42495.784467592595</v>
      </c>
      <c r="L3354" s="21">
        <f t="shared" si="211"/>
        <v>42552.749999999993</v>
      </c>
      <c r="M3354" s="3" t="b">
        <v>0</v>
      </c>
      <c r="N3354" s="3">
        <v>70</v>
      </c>
      <c r="O3354" s="3" t="b">
        <v>1</v>
      </c>
      <c r="P3354" s="3" t="s">
        <v>8270</v>
      </c>
      <c r="Q3354" s="13">
        <f t="shared" si="208"/>
        <v>1.0751999999999999</v>
      </c>
      <c r="R3354" s="7">
        <f t="shared" si="209"/>
        <v>71.428571428571431</v>
      </c>
      <c r="S3354" s="3" t="s">
        <v>8320</v>
      </c>
      <c r="T3354" s="3" t="s">
        <v>8321</v>
      </c>
    </row>
    <row r="3355" spans="1:20" ht="39.6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21">
        <f t="shared" si="210"/>
        <v>42479.223958333336</v>
      </c>
      <c r="L3355" s="21">
        <f t="shared" si="211"/>
        <v>42492.749999999993</v>
      </c>
      <c r="M3355" s="3" t="b">
        <v>0</v>
      </c>
      <c r="N3355" s="3">
        <v>44</v>
      </c>
      <c r="O3355" s="3" t="b">
        <v>1</v>
      </c>
      <c r="P3355" s="3" t="s">
        <v>8270</v>
      </c>
      <c r="Q3355" s="13">
        <f t="shared" si="208"/>
        <v>3.15</v>
      </c>
      <c r="R3355" s="7">
        <f t="shared" si="209"/>
        <v>11.363636363636363</v>
      </c>
      <c r="S3355" s="3" t="s">
        <v>8320</v>
      </c>
      <c r="T3355" s="3" t="s">
        <v>8321</v>
      </c>
    </row>
    <row r="3356" spans="1:20" ht="39.6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21">
        <f t="shared" si="210"/>
        <v>42270.518587962964</v>
      </c>
      <c r="L3356" s="21">
        <f t="shared" si="211"/>
        <v>42305.959027777775</v>
      </c>
      <c r="M3356" s="3" t="b">
        <v>0</v>
      </c>
      <c r="N3356" s="3">
        <v>55</v>
      </c>
      <c r="O3356" s="3" t="b">
        <v>1</v>
      </c>
      <c r="P3356" s="3" t="s">
        <v>8270</v>
      </c>
      <c r="Q3356" s="13">
        <f t="shared" si="208"/>
        <v>1.0193333333333334</v>
      </c>
      <c r="R3356" s="7">
        <f t="shared" si="209"/>
        <v>54.545454545454547</v>
      </c>
      <c r="S3356" s="3" t="s">
        <v>8320</v>
      </c>
      <c r="T3356" s="3" t="s">
        <v>8321</v>
      </c>
    </row>
    <row r="3357" spans="1:20" ht="39.6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21">
        <f t="shared" si="210"/>
        <v>42489.411192129628</v>
      </c>
      <c r="L3357" s="21">
        <f t="shared" si="211"/>
        <v>42500.261805555558</v>
      </c>
      <c r="M3357" s="3" t="b">
        <v>0</v>
      </c>
      <c r="N3357" s="3">
        <v>15</v>
      </c>
      <c r="O3357" s="3" t="b">
        <v>1</v>
      </c>
      <c r="P3357" s="3" t="s">
        <v>8270</v>
      </c>
      <c r="Q3357" s="13">
        <f t="shared" si="208"/>
        <v>1.2628571428571429</v>
      </c>
      <c r="R3357" s="7">
        <f t="shared" si="209"/>
        <v>116.66666666666667</v>
      </c>
      <c r="S3357" s="3" t="s">
        <v>8320</v>
      </c>
      <c r="T3357" s="3" t="s">
        <v>8321</v>
      </c>
    </row>
    <row r="3358" spans="1:20" ht="39.6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21">
        <f t="shared" si="210"/>
        <v>42536.607314814813</v>
      </c>
      <c r="L3358" s="21">
        <f t="shared" si="211"/>
        <v>42566.607314814813</v>
      </c>
      <c r="M3358" s="3" t="b">
        <v>0</v>
      </c>
      <c r="N3358" s="3">
        <v>27</v>
      </c>
      <c r="O3358" s="3" t="b">
        <v>1</v>
      </c>
      <c r="P3358" s="3" t="s">
        <v>8270</v>
      </c>
      <c r="Q3358" s="13">
        <f t="shared" si="208"/>
        <v>1.014</v>
      </c>
      <c r="R3358" s="7">
        <f t="shared" si="209"/>
        <v>55.555555555555557</v>
      </c>
      <c r="S3358" s="3" t="s">
        <v>8320</v>
      </c>
      <c r="T3358" s="3" t="s">
        <v>8321</v>
      </c>
    </row>
    <row r="3359" spans="1:20" ht="39.6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21">
        <f t="shared" si="210"/>
        <v>41822.209606481476</v>
      </c>
      <c r="L3359" s="21">
        <f t="shared" si="211"/>
        <v>41852.209606481476</v>
      </c>
      <c r="M3359" s="3" t="b">
        <v>0</v>
      </c>
      <c r="N3359" s="3">
        <v>21</v>
      </c>
      <c r="O3359" s="3" t="b">
        <v>1</v>
      </c>
      <c r="P3359" s="3" t="s">
        <v>8270</v>
      </c>
      <c r="Q3359" s="13">
        <f t="shared" si="208"/>
        <v>1.01</v>
      </c>
      <c r="R3359" s="7">
        <f t="shared" si="209"/>
        <v>95.238095238095241</v>
      </c>
      <c r="S3359" s="3" t="s">
        <v>8320</v>
      </c>
      <c r="T3359" s="3" t="s">
        <v>8321</v>
      </c>
    </row>
    <row r="3360" spans="1:20" ht="39.6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21">
        <f t="shared" si="210"/>
        <v>41932.102766203701</v>
      </c>
      <c r="L3360" s="21">
        <f t="shared" si="211"/>
        <v>41962.144432870373</v>
      </c>
      <c r="M3360" s="3" t="b">
        <v>0</v>
      </c>
      <c r="N3360" s="3">
        <v>162</v>
      </c>
      <c r="O3360" s="3" t="b">
        <v>1</v>
      </c>
      <c r="P3360" s="3" t="s">
        <v>8270</v>
      </c>
      <c r="Q3360" s="13">
        <f t="shared" si="208"/>
        <v>1.0299</v>
      </c>
      <c r="R3360" s="7">
        <f t="shared" si="209"/>
        <v>61.728395061728392</v>
      </c>
      <c r="S3360" s="3" t="s">
        <v>8320</v>
      </c>
      <c r="T3360" s="3" t="s">
        <v>8321</v>
      </c>
    </row>
    <row r="3361" spans="1:20" ht="39.6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21">
        <f t="shared" si="210"/>
        <v>42745.848773148151</v>
      </c>
      <c r="L3361" s="21">
        <f t="shared" si="211"/>
        <v>42790.848773148151</v>
      </c>
      <c r="M3361" s="3" t="b">
        <v>0</v>
      </c>
      <c r="N3361" s="3">
        <v>23</v>
      </c>
      <c r="O3361" s="3" t="b">
        <v>1</v>
      </c>
      <c r="P3361" s="3" t="s">
        <v>8270</v>
      </c>
      <c r="Q3361" s="13">
        <f t="shared" si="208"/>
        <v>1.0625</v>
      </c>
      <c r="R3361" s="7">
        <f t="shared" si="209"/>
        <v>173.91304347826087</v>
      </c>
      <c r="S3361" s="3" t="s">
        <v>8320</v>
      </c>
      <c r="T3361" s="3" t="s">
        <v>8321</v>
      </c>
    </row>
    <row r="3362" spans="1:20" ht="26.4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21">
        <f t="shared" si="210"/>
        <v>42696.874340277776</v>
      </c>
      <c r="L3362" s="21">
        <f t="shared" si="211"/>
        <v>42718.457638888889</v>
      </c>
      <c r="M3362" s="3" t="b">
        <v>0</v>
      </c>
      <c r="N3362" s="3">
        <v>72</v>
      </c>
      <c r="O3362" s="3" t="b">
        <v>1</v>
      </c>
      <c r="P3362" s="3" t="s">
        <v>8270</v>
      </c>
      <c r="Q3362" s="13">
        <f t="shared" si="208"/>
        <v>1.0137777777777779</v>
      </c>
      <c r="R3362" s="7">
        <f t="shared" si="209"/>
        <v>125</v>
      </c>
      <c r="S3362" s="3" t="s">
        <v>8320</v>
      </c>
      <c r="T3362" s="3" t="s">
        <v>8321</v>
      </c>
    </row>
    <row r="3363" spans="1:20" ht="52.8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21">
        <f t="shared" si="210"/>
        <v>41865.817013888889</v>
      </c>
      <c r="L3363" s="21">
        <f t="shared" si="211"/>
        <v>41883.457638888889</v>
      </c>
      <c r="M3363" s="3" t="b">
        <v>0</v>
      </c>
      <c r="N3363" s="3">
        <v>68</v>
      </c>
      <c r="O3363" s="3" t="b">
        <v>1</v>
      </c>
      <c r="P3363" s="3" t="s">
        <v>8270</v>
      </c>
      <c r="Q3363" s="13">
        <f t="shared" si="208"/>
        <v>1.1346000000000001</v>
      </c>
      <c r="R3363" s="7">
        <f t="shared" si="209"/>
        <v>73.529411764705884</v>
      </c>
      <c r="S3363" s="3" t="s">
        <v>8320</v>
      </c>
      <c r="T3363" s="3" t="s">
        <v>8321</v>
      </c>
    </row>
    <row r="3364" spans="1:20" ht="39.6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21">
        <f t="shared" si="210"/>
        <v>42055.883298611108</v>
      </c>
      <c r="L3364" s="21">
        <f t="shared" si="211"/>
        <v>42069.996527777774</v>
      </c>
      <c r="M3364" s="3" t="b">
        <v>0</v>
      </c>
      <c r="N3364" s="3">
        <v>20</v>
      </c>
      <c r="O3364" s="3" t="b">
        <v>1</v>
      </c>
      <c r="P3364" s="3" t="s">
        <v>8270</v>
      </c>
      <c r="Q3364" s="13">
        <f t="shared" si="208"/>
        <v>2.1800000000000002</v>
      </c>
      <c r="R3364" s="7">
        <f t="shared" si="209"/>
        <v>25</v>
      </c>
      <c r="S3364" s="3" t="s">
        <v>8320</v>
      </c>
      <c r="T3364" s="3" t="s">
        <v>8321</v>
      </c>
    </row>
    <row r="3365" spans="1:20" ht="39.6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21">
        <f t="shared" si="210"/>
        <v>41851.563020833331</v>
      </c>
      <c r="L3365" s="21">
        <f t="shared" si="211"/>
        <v>41870.458333333328</v>
      </c>
      <c r="M3365" s="3" t="b">
        <v>0</v>
      </c>
      <c r="N3365" s="3">
        <v>26</v>
      </c>
      <c r="O3365" s="3" t="b">
        <v>1</v>
      </c>
      <c r="P3365" s="3" t="s">
        <v>8270</v>
      </c>
      <c r="Q3365" s="13">
        <f t="shared" si="208"/>
        <v>1.0141935483870967</v>
      </c>
      <c r="R3365" s="7">
        <f t="shared" si="209"/>
        <v>298.07692307692309</v>
      </c>
      <c r="S3365" s="3" t="s">
        <v>8320</v>
      </c>
      <c r="T3365" s="3" t="s">
        <v>8321</v>
      </c>
    </row>
    <row r="3366" spans="1:20" ht="39.6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21">
        <f t="shared" si="210"/>
        <v>42422.769085648142</v>
      </c>
      <c r="L3366" s="21">
        <f t="shared" si="211"/>
        <v>42444.666666666664</v>
      </c>
      <c r="M3366" s="3" t="b">
        <v>0</v>
      </c>
      <c r="N3366" s="3">
        <v>72</v>
      </c>
      <c r="O3366" s="3" t="b">
        <v>1</v>
      </c>
      <c r="P3366" s="3" t="s">
        <v>8270</v>
      </c>
      <c r="Q3366" s="13">
        <f t="shared" si="208"/>
        <v>1.0593333333333332</v>
      </c>
      <c r="R3366" s="7">
        <f t="shared" si="209"/>
        <v>41.666666666666664</v>
      </c>
      <c r="S3366" s="3" t="s">
        <v>8320</v>
      </c>
      <c r="T3366" s="3" t="s">
        <v>8321</v>
      </c>
    </row>
    <row r="3367" spans="1:20" ht="39.6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21">
        <f t="shared" si="210"/>
        <v>42320.893425925919</v>
      </c>
      <c r="L3367" s="21">
        <f t="shared" si="211"/>
        <v>42350.893425925919</v>
      </c>
      <c r="M3367" s="3" t="b">
        <v>0</v>
      </c>
      <c r="N3367" s="3">
        <v>3</v>
      </c>
      <c r="O3367" s="3" t="b">
        <v>1</v>
      </c>
      <c r="P3367" s="3" t="s">
        <v>8270</v>
      </c>
      <c r="Q3367" s="13">
        <f t="shared" si="208"/>
        <v>1.04</v>
      </c>
      <c r="R3367" s="7">
        <f t="shared" si="209"/>
        <v>833.33333333333337</v>
      </c>
      <c r="S3367" s="3" t="s">
        <v>8320</v>
      </c>
      <c r="T3367" s="3" t="s">
        <v>8321</v>
      </c>
    </row>
    <row r="3368" spans="1:20" ht="39.6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21">
        <f t="shared" si="210"/>
        <v>42106.859224537031</v>
      </c>
      <c r="L3368" s="21">
        <f t="shared" si="211"/>
        <v>42136.859224537031</v>
      </c>
      <c r="M3368" s="3" t="b">
        <v>0</v>
      </c>
      <c r="N3368" s="3">
        <v>18</v>
      </c>
      <c r="O3368" s="3" t="b">
        <v>1</v>
      </c>
      <c r="P3368" s="3" t="s">
        <v>8270</v>
      </c>
      <c r="Q3368" s="13">
        <f t="shared" si="208"/>
        <v>2.21</v>
      </c>
      <c r="R3368" s="7">
        <f t="shared" si="209"/>
        <v>27.777777777777779</v>
      </c>
      <c r="S3368" s="3" t="s">
        <v>8320</v>
      </c>
      <c r="T3368" s="3" t="s">
        <v>8321</v>
      </c>
    </row>
    <row r="3369" spans="1:20" ht="39.6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21">
        <f t="shared" si="210"/>
        <v>42192.725624999999</v>
      </c>
      <c r="L3369" s="21">
        <f t="shared" si="211"/>
        <v>42217.725624999999</v>
      </c>
      <c r="M3369" s="3" t="b">
        <v>0</v>
      </c>
      <c r="N3369" s="3">
        <v>30</v>
      </c>
      <c r="O3369" s="3" t="b">
        <v>1</v>
      </c>
      <c r="P3369" s="3" t="s">
        <v>8270</v>
      </c>
      <c r="Q3369" s="13">
        <f t="shared" si="208"/>
        <v>1.1866666666666668</v>
      </c>
      <c r="R3369" s="7">
        <f t="shared" si="209"/>
        <v>25</v>
      </c>
      <c r="S3369" s="3" t="s">
        <v>8320</v>
      </c>
      <c r="T3369" s="3" t="s">
        <v>8321</v>
      </c>
    </row>
    <row r="3370" spans="1:20" ht="39.6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21">
        <f t="shared" si="210"/>
        <v>41968.991423611107</v>
      </c>
      <c r="L3370" s="21">
        <f t="shared" si="211"/>
        <v>42004.999999999993</v>
      </c>
      <c r="M3370" s="3" t="b">
        <v>0</v>
      </c>
      <c r="N3370" s="3">
        <v>23</v>
      </c>
      <c r="O3370" s="3" t="b">
        <v>1</v>
      </c>
      <c r="P3370" s="3" t="s">
        <v>8270</v>
      </c>
      <c r="Q3370" s="13">
        <f t="shared" si="208"/>
        <v>1.046</v>
      </c>
      <c r="R3370" s="7">
        <f t="shared" si="209"/>
        <v>43.478260869565219</v>
      </c>
      <c r="S3370" s="3" t="s">
        <v>8320</v>
      </c>
      <c r="T3370" s="3" t="s">
        <v>8321</v>
      </c>
    </row>
    <row r="3371" spans="1:20" ht="39.6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21">
        <f t="shared" si="210"/>
        <v>42689.833101851851</v>
      </c>
      <c r="L3371" s="21">
        <f t="shared" si="211"/>
        <v>42749.833101851851</v>
      </c>
      <c r="M3371" s="3" t="b">
        <v>0</v>
      </c>
      <c r="N3371" s="3">
        <v>54</v>
      </c>
      <c r="O3371" s="3" t="b">
        <v>1</v>
      </c>
      <c r="P3371" s="3" t="s">
        <v>8270</v>
      </c>
      <c r="Q3371" s="13">
        <f t="shared" si="208"/>
        <v>1.0389999999999999</v>
      </c>
      <c r="R3371" s="7">
        <f t="shared" si="209"/>
        <v>92.592592592592595</v>
      </c>
      <c r="S3371" s="3" t="s">
        <v>8320</v>
      </c>
      <c r="T3371" s="3" t="s">
        <v>8321</v>
      </c>
    </row>
    <row r="3372" spans="1:20" ht="26.4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21">
        <f t="shared" si="210"/>
        <v>42690.125983796293</v>
      </c>
      <c r="L3372" s="21">
        <f t="shared" si="211"/>
        <v>42721.124999999993</v>
      </c>
      <c r="M3372" s="3" t="b">
        <v>0</v>
      </c>
      <c r="N3372" s="3">
        <v>26</v>
      </c>
      <c r="O3372" s="3" t="b">
        <v>1</v>
      </c>
      <c r="P3372" s="3" t="s">
        <v>8270</v>
      </c>
      <c r="Q3372" s="13">
        <f t="shared" si="208"/>
        <v>1.1773333333333333</v>
      </c>
      <c r="R3372" s="7">
        <f t="shared" si="209"/>
        <v>57.692307692307693</v>
      </c>
      <c r="S3372" s="3" t="s">
        <v>8320</v>
      </c>
      <c r="T3372" s="3" t="s">
        <v>8321</v>
      </c>
    </row>
    <row r="3373" spans="1:20" ht="26.4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21">
        <f t="shared" si="210"/>
        <v>42312.666261574072</v>
      </c>
      <c r="L3373" s="21">
        <f t="shared" si="211"/>
        <v>42340.666261574072</v>
      </c>
      <c r="M3373" s="3" t="b">
        <v>0</v>
      </c>
      <c r="N3373" s="3">
        <v>9</v>
      </c>
      <c r="O3373" s="3" t="b">
        <v>1</v>
      </c>
      <c r="P3373" s="3" t="s">
        <v>8270</v>
      </c>
      <c r="Q3373" s="13">
        <f t="shared" si="208"/>
        <v>1.385</v>
      </c>
      <c r="R3373" s="7">
        <f t="shared" si="209"/>
        <v>22.222222222222221</v>
      </c>
      <c r="S3373" s="3" t="s">
        <v>8320</v>
      </c>
      <c r="T3373" s="3" t="s">
        <v>8321</v>
      </c>
    </row>
    <row r="3374" spans="1:20" ht="39.6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21">
        <f t="shared" si="210"/>
        <v>41855.339768518512</v>
      </c>
      <c r="L3374" s="21">
        <f t="shared" si="211"/>
        <v>41875.999305555553</v>
      </c>
      <c r="M3374" s="3" t="b">
        <v>0</v>
      </c>
      <c r="N3374" s="3">
        <v>27</v>
      </c>
      <c r="O3374" s="3" t="b">
        <v>1</v>
      </c>
      <c r="P3374" s="3" t="s">
        <v>8270</v>
      </c>
      <c r="Q3374" s="13">
        <f t="shared" si="208"/>
        <v>1.0349999999999999</v>
      </c>
      <c r="R3374" s="7">
        <f t="shared" si="209"/>
        <v>37.037037037037038</v>
      </c>
      <c r="S3374" s="3" t="s">
        <v>8320</v>
      </c>
      <c r="T3374" s="3" t="s">
        <v>8321</v>
      </c>
    </row>
    <row r="3375" spans="1:20" ht="39.6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21">
        <f t="shared" si="210"/>
        <v>42179.646296296291</v>
      </c>
      <c r="L3375" s="21">
        <f t="shared" si="211"/>
        <v>42203.458333333336</v>
      </c>
      <c r="M3375" s="3" t="b">
        <v>0</v>
      </c>
      <c r="N3375" s="3">
        <v>30</v>
      </c>
      <c r="O3375" s="3" t="b">
        <v>1</v>
      </c>
      <c r="P3375" s="3" t="s">
        <v>8270</v>
      </c>
      <c r="Q3375" s="13">
        <f t="shared" si="208"/>
        <v>1.0024999999999999</v>
      </c>
      <c r="R3375" s="7">
        <f t="shared" si="209"/>
        <v>66.666666666666671</v>
      </c>
      <c r="S3375" s="3" t="s">
        <v>8320</v>
      </c>
      <c r="T3375" s="3" t="s">
        <v>8321</v>
      </c>
    </row>
    <row r="3376" spans="1:20" ht="39.6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21">
        <f t="shared" si="210"/>
        <v>42275.523333333331</v>
      </c>
      <c r="L3376" s="21">
        <f t="shared" si="211"/>
        <v>42305.523333333331</v>
      </c>
      <c r="M3376" s="3" t="b">
        <v>0</v>
      </c>
      <c r="N3376" s="3">
        <v>52</v>
      </c>
      <c r="O3376" s="3" t="b">
        <v>1</v>
      </c>
      <c r="P3376" s="3" t="s">
        <v>8270</v>
      </c>
      <c r="Q3376" s="13">
        <f t="shared" si="208"/>
        <v>1.0657142857142856</v>
      </c>
      <c r="R3376" s="7">
        <f t="shared" si="209"/>
        <v>67.307692307692307</v>
      </c>
      <c r="S3376" s="3" t="s">
        <v>8320</v>
      </c>
      <c r="T3376" s="3" t="s">
        <v>8321</v>
      </c>
    </row>
    <row r="3377" spans="1:20" ht="39.6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21">
        <f t="shared" si="210"/>
        <v>41765.402465277773</v>
      </c>
      <c r="L3377" s="21">
        <f t="shared" si="211"/>
        <v>41777.402465277773</v>
      </c>
      <c r="M3377" s="3" t="b">
        <v>0</v>
      </c>
      <c r="N3377" s="3">
        <v>17</v>
      </c>
      <c r="O3377" s="3" t="b">
        <v>1</v>
      </c>
      <c r="P3377" s="3" t="s">
        <v>8270</v>
      </c>
      <c r="Q3377" s="13">
        <f t="shared" si="208"/>
        <v>1</v>
      </c>
      <c r="R3377" s="7">
        <f t="shared" si="209"/>
        <v>176.47058823529412</v>
      </c>
      <c r="S3377" s="3" t="s">
        <v>8320</v>
      </c>
      <c r="T3377" s="3" t="s">
        <v>8321</v>
      </c>
    </row>
    <row r="3378" spans="1:20" ht="39.6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21">
        <f t="shared" si="210"/>
        <v>42059.492986111109</v>
      </c>
      <c r="L3378" s="21">
        <f t="shared" si="211"/>
        <v>42119.451319444437</v>
      </c>
      <c r="M3378" s="3" t="b">
        <v>0</v>
      </c>
      <c r="N3378" s="3">
        <v>19</v>
      </c>
      <c r="O3378" s="3" t="b">
        <v>1</v>
      </c>
      <c r="P3378" s="3" t="s">
        <v>8270</v>
      </c>
      <c r="Q3378" s="13">
        <f t="shared" si="208"/>
        <v>1.0001249999999999</v>
      </c>
      <c r="R3378" s="7">
        <f t="shared" si="209"/>
        <v>421.05263157894734</v>
      </c>
      <c r="S3378" s="3" t="s">
        <v>8320</v>
      </c>
      <c r="T3378" s="3" t="s">
        <v>8321</v>
      </c>
    </row>
    <row r="3379" spans="1:20" ht="39.6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21">
        <f t="shared" si="210"/>
        <v>42053.524293981478</v>
      </c>
      <c r="L3379" s="21">
        <f t="shared" si="211"/>
        <v>42083.49722222222</v>
      </c>
      <c r="M3379" s="3" t="b">
        <v>0</v>
      </c>
      <c r="N3379" s="3">
        <v>77</v>
      </c>
      <c r="O3379" s="3" t="b">
        <v>1</v>
      </c>
      <c r="P3379" s="3" t="s">
        <v>8270</v>
      </c>
      <c r="Q3379" s="13">
        <f t="shared" si="208"/>
        <v>1.0105</v>
      </c>
      <c r="R3379" s="7">
        <f t="shared" si="209"/>
        <v>103.8961038961039</v>
      </c>
      <c r="S3379" s="3" t="s">
        <v>8320</v>
      </c>
      <c r="T3379" s="3" t="s">
        <v>8321</v>
      </c>
    </row>
    <row r="3380" spans="1:20" ht="39.6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21">
        <f t="shared" si="210"/>
        <v>41858.147060185183</v>
      </c>
      <c r="L3380" s="21">
        <f t="shared" si="211"/>
        <v>41882.338888888888</v>
      </c>
      <c r="M3380" s="3" t="b">
        <v>0</v>
      </c>
      <c r="N3380" s="3">
        <v>21</v>
      </c>
      <c r="O3380" s="3" t="b">
        <v>1</v>
      </c>
      <c r="P3380" s="3" t="s">
        <v>8270</v>
      </c>
      <c r="Q3380" s="13">
        <f t="shared" si="208"/>
        <v>1.0763636363636364</v>
      </c>
      <c r="R3380" s="7">
        <f t="shared" si="209"/>
        <v>26.19047619047619</v>
      </c>
      <c r="S3380" s="3" t="s">
        <v>8320</v>
      </c>
      <c r="T3380" s="3" t="s">
        <v>8321</v>
      </c>
    </row>
    <row r="3381" spans="1:20" ht="52.8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21">
        <f t="shared" si="210"/>
        <v>42225.305555555555</v>
      </c>
      <c r="L3381" s="21">
        <f t="shared" si="211"/>
        <v>42242.749999999993</v>
      </c>
      <c r="M3381" s="3" t="b">
        <v>0</v>
      </c>
      <c r="N3381" s="3">
        <v>38</v>
      </c>
      <c r="O3381" s="3" t="b">
        <v>1</v>
      </c>
      <c r="P3381" s="3" t="s">
        <v>8270</v>
      </c>
      <c r="Q3381" s="13">
        <f t="shared" si="208"/>
        <v>1.0365</v>
      </c>
      <c r="R3381" s="7">
        <f t="shared" si="209"/>
        <v>52.631578947368418</v>
      </c>
      <c r="S3381" s="3" t="s">
        <v>8320</v>
      </c>
      <c r="T3381" s="3" t="s">
        <v>8321</v>
      </c>
    </row>
    <row r="3382" spans="1:20" ht="52.8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21">
        <f t="shared" si="210"/>
        <v>41937.745115740741</v>
      </c>
      <c r="L3382" s="21">
        <f t="shared" si="211"/>
        <v>41972.786782407406</v>
      </c>
      <c r="M3382" s="3" t="b">
        <v>0</v>
      </c>
      <c r="N3382" s="3">
        <v>28</v>
      </c>
      <c r="O3382" s="3" t="b">
        <v>1</v>
      </c>
      <c r="P3382" s="3" t="s">
        <v>8270</v>
      </c>
      <c r="Q3382" s="13">
        <f t="shared" si="208"/>
        <v>1.0443333333333333</v>
      </c>
      <c r="R3382" s="7">
        <f t="shared" si="209"/>
        <v>107.14285714285714</v>
      </c>
      <c r="S3382" s="3" t="s">
        <v>8320</v>
      </c>
      <c r="T3382" s="3" t="s">
        <v>8321</v>
      </c>
    </row>
    <row r="3383" spans="1:20" ht="39.6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21">
        <f t="shared" si="210"/>
        <v>42043.976655092592</v>
      </c>
      <c r="L3383" s="21">
        <f t="shared" si="211"/>
        <v>42073.934988425921</v>
      </c>
      <c r="M3383" s="3" t="b">
        <v>0</v>
      </c>
      <c r="N3383" s="3">
        <v>48</v>
      </c>
      <c r="O3383" s="3" t="b">
        <v>1</v>
      </c>
      <c r="P3383" s="3" t="s">
        <v>8270</v>
      </c>
      <c r="Q3383" s="13">
        <f t="shared" si="208"/>
        <v>1.0225</v>
      </c>
      <c r="R3383" s="7">
        <f t="shared" si="209"/>
        <v>83.333333333333329</v>
      </c>
      <c r="S3383" s="3" t="s">
        <v>8320</v>
      </c>
      <c r="T3383" s="3" t="s">
        <v>8321</v>
      </c>
    </row>
    <row r="3384" spans="1:20" ht="52.8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21">
        <f t="shared" si="210"/>
        <v>42559.222870370366</v>
      </c>
      <c r="L3384" s="21">
        <f t="shared" si="211"/>
        <v>42583.749305555553</v>
      </c>
      <c r="M3384" s="3" t="b">
        <v>0</v>
      </c>
      <c r="N3384" s="3">
        <v>46</v>
      </c>
      <c r="O3384" s="3" t="b">
        <v>1</v>
      </c>
      <c r="P3384" s="3" t="s">
        <v>8270</v>
      </c>
      <c r="Q3384" s="13">
        <f t="shared" si="208"/>
        <v>1.0074285714285713</v>
      </c>
      <c r="R3384" s="7">
        <f t="shared" si="209"/>
        <v>76.086956521739125</v>
      </c>
      <c r="S3384" s="3" t="s">
        <v>8320</v>
      </c>
      <c r="T3384" s="3" t="s">
        <v>8321</v>
      </c>
    </row>
    <row r="3385" spans="1:20" ht="39.6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21">
        <f t="shared" si="210"/>
        <v>42524.574305555558</v>
      </c>
      <c r="L3385" s="21">
        <f t="shared" si="211"/>
        <v>42544.574305555558</v>
      </c>
      <c r="M3385" s="3" t="b">
        <v>0</v>
      </c>
      <c r="N3385" s="3">
        <v>30</v>
      </c>
      <c r="O3385" s="3" t="b">
        <v>1</v>
      </c>
      <c r="P3385" s="3" t="s">
        <v>8270</v>
      </c>
      <c r="Q3385" s="13">
        <f t="shared" si="208"/>
        <v>1.1171428571428572</v>
      </c>
      <c r="R3385" s="7">
        <f t="shared" si="209"/>
        <v>58.333333333333336</v>
      </c>
      <c r="S3385" s="3" t="s">
        <v>8320</v>
      </c>
      <c r="T3385" s="3" t="s">
        <v>8321</v>
      </c>
    </row>
    <row r="3386" spans="1:20" ht="39.6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21">
        <f t="shared" si="210"/>
        <v>42291.879259259258</v>
      </c>
      <c r="L3386" s="21">
        <f t="shared" si="211"/>
        <v>42328.916666666664</v>
      </c>
      <c r="M3386" s="3" t="b">
        <v>0</v>
      </c>
      <c r="N3386" s="3">
        <v>64</v>
      </c>
      <c r="O3386" s="3" t="b">
        <v>1</v>
      </c>
      <c r="P3386" s="3" t="s">
        <v>8270</v>
      </c>
      <c r="Q3386" s="13">
        <f t="shared" si="208"/>
        <v>1.0001100000000001</v>
      </c>
      <c r="R3386" s="7">
        <f t="shared" si="209"/>
        <v>93.75</v>
      </c>
      <c r="S3386" s="3" t="s">
        <v>8320</v>
      </c>
      <c r="T3386" s="3" t="s">
        <v>8321</v>
      </c>
    </row>
    <row r="3387" spans="1:20" ht="39.6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21">
        <f t="shared" si="210"/>
        <v>41953.659166666665</v>
      </c>
      <c r="L3387" s="21">
        <f t="shared" si="211"/>
        <v>41983.659166666665</v>
      </c>
      <c r="M3387" s="3" t="b">
        <v>0</v>
      </c>
      <c r="N3387" s="3">
        <v>15</v>
      </c>
      <c r="O3387" s="3" t="b">
        <v>1</v>
      </c>
      <c r="P3387" s="3" t="s">
        <v>8270</v>
      </c>
      <c r="Q3387" s="13">
        <f t="shared" si="208"/>
        <v>1</v>
      </c>
      <c r="R3387" s="7">
        <f t="shared" si="209"/>
        <v>133.33333333333334</v>
      </c>
      <c r="S3387" s="3" t="s">
        <v>8320</v>
      </c>
      <c r="T3387" s="3" t="s">
        <v>8321</v>
      </c>
    </row>
    <row r="3388" spans="1:20" ht="39.6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21">
        <f t="shared" si="210"/>
        <v>41946.436412037037</v>
      </c>
      <c r="L3388" s="21">
        <f t="shared" si="211"/>
        <v>41976.436412037037</v>
      </c>
      <c r="M3388" s="3" t="b">
        <v>0</v>
      </c>
      <c r="N3388" s="3">
        <v>41</v>
      </c>
      <c r="O3388" s="3" t="b">
        <v>1</v>
      </c>
      <c r="P3388" s="3" t="s">
        <v>8270</v>
      </c>
      <c r="Q3388" s="13">
        <f t="shared" si="208"/>
        <v>1.05</v>
      </c>
      <c r="R3388" s="7">
        <f t="shared" si="209"/>
        <v>48.780487804878049</v>
      </c>
      <c r="S3388" s="3" t="s">
        <v>8320</v>
      </c>
      <c r="T3388" s="3" t="s">
        <v>8321</v>
      </c>
    </row>
    <row r="3389" spans="1:20" ht="52.8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21">
        <f t="shared" si="210"/>
        <v>41947.554259259261</v>
      </c>
      <c r="L3389" s="21">
        <f t="shared" si="211"/>
        <v>41987.554259259261</v>
      </c>
      <c r="M3389" s="3" t="b">
        <v>0</v>
      </c>
      <c r="N3389" s="3">
        <v>35</v>
      </c>
      <c r="O3389" s="3" t="b">
        <v>1</v>
      </c>
      <c r="P3389" s="3" t="s">
        <v>8270</v>
      </c>
      <c r="Q3389" s="13">
        <f t="shared" si="208"/>
        <v>1.1686666666666667</v>
      </c>
      <c r="R3389" s="7">
        <f t="shared" si="209"/>
        <v>85.714285714285708</v>
      </c>
      <c r="S3389" s="3" t="s">
        <v>8320</v>
      </c>
      <c r="T3389" s="3" t="s">
        <v>8321</v>
      </c>
    </row>
    <row r="3390" spans="1:20" ht="52.8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21">
        <f t="shared" si="210"/>
        <v>42143.252789351849</v>
      </c>
      <c r="L3390" s="21">
        <f t="shared" si="211"/>
        <v>42173.252789351849</v>
      </c>
      <c r="M3390" s="3" t="b">
        <v>0</v>
      </c>
      <c r="N3390" s="3">
        <v>45</v>
      </c>
      <c r="O3390" s="3" t="b">
        <v>1</v>
      </c>
      <c r="P3390" s="3" t="s">
        <v>8270</v>
      </c>
      <c r="Q3390" s="13">
        <f t="shared" si="208"/>
        <v>1.038</v>
      </c>
      <c r="R3390" s="7">
        <f t="shared" si="209"/>
        <v>33.333333333333336</v>
      </c>
      <c r="S3390" s="3" t="s">
        <v>8320</v>
      </c>
      <c r="T3390" s="3" t="s">
        <v>8321</v>
      </c>
    </row>
    <row r="3391" spans="1:20" ht="39.6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21">
        <f t="shared" si="210"/>
        <v>42494.355115740742</v>
      </c>
      <c r="L3391" s="21">
        <f t="shared" si="211"/>
        <v>42524.355115740742</v>
      </c>
      <c r="M3391" s="3" t="b">
        <v>0</v>
      </c>
      <c r="N3391" s="3">
        <v>62</v>
      </c>
      <c r="O3391" s="3" t="b">
        <v>1</v>
      </c>
      <c r="P3391" s="3" t="s">
        <v>8270</v>
      </c>
      <c r="Q3391" s="13">
        <f t="shared" si="208"/>
        <v>1.145</v>
      </c>
      <c r="R3391" s="7">
        <f t="shared" si="209"/>
        <v>161.29032258064515</v>
      </c>
      <c r="S3391" s="3" t="s">
        <v>8320</v>
      </c>
      <c r="T3391" s="3" t="s">
        <v>8321</v>
      </c>
    </row>
    <row r="3392" spans="1:20" ht="52.8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21">
        <f t="shared" si="210"/>
        <v>41815.566493055558</v>
      </c>
      <c r="L3392" s="21">
        <f t="shared" si="211"/>
        <v>41830.566493055558</v>
      </c>
      <c r="M3392" s="3" t="b">
        <v>0</v>
      </c>
      <c r="N3392" s="3">
        <v>22</v>
      </c>
      <c r="O3392" s="3" t="b">
        <v>1</v>
      </c>
      <c r="P3392" s="3" t="s">
        <v>8270</v>
      </c>
      <c r="Q3392" s="13">
        <f t="shared" si="208"/>
        <v>1.024</v>
      </c>
      <c r="R3392" s="7">
        <f t="shared" si="209"/>
        <v>68.181818181818187</v>
      </c>
      <c r="S3392" s="3" t="s">
        <v>8320</v>
      </c>
      <c r="T3392" s="3" t="s">
        <v>8321</v>
      </c>
    </row>
    <row r="3393" spans="1:20" ht="39.6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21">
        <f t="shared" si="210"/>
        <v>41830.337361111109</v>
      </c>
      <c r="L3393" s="21">
        <f t="shared" si="211"/>
        <v>41859.727777777771</v>
      </c>
      <c r="M3393" s="3" t="b">
        <v>0</v>
      </c>
      <c r="N3393" s="3">
        <v>18</v>
      </c>
      <c r="O3393" s="3" t="b">
        <v>1</v>
      </c>
      <c r="P3393" s="3" t="s">
        <v>8270</v>
      </c>
      <c r="Q3393" s="13">
        <f t="shared" si="208"/>
        <v>2.23</v>
      </c>
      <c r="R3393" s="7">
        <f t="shared" si="209"/>
        <v>27.777777777777779</v>
      </c>
      <c r="S3393" s="3" t="s">
        <v>8320</v>
      </c>
      <c r="T3393" s="3" t="s">
        <v>8321</v>
      </c>
    </row>
    <row r="3394" spans="1:20" ht="39.6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21">
        <f t="shared" si="210"/>
        <v>42446.63721064815</v>
      </c>
      <c r="L3394" s="21">
        <f t="shared" si="211"/>
        <v>42496.63721064815</v>
      </c>
      <c r="M3394" s="3" t="b">
        <v>0</v>
      </c>
      <c r="N3394" s="3">
        <v>12</v>
      </c>
      <c r="O3394" s="3" t="b">
        <v>1</v>
      </c>
      <c r="P3394" s="3" t="s">
        <v>8270</v>
      </c>
      <c r="Q3394" s="13">
        <f t="shared" ref="Q3394:Q3457" si="212">+E3394/D3394</f>
        <v>1</v>
      </c>
      <c r="R3394" s="7">
        <f t="shared" ref="R3394:R3457" si="213">IFERROR(+D3394/N3394,0)</f>
        <v>41.666666666666664</v>
      </c>
      <c r="S3394" s="3" t="s">
        <v>8320</v>
      </c>
      <c r="T3394" s="3" t="s">
        <v>8321</v>
      </c>
    </row>
    <row r="3395" spans="1:20" ht="39.6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21">
        <f t="shared" ref="K3395:K3458" si="214">(J3395/86400)+25569+(-5/24)</f>
        <v>41923.713310185187</v>
      </c>
      <c r="L3395" s="21">
        <f t="shared" ref="L3395:L3458" si="215">+I3395/(86400)+25569+(-5/24)</f>
        <v>41948.823611111111</v>
      </c>
      <c r="M3395" s="3" t="b">
        <v>0</v>
      </c>
      <c r="N3395" s="3">
        <v>44</v>
      </c>
      <c r="O3395" s="3" t="b">
        <v>1</v>
      </c>
      <c r="P3395" s="3" t="s">
        <v>8270</v>
      </c>
      <c r="Q3395" s="13">
        <f t="shared" si="212"/>
        <v>1.0580000000000001</v>
      </c>
      <c r="R3395" s="7">
        <f t="shared" si="213"/>
        <v>34.090909090909093</v>
      </c>
      <c r="S3395" s="3" t="s">
        <v>8320</v>
      </c>
      <c r="T3395" s="3" t="s">
        <v>8321</v>
      </c>
    </row>
    <row r="3396" spans="1:20" ht="39.6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21">
        <f t="shared" si="214"/>
        <v>41817.387094907404</v>
      </c>
      <c r="L3396" s="21">
        <f t="shared" si="215"/>
        <v>41847.387094907404</v>
      </c>
      <c r="M3396" s="3" t="b">
        <v>0</v>
      </c>
      <c r="N3396" s="3">
        <v>27</v>
      </c>
      <c r="O3396" s="3" t="b">
        <v>1</v>
      </c>
      <c r="P3396" s="3" t="s">
        <v>8270</v>
      </c>
      <c r="Q3396" s="13">
        <f t="shared" si="212"/>
        <v>1.4236363636363636</v>
      </c>
      <c r="R3396" s="7">
        <f t="shared" si="213"/>
        <v>20.37037037037037</v>
      </c>
      <c r="S3396" s="3" t="s">
        <v>8320</v>
      </c>
      <c r="T3396" s="3" t="s">
        <v>8321</v>
      </c>
    </row>
    <row r="3397" spans="1:20" ht="26.4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21">
        <f t="shared" si="214"/>
        <v>42140.503981481474</v>
      </c>
      <c r="L3397" s="21">
        <f t="shared" si="215"/>
        <v>42154.548611111109</v>
      </c>
      <c r="M3397" s="3" t="b">
        <v>0</v>
      </c>
      <c r="N3397" s="3">
        <v>38</v>
      </c>
      <c r="O3397" s="3" t="b">
        <v>1</v>
      </c>
      <c r="P3397" s="3" t="s">
        <v>8270</v>
      </c>
      <c r="Q3397" s="13">
        <f t="shared" si="212"/>
        <v>1.84</v>
      </c>
      <c r="R3397" s="7">
        <f t="shared" si="213"/>
        <v>13.157894736842104</v>
      </c>
      <c r="S3397" s="3" t="s">
        <v>8320</v>
      </c>
      <c r="T3397" s="3" t="s">
        <v>8321</v>
      </c>
    </row>
    <row r="3398" spans="1:20" ht="39.6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21">
        <f t="shared" si="214"/>
        <v>41764.238298611112</v>
      </c>
      <c r="L3398" s="21">
        <f t="shared" si="215"/>
        <v>41790.957638888889</v>
      </c>
      <c r="M3398" s="3" t="b">
        <v>0</v>
      </c>
      <c r="N3398" s="3">
        <v>28</v>
      </c>
      <c r="O3398" s="3" t="b">
        <v>1</v>
      </c>
      <c r="P3398" s="3" t="s">
        <v>8270</v>
      </c>
      <c r="Q3398" s="13">
        <f t="shared" si="212"/>
        <v>1.0433333333333332</v>
      </c>
      <c r="R3398" s="7">
        <f t="shared" si="213"/>
        <v>53.571428571428569</v>
      </c>
      <c r="S3398" s="3" t="s">
        <v>8320</v>
      </c>
      <c r="T3398" s="3" t="s">
        <v>8321</v>
      </c>
    </row>
    <row r="3399" spans="1:20" ht="26.4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21">
        <f t="shared" si="214"/>
        <v>42378.270011574066</v>
      </c>
      <c r="L3399" s="21">
        <f t="shared" si="215"/>
        <v>42418.708333333336</v>
      </c>
      <c r="M3399" s="3" t="b">
        <v>0</v>
      </c>
      <c r="N3399" s="3">
        <v>24</v>
      </c>
      <c r="O3399" s="3" t="b">
        <v>1</v>
      </c>
      <c r="P3399" s="3" t="s">
        <v>8270</v>
      </c>
      <c r="Q3399" s="13">
        <f t="shared" si="212"/>
        <v>1.1200000000000001</v>
      </c>
      <c r="R3399" s="7">
        <f t="shared" si="213"/>
        <v>10.416666666666666</v>
      </c>
      <c r="S3399" s="3" t="s">
        <v>8320</v>
      </c>
      <c r="T3399" s="3" t="s">
        <v>8321</v>
      </c>
    </row>
    <row r="3400" spans="1:20" ht="39.6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21">
        <f t="shared" si="214"/>
        <v>41941.543703703697</v>
      </c>
      <c r="L3400" s="21">
        <f t="shared" si="215"/>
        <v>41964.499999999993</v>
      </c>
      <c r="M3400" s="3" t="b">
        <v>0</v>
      </c>
      <c r="N3400" s="3">
        <v>65</v>
      </c>
      <c r="O3400" s="3" t="b">
        <v>1</v>
      </c>
      <c r="P3400" s="3" t="s">
        <v>8270</v>
      </c>
      <c r="Q3400" s="13">
        <f t="shared" si="212"/>
        <v>1.1107499999999999</v>
      </c>
      <c r="R3400" s="7">
        <f t="shared" si="213"/>
        <v>61.53846153846154</v>
      </c>
      <c r="S3400" s="3" t="s">
        <v>8320</v>
      </c>
      <c r="T3400" s="3" t="s">
        <v>8321</v>
      </c>
    </row>
    <row r="3401" spans="1:20" ht="39.6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21">
        <f t="shared" si="214"/>
        <v>42026.712094907409</v>
      </c>
      <c r="L3401" s="21">
        <f t="shared" si="215"/>
        <v>42056.712094907409</v>
      </c>
      <c r="M3401" s="3" t="b">
        <v>0</v>
      </c>
      <c r="N3401" s="3">
        <v>46</v>
      </c>
      <c r="O3401" s="3" t="b">
        <v>1</v>
      </c>
      <c r="P3401" s="3" t="s">
        <v>8270</v>
      </c>
      <c r="Q3401" s="13">
        <f t="shared" si="212"/>
        <v>1.0375000000000001</v>
      </c>
      <c r="R3401" s="7">
        <f t="shared" si="213"/>
        <v>26.086956521739129</v>
      </c>
      <c r="S3401" s="3" t="s">
        <v>8320</v>
      </c>
      <c r="T3401" s="3" t="s">
        <v>8321</v>
      </c>
    </row>
    <row r="3402" spans="1:20" ht="39.6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21">
        <f t="shared" si="214"/>
        <v>41834.745532407404</v>
      </c>
      <c r="L3402" s="21">
        <f t="shared" si="215"/>
        <v>41879.745532407404</v>
      </c>
      <c r="M3402" s="3" t="b">
        <v>0</v>
      </c>
      <c r="N3402" s="3">
        <v>85</v>
      </c>
      <c r="O3402" s="3" t="b">
        <v>1</v>
      </c>
      <c r="P3402" s="3" t="s">
        <v>8270</v>
      </c>
      <c r="Q3402" s="13">
        <f t="shared" si="212"/>
        <v>1.0041</v>
      </c>
      <c r="R3402" s="7">
        <f t="shared" si="213"/>
        <v>117.64705882352941</v>
      </c>
      <c r="S3402" s="3" t="s">
        <v>8320</v>
      </c>
      <c r="T3402" s="3" t="s">
        <v>8321</v>
      </c>
    </row>
    <row r="3403" spans="1:20" ht="52.8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21">
        <f t="shared" si="214"/>
        <v>42193.5155787037</v>
      </c>
      <c r="L3403" s="21">
        <f t="shared" si="215"/>
        <v>42223.5155787037</v>
      </c>
      <c r="M3403" s="3" t="b">
        <v>0</v>
      </c>
      <c r="N3403" s="3">
        <v>66</v>
      </c>
      <c r="O3403" s="3" t="b">
        <v>1</v>
      </c>
      <c r="P3403" s="3" t="s">
        <v>8270</v>
      </c>
      <c r="Q3403" s="13">
        <f t="shared" si="212"/>
        <v>1.0186206896551724</v>
      </c>
      <c r="R3403" s="7">
        <f t="shared" si="213"/>
        <v>43.939393939393938</v>
      </c>
      <c r="S3403" s="3" t="s">
        <v>8320</v>
      </c>
      <c r="T3403" s="3" t="s">
        <v>8321</v>
      </c>
    </row>
    <row r="3404" spans="1:20" ht="39.6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21">
        <f t="shared" si="214"/>
        <v>42290.410219907404</v>
      </c>
      <c r="L3404" s="21">
        <f t="shared" si="215"/>
        <v>42319.896527777775</v>
      </c>
      <c r="M3404" s="3" t="b">
        <v>0</v>
      </c>
      <c r="N3404" s="3">
        <v>165</v>
      </c>
      <c r="O3404" s="3" t="b">
        <v>1</v>
      </c>
      <c r="P3404" s="3" t="s">
        <v>8270</v>
      </c>
      <c r="Q3404" s="13">
        <f t="shared" si="212"/>
        <v>1.0976666666666666</v>
      </c>
      <c r="R3404" s="7">
        <f t="shared" si="213"/>
        <v>90.909090909090907</v>
      </c>
      <c r="S3404" s="3" t="s">
        <v>8320</v>
      </c>
      <c r="T3404" s="3" t="s">
        <v>8321</v>
      </c>
    </row>
    <row r="3405" spans="1:20" ht="39.6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21">
        <f t="shared" si="214"/>
        <v>42150.253749999996</v>
      </c>
      <c r="L3405" s="21">
        <f t="shared" si="215"/>
        <v>42180.253749999996</v>
      </c>
      <c r="M3405" s="3" t="b">
        <v>0</v>
      </c>
      <c r="N3405" s="3">
        <v>17</v>
      </c>
      <c r="O3405" s="3" t="b">
        <v>1</v>
      </c>
      <c r="P3405" s="3" t="s">
        <v>8270</v>
      </c>
      <c r="Q3405" s="13">
        <f t="shared" si="212"/>
        <v>1</v>
      </c>
      <c r="R3405" s="7">
        <f t="shared" si="213"/>
        <v>117.64705882352941</v>
      </c>
      <c r="S3405" s="3" t="s">
        <v>8320</v>
      </c>
      <c r="T3405" s="3" t="s">
        <v>8321</v>
      </c>
    </row>
    <row r="3406" spans="1:20" ht="52.8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21">
        <f t="shared" si="214"/>
        <v>42152.295162037037</v>
      </c>
      <c r="L3406" s="21">
        <f t="shared" si="215"/>
        <v>42172.295162037037</v>
      </c>
      <c r="M3406" s="3" t="b">
        <v>0</v>
      </c>
      <c r="N3406" s="3">
        <v>3</v>
      </c>
      <c r="O3406" s="3" t="b">
        <v>1</v>
      </c>
      <c r="P3406" s="3" t="s">
        <v>8270</v>
      </c>
      <c r="Q3406" s="13">
        <f t="shared" si="212"/>
        <v>1.22</v>
      </c>
      <c r="R3406" s="7">
        <f t="shared" si="213"/>
        <v>166.66666666666666</v>
      </c>
      <c r="S3406" s="3" t="s">
        <v>8320</v>
      </c>
      <c r="T3406" s="3" t="s">
        <v>8321</v>
      </c>
    </row>
    <row r="3407" spans="1:20" ht="39.6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21">
        <f t="shared" si="214"/>
        <v>42409.808865740742</v>
      </c>
      <c r="L3407" s="21">
        <f t="shared" si="215"/>
        <v>42430.790972222218</v>
      </c>
      <c r="M3407" s="3" t="b">
        <v>0</v>
      </c>
      <c r="N3407" s="3">
        <v>17</v>
      </c>
      <c r="O3407" s="3" t="b">
        <v>1</v>
      </c>
      <c r="P3407" s="3" t="s">
        <v>8270</v>
      </c>
      <c r="Q3407" s="13">
        <f t="shared" si="212"/>
        <v>1.3757142857142857</v>
      </c>
      <c r="R3407" s="7">
        <f t="shared" si="213"/>
        <v>20.588235294117649</v>
      </c>
      <c r="S3407" s="3" t="s">
        <v>8320</v>
      </c>
      <c r="T3407" s="3" t="s">
        <v>8321</v>
      </c>
    </row>
    <row r="3408" spans="1:20" ht="39.6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21">
        <f t="shared" si="214"/>
        <v>41791.284444444442</v>
      </c>
      <c r="L3408" s="21">
        <f t="shared" si="215"/>
        <v>41836.284444444442</v>
      </c>
      <c r="M3408" s="3" t="b">
        <v>0</v>
      </c>
      <c r="N3408" s="3">
        <v>91</v>
      </c>
      <c r="O3408" s="3" t="b">
        <v>1</v>
      </c>
      <c r="P3408" s="3" t="s">
        <v>8270</v>
      </c>
      <c r="Q3408" s="13">
        <f t="shared" si="212"/>
        <v>1.0031000000000001</v>
      </c>
      <c r="R3408" s="7">
        <f t="shared" si="213"/>
        <v>109.89010989010988</v>
      </c>
      <c r="S3408" s="3" t="s">
        <v>8320</v>
      </c>
      <c r="T3408" s="3" t="s">
        <v>8321</v>
      </c>
    </row>
    <row r="3409" spans="1:20" ht="52.8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21">
        <f t="shared" si="214"/>
        <v>41796.21399305555</v>
      </c>
      <c r="L3409" s="21">
        <f t="shared" si="215"/>
        <v>41826.21399305555</v>
      </c>
      <c r="M3409" s="3" t="b">
        <v>0</v>
      </c>
      <c r="N3409" s="3">
        <v>67</v>
      </c>
      <c r="O3409" s="3" t="b">
        <v>1</v>
      </c>
      <c r="P3409" s="3" t="s">
        <v>8270</v>
      </c>
      <c r="Q3409" s="13">
        <f t="shared" si="212"/>
        <v>1.071</v>
      </c>
      <c r="R3409" s="7">
        <f t="shared" si="213"/>
        <v>29.850746268656717</v>
      </c>
      <c r="S3409" s="3" t="s">
        <v>8320</v>
      </c>
      <c r="T3409" s="3" t="s">
        <v>8321</v>
      </c>
    </row>
    <row r="3410" spans="1:20" ht="39.6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21">
        <f t="shared" si="214"/>
        <v>41808.78361111111</v>
      </c>
      <c r="L3410" s="21">
        <f t="shared" si="215"/>
        <v>41838.78361111111</v>
      </c>
      <c r="M3410" s="3" t="b">
        <v>0</v>
      </c>
      <c r="N3410" s="3">
        <v>18</v>
      </c>
      <c r="O3410" s="3" t="b">
        <v>1</v>
      </c>
      <c r="P3410" s="3" t="s">
        <v>8270</v>
      </c>
      <c r="Q3410" s="13">
        <f t="shared" si="212"/>
        <v>2.11</v>
      </c>
      <c r="R3410" s="7">
        <f t="shared" si="213"/>
        <v>27.777777777777779</v>
      </c>
      <c r="S3410" s="3" t="s">
        <v>8320</v>
      </c>
      <c r="T3410" s="3" t="s">
        <v>8321</v>
      </c>
    </row>
    <row r="3411" spans="1:20" ht="39.6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21">
        <f t="shared" si="214"/>
        <v>42544.605995370366</v>
      </c>
      <c r="L3411" s="21">
        <f t="shared" si="215"/>
        <v>42582.665277777771</v>
      </c>
      <c r="M3411" s="3" t="b">
        <v>0</v>
      </c>
      <c r="N3411" s="3">
        <v>21</v>
      </c>
      <c r="O3411" s="3" t="b">
        <v>1</v>
      </c>
      <c r="P3411" s="3" t="s">
        <v>8270</v>
      </c>
      <c r="Q3411" s="13">
        <f t="shared" si="212"/>
        <v>1.236</v>
      </c>
      <c r="R3411" s="7">
        <f t="shared" si="213"/>
        <v>23.80952380952381</v>
      </c>
      <c r="S3411" s="3" t="s">
        <v>8320</v>
      </c>
      <c r="T3411" s="3" t="s">
        <v>8321</v>
      </c>
    </row>
    <row r="3412" spans="1:20" ht="39.6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21">
        <f t="shared" si="214"/>
        <v>42499.83321759259</v>
      </c>
      <c r="L3412" s="21">
        <f t="shared" si="215"/>
        <v>42527.083333333336</v>
      </c>
      <c r="M3412" s="3" t="b">
        <v>0</v>
      </c>
      <c r="N3412" s="3">
        <v>40</v>
      </c>
      <c r="O3412" s="3" t="b">
        <v>1</v>
      </c>
      <c r="P3412" s="3" t="s">
        <v>8270</v>
      </c>
      <c r="Q3412" s="13">
        <f t="shared" si="212"/>
        <v>1.085</v>
      </c>
      <c r="R3412" s="7">
        <f t="shared" si="213"/>
        <v>75</v>
      </c>
      <c r="S3412" s="3" t="s">
        <v>8320</v>
      </c>
      <c r="T3412" s="3" t="s">
        <v>8321</v>
      </c>
    </row>
    <row r="3413" spans="1:20" ht="39.6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21">
        <f t="shared" si="214"/>
        <v>42264.814490740733</v>
      </c>
      <c r="L3413" s="21">
        <f t="shared" si="215"/>
        <v>42284.814490740733</v>
      </c>
      <c r="M3413" s="3" t="b">
        <v>0</v>
      </c>
      <c r="N3413" s="3">
        <v>78</v>
      </c>
      <c r="O3413" s="3" t="b">
        <v>1</v>
      </c>
      <c r="P3413" s="3" t="s">
        <v>8270</v>
      </c>
      <c r="Q3413" s="13">
        <f t="shared" si="212"/>
        <v>1.0356666666666667</v>
      </c>
      <c r="R3413" s="7">
        <f t="shared" si="213"/>
        <v>192.30769230769232</v>
      </c>
      <c r="S3413" s="3" t="s">
        <v>8320</v>
      </c>
      <c r="T3413" s="3" t="s">
        <v>8321</v>
      </c>
    </row>
    <row r="3414" spans="1:20" ht="39.6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21">
        <f t="shared" si="214"/>
        <v>41879.750717592593</v>
      </c>
      <c r="L3414" s="21">
        <f t="shared" si="215"/>
        <v>41909.750717592593</v>
      </c>
      <c r="M3414" s="3" t="b">
        <v>0</v>
      </c>
      <c r="N3414" s="3">
        <v>26</v>
      </c>
      <c r="O3414" s="3" t="b">
        <v>1</v>
      </c>
      <c r="P3414" s="3" t="s">
        <v>8270</v>
      </c>
      <c r="Q3414" s="13">
        <f t="shared" si="212"/>
        <v>1</v>
      </c>
      <c r="R3414" s="7">
        <f t="shared" si="213"/>
        <v>115.38461538461539</v>
      </c>
      <c r="S3414" s="3" t="s">
        <v>8320</v>
      </c>
      <c r="T3414" s="3" t="s">
        <v>8321</v>
      </c>
    </row>
    <row r="3415" spans="1:20" ht="52.8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21">
        <f t="shared" si="214"/>
        <v>42053.524745370371</v>
      </c>
      <c r="L3415" s="21">
        <f t="shared" si="215"/>
        <v>42062.999305555553</v>
      </c>
      <c r="M3415" s="3" t="b">
        <v>0</v>
      </c>
      <c r="N3415" s="3">
        <v>14</v>
      </c>
      <c r="O3415" s="3" t="b">
        <v>1</v>
      </c>
      <c r="P3415" s="3" t="s">
        <v>8270</v>
      </c>
      <c r="Q3415" s="13">
        <f t="shared" si="212"/>
        <v>1.3</v>
      </c>
      <c r="R3415" s="7">
        <f t="shared" si="213"/>
        <v>35.714285714285715</v>
      </c>
      <c r="S3415" s="3" t="s">
        <v>8320</v>
      </c>
      <c r="T3415" s="3" t="s">
        <v>8321</v>
      </c>
    </row>
    <row r="3416" spans="1:20" ht="39.6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21">
        <f t="shared" si="214"/>
        <v>42675.624131944445</v>
      </c>
      <c r="L3416" s="21">
        <f t="shared" si="215"/>
        <v>42705.124305555553</v>
      </c>
      <c r="M3416" s="3" t="b">
        <v>0</v>
      </c>
      <c r="N3416" s="3">
        <v>44</v>
      </c>
      <c r="O3416" s="3" t="b">
        <v>1</v>
      </c>
      <c r="P3416" s="3" t="s">
        <v>8270</v>
      </c>
      <c r="Q3416" s="13">
        <f t="shared" si="212"/>
        <v>1.0349999999999999</v>
      </c>
      <c r="R3416" s="7">
        <f t="shared" si="213"/>
        <v>68.181818181818187</v>
      </c>
      <c r="S3416" s="3" t="s">
        <v>8320</v>
      </c>
      <c r="T3416" s="3" t="s">
        <v>8321</v>
      </c>
    </row>
    <row r="3417" spans="1:20" ht="39.6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21">
        <f t="shared" si="214"/>
        <v>42466.935833333329</v>
      </c>
      <c r="L3417" s="21">
        <f t="shared" si="215"/>
        <v>42477.770833333336</v>
      </c>
      <c r="M3417" s="3" t="b">
        <v>0</v>
      </c>
      <c r="N3417" s="3">
        <v>9</v>
      </c>
      <c r="O3417" s="3" t="b">
        <v>1</v>
      </c>
      <c r="P3417" s="3" t="s">
        <v>8270</v>
      </c>
      <c r="Q3417" s="13">
        <f t="shared" si="212"/>
        <v>1</v>
      </c>
      <c r="R3417" s="7">
        <f t="shared" si="213"/>
        <v>22.222222222222221</v>
      </c>
      <c r="S3417" s="3" t="s">
        <v>8320</v>
      </c>
      <c r="T3417" s="3" t="s">
        <v>8321</v>
      </c>
    </row>
    <row r="3418" spans="1:20" ht="52.8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21">
        <f t="shared" si="214"/>
        <v>42089.204224537032</v>
      </c>
      <c r="L3418" s="21">
        <f t="shared" si="215"/>
        <v>42117.562499999993</v>
      </c>
      <c r="M3418" s="3" t="b">
        <v>0</v>
      </c>
      <c r="N3418" s="3">
        <v>30</v>
      </c>
      <c r="O3418" s="3" t="b">
        <v>1</v>
      </c>
      <c r="P3418" s="3" t="s">
        <v>8270</v>
      </c>
      <c r="Q3418" s="13">
        <f t="shared" si="212"/>
        <v>1.196</v>
      </c>
      <c r="R3418" s="7">
        <f t="shared" si="213"/>
        <v>133.33333333333334</v>
      </c>
      <c r="S3418" s="3" t="s">
        <v>8320</v>
      </c>
      <c r="T3418" s="3" t="s">
        <v>8321</v>
      </c>
    </row>
    <row r="3419" spans="1:20" ht="39.6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21">
        <f t="shared" si="214"/>
        <v>41894.705416666664</v>
      </c>
      <c r="L3419" s="21">
        <f t="shared" si="215"/>
        <v>41937.821527777771</v>
      </c>
      <c r="M3419" s="3" t="b">
        <v>0</v>
      </c>
      <c r="N3419" s="3">
        <v>45</v>
      </c>
      <c r="O3419" s="3" t="b">
        <v>1</v>
      </c>
      <c r="P3419" s="3" t="s">
        <v>8270</v>
      </c>
      <c r="Q3419" s="13">
        <f t="shared" si="212"/>
        <v>1.0000058823529412</v>
      </c>
      <c r="R3419" s="7">
        <f t="shared" si="213"/>
        <v>37.777777777777779</v>
      </c>
      <c r="S3419" s="3" t="s">
        <v>8320</v>
      </c>
      <c r="T3419" s="3" t="s">
        <v>8321</v>
      </c>
    </row>
    <row r="3420" spans="1:20" ht="39.6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21">
        <f t="shared" si="214"/>
        <v>41752.626238425924</v>
      </c>
      <c r="L3420" s="21">
        <f t="shared" si="215"/>
        <v>41782.626238425924</v>
      </c>
      <c r="M3420" s="3" t="b">
        <v>0</v>
      </c>
      <c r="N3420" s="3">
        <v>56</v>
      </c>
      <c r="O3420" s="3" t="b">
        <v>1</v>
      </c>
      <c r="P3420" s="3" t="s">
        <v>8270</v>
      </c>
      <c r="Q3420" s="13">
        <f t="shared" si="212"/>
        <v>1.00875</v>
      </c>
      <c r="R3420" s="7">
        <f t="shared" si="213"/>
        <v>71.428571428571431</v>
      </c>
      <c r="S3420" s="3" t="s">
        <v>8320</v>
      </c>
      <c r="T3420" s="3" t="s">
        <v>8321</v>
      </c>
    </row>
    <row r="3421" spans="1:20" ht="52.8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21">
        <f t="shared" si="214"/>
        <v>42448.613252314812</v>
      </c>
      <c r="L3421" s="21">
        <f t="shared" si="215"/>
        <v>42466.687499999993</v>
      </c>
      <c r="M3421" s="3" t="b">
        <v>0</v>
      </c>
      <c r="N3421" s="3">
        <v>46</v>
      </c>
      <c r="O3421" s="3" t="b">
        <v>1</v>
      </c>
      <c r="P3421" s="3" t="s">
        <v>8270</v>
      </c>
      <c r="Q3421" s="13">
        <f t="shared" si="212"/>
        <v>1.0654545454545454</v>
      </c>
      <c r="R3421" s="7">
        <f t="shared" si="213"/>
        <v>59.782608695652172</v>
      </c>
      <c r="S3421" s="3" t="s">
        <v>8320</v>
      </c>
      <c r="T3421" s="3" t="s">
        <v>8321</v>
      </c>
    </row>
    <row r="3422" spans="1:20" ht="39.6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21">
        <f t="shared" si="214"/>
        <v>42404.881967592592</v>
      </c>
      <c r="L3422" s="21">
        <f t="shared" si="215"/>
        <v>42413.791666666664</v>
      </c>
      <c r="M3422" s="3" t="b">
        <v>0</v>
      </c>
      <c r="N3422" s="3">
        <v>34</v>
      </c>
      <c r="O3422" s="3" t="b">
        <v>1</v>
      </c>
      <c r="P3422" s="3" t="s">
        <v>8270</v>
      </c>
      <c r="Q3422" s="13">
        <f t="shared" si="212"/>
        <v>1.38</v>
      </c>
      <c r="R3422" s="7">
        <f t="shared" si="213"/>
        <v>20.588235294117649</v>
      </c>
      <c r="S3422" s="3" t="s">
        <v>8320</v>
      </c>
      <c r="T3422" s="3" t="s">
        <v>8321</v>
      </c>
    </row>
    <row r="3423" spans="1:20" ht="39.6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21">
        <f t="shared" si="214"/>
        <v>42037.582905092589</v>
      </c>
      <c r="L3423" s="21">
        <f t="shared" si="215"/>
        <v>42067.582905092589</v>
      </c>
      <c r="M3423" s="3" t="b">
        <v>0</v>
      </c>
      <c r="N3423" s="3">
        <v>98</v>
      </c>
      <c r="O3423" s="3" t="b">
        <v>1</v>
      </c>
      <c r="P3423" s="3" t="s">
        <v>8270</v>
      </c>
      <c r="Q3423" s="13">
        <f t="shared" si="212"/>
        <v>1.0115000000000001</v>
      </c>
      <c r="R3423" s="7">
        <f t="shared" si="213"/>
        <v>102.04081632653062</v>
      </c>
      <c r="S3423" s="3" t="s">
        <v>8320</v>
      </c>
      <c r="T3423" s="3" t="s">
        <v>8321</v>
      </c>
    </row>
    <row r="3424" spans="1:20" ht="39.6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21">
        <f t="shared" si="214"/>
        <v>42323.353888888887</v>
      </c>
      <c r="L3424" s="21">
        <f t="shared" si="215"/>
        <v>42351.791666666664</v>
      </c>
      <c r="M3424" s="3" t="b">
        <v>0</v>
      </c>
      <c r="N3424" s="3">
        <v>46</v>
      </c>
      <c r="O3424" s="3" t="b">
        <v>1</v>
      </c>
      <c r="P3424" s="3" t="s">
        <v>8270</v>
      </c>
      <c r="Q3424" s="13">
        <f t="shared" si="212"/>
        <v>1.091</v>
      </c>
      <c r="R3424" s="7">
        <f t="shared" si="213"/>
        <v>65.217391304347828</v>
      </c>
      <c r="S3424" s="3" t="s">
        <v>8320</v>
      </c>
      <c r="T3424" s="3" t="s">
        <v>8321</v>
      </c>
    </row>
    <row r="3425" spans="1:20" ht="39.6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21">
        <f t="shared" si="214"/>
        <v>42088.703020833331</v>
      </c>
      <c r="L3425" s="21">
        <f t="shared" si="215"/>
        <v>42118.703020833331</v>
      </c>
      <c r="M3425" s="3" t="b">
        <v>0</v>
      </c>
      <c r="N3425" s="3">
        <v>10</v>
      </c>
      <c r="O3425" s="3" t="b">
        <v>1</v>
      </c>
      <c r="P3425" s="3" t="s">
        <v>8270</v>
      </c>
      <c r="Q3425" s="13">
        <f t="shared" si="212"/>
        <v>1.4</v>
      </c>
      <c r="R3425" s="7">
        <f t="shared" si="213"/>
        <v>25</v>
      </c>
      <c r="S3425" s="3" t="s">
        <v>8320</v>
      </c>
      <c r="T3425" s="3" t="s">
        <v>8321</v>
      </c>
    </row>
    <row r="3426" spans="1:20" ht="39.6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21">
        <f t="shared" si="214"/>
        <v>42018.468564814808</v>
      </c>
      <c r="L3426" s="21">
        <f t="shared" si="215"/>
        <v>42040.082638888889</v>
      </c>
      <c r="M3426" s="3" t="b">
        <v>0</v>
      </c>
      <c r="N3426" s="3">
        <v>76</v>
      </c>
      <c r="O3426" s="3" t="b">
        <v>1</v>
      </c>
      <c r="P3426" s="3" t="s">
        <v>8270</v>
      </c>
      <c r="Q3426" s="13">
        <f t="shared" si="212"/>
        <v>1.0358333333333334</v>
      </c>
      <c r="R3426" s="7">
        <f t="shared" si="213"/>
        <v>78.94736842105263</v>
      </c>
      <c r="S3426" s="3" t="s">
        <v>8320</v>
      </c>
      <c r="T3426" s="3" t="s">
        <v>8321</v>
      </c>
    </row>
    <row r="3427" spans="1:20" ht="39.6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21">
        <f t="shared" si="214"/>
        <v>41884.40898148148</v>
      </c>
      <c r="L3427" s="21">
        <f t="shared" si="215"/>
        <v>41916.40898148148</v>
      </c>
      <c r="M3427" s="3" t="b">
        <v>0</v>
      </c>
      <c r="N3427" s="3">
        <v>104</v>
      </c>
      <c r="O3427" s="3" t="b">
        <v>1</v>
      </c>
      <c r="P3427" s="3" t="s">
        <v>8270</v>
      </c>
      <c r="Q3427" s="13">
        <f t="shared" si="212"/>
        <v>1.0297033333333332</v>
      </c>
      <c r="R3427" s="7">
        <f t="shared" si="213"/>
        <v>288.46153846153845</v>
      </c>
      <c r="S3427" s="3" t="s">
        <v>8320</v>
      </c>
      <c r="T3427" s="3" t="s">
        <v>8321</v>
      </c>
    </row>
    <row r="3428" spans="1:20" ht="39.6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21">
        <f t="shared" si="214"/>
        <v>41883.848414351851</v>
      </c>
      <c r="L3428" s="21">
        <f t="shared" si="215"/>
        <v>41902.875</v>
      </c>
      <c r="M3428" s="3" t="b">
        <v>0</v>
      </c>
      <c r="N3428" s="3">
        <v>87</v>
      </c>
      <c r="O3428" s="3" t="b">
        <v>1</v>
      </c>
      <c r="P3428" s="3" t="s">
        <v>8270</v>
      </c>
      <c r="Q3428" s="13">
        <f t="shared" si="212"/>
        <v>1.0813333333333333</v>
      </c>
      <c r="R3428" s="7">
        <f t="shared" si="213"/>
        <v>43.103448275862071</v>
      </c>
      <c r="S3428" s="3" t="s">
        <v>8320</v>
      </c>
      <c r="T3428" s="3" t="s">
        <v>8321</v>
      </c>
    </row>
    <row r="3429" spans="1:20" ht="39.6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21">
        <f t="shared" si="214"/>
        <v>41792.436944444438</v>
      </c>
      <c r="L3429" s="21">
        <f t="shared" si="215"/>
        <v>41822.436944444438</v>
      </c>
      <c r="M3429" s="3" t="b">
        <v>0</v>
      </c>
      <c r="N3429" s="3">
        <v>29</v>
      </c>
      <c r="O3429" s="3" t="b">
        <v>1</v>
      </c>
      <c r="P3429" s="3" t="s">
        <v>8270</v>
      </c>
      <c r="Q3429" s="13">
        <f t="shared" si="212"/>
        <v>1</v>
      </c>
      <c r="R3429" s="7">
        <f t="shared" si="213"/>
        <v>51.724137931034484</v>
      </c>
      <c r="S3429" s="3" t="s">
        <v>8320</v>
      </c>
      <c r="T3429" s="3" t="s">
        <v>8321</v>
      </c>
    </row>
    <row r="3430" spans="1:20" ht="52.8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21">
        <f t="shared" si="214"/>
        <v>42038.512118055551</v>
      </c>
      <c r="L3430" s="21">
        <f t="shared" si="215"/>
        <v>42063.499999999993</v>
      </c>
      <c r="M3430" s="3" t="b">
        <v>0</v>
      </c>
      <c r="N3430" s="3">
        <v>51</v>
      </c>
      <c r="O3430" s="3" t="b">
        <v>1</v>
      </c>
      <c r="P3430" s="3" t="s">
        <v>8270</v>
      </c>
      <c r="Q3430" s="13">
        <f t="shared" si="212"/>
        <v>1.0275000000000001</v>
      </c>
      <c r="R3430" s="7">
        <f t="shared" si="213"/>
        <v>39.215686274509807</v>
      </c>
      <c r="S3430" s="3" t="s">
        <v>8320</v>
      </c>
      <c r="T3430" s="3" t="s">
        <v>8321</v>
      </c>
    </row>
    <row r="3431" spans="1:20" ht="39.6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21">
        <f t="shared" si="214"/>
        <v>42661.813206018516</v>
      </c>
      <c r="L3431" s="21">
        <f t="shared" si="215"/>
        <v>42675.813206018516</v>
      </c>
      <c r="M3431" s="3" t="b">
        <v>0</v>
      </c>
      <c r="N3431" s="3">
        <v>12</v>
      </c>
      <c r="O3431" s="3" t="b">
        <v>1</v>
      </c>
      <c r="P3431" s="3" t="s">
        <v>8270</v>
      </c>
      <c r="Q3431" s="13">
        <f t="shared" si="212"/>
        <v>1.3</v>
      </c>
      <c r="R3431" s="7">
        <f t="shared" si="213"/>
        <v>12.5</v>
      </c>
      <c r="S3431" s="3" t="s">
        <v>8320</v>
      </c>
      <c r="T3431" s="3" t="s">
        <v>8321</v>
      </c>
    </row>
    <row r="3432" spans="1:20" ht="39.6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21">
        <f t="shared" si="214"/>
        <v>41820.737280092588</v>
      </c>
      <c r="L3432" s="21">
        <f t="shared" si="215"/>
        <v>41850.737280092588</v>
      </c>
      <c r="M3432" s="3" t="b">
        <v>0</v>
      </c>
      <c r="N3432" s="3">
        <v>72</v>
      </c>
      <c r="O3432" s="3" t="b">
        <v>1</v>
      </c>
      <c r="P3432" s="3" t="s">
        <v>8270</v>
      </c>
      <c r="Q3432" s="13">
        <f t="shared" si="212"/>
        <v>1.0854949999999999</v>
      </c>
      <c r="R3432" s="7">
        <f t="shared" si="213"/>
        <v>27.777777777777779</v>
      </c>
      <c r="S3432" s="3" t="s">
        <v>8320</v>
      </c>
      <c r="T3432" s="3" t="s">
        <v>8321</v>
      </c>
    </row>
    <row r="3433" spans="1:20" ht="39.6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21">
        <f t="shared" si="214"/>
        <v>41839.522604166668</v>
      </c>
      <c r="L3433" s="21">
        <f t="shared" si="215"/>
        <v>41869.522604166668</v>
      </c>
      <c r="M3433" s="3" t="b">
        <v>0</v>
      </c>
      <c r="N3433" s="3">
        <v>21</v>
      </c>
      <c r="O3433" s="3" t="b">
        <v>1</v>
      </c>
      <c r="P3433" s="3" t="s">
        <v>8270</v>
      </c>
      <c r="Q3433" s="13">
        <f t="shared" si="212"/>
        <v>1</v>
      </c>
      <c r="R3433" s="7">
        <f t="shared" si="213"/>
        <v>95.238095238095241</v>
      </c>
      <c r="S3433" s="3" t="s">
        <v>8320</v>
      </c>
      <c r="T3433" s="3" t="s">
        <v>8321</v>
      </c>
    </row>
    <row r="3434" spans="1:20" ht="39.6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21">
        <f t="shared" si="214"/>
        <v>42380.372847222221</v>
      </c>
      <c r="L3434" s="21">
        <f t="shared" si="215"/>
        <v>42405.708333333336</v>
      </c>
      <c r="M3434" s="3" t="b">
        <v>0</v>
      </c>
      <c r="N3434" s="3">
        <v>42</v>
      </c>
      <c r="O3434" s="3" t="b">
        <v>1</v>
      </c>
      <c r="P3434" s="3" t="s">
        <v>8270</v>
      </c>
      <c r="Q3434" s="13">
        <f t="shared" si="212"/>
        <v>1.0965</v>
      </c>
      <c r="R3434" s="7">
        <f t="shared" si="213"/>
        <v>47.61904761904762</v>
      </c>
      <c r="S3434" s="3" t="s">
        <v>8320</v>
      </c>
      <c r="T3434" s="3" t="s">
        <v>8321</v>
      </c>
    </row>
    <row r="3435" spans="1:20" ht="39.6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21">
        <f t="shared" si="214"/>
        <v>41775.854803240734</v>
      </c>
      <c r="L3435" s="21">
        <f t="shared" si="215"/>
        <v>41806.916666666664</v>
      </c>
      <c r="M3435" s="3" t="b">
        <v>0</v>
      </c>
      <c r="N3435" s="3">
        <v>71</v>
      </c>
      <c r="O3435" s="3" t="b">
        <v>1</v>
      </c>
      <c r="P3435" s="3" t="s">
        <v>8270</v>
      </c>
      <c r="Q3435" s="13">
        <f t="shared" si="212"/>
        <v>1.0026315789473683</v>
      </c>
      <c r="R3435" s="7">
        <f t="shared" si="213"/>
        <v>133.80281690140845</v>
      </c>
      <c r="S3435" s="3" t="s">
        <v>8320</v>
      </c>
      <c r="T3435" s="3" t="s">
        <v>8321</v>
      </c>
    </row>
    <row r="3436" spans="1:20" ht="52.8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21">
        <f t="shared" si="214"/>
        <v>41800.172094907401</v>
      </c>
      <c r="L3436" s="21">
        <f t="shared" si="215"/>
        <v>41830.172094907401</v>
      </c>
      <c r="M3436" s="3" t="b">
        <v>0</v>
      </c>
      <c r="N3436" s="3">
        <v>168</v>
      </c>
      <c r="O3436" s="3" t="b">
        <v>1</v>
      </c>
      <c r="P3436" s="3" t="s">
        <v>8270</v>
      </c>
      <c r="Q3436" s="13">
        <f t="shared" si="212"/>
        <v>1.0555000000000001</v>
      </c>
      <c r="R3436" s="7">
        <f t="shared" si="213"/>
        <v>59.523809523809526</v>
      </c>
      <c r="S3436" s="3" t="s">
        <v>8320</v>
      </c>
      <c r="T3436" s="3" t="s">
        <v>8321</v>
      </c>
    </row>
    <row r="3437" spans="1:20" ht="39.6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21">
        <f t="shared" si="214"/>
        <v>42572.408483796295</v>
      </c>
      <c r="L3437" s="21">
        <f t="shared" si="215"/>
        <v>42588.916666666664</v>
      </c>
      <c r="M3437" s="3" t="b">
        <v>0</v>
      </c>
      <c r="N3437" s="3">
        <v>19</v>
      </c>
      <c r="O3437" s="3" t="b">
        <v>1</v>
      </c>
      <c r="P3437" s="3" t="s">
        <v>8270</v>
      </c>
      <c r="Q3437" s="13">
        <f t="shared" si="212"/>
        <v>1.1200000000000001</v>
      </c>
      <c r="R3437" s="7">
        <f t="shared" si="213"/>
        <v>52.631578947368418</v>
      </c>
      <c r="S3437" s="3" t="s">
        <v>8320</v>
      </c>
      <c r="T3437" s="3" t="s">
        <v>8321</v>
      </c>
    </row>
    <row r="3438" spans="1:20" ht="39.6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21">
        <f t="shared" si="214"/>
        <v>41851.333252314813</v>
      </c>
      <c r="L3438" s="21">
        <f t="shared" si="215"/>
        <v>41872.477777777771</v>
      </c>
      <c r="M3438" s="3" t="b">
        <v>0</v>
      </c>
      <c r="N3438" s="3">
        <v>37</v>
      </c>
      <c r="O3438" s="3" t="b">
        <v>1</v>
      </c>
      <c r="P3438" s="3" t="s">
        <v>8270</v>
      </c>
      <c r="Q3438" s="13">
        <f t="shared" si="212"/>
        <v>1.0589999999999999</v>
      </c>
      <c r="R3438" s="7">
        <f t="shared" si="213"/>
        <v>135.13513513513513</v>
      </c>
      <c r="S3438" s="3" t="s">
        <v>8320</v>
      </c>
      <c r="T3438" s="3" t="s">
        <v>8321</v>
      </c>
    </row>
    <row r="3439" spans="1:20" ht="52.8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21">
        <f t="shared" si="214"/>
        <v>42205.502546296295</v>
      </c>
      <c r="L3439" s="21">
        <f t="shared" si="215"/>
        <v>42235.502546296295</v>
      </c>
      <c r="M3439" s="3" t="b">
        <v>0</v>
      </c>
      <c r="N3439" s="3">
        <v>36</v>
      </c>
      <c r="O3439" s="3" t="b">
        <v>1</v>
      </c>
      <c r="P3439" s="3" t="s">
        <v>8270</v>
      </c>
      <c r="Q3439" s="13">
        <f t="shared" si="212"/>
        <v>1.01</v>
      </c>
      <c r="R3439" s="7">
        <f t="shared" si="213"/>
        <v>83.333333333333329</v>
      </c>
      <c r="S3439" s="3" t="s">
        <v>8320</v>
      </c>
      <c r="T3439" s="3" t="s">
        <v>8321</v>
      </c>
    </row>
    <row r="3440" spans="1:20" ht="39.6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21">
        <f t="shared" si="214"/>
        <v>42100.719525462962</v>
      </c>
      <c r="L3440" s="21">
        <f t="shared" si="215"/>
        <v>42126.666666666664</v>
      </c>
      <c r="M3440" s="3" t="b">
        <v>0</v>
      </c>
      <c r="N3440" s="3">
        <v>14</v>
      </c>
      <c r="O3440" s="3" t="b">
        <v>1</v>
      </c>
      <c r="P3440" s="3" t="s">
        <v>8270</v>
      </c>
      <c r="Q3440" s="13">
        <f t="shared" si="212"/>
        <v>1.042</v>
      </c>
      <c r="R3440" s="7">
        <f t="shared" si="213"/>
        <v>178.57142857142858</v>
      </c>
      <c r="S3440" s="3" t="s">
        <v>8320</v>
      </c>
      <c r="T3440" s="3" t="s">
        <v>8321</v>
      </c>
    </row>
    <row r="3441" spans="1:20" ht="26.4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21">
        <f t="shared" si="214"/>
        <v>42374.702893518515</v>
      </c>
      <c r="L3441" s="21">
        <f t="shared" si="215"/>
        <v>42387.999305555553</v>
      </c>
      <c r="M3441" s="3" t="b">
        <v>0</v>
      </c>
      <c r="N3441" s="3">
        <v>18</v>
      </c>
      <c r="O3441" s="3" t="b">
        <v>1</v>
      </c>
      <c r="P3441" s="3" t="s">
        <v>8270</v>
      </c>
      <c r="Q3441" s="13">
        <f t="shared" si="212"/>
        <v>1.3467833333333334</v>
      </c>
      <c r="R3441" s="7">
        <f t="shared" si="213"/>
        <v>66.666666666666671</v>
      </c>
      <c r="S3441" s="3" t="s">
        <v>8320</v>
      </c>
      <c r="T3441" s="3" t="s">
        <v>8321</v>
      </c>
    </row>
    <row r="3442" spans="1:20" ht="39.6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21">
        <f t="shared" si="214"/>
        <v>41808.914675925924</v>
      </c>
      <c r="L3442" s="21">
        <f t="shared" si="215"/>
        <v>41831.46875</v>
      </c>
      <c r="M3442" s="3" t="b">
        <v>0</v>
      </c>
      <c r="N3442" s="3">
        <v>82</v>
      </c>
      <c r="O3442" s="3" t="b">
        <v>1</v>
      </c>
      <c r="P3442" s="3" t="s">
        <v>8270</v>
      </c>
      <c r="Q3442" s="13">
        <f t="shared" si="212"/>
        <v>1.052184</v>
      </c>
      <c r="R3442" s="7">
        <f t="shared" si="213"/>
        <v>60.975609756097562</v>
      </c>
      <c r="S3442" s="3" t="s">
        <v>8320</v>
      </c>
      <c r="T3442" s="3" t="s">
        <v>8321</v>
      </c>
    </row>
    <row r="3443" spans="1:20" ht="39.6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21">
        <f t="shared" si="214"/>
        <v>42294.221307870372</v>
      </c>
      <c r="L3443" s="21">
        <f t="shared" si="215"/>
        <v>42321.636805555558</v>
      </c>
      <c r="M3443" s="3" t="b">
        <v>0</v>
      </c>
      <c r="N3443" s="3">
        <v>43</v>
      </c>
      <c r="O3443" s="3" t="b">
        <v>1</v>
      </c>
      <c r="P3443" s="3" t="s">
        <v>8270</v>
      </c>
      <c r="Q3443" s="13">
        <f t="shared" si="212"/>
        <v>1.026</v>
      </c>
      <c r="R3443" s="7">
        <f t="shared" si="213"/>
        <v>58.139534883720927</v>
      </c>
      <c r="S3443" s="3" t="s">
        <v>8320</v>
      </c>
      <c r="T3443" s="3" t="s">
        <v>8321</v>
      </c>
    </row>
    <row r="3444" spans="1:20" ht="39.6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21">
        <f t="shared" si="214"/>
        <v>42124.632777777777</v>
      </c>
      <c r="L3444" s="21">
        <f t="shared" si="215"/>
        <v>42154.632777777777</v>
      </c>
      <c r="M3444" s="3" t="b">
        <v>0</v>
      </c>
      <c r="N3444" s="3">
        <v>8</v>
      </c>
      <c r="O3444" s="3" t="b">
        <v>1</v>
      </c>
      <c r="P3444" s="3" t="s">
        <v>8270</v>
      </c>
      <c r="Q3444" s="13">
        <f t="shared" si="212"/>
        <v>1</v>
      </c>
      <c r="R3444" s="7">
        <f t="shared" si="213"/>
        <v>31.25</v>
      </c>
      <c r="S3444" s="3" t="s">
        <v>8320</v>
      </c>
      <c r="T3444" s="3" t="s">
        <v>8321</v>
      </c>
    </row>
    <row r="3445" spans="1:20" ht="39.6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21">
        <f t="shared" si="214"/>
        <v>41861.316504629627</v>
      </c>
      <c r="L3445" s="21">
        <f t="shared" si="215"/>
        <v>41891.316504629627</v>
      </c>
      <c r="M3445" s="3" t="b">
        <v>0</v>
      </c>
      <c r="N3445" s="3">
        <v>45</v>
      </c>
      <c r="O3445" s="3" t="b">
        <v>1</v>
      </c>
      <c r="P3445" s="3" t="s">
        <v>8270</v>
      </c>
      <c r="Q3445" s="13">
        <f t="shared" si="212"/>
        <v>1.855</v>
      </c>
      <c r="R3445" s="7">
        <f t="shared" si="213"/>
        <v>22.222222222222221</v>
      </c>
      <c r="S3445" s="3" t="s">
        <v>8320</v>
      </c>
      <c r="T3445" s="3" t="s">
        <v>8321</v>
      </c>
    </row>
    <row r="3446" spans="1:20" ht="39.6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21">
        <f t="shared" si="214"/>
        <v>42521.08317129629</v>
      </c>
      <c r="L3446" s="21">
        <f t="shared" si="215"/>
        <v>42529.374305555553</v>
      </c>
      <c r="M3446" s="3" t="b">
        <v>0</v>
      </c>
      <c r="N3446" s="3">
        <v>20</v>
      </c>
      <c r="O3446" s="3" t="b">
        <v>1</v>
      </c>
      <c r="P3446" s="3" t="s">
        <v>8270</v>
      </c>
      <c r="Q3446" s="13">
        <f t="shared" si="212"/>
        <v>2.89</v>
      </c>
      <c r="R3446" s="7">
        <f t="shared" si="213"/>
        <v>15</v>
      </c>
      <c r="S3446" s="3" t="s">
        <v>8320</v>
      </c>
      <c r="T3446" s="3" t="s">
        <v>8321</v>
      </c>
    </row>
    <row r="3447" spans="1:20" ht="39.6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21">
        <f t="shared" si="214"/>
        <v>42272.322175925925</v>
      </c>
      <c r="L3447" s="21">
        <f t="shared" si="215"/>
        <v>42300.322175925925</v>
      </c>
      <c r="M3447" s="3" t="b">
        <v>0</v>
      </c>
      <c r="N3447" s="3">
        <v>31</v>
      </c>
      <c r="O3447" s="3" t="b">
        <v>1</v>
      </c>
      <c r="P3447" s="3" t="s">
        <v>8270</v>
      </c>
      <c r="Q3447" s="13">
        <f t="shared" si="212"/>
        <v>1</v>
      </c>
      <c r="R3447" s="7">
        <f t="shared" si="213"/>
        <v>64.516129032258064</v>
      </c>
      <c r="S3447" s="3" t="s">
        <v>8320</v>
      </c>
      <c r="T3447" s="3" t="s">
        <v>8321</v>
      </c>
    </row>
    <row r="3448" spans="1:20" ht="39.6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21">
        <f t="shared" si="214"/>
        <v>42016.624131944445</v>
      </c>
      <c r="L3448" s="21">
        <f t="shared" si="215"/>
        <v>42040.305555555555</v>
      </c>
      <c r="M3448" s="3" t="b">
        <v>0</v>
      </c>
      <c r="N3448" s="3">
        <v>25</v>
      </c>
      <c r="O3448" s="3" t="b">
        <v>1</v>
      </c>
      <c r="P3448" s="3" t="s">
        <v>8270</v>
      </c>
      <c r="Q3448" s="13">
        <f t="shared" si="212"/>
        <v>1.0820000000000001</v>
      </c>
      <c r="R3448" s="7">
        <f t="shared" si="213"/>
        <v>40</v>
      </c>
      <c r="S3448" s="3" t="s">
        <v>8320</v>
      </c>
      <c r="T3448" s="3" t="s">
        <v>8321</v>
      </c>
    </row>
    <row r="3449" spans="1:20" ht="26.4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21">
        <f t="shared" si="214"/>
        <v>42402.680694444447</v>
      </c>
      <c r="L3449" s="21">
        <f t="shared" si="215"/>
        <v>42447.639027777775</v>
      </c>
      <c r="M3449" s="3" t="b">
        <v>0</v>
      </c>
      <c r="N3449" s="3">
        <v>14</v>
      </c>
      <c r="O3449" s="3" t="b">
        <v>1</v>
      </c>
      <c r="P3449" s="3" t="s">
        <v>8270</v>
      </c>
      <c r="Q3449" s="13">
        <f t="shared" si="212"/>
        <v>1.0780000000000001</v>
      </c>
      <c r="R3449" s="7">
        <f t="shared" si="213"/>
        <v>71.428571428571431</v>
      </c>
      <c r="S3449" s="3" t="s">
        <v>8320</v>
      </c>
      <c r="T3449" s="3" t="s">
        <v>8321</v>
      </c>
    </row>
    <row r="3450" spans="1:20" ht="39.6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21">
        <f t="shared" si="214"/>
        <v>41959.910752314812</v>
      </c>
      <c r="L3450" s="21">
        <f t="shared" si="215"/>
        <v>41989.910752314812</v>
      </c>
      <c r="M3450" s="3" t="b">
        <v>0</v>
      </c>
      <c r="N3450" s="3">
        <v>45</v>
      </c>
      <c r="O3450" s="3" t="b">
        <v>1</v>
      </c>
      <c r="P3450" s="3" t="s">
        <v>8270</v>
      </c>
      <c r="Q3450" s="13">
        <f t="shared" si="212"/>
        <v>1.0976190476190477</v>
      </c>
      <c r="R3450" s="7">
        <f t="shared" si="213"/>
        <v>46.666666666666664</v>
      </c>
      <c r="S3450" s="3" t="s">
        <v>8320</v>
      </c>
      <c r="T3450" s="3" t="s">
        <v>8321</v>
      </c>
    </row>
    <row r="3451" spans="1:20" ht="39.6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21">
        <f t="shared" si="214"/>
        <v>42531.844189814808</v>
      </c>
      <c r="L3451" s="21">
        <f t="shared" si="215"/>
        <v>42559.958333333336</v>
      </c>
      <c r="M3451" s="3" t="b">
        <v>0</v>
      </c>
      <c r="N3451" s="3">
        <v>20</v>
      </c>
      <c r="O3451" s="3" t="b">
        <v>1</v>
      </c>
      <c r="P3451" s="3" t="s">
        <v>8270</v>
      </c>
      <c r="Q3451" s="13">
        <f t="shared" si="212"/>
        <v>1.70625</v>
      </c>
      <c r="R3451" s="7">
        <f t="shared" si="213"/>
        <v>40</v>
      </c>
      <c r="S3451" s="3" t="s">
        <v>8320</v>
      </c>
      <c r="T3451" s="3" t="s">
        <v>8321</v>
      </c>
    </row>
    <row r="3452" spans="1:20" ht="39.6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21">
        <f t="shared" si="214"/>
        <v>42036.496192129627</v>
      </c>
      <c r="L3452" s="21">
        <f t="shared" si="215"/>
        <v>42096.454525462956</v>
      </c>
      <c r="M3452" s="3" t="b">
        <v>0</v>
      </c>
      <c r="N3452" s="3">
        <v>39</v>
      </c>
      <c r="O3452" s="3" t="b">
        <v>1</v>
      </c>
      <c r="P3452" s="3" t="s">
        <v>8270</v>
      </c>
      <c r="Q3452" s="13">
        <f t="shared" si="212"/>
        <v>1.52</v>
      </c>
      <c r="R3452" s="7">
        <f t="shared" si="213"/>
        <v>12.820512820512821</v>
      </c>
      <c r="S3452" s="3" t="s">
        <v>8320</v>
      </c>
      <c r="T3452" s="3" t="s">
        <v>8321</v>
      </c>
    </row>
    <row r="3453" spans="1:20" ht="39.6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21">
        <f t="shared" si="214"/>
        <v>42088.515358796292</v>
      </c>
      <c r="L3453" s="21">
        <f t="shared" si="215"/>
        <v>42115.515358796292</v>
      </c>
      <c r="M3453" s="3" t="b">
        <v>0</v>
      </c>
      <c r="N3453" s="3">
        <v>16</v>
      </c>
      <c r="O3453" s="3" t="b">
        <v>1</v>
      </c>
      <c r="P3453" s="3" t="s">
        <v>8270</v>
      </c>
      <c r="Q3453" s="13">
        <f t="shared" si="212"/>
        <v>1.0123076923076924</v>
      </c>
      <c r="R3453" s="7">
        <f t="shared" si="213"/>
        <v>40.625</v>
      </c>
      <c r="S3453" s="3" t="s">
        <v>8320</v>
      </c>
      <c r="T3453" s="3" t="s">
        <v>8321</v>
      </c>
    </row>
    <row r="3454" spans="1:20" ht="39.6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21">
        <f t="shared" si="214"/>
        <v>41820.430856481478</v>
      </c>
      <c r="L3454" s="21">
        <f t="shared" si="215"/>
        <v>41842.957638888889</v>
      </c>
      <c r="M3454" s="3" t="b">
        <v>0</v>
      </c>
      <c r="N3454" s="3">
        <v>37</v>
      </c>
      <c r="O3454" s="3" t="b">
        <v>1</v>
      </c>
      <c r="P3454" s="3" t="s">
        <v>8270</v>
      </c>
      <c r="Q3454" s="13">
        <f t="shared" si="212"/>
        <v>1.532</v>
      </c>
      <c r="R3454" s="7">
        <f t="shared" si="213"/>
        <v>27.027027027027028</v>
      </c>
      <c r="S3454" s="3" t="s">
        <v>8320</v>
      </c>
      <c r="T3454" s="3" t="s">
        <v>8321</v>
      </c>
    </row>
    <row r="3455" spans="1:20" ht="39.6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21">
        <f t="shared" si="214"/>
        <v>42535.770324074074</v>
      </c>
      <c r="L3455" s="21">
        <f t="shared" si="215"/>
        <v>42595.770324074074</v>
      </c>
      <c r="M3455" s="3" t="b">
        <v>0</v>
      </c>
      <c r="N3455" s="3">
        <v>14</v>
      </c>
      <c r="O3455" s="3" t="b">
        <v>1</v>
      </c>
      <c r="P3455" s="3" t="s">
        <v>8270</v>
      </c>
      <c r="Q3455" s="13">
        <f t="shared" si="212"/>
        <v>1.2833333333333334</v>
      </c>
      <c r="R3455" s="7">
        <f t="shared" si="213"/>
        <v>21.428571428571427</v>
      </c>
      <c r="S3455" s="3" t="s">
        <v>8320</v>
      </c>
      <c r="T3455" s="3" t="s">
        <v>8321</v>
      </c>
    </row>
    <row r="3456" spans="1:20" ht="52.8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21">
        <f t="shared" si="214"/>
        <v>41821.490266203698</v>
      </c>
      <c r="L3456" s="21">
        <f t="shared" si="215"/>
        <v>41851.490266203698</v>
      </c>
      <c r="M3456" s="3" t="b">
        <v>0</v>
      </c>
      <c r="N3456" s="3">
        <v>21</v>
      </c>
      <c r="O3456" s="3" t="b">
        <v>1</v>
      </c>
      <c r="P3456" s="3" t="s">
        <v>8270</v>
      </c>
      <c r="Q3456" s="13">
        <f t="shared" si="212"/>
        <v>1.0071428571428571</v>
      </c>
      <c r="R3456" s="7">
        <f t="shared" si="213"/>
        <v>33.333333333333336</v>
      </c>
      <c r="S3456" s="3" t="s">
        <v>8320</v>
      </c>
      <c r="T3456" s="3" t="s">
        <v>8321</v>
      </c>
    </row>
    <row r="3457" spans="1:20" ht="39.6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21">
        <f t="shared" si="214"/>
        <v>42626.541979166665</v>
      </c>
      <c r="L3457" s="21">
        <f t="shared" si="215"/>
        <v>42656.541979166665</v>
      </c>
      <c r="M3457" s="3" t="b">
        <v>0</v>
      </c>
      <c r="N3457" s="3">
        <v>69</v>
      </c>
      <c r="O3457" s="3" t="b">
        <v>1</v>
      </c>
      <c r="P3457" s="3" t="s">
        <v>8270</v>
      </c>
      <c r="Q3457" s="13">
        <f t="shared" si="212"/>
        <v>1.0065</v>
      </c>
      <c r="R3457" s="7">
        <f t="shared" si="213"/>
        <v>144.92753623188406</v>
      </c>
      <c r="S3457" s="3" t="s">
        <v>8320</v>
      </c>
      <c r="T3457" s="3" t="s">
        <v>8321</v>
      </c>
    </row>
    <row r="3458" spans="1:20" ht="39.6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21">
        <f t="shared" si="214"/>
        <v>41820.997303240736</v>
      </c>
      <c r="L3458" s="21">
        <f t="shared" si="215"/>
        <v>41852.082638888889</v>
      </c>
      <c r="M3458" s="3" t="b">
        <v>0</v>
      </c>
      <c r="N3458" s="3">
        <v>16</v>
      </c>
      <c r="O3458" s="3" t="b">
        <v>1</v>
      </c>
      <c r="P3458" s="3" t="s">
        <v>8270</v>
      </c>
      <c r="Q3458" s="13">
        <f t="shared" ref="Q3458:Q3521" si="216">+E3458/D3458</f>
        <v>1.913</v>
      </c>
      <c r="R3458" s="7">
        <f t="shared" ref="R3458:R3521" si="217">IFERROR(+D3458/N3458,0)</f>
        <v>187.5</v>
      </c>
      <c r="S3458" s="3" t="s">
        <v>8320</v>
      </c>
      <c r="T3458" s="3" t="s">
        <v>8321</v>
      </c>
    </row>
    <row r="3459" spans="1:20" ht="26.4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21">
        <f t="shared" ref="K3459:K3522" si="218">(J3459/86400)+25569+(-5/24)</f>
        <v>42016.498344907406</v>
      </c>
      <c r="L3459" s="21">
        <f t="shared" ref="L3459:L3522" si="219">+I3459/(86400)+25569+(-5/24)</f>
        <v>42047.040972222218</v>
      </c>
      <c r="M3459" s="3" t="b">
        <v>0</v>
      </c>
      <c r="N3459" s="3">
        <v>55</v>
      </c>
      <c r="O3459" s="3" t="b">
        <v>1</v>
      </c>
      <c r="P3459" s="3" t="s">
        <v>8270</v>
      </c>
      <c r="Q3459" s="13">
        <f t="shared" si="216"/>
        <v>1.4019999999999999</v>
      </c>
      <c r="R3459" s="7">
        <f t="shared" si="217"/>
        <v>36.363636363636367</v>
      </c>
      <c r="S3459" s="3" t="s">
        <v>8320</v>
      </c>
      <c r="T3459" s="3" t="s">
        <v>8321</v>
      </c>
    </row>
    <row r="3460" spans="1:20" ht="39.6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21">
        <f t="shared" si="218"/>
        <v>42010.994247685179</v>
      </c>
      <c r="L3460" s="21">
        <f t="shared" si="219"/>
        <v>42037.977083333331</v>
      </c>
      <c r="M3460" s="3" t="b">
        <v>0</v>
      </c>
      <c r="N3460" s="3">
        <v>27</v>
      </c>
      <c r="O3460" s="3" t="b">
        <v>1</v>
      </c>
      <c r="P3460" s="3" t="s">
        <v>8270</v>
      </c>
      <c r="Q3460" s="13">
        <f t="shared" si="216"/>
        <v>1.2433537832310839</v>
      </c>
      <c r="R3460" s="7">
        <f t="shared" si="217"/>
        <v>36.222222222222221</v>
      </c>
      <c r="S3460" s="3" t="s">
        <v>8320</v>
      </c>
      <c r="T3460" s="3" t="s">
        <v>8321</v>
      </c>
    </row>
    <row r="3461" spans="1:20" ht="39.6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21">
        <f t="shared" si="218"/>
        <v>42480.271527777775</v>
      </c>
      <c r="L3461" s="21">
        <f t="shared" si="219"/>
        <v>42510.271527777775</v>
      </c>
      <c r="M3461" s="3" t="b">
        <v>0</v>
      </c>
      <c r="N3461" s="3">
        <v>36</v>
      </c>
      <c r="O3461" s="3" t="b">
        <v>1</v>
      </c>
      <c r="P3461" s="3" t="s">
        <v>8270</v>
      </c>
      <c r="Q3461" s="13">
        <f t="shared" si="216"/>
        <v>1.262</v>
      </c>
      <c r="R3461" s="7">
        <f t="shared" si="217"/>
        <v>13.888888888888889</v>
      </c>
      <c r="S3461" s="3" t="s">
        <v>8320</v>
      </c>
      <c r="T3461" s="3" t="s">
        <v>8321</v>
      </c>
    </row>
    <row r="3462" spans="1:20" ht="39.6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21">
        <f t="shared" si="218"/>
        <v>41852.318888888891</v>
      </c>
      <c r="L3462" s="21">
        <f t="shared" si="219"/>
        <v>41866.318888888891</v>
      </c>
      <c r="M3462" s="3" t="b">
        <v>0</v>
      </c>
      <c r="N3462" s="3">
        <v>19</v>
      </c>
      <c r="O3462" s="3" t="b">
        <v>1</v>
      </c>
      <c r="P3462" s="3" t="s">
        <v>8270</v>
      </c>
      <c r="Q3462" s="13">
        <f t="shared" si="216"/>
        <v>1.9</v>
      </c>
      <c r="R3462" s="7">
        <f t="shared" si="217"/>
        <v>26.315789473684209</v>
      </c>
      <c r="S3462" s="3" t="s">
        <v>8320</v>
      </c>
      <c r="T3462" s="3" t="s">
        <v>8321</v>
      </c>
    </row>
    <row r="3463" spans="1:20" ht="39.6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21">
        <f t="shared" si="218"/>
        <v>42643.424525462957</v>
      </c>
      <c r="L3463" s="21">
        <f t="shared" si="219"/>
        <v>42671.916666666664</v>
      </c>
      <c r="M3463" s="3" t="b">
        <v>0</v>
      </c>
      <c r="N3463" s="3">
        <v>12</v>
      </c>
      <c r="O3463" s="3" t="b">
        <v>1</v>
      </c>
      <c r="P3463" s="3" t="s">
        <v>8270</v>
      </c>
      <c r="Q3463" s="13">
        <f t="shared" si="216"/>
        <v>1.39</v>
      </c>
      <c r="R3463" s="7">
        <f t="shared" si="217"/>
        <v>41.666666666666664</v>
      </c>
      <c r="S3463" s="3" t="s">
        <v>8320</v>
      </c>
      <c r="T3463" s="3" t="s">
        <v>8321</v>
      </c>
    </row>
    <row r="3464" spans="1:20" ht="39.6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21">
        <f t="shared" si="218"/>
        <v>42179.690138888887</v>
      </c>
      <c r="L3464" s="21">
        <f t="shared" si="219"/>
        <v>42195.541666666664</v>
      </c>
      <c r="M3464" s="3" t="b">
        <v>0</v>
      </c>
      <c r="N3464" s="3">
        <v>17</v>
      </c>
      <c r="O3464" s="3" t="b">
        <v>1</v>
      </c>
      <c r="P3464" s="3" t="s">
        <v>8270</v>
      </c>
      <c r="Q3464" s="13">
        <f t="shared" si="216"/>
        <v>2.02</v>
      </c>
      <c r="R3464" s="7">
        <f t="shared" si="217"/>
        <v>14.705882352941176</v>
      </c>
      <c r="S3464" s="3" t="s">
        <v>8320</v>
      </c>
      <c r="T3464" s="3" t="s">
        <v>8321</v>
      </c>
    </row>
    <row r="3465" spans="1:20" ht="39.6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21">
        <f t="shared" si="218"/>
        <v>42612.710474537038</v>
      </c>
      <c r="L3465" s="21">
        <f t="shared" si="219"/>
        <v>42653.957638888889</v>
      </c>
      <c r="M3465" s="3" t="b">
        <v>0</v>
      </c>
      <c r="N3465" s="3">
        <v>114</v>
      </c>
      <c r="O3465" s="3" t="b">
        <v>1</v>
      </c>
      <c r="P3465" s="3" t="s">
        <v>8270</v>
      </c>
      <c r="Q3465" s="13">
        <f t="shared" si="216"/>
        <v>1.0338000000000001</v>
      </c>
      <c r="R3465" s="7">
        <f t="shared" si="217"/>
        <v>87.719298245614041</v>
      </c>
      <c r="S3465" s="3" t="s">
        <v>8320</v>
      </c>
      <c r="T3465" s="3" t="s">
        <v>8321</v>
      </c>
    </row>
    <row r="3466" spans="1:20" ht="52.8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21">
        <f t="shared" si="218"/>
        <v>42574.921724537031</v>
      </c>
      <c r="L3466" s="21">
        <f t="shared" si="219"/>
        <v>42604.921724537031</v>
      </c>
      <c r="M3466" s="3" t="b">
        <v>0</v>
      </c>
      <c r="N3466" s="3">
        <v>93</v>
      </c>
      <c r="O3466" s="3" t="b">
        <v>1</v>
      </c>
      <c r="P3466" s="3" t="s">
        <v>8270</v>
      </c>
      <c r="Q3466" s="13">
        <f t="shared" si="216"/>
        <v>1.023236</v>
      </c>
      <c r="R3466" s="7">
        <f t="shared" si="217"/>
        <v>53.763440860215056</v>
      </c>
      <c r="S3466" s="3" t="s">
        <v>8320</v>
      </c>
      <c r="T3466" s="3" t="s">
        <v>8321</v>
      </c>
    </row>
    <row r="3467" spans="1:20" ht="39.6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21">
        <f t="shared" si="218"/>
        <v>42200.417499999996</v>
      </c>
      <c r="L3467" s="21">
        <f t="shared" si="219"/>
        <v>42225.458333333336</v>
      </c>
      <c r="M3467" s="3" t="b">
        <v>0</v>
      </c>
      <c r="N3467" s="3">
        <v>36</v>
      </c>
      <c r="O3467" s="3" t="b">
        <v>1</v>
      </c>
      <c r="P3467" s="3" t="s">
        <v>8270</v>
      </c>
      <c r="Q3467" s="13">
        <f t="shared" si="216"/>
        <v>1.03</v>
      </c>
      <c r="R3467" s="7">
        <f t="shared" si="217"/>
        <v>55.555555555555557</v>
      </c>
      <c r="S3467" s="3" t="s">
        <v>8320</v>
      </c>
      <c r="T3467" s="3" t="s">
        <v>8321</v>
      </c>
    </row>
    <row r="3468" spans="1:20" ht="26.4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21">
        <f t="shared" si="218"/>
        <v>42419.810763888883</v>
      </c>
      <c r="L3468" s="21">
        <f t="shared" si="219"/>
        <v>42479.769097222219</v>
      </c>
      <c r="M3468" s="3" t="b">
        <v>0</v>
      </c>
      <c r="N3468" s="3">
        <v>61</v>
      </c>
      <c r="O3468" s="3" t="b">
        <v>1</v>
      </c>
      <c r="P3468" s="3" t="s">
        <v>8270</v>
      </c>
      <c r="Q3468" s="13">
        <f t="shared" si="216"/>
        <v>1.2714285714285714</v>
      </c>
      <c r="R3468" s="7">
        <f t="shared" si="217"/>
        <v>57.377049180327866</v>
      </c>
      <c r="S3468" s="3" t="s">
        <v>8320</v>
      </c>
      <c r="T3468" s="3" t="s">
        <v>8321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21">
        <f t="shared" si="218"/>
        <v>42053.463333333326</v>
      </c>
      <c r="L3469" s="21">
        <f t="shared" si="219"/>
        <v>42083.421666666669</v>
      </c>
      <c r="M3469" s="3" t="b">
        <v>0</v>
      </c>
      <c r="N3469" s="3">
        <v>47</v>
      </c>
      <c r="O3469" s="3" t="b">
        <v>1</v>
      </c>
      <c r="P3469" s="3" t="s">
        <v>8270</v>
      </c>
      <c r="Q3469" s="13">
        <f t="shared" si="216"/>
        <v>1.01</v>
      </c>
      <c r="R3469" s="7">
        <f t="shared" si="217"/>
        <v>63.829787234042556</v>
      </c>
      <c r="S3469" s="3" t="s">
        <v>8320</v>
      </c>
      <c r="T3469" s="3" t="s">
        <v>8321</v>
      </c>
    </row>
    <row r="3470" spans="1:20" ht="39.6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21">
        <f t="shared" si="218"/>
        <v>42605.55704861111</v>
      </c>
      <c r="L3470" s="21">
        <f t="shared" si="219"/>
        <v>42633.916666666664</v>
      </c>
      <c r="M3470" s="3" t="b">
        <v>0</v>
      </c>
      <c r="N3470" s="3">
        <v>17</v>
      </c>
      <c r="O3470" s="3" t="b">
        <v>1</v>
      </c>
      <c r="P3470" s="3" t="s">
        <v>8270</v>
      </c>
      <c r="Q3470" s="13">
        <f t="shared" si="216"/>
        <v>1.2178</v>
      </c>
      <c r="R3470" s="7">
        <f t="shared" si="217"/>
        <v>588.23529411764707</v>
      </c>
      <c r="S3470" s="3" t="s">
        <v>8320</v>
      </c>
      <c r="T3470" s="3" t="s">
        <v>8321</v>
      </c>
    </row>
    <row r="3471" spans="1:20" ht="39.6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21">
        <f t="shared" si="218"/>
        <v>42458.433391203704</v>
      </c>
      <c r="L3471" s="21">
        <f t="shared" si="219"/>
        <v>42488.433391203704</v>
      </c>
      <c r="M3471" s="3" t="b">
        <v>0</v>
      </c>
      <c r="N3471" s="3">
        <v>63</v>
      </c>
      <c r="O3471" s="3" t="b">
        <v>1</v>
      </c>
      <c r="P3471" s="3" t="s">
        <v>8270</v>
      </c>
      <c r="Q3471" s="13">
        <f t="shared" si="216"/>
        <v>1.1339285714285714</v>
      </c>
      <c r="R3471" s="7">
        <f t="shared" si="217"/>
        <v>44.444444444444443</v>
      </c>
      <c r="S3471" s="3" t="s">
        <v>8320</v>
      </c>
      <c r="T3471" s="3" t="s">
        <v>8321</v>
      </c>
    </row>
    <row r="3472" spans="1:20" ht="26.4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21">
        <f t="shared" si="218"/>
        <v>42528.813680555548</v>
      </c>
      <c r="L3472" s="21">
        <f t="shared" si="219"/>
        <v>42566.693055555552</v>
      </c>
      <c r="M3472" s="3" t="b">
        <v>0</v>
      </c>
      <c r="N3472" s="3">
        <v>9</v>
      </c>
      <c r="O3472" s="3" t="b">
        <v>1</v>
      </c>
      <c r="P3472" s="3" t="s">
        <v>8270</v>
      </c>
      <c r="Q3472" s="13">
        <f t="shared" si="216"/>
        <v>1.5</v>
      </c>
      <c r="R3472" s="7">
        <f t="shared" si="217"/>
        <v>27.777777777777779</v>
      </c>
      <c r="S3472" s="3" t="s">
        <v>8320</v>
      </c>
      <c r="T3472" s="3" t="s">
        <v>8321</v>
      </c>
    </row>
    <row r="3473" spans="1:20" ht="39.6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21">
        <f t="shared" si="218"/>
        <v>41841.61215277778</v>
      </c>
      <c r="L3473" s="21">
        <f t="shared" si="219"/>
        <v>41882.625</v>
      </c>
      <c r="M3473" s="3" t="b">
        <v>0</v>
      </c>
      <c r="N3473" s="3">
        <v>30</v>
      </c>
      <c r="O3473" s="3" t="b">
        <v>1</v>
      </c>
      <c r="P3473" s="3" t="s">
        <v>8270</v>
      </c>
      <c r="Q3473" s="13">
        <f t="shared" si="216"/>
        <v>2.1459999999999999</v>
      </c>
      <c r="R3473" s="7">
        <f t="shared" si="217"/>
        <v>16.666666666666668</v>
      </c>
      <c r="S3473" s="3" t="s">
        <v>8320</v>
      </c>
      <c r="T3473" s="3" t="s">
        <v>8321</v>
      </c>
    </row>
    <row r="3474" spans="1:20" ht="39.6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21">
        <f t="shared" si="218"/>
        <v>41927.962164351848</v>
      </c>
      <c r="L3474" s="21">
        <f t="shared" si="219"/>
        <v>41949.040972222218</v>
      </c>
      <c r="M3474" s="3" t="b">
        <v>0</v>
      </c>
      <c r="N3474" s="3">
        <v>23</v>
      </c>
      <c r="O3474" s="3" t="b">
        <v>1</v>
      </c>
      <c r="P3474" s="3" t="s">
        <v>8270</v>
      </c>
      <c r="Q3474" s="13">
        <f t="shared" si="216"/>
        <v>1.0205</v>
      </c>
      <c r="R3474" s="7">
        <f t="shared" si="217"/>
        <v>86.956521739130437</v>
      </c>
      <c r="S3474" s="3" t="s">
        <v>8320</v>
      </c>
      <c r="T3474" s="3" t="s">
        <v>8321</v>
      </c>
    </row>
    <row r="3475" spans="1:20" ht="39.6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21">
        <f t="shared" si="218"/>
        <v>42062.626111111109</v>
      </c>
      <c r="L3475" s="21">
        <f t="shared" si="219"/>
        <v>42083.643749999996</v>
      </c>
      <c r="M3475" s="3" t="b">
        <v>0</v>
      </c>
      <c r="N3475" s="3">
        <v>33</v>
      </c>
      <c r="O3475" s="3" t="b">
        <v>1</v>
      </c>
      <c r="P3475" s="3" t="s">
        <v>8270</v>
      </c>
      <c r="Q3475" s="13">
        <f t="shared" si="216"/>
        <v>1</v>
      </c>
      <c r="R3475" s="7">
        <f t="shared" si="217"/>
        <v>148.4848484848485</v>
      </c>
      <c r="S3475" s="3" t="s">
        <v>8320</v>
      </c>
      <c r="T3475" s="3" t="s">
        <v>8321</v>
      </c>
    </row>
    <row r="3476" spans="1:20" ht="39.6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21">
        <f t="shared" si="218"/>
        <v>42541.293182870366</v>
      </c>
      <c r="L3476" s="21">
        <f t="shared" si="219"/>
        <v>42571.293182870366</v>
      </c>
      <c r="M3476" s="3" t="b">
        <v>0</v>
      </c>
      <c r="N3476" s="3">
        <v>39</v>
      </c>
      <c r="O3476" s="3" t="b">
        <v>1</v>
      </c>
      <c r="P3476" s="3" t="s">
        <v>8270</v>
      </c>
      <c r="Q3476" s="13">
        <f t="shared" si="216"/>
        <v>1.01</v>
      </c>
      <c r="R3476" s="7">
        <f t="shared" si="217"/>
        <v>51.282051282051285</v>
      </c>
      <c r="S3476" s="3" t="s">
        <v>8320</v>
      </c>
      <c r="T3476" s="3" t="s">
        <v>8321</v>
      </c>
    </row>
    <row r="3477" spans="1:20" ht="39.6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21">
        <f t="shared" si="218"/>
        <v>41918.672499999993</v>
      </c>
      <c r="L3477" s="21">
        <f t="shared" si="219"/>
        <v>41945.791666666664</v>
      </c>
      <c r="M3477" s="3" t="b">
        <v>0</v>
      </c>
      <c r="N3477" s="3">
        <v>17</v>
      </c>
      <c r="O3477" s="3" t="b">
        <v>1</v>
      </c>
      <c r="P3477" s="3" t="s">
        <v>8270</v>
      </c>
      <c r="Q3477" s="13">
        <f t="shared" si="216"/>
        <v>1.1333333333333333</v>
      </c>
      <c r="R3477" s="7">
        <f t="shared" si="217"/>
        <v>17.647058823529413</v>
      </c>
      <c r="S3477" s="3" t="s">
        <v>8320</v>
      </c>
      <c r="T3477" s="3" t="s">
        <v>8321</v>
      </c>
    </row>
    <row r="3478" spans="1:20" ht="39.6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21">
        <f t="shared" si="218"/>
        <v>41921.071643518517</v>
      </c>
      <c r="L3478" s="21">
        <f t="shared" si="219"/>
        <v>41938.916666666664</v>
      </c>
      <c r="M3478" s="3" t="b">
        <v>0</v>
      </c>
      <c r="N3478" s="3">
        <v>6</v>
      </c>
      <c r="O3478" s="3" t="b">
        <v>1</v>
      </c>
      <c r="P3478" s="3" t="s">
        <v>8270</v>
      </c>
      <c r="Q3478" s="13">
        <f t="shared" si="216"/>
        <v>1.04</v>
      </c>
      <c r="R3478" s="7">
        <f t="shared" si="217"/>
        <v>50</v>
      </c>
      <c r="S3478" s="3" t="s">
        <v>8320</v>
      </c>
      <c r="T3478" s="3" t="s">
        <v>8321</v>
      </c>
    </row>
    <row r="3479" spans="1:20" ht="39.6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21">
        <f t="shared" si="218"/>
        <v>42128.528275462959</v>
      </c>
      <c r="L3479" s="21">
        <f t="shared" si="219"/>
        <v>42140.916666666664</v>
      </c>
      <c r="M3479" s="3" t="b">
        <v>0</v>
      </c>
      <c r="N3479" s="3">
        <v>39</v>
      </c>
      <c r="O3479" s="3" t="b">
        <v>1</v>
      </c>
      <c r="P3479" s="3" t="s">
        <v>8270</v>
      </c>
      <c r="Q3479" s="13">
        <f t="shared" si="216"/>
        <v>1.1533333333333333</v>
      </c>
      <c r="R3479" s="7">
        <f t="shared" si="217"/>
        <v>46.153846153846153</v>
      </c>
      <c r="S3479" s="3" t="s">
        <v>8320</v>
      </c>
      <c r="T3479" s="3" t="s">
        <v>8321</v>
      </c>
    </row>
    <row r="3480" spans="1:20" ht="39.6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21">
        <f t="shared" si="218"/>
        <v>42053.708587962959</v>
      </c>
      <c r="L3480" s="21">
        <f t="shared" si="219"/>
        <v>42079.666666666664</v>
      </c>
      <c r="M3480" s="3" t="b">
        <v>0</v>
      </c>
      <c r="N3480" s="3">
        <v>57</v>
      </c>
      <c r="O3480" s="3" t="b">
        <v>1</v>
      </c>
      <c r="P3480" s="3" t="s">
        <v>8270</v>
      </c>
      <c r="Q3480" s="13">
        <f t="shared" si="216"/>
        <v>1.1285000000000001</v>
      </c>
      <c r="R3480" s="7">
        <f t="shared" si="217"/>
        <v>35.087719298245617</v>
      </c>
      <c r="S3480" s="3" t="s">
        <v>8320</v>
      </c>
      <c r="T3480" s="3" t="s">
        <v>8321</v>
      </c>
    </row>
    <row r="3481" spans="1:20" ht="39.6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21">
        <f t="shared" si="218"/>
        <v>41781.64675925926</v>
      </c>
      <c r="L3481" s="21">
        <f t="shared" si="219"/>
        <v>41811.64675925926</v>
      </c>
      <c r="M3481" s="3" t="b">
        <v>0</v>
      </c>
      <c r="N3481" s="3">
        <v>56</v>
      </c>
      <c r="O3481" s="3" t="b">
        <v>1</v>
      </c>
      <c r="P3481" s="3" t="s">
        <v>8270</v>
      </c>
      <c r="Q3481" s="13">
        <f t="shared" si="216"/>
        <v>1.2786666666666666</v>
      </c>
      <c r="R3481" s="7">
        <f t="shared" si="217"/>
        <v>26.785714285714285</v>
      </c>
      <c r="S3481" s="3" t="s">
        <v>8320</v>
      </c>
      <c r="T3481" s="3" t="s">
        <v>8321</v>
      </c>
    </row>
    <row r="3482" spans="1:20" ht="39.6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21">
        <f t="shared" si="218"/>
        <v>42171.109108796292</v>
      </c>
      <c r="L3482" s="21">
        <f t="shared" si="219"/>
        <v>42195.666666666664</v>
      </c>
      <c r="M3482" s="3" t="b">
        <v>0</v>
      </c>
      <c r="N3482" s="3">
        <v>13</v>
      </c>
      <c r="O3482" s="3" t="b">
        <v>1</v>
      </c>
      <c r="P3482" s="3" t="s">
        <v>8270</v>
      </c>
      <c r="Q3482" s="13">
        <f t="shared" si="216"/>
        <v>1.4266666666666667</v>
      </c>
      <c r="R3482" s="7">
        <f t="shared" si="217"/>
        <v>115.38461538461539</v>
      </c>
      <c r="S3482" s="3" t="s">
        <v>8320</v>
      </c>
      <c r="T3482" s="3" t="s">
        <v>8321</v>
      </c>
    </row>
    <row r="3483" spans="1:20" ht="39.6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21">
        <f t="shared" si="218"/>
        <v>41989.039212962962</v>
      </c>
      <c r="L3483" s="21">
        <f t="shared" si="219"/>
        <v>42006.039212962962</v>
      </c>
      <c r="M3483" s="3" t="b">
        <v>0</v>
      </c>
      <c r="N3483" s="3">
        <v>95</v>
      </c>
      <c r="O3483" s="3" t="b">
        <v>1</v>
      </c>
      <c r="P3483" s="3" t="s">
        <v>8270</v>
      </c>
      <c r="Q3483" s="13">
        <f t="shared" si="216"/>
        <v>1.1879999999999999</v>
      </c>
      <c r="R3483" s="7">
        <f t="shared" si="217"/>
        <v>105.26315789473684</v>
      </c>
      <c r="S3483" s="3" t="s">
        <v>8320</v>
      </c>
      <c r="T3483" s="3" t="s">
        <v>8321</v>
      </c>
    </row>
    <row r="3484" spans="1:20" ht="39.6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21">
        <f t="shared" si="218"/>
        <v>41796.563263888886</v>
      </c>
      <c r="L3484" s="21">
        <f t="shared" si="219"/>
        <v>41826.563263888886</v>
      </c>
      <c r="M3484" s="3" t="b">
        <v>0</v>
      </c>
      <c r="N3484" s="3">
        <v>80</v>
      </c>
      <c r="O3484" s="3" t="b">
        <v>1</v>
      </c>
      <c r="P3484" s="3" t="s">
        <v>8270</v>
      </c>
      <c r="Q3484" s="13">
        <f t="shared" si="216"/>
        <v>1.3833333333333333</v>
      </c>
      <c r="R3484" s="7">
        <f t="shared" si="217"/>
        <v>37.5</v>
      </c>
      <c r="S3484" s="3" t="s">
        <v>8320</v>
      </c>
      <c r="T3484" s="3" t="s">
        <v>8321</v>
      </c>
    </row>
    <row r="3485" spans="1:20" ht="39.6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21">
        <f t="shared" si="218"/>
        <v>41793.460428240738</v>
      </c>
      <c r="L3485" s="21">
        <f t="shared" si="219"/>
        <v>41823.460428240738</v>
      </c>
      <c r="M3485" s="3" t="b">
        <v>0</v>
      </c>
      <c r="N3485" s="3">
        <v>133</v>
      </c>
      <c r="O3485" s="3" t="b">
        <v>1</v>
      </c>
      <c r="P3485" s="3" t="s">
        <v>8270</v>
      </c>
      <c r="Q3485" s="13">
        <f t="shared" si="216"/>
        <v>1.599402985074627</v>
      </c>
      <c r="R3485" s="7">
        <f t="shared" si="217"/>
        <v>25.18796992481203</v>
      </c>
      <c r="S3485" s="3" t="s">
        <v>8320</v>
      </c>
      <c r="T3485" s="3" t="s">
        <v>8321</v>
      </c>
    </row>
    <row r="3486" spans="1:20" ht="52.8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21">
        <f t="shared" si="218"/>
        <v>42506.552071759252</v>
      </c>
      <c r="L3486" s="21">
        <f t="shared" si="219"/>
        <v>42536.552071759252</v>
      </c>
      <c r="M3486" s="3" t="b">
        <v>0</v>
      </c>
      <c r="N3486" s="3">
        <v>44</v>
      </c>
      <c r="O3486" s="3" t="b">
        <v>1</v>
      </c>
      <c r="P3486" s="3" t="s">
        <v>8270</v>
      </c>
      <c r="Q3486" s="13">
        <f t="shared" si="216"/>
        <v>1.1424000000000001</v>
      </c>
      <c r="R3486" s="7">
        <f t="shared" si="217"/>
        <v>56.81818181818182</v>
      </c>
      <c r="S3486" s="3" t="s">
        <v>8320</v>
      </c>
      <c r="T3486" s="3" t="s">
        <v>8321</v>
      </c>
    </row>
    <row r="3487" spans="1:20" ht="39.6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21">
        <f t="shared" si="218"/>
        <v>42372.484722222223</v>
      </c>
      <c r="L3487" s="21">
        <f t="shared" si="219"/>
        <v>42402.484722222223</v>
      </c>
      <c r="M3487" s="3" t="b">
        <v>0</v>
      </c>
      <c r="N3487" s="3">
        <v>30</v>
      </c>
      <c r="O3487" s="3" t="b">
        <v>1</v>
      </c>
      <c r="P3487" s="3" t="s">
        <v>8270</v>
      </c>
      <c r="Q3487" s="13">
        <f t="shared" si="216"/>
        <v>1.0060606060606061</v>
      </c>
      <c r="R3487" s="7">
        <f t="shared" si="217"/>
        <v>55</v>
      </c>
      <c r="S3487" s="3" t="s">
        <v>8320</v>
      </c>
      <c r="T3487" s="3" t="s">
        <v>8321</v>
      </c>
    </row>
    <row r="3488" spans="1:20" ht="39.6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21">
        <f t="shared" si="218"/>
        <v>42126.666678240734</v>
      </c>
      <c r="L3488" s="21">
        <f t="shared" si="219"/>
        <v>42158.082638888889</v>
      </c>
      <c r="M3488" s="3" t="b">
        <v>0</v>
      </c>
      <c r="N3488" s="3">
        <v>56</v>
      </c>
      <c r="O3488" s="3" t="b">
        <v>1</v>
      </c>
      <c r="P3488" s="3" t="s">
        <v>8270</v>
      </c>
      <c r="Q3488" s="13">
        <f t="shared" si="216"/>
        <v>1.552</v>
      </c>
      <c r="R3488" s="7">
        <f t="shared" si="217"/>
        <v>53.571428571428569</v>
      </c>
      <c r="S3488" s="3" t="s">
        <v>8320</v>
      </c>
      <c r="T3488" s="3" t="s">
        <v>8321</v>
      </c>
    </row>
    <row r="3489" spans="1:20" ht="39.6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21">
        <f t="shared" si="218"/>
        <v>42149.732083333329</v>
      </c>
      <c r="L3489" s="21">
        <f t="shared" si="219"/>
        <v>42179.732083333329</v>
      </c>
      <c r="M3489" s="3" t="b">
        <v>0</v>
      </c>
      <c r="N3489" s="3">
        <v>66</v>
      </c>
      <c r="O3489" s="3" t="b">
        <v>1</v>
      </c>
      <c r="P3489" s="3" t="s">
        <v>8270</v>
      </c>
      <c r="Q3489" s="13">
        <f t="shared" si="216"/>
        <v>1.2775000000000001</v>
      </c>
      <c r="R3489" s="7">
        <f t="shared" si="217"/>
        <v>30.303030303030305</v>
      </c>
      <c r="S3489" s="3" t="s">
        <v>8320</v>
      </c>
      <c r="T3489" s="3" t="s">
        <v>8321</v>
      </c>
    </row>
    <row r="3490" spans="1:20" ht="52.8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21">
        <f t="shared" si="218"/>
        <v>42087.55972222222</v>
      </c>
      <c r="L3490" s="21">
        <f t="shared" si="219"/>
        <v>42111.458333333336</v>
      </c>
      <c r="M3490" s="3" t="b">
        <v>0</v>
      </c>
      <c r="N3490" s="3">
        <v>29</v>
      </c>
      <c r="O3490" s="3" t="b">
        <v>1</v>
      </c>
      <c r="P3490" s="3" t="s">
        <v>8270</v>
      </c>
      <c r="Q3490" s="13">
        <f t="shared" si="216"/>
        <v>1.212</v>
      </c>
      <c r="R3490" s="7">
        <f t="shared" si="217"/>
        <v>103.44827586206897</v>
      </c>
      <c r="S3490" s="3" t="s">
        <v>8320</v>
      </c>
      <c r="T3490" s="3" t="s">
        <v>8321</v>
      </c>
    </row>
    <row r="3491" spans="1:20" ht="39.6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21">
        <f t="shared" si="218"/>
        <v>41753.427442129629</v>
      </c>
      <c r="L3491" s="21">
        <f t="shared" si="219"/>
        <v>41783.666666666664</v>
      </c>
      <c r="M3491" s="3" t="b">
        <v>0</v>
      </c>
      <c r="N3491" s="3">
        <v>72</v>
      </c>
      <c r="O3491" s="3" t="b">
        <v>1</v>
      </c>
      <c r="P3491" s="3" t="s">
        <v>8270</v>
      </c>
      <c r="Q3491" s="13">
        <f t="shared" si="216"/>
        <v>1.127</v>
      </c>
      <c r="R3491" s="7">
        <f t="shared" si="217"/>
        <v>69.444444444444443</v>
      </c>
      <c r="S3491" s="3" t="s">
        <v>8320</v>
      </c>
      <c r="T3491" s="3" t="s">
        <v>8321</v>
      </c>
    </row>
    <row r="3492" spans="1:20" ht="39.6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21">
        <f t="shared" si="218"/>
        <v>42443.594027777777</v>
      </c>
      <c r="L3492" s="21">
        <f t="shared" si="219"/>
        <v>42473.594027777777</v>
      </c>
      <c r="M3492" s="3" t="b">
        <v>0</v>
      </c>
      <c r="N3492" s="3">
        <v>27</v>
      </c>
      <c r="O3492" s="3" t="b">
        <v>1</v>
      </c>
      <c r="P3492" s="3" t="s">
        <v>8270</v>
      </c>
      <c r="Q3492" s="13">
        <f t="shared" si="216"/>
        <v>1.2749999999999999</v>
      </c>
      <c r="R3492" s="7">
        <f t="shared" si="217"/>
        <v>37.037037037037038</v>
      </c>
      <c r="S3492" s="3" t="s">
        <v>8320</v>
      </c>
      <c r="T3492" s="3" t="s">
        <v>8321</v>
      </c>
    </row>
    <row r="3493" spans="1:20" ht="39.6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21">
        <f t="shared" si="218"/>
        <v>42121.041481481479</v>
      </c>
      <c r="L3493" s="21">
        <f t="shared" si="219"/>
        <v>42142.041481481479</v>
      </c>
      <c r="M3493" s="3" t="b">
        <v>0</v>
      </c>
      <c r="N3493" s="3">
        <v>10</v>
      </c>
      <c r="O3493" s="3" t="b">
        <v>1</v>
      </c>
      <c r="P3493" s="3" t="s">
        <v>8270</v>
      </c>
      <c r="Q3493" s="13">
        <f t="shared" si="216"/>
        <v>1.5820000000000001</v>
      </c>
      <c r="R3493" s="7">
        <f t="shared" si="217"/>
        <v>50</v>
      </c>
      <c r="S3493" s="3" t="s">
        <v>8320</v>
      </c>
      <c r="T3493" s="3" t="s">
        <v>8321</v>
      </c>
    </row>
    <row r="3494" spans="1:20" ht="39.6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21">
        <f t="shared" si="218"/>
        <v>42267.800891203697</v>
      </c>
      <c r="L3494" s="21">
        <f t="shared" si="219"/>
        <v>42302.800891203697</v>
      </c>
      <c r="M3494" s="3" t="b">
        <v>0</v>
      </c>
      <c r="N3494" s="3">
        <v>35</v>
      </c>
      <c r="O3494" s="3" t="b">
        <v>1</v>
      </c>
      <c r="P3494" s="3" t="s">
        <v>8270</v>
      </c>
      <c r="Q3494" s="13">
        <f t="shared" si="216"/>
        <v>1.0526894736842105</v>
      </c>
      <c r="R3494" s="7">
        <f t="shared" si="217"/>
        <v>108.57142857142857</v>
      </c>
      <c r="S3494" s="3" t="s">
        <v>8320</v>
      </c>
      <c r="T3494" s="3" t="s">
        <v>8321</v>
      </c>
    </row>
    <row r="3495" spans="1:20" ht="39.6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21">
        <f t="shared" si="218"/>
        <v>41848.657824074071</v>
      </c>
      <c r="L3495" s="21">
        <f t="shared" si="219"/>
        <v>41868.007638888885</v>
      </c>
      <c r="M3495" s="3" t="b">
        <v>0</v>
      </c>
      <c r="N3495" s="3">
        <v>29</v>
      </c>
      <c r="O3495" s="3" t="b">
        <v>1</v>
      </c>
      <c r="P3495" s="3" t="s">
        <v>8270</v>
      </c>
      <c r="Q3495" s="13">
        <f t="shared" si="216"/>
        <v>1</v>
      </c>
      <c r="R3495" s="7">
        <f t="shared" si="217"/>
        <v>51.724137931034484</v>
      </c>
      <c r="S3495" s="3" t="s">
        <v>8320</v>
      </c>
      <c r="T3495" s="3" t="s">
        <v>8321</v>
      </c>
    </row>
    <row r="3496" spans="1:20" ht="39.6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21">
        <f t="shared" si="218"/>
        <v>42689.006655092591</v>
      </c>
      <c r="L3496" s="21">
        <f t="shared" si="219"/>
        <v>42700.041666666664</v>
      </c>
      <c r="M3496" s="3" t="b">
        <v>0</v>
      </c>
      <c r="N3496" s="3">
        <v>13</v>
      </c>
      <c r="O3496" s="3" t="b">
        <v>1</v>
      </c>
      <c r="P3496" s="3" t="s">
        <v>8270</v>
      </c>
      <c r="Q3496" s="13">
        <f t="shared" si="216"/>
        <v>1</v>
      </c>
      <c r="R3496" s="7">
        <f t="shared" si="217"/>
        <v>30.76923076923077</v>
      </c>
      <c r="S3496" s="3" t="s">
        <v>8320</v>
      </c>
      <c r="T3496" s="3" t="s">
        <v>8321</v>
      </c>
    </row>
    <row r="3497" spans="1:20" ht="39.6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21">
        <f t="shared" si="218"/>
        <v>41915.554502314808</v>
      </c>
      <c r="L3497" s="21">
        <f t="shared" si="219"/>
        <v>41944.512499999997</v>
      </c>
      <c r="M3497" s="3" t="b">
        <v>0</v>
      </c>
      <c r="N3497" s="3">
        <v>72</v>
      </c>
      <c r="O3497" s="3" t="b">
        <v>1</v>
      </c>
      <c r="P3497" s="3" t="s">
        <v>8270</v>
      </c>
      <c r="Q3497" s="13">
        <f t="shared" si="216"/>
        <v>1.0686</v>
      </c>
      <c r="R3497" s="7">
        <f t="shared" si="217"/>
        <v>69.444444444444443</v>
      </c>
      <c r="S3497" s="3" t="s">
        <v>8320</v>
      </c>
      <c r="T3497" s="3" t="s">
        <v>8321</v>
      </c>
    </row>
    <row r="3498" spans="1:20" ht="52.8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21">
        <f t="shared" si="218"/>
        <v>42584.638495370367</v>
      </c>
      <c r="L3498" s="21">
        <f t="shared" si="219"/>
        <v>42624.638495370367</v>
      </c>
      <c r="M3498" s="3" t="b">
        <v>0</v>
      </c>
      <c r="N3498" s="3">
        <v>78</v>
      </c>
      <c r="O3498" s="3" t="b">
        <v>1</v>
      </c>
      <c r="P3498" s="3" t="s">
        <v>8270</v>
      </c>
      <c r="Q3498" s="13">
        <f t="shared" si="216"/>
        <v>1.244</v>
      </c>
      <c r="R3498" s="7">
        <f t="shared" si="217"/>
        <v>38.46153846153846</v>
      </c>
      <c r="S3498" s="3" t="s">
        <v>8320</v>
      </c>
      <c r="T3498" s="3" t="s">
        <v>8321</v>
      </c>
    </row>
    <row r="3499" spans="1:20" ht="52.8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21">
        <f t="shared" si="218"/>
        <v>42511.53361111111</v>
      </c>
      <c r="L3499" s="21">
        <f t="shared" si="219"/>
        <v>42523.708333333336</v>
      </c>
      <c r="M3499" s="3" t="b">
        <v>0</v>
      </c>
      <c r="N3499" s="3">
        <v>49</v>
      </c>
      <c r="O3499" s="3" t="b">
        <v>1</v>
      </c>
      <c r="P3499" s="3" t="s">
        <v>8270</v>
      </c>
      <c r="Q3499" s="13">
        <f t="shared" si="216"/>
        <v>1.0870406189555126</v>
      </c>
      <c r="R3499" s="7">
        <f t="shared" si="217"/>
        <v>31.653061224489797</v>
      </c>
      <c r="S3499" s="3" t="s">
        <v>8320</v>
      </c>
      <c r="T3499" s="3" t="s">
        <v>8321</v>
      </c>
    </row>
    <row r="3500" spans="1:20" ht="39.6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21">
        <f t="shared" si="218"/>
        <v>42458.950277777774</v>
      </c>
      <c r="L3500" s="21">
        <f t="shared" si="219"/>
        <v>42518.697222222218</v>
      </c>
      <c r="M3500" s="3" t="b">
        <v>0</v>
      </c>
      <c r="N3500" s="3">
        <v>42</v>
      </c>
      <c r="O3500" s="3" t="b">
        <v>1</v>
      </c>
      <c r="P3500" s="3" t="s">
        <v>8270</v>
      </c>
      <c r="Q3500" s="13">
        <f t="shared" si="216"/>
        <v>1.0242424242424242</v>
      </c>
      <c r="R3500" s="7">
        <f t="shared" si="217"/>
        <v>39.285714285714285</v>
      </c>
      <c r="S3500" s="3" t="s">
        <v>8320</v>
      </c>
      <c r="T3500" s="3" t="s">
        <v>8321</v>
      </c>
    </row>
    <row r="3501" spans="1:20" ht="39.6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21">
        <f t="shared" si="218"/>
        <v>42131.827835648146</v>
      </c>
      <c r="L3501" s="21">
        <f t="shared" si="219"/>
        <v>42186.082638888889</v>
      </c>
      <c r="M3501" s="3" t="b">
        <v>0</v>
      </c>
      <c r="N3501" s="3">
        <v>35</v>
      </c>
      <c r="O3501" s="3" t="b">
        <v>1</v>
      </c>
      <c r="P3501" s="3" t="s">
        <v>8270</v>
      </c>
      <c r="Q3501" s="13">
        <f t="shared" si="216"/>
        <v>1.0549999999999999</v>
      </c>
      <c r="R3501" s="7">
        <f t="shared" si="217"/>
        <v>57.142857142857146</v>
      </c>
      <c r="S3501" s="3" t="s">
        <v>8320</v>
      </c>
      <c r="T3501" s="3" t="s">
        <v>8321</v>
      </c>
    </row>
    <row r="3502" spans="1:20" ht="52.8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21">
        <f t="shared" si="218"/>
        <v>42419.711087962962</v>
      </c>
      <c r="L3502" s="21">
        <f t="shared" si="219"/>
        <v>42435.999305555553</v>
      </c>
      <c r="M3502" s="3" t="b">
        <v>0</v>
      </c>
      <c r="N3502" s="3">
        <v>42</v>
      </c>
      <c r="O3502" s="3" t="b">
        <v>1</v>
      </c>
      <c r="P3502" s="3" t="s">
        <v>8270</v>
      </c>
      <c r="Q3502" s="13">
        <f t="shared" si="216"/>
        <v>1.0629999999999999</v>
      </c>
      <c r="R3502" s="7">
        <f t="shared" si="217"/>
        <v>23.80952380952381</v>
      </c>
      <c r="S3502" s="3" t="s">
        <v>8320</v>
      </c>
      <c r="T3502" s="3" t="s">
        <v>8321</v>
      </c>
    </row>
    <row r="3503" spans="1:20" ht="39.6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21">
        <f t="shared" si="218"/>
        <v>42233.555497685178</v>
      </c>
      <c r="L3503" s="21">
        <f t="shared" si="219"/>
        <v>42258.555497685178</v>
      </c>
      <c r="M3503" s="3" t="b">
        <v>0</v>
      </c>
      <c r="N3503" s="3">
        <v>42</v>
      </c>
      <c r="O3503" s="3" t="b">
        <v>1</v>
      </c>
      <c r="P3503" s="3" t="s">
        <v>8270</v>
      </c>
      <c r="Q3503" s="13">
        <f t="shared" si="216"/>
        <v>1.0066666666666666</v>
      </c>
      <c r="R3503" s="7">
        <f t="shared" si="217"/>
        <v>35.714285714285715</v>
      </c>
      <c r="S3503" s="3" t="s">
        <v>8320</v>
      </c>
      <c r="T3503" s="3" t="s">
        <v>8321</v>
      </c>
    </row>
    <row r="3504" spans="1:20" ht="39.6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21">
        <f t="shared" si="218"/>
        <v>42430.631064814814</v>
      </c>
      <c r="L3504" s="21">
        <f t="shared" si="219"/>
        <v>42444.957638888889</v>
      </c>
      <c r="M3504" s="3" t="b">
        <v>0</v>
      </c>
      <c r="N3504" s="3">
        <v>31</v>
      </c>
      <c r="O3504" s="3" t="b">
        <v>1</v>
      </c>
      <c r="P3504" s="3" t="s">
        <v>8270</v>
      </c>
      <c r="Q3504" s="13">
        <f t="shared" si="216"/>
        <v>1.054</v>
      </c>
      <c r="R3504" s="7">
        <f t="shared" si="217"/>
        <v>129.03225806451613</v>
      </c>
      <c r="S3504" s="3" t="s">
        <v>8320</v>
      </c>
      <c r="T3504" s="3" t="s">
        <v>8321</v>
      </c>
    </row>
    <row r="3505" spans="1:20" ht="39.6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21">
        <f t="shared" si="218"/>
        <v>42545.27</v>
      </c>
      <c r="L3505" s="21">
        <f t="shared" si="219"/>
        <v>42575.27</v>
      </c>
      <c r="M3505" s="3" t="b">
        <v>0</v>
      </c>
      <c r="N3505" s="3">
        <v>38</v>
      </c>
      <c r="O3505" s="3" t="b">
        <v>1</v>
      </c>
      <c r="P3505" s="3" t="s">
        <v>8270</v>
      </c>
      <c r="Q3505" s="13">
        <f t="shared" si="216"/>
        <v>1.0755999999999999</v>
      </c>
      <c r="R3505" s="7">
        <f t="shared" si="217"/>
        <v>65.78947368421052</v>
      </c>
      <c r="S3505" s="3" t="s">
        <v>8320</v>
      </c>
      <c r="T3505" s="3" t="s">
        <v>8321</v>
      </c>
    </row>
    <row r="3506" spans="1:20" ht="39.6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21">
        <f t="shared" si="218"/>
        <v>42297.540405092594</v>
      </c>
      <c r="L3506" s="21">
        <f t="shared" si="219"/>
        <v>42327.582071759258</v>
      </c>
      <c r="M3506" s="3" t="b">
        <v>0</v>
      </c>
      <c r="N3506" s="3">
        <v>8</v>
      </c>
      <c r="O3506" s="3" t="b">
        <v>1</v>
      </c>
      <c r="P3506" s="3" t="s">
        <v>8270</v>
      </c>
      <c r="Q3506" s="13">
        <f t="shared" si="216"/>
        <v>1</v>
      </c>
      <c r="R3506" s="7">
        <f t="shared" si="217"/>
        <v>125</v>
      </c>
      <c r="S3506" s="3" t="s">
        <v>8320</v>
      </c>
      <c r="T3506" s="3" t="s">
        <v>8321</v>
      </c>
    </row>
    <row r="3507" spans="1:20" ht="79.2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21">
        <f t="shared" si="218"/>
        <v>41760.727372685185</v>
      </c>
      <c r="L3507" s="21">
        <f t="shared" si="219"/>
        <v>41771.958333333328</v>
      </c>
      <c r="M3507" s="3" t="b">
        <v>0</v>
      </c>
      <c r="N3507" s="3">
        <v>39</v>
      </c>
      <c r="O3507" s="3" t="b">
        <v>1</v>
      </c>
      <c r="P3507" s="3" t="s">
        <v>8270</v>
      </c>
      <c r="Q3507" s="13">
        <f t="shared" si="216"/>
        <v>1.0376000000000001</v>
      </c>
      <c r="R3507" s="7">
        <f t="shared" si="217"/>
        <v>64.102564102564102</v>
      </c>
      <c r="S3507" s="3" t="s">
        <v>8320</v>
      </c>
      <c r="T3507" s="3" t="s">
        <v>8321</v>
      </c>
    </row>
    <row r="3508" spans="1:20" ht="39.6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21">
        <f t="shared" si="218"/>
        <v>41829.525925925926</v>
      </c>
      <c r="L3508" s="21">
        <f t="shared" si="219"/>
        <v>41874.525925925926</v>
      </c>
      <c r="M3508" s="3" t="b">
        <v>0</v>
      </c>
      <c r="N3508" s="3">
        <v>29</v>
      </c>
      <c r="O3508" s="3" t="b">
        <v>1</v>
      </c>
      <c r="P3508" s="3" t="s">
        <v>8270</v>
      </c>
      <c r="Q3508" s="13">
        <f t="shared" si="216"/>
        <v>1.0149999999999999</v>
      </c>
      <c r="R3508" s="7">
        <f t="shared" si="217"/>
        <v>103.44827586206897</v>
      </c>
      <c r="S3508" s="3" t="s">
        <v>8320</v>
      </c>
      <c r="T3508" s="3" t="s">
        <v>8321</v>
      </c>
    </row>
    <row r="3509" spans="1:20" ht="39.6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21">
        <f t="shared" si="218"/>
        <v>42491.714548611104</v>
      </c>
      <c r="L3509" s="21">
        <f t="shared" si="219"/>
        <v>42521.714548611104</v>
      </c>
      <c r="M3509" s="3" t="b">
        <v>0</v>
      </c>
      <c r="N3509" s="3">
        <v>72</v>
      </c>
      <c r="O3509" s="3" t="b">
        <v>1</v>
      </c>
      <c r="P3509" s="3" t="s">
        <v>8270</v>
      </c>
      <c r="Q3509" s="13">
        <f t="shared" si="216"/>
        <v>1.044</v>
      </c>
      <c r="R3509" s="7">
        <f t="shared" si="217"/>
        <v>138.88888888888889</v>
      </c>
      <c r="S3509" s="3" t="s">
        <v>8320</v>
      </c>
      <c r="T3509" s="3" t="s">
        <v>8321</v>
      </c>
    </row>
    <row r="3510" spans="1:20" ht="39.6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21">
        <f t="shared" si="218"/>
        <v>42477.521446759252</v>
      </c>
      <c r="L3510" s="21">
        <f t="shared" si="219"/>
        <v>42500.666666666664</v>
      </c>
      <c r="M3510" s="3" t="b">
        <v>0</v>
      </c>
      <c r="N3510" s="3">
        <v>15</v>
      </c>
      <c r="O3510" s="3" t="b">
        <v>1</v>
      </c>
      <c r="P3510" s="3" t="s">
        <v>8270</v>
      </c>
      <c r="Q3510" s="13">
        <f t="shared" si="216"/>
        <v>1.8</v>
      </c>
      <c r="R3510" s="7">
        <f t="shared" si="217"/>
        <v>6.666666666666667</v>
      </c>
      <c r="S3510" s="3" t="s">
        <v>8320</v>
      </c>
      <c r="T3510" s="3" t="s">
        <v>8321</v>
      </c>
    </row>
    <row r="3511" spans="1:20" ht="39.6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21">
        <f t="shared" si="218"/>
        <v>41950.651226851849</v>
      </c>
      <c r="L3511" s="21">
        <f t="shared" si="219"/>
        <v>41963.996527777774</v>
      </c>
      <c r="M3511" s="3" t="b">
        <v>0</v>
      </c>
      <c r="N3511" s="3">
        <v>33</v>
      </c>
      <c r="O3511" s="3" t="b">
        <v>1</v>
      </c>
      <c r="P3511" s="3" t="s">
        <v>8270</v>
      </c>
      <c r="Q3511" s="13">
        <f t="shared" si="216"/>
        <v>1.0633333333333332</v>
      </c>
      <c r="R3511" s="7">
        <f t="shared" si="217"/>
        <v>90.909090909090907</v>
      </c>
      <c r="S3511" s="3" t="s">
        <v>8320</v>
      </c>
      <c r="T3511" s="3" t="s">
        <v>8321</v>
      </c>
    </row>
    <row r="3512" spans="1:20" ht="52.8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21">
        <f t="shared" si="218"/>
        <v>41802.412569444445</v>
      </c>
      <c r="L3512" s="21">
        <f t="shared" si="219"/>
        <v>41822.412569444445</v>
      </c>
      <c r="M3512" s="3" t="b">
        <v>0</v>
      </c>
      <c r="N3512" s="3">
        <v>15</v>
      </c>
      <c r="O3512" s="3" t="b">
        <v>1</v>
      </c>
      <c r="P3512" s="3" t="s">
        <v>8270</v>
      </c>
      <c r="Q3512" s="13">
        <f t="shared" si="216"/>
        <v>1.0055555555555555</v>
      </c>
      <c r="R3512" s="7">
        <f t="shared" si="217"/>
        <v>60</v>
      </c>
      <c r="S3512" s="3" t="s">
        <v>8320</v>
      </c>
      <c r="T3512" s="3" t="s">
        <v>8321</v>
      </c>
    </row>
    <row r="3513" spans="1:20" ht="39.6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21">
        <f t="shared" si="218"/>
        <v>41927.665451388886</v>
      </c>
      <c r="L3513" s="21">
        <f t="shared" si="219"/>
        <v>41950.5625</v>
      </c>
      <c r="M3513" s="3" t="b">
        <v>0</v>
      </c>
      <c r="N3513" s="3">
        <v>19</v>
      </c>
      <c r="O3513" s="3" t="b">
        <v>1</v>
      </c>
      <c r="P3513" s="3" t="s">
        <v>8270</v>
      </c>
      <c r="Q3513" s="13">
        <f t="shared" si="216"/>
        <v>1.012</v>
      </c>
      <c r="R3513" s="7">
        <f t="shared" si="217"/>
        <v>78.94736842105263</v>
      </c>
      <c r="S3513" s="3" t="s">
        <v>8320</v>
      </c>
      <c r="T3513" s="3" t="s">
        <v>8321</v>
      </c>
    </row>
    <row r="3514" spans="1:20" ht="39.6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21">
        <f t="shared" si="218"/>
        <v>42057.328611111108</v>
      </c>
      <c r="L3514" s="21">
        <f t="shared" si="219"/>
        <v>42117.286944444444</v>
      </c>
      <c r="M3514" s="3" t="b">
        <v>0</v>
      </c>
      <c r="N3514" s="3">
        <v>17</v>
      </c>
      <c r="O3514" s="3" t="b">
        <v>1</v>
      </c>
      <c r="P3514" s="3" t="s">
        <v>8270</v>
      </c>
      <c r="Q3514" s="13">
        <f t="shared" si="216"/>
        <v>1</v>
      </c>
      <c r="R3514" s="7">
        <f t="shared" si="217"/>
        <v>58.823529411764703</v>
      </c>
      <c r="S3514" s="3" t="s">
        <v>8320</v>
      </c>
      <c r="T3514" s="3" t="s">
        <v>8321</v>
      </c>
    </row>
    <row r="3515" spans="1:20" ht="39.6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21">
        <f t="shared" si="218"/>
        <v>41780.887870370367</v>
      </c>
      <c r="L3515" s="21">
        <f t="shared" si="219"/>
        <v>41793.999305555553</v>
      </c>
      <c r="M3515" s="3" t="b">
        <v>0</v>
      </c>
      <c r="N3515" s="3">
        <v>44</v>
      </c>
      <c r="O3515" s="3" t="b">
        <v>1</v>
      </c>
      <c r="P3515" s="3" t="s">
        <v>8270</v>
      </c>
      <c r="Q3515" s="13">
        <f t="shared" si="216"/>
        <v>1.1839285714285714</v>
      </c>
      <c r="R3515" s="7">
        <f t="shared" si="217"/>
        <v>63.636363636363633</v>
      </c>
      <c r="S3515" s="3" t="s">
        <v>8320</v>
      </c>
      <c r="T3515" s="3" t="s">
        <v>8321</v>
      </c>
    </row>
    <row r="3516" spans="1:20" ht="39.6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21">
        <f t="shared" si="218"/>
        <v>42020.638333333329</v>
      </c>
      <c r="L3516" s="21">
        <f t="shared" si="219"/>
        <v>42036.999305555553</v>
      </c>
      <c r="M3516" s="3" t="b">
        <v>0</v>
      </c>
      <c r="N3516" s="3">
        <v>10</v>
      </c>
      <c r="O3516" s="3" t="b">
        <v>1</v>
      </c>
      <c r="P3516" s="3" t="s">
        <v>8270</v>
      </c>
      <c r="Q3516" s="13">
        <f t="shared" si="216"/>
        <v>1.1000000000000001</v>
      </c>
      <c r="R3516" s="7">
        <f t="shared" si="217"/>
        <v>50</v>
      </c>
      <c r="S3516" s="3" t="s">
        <v>8320</v>
      </c>
      <c r="T3516" s="3" t="s">
        <v>8321</v>
      </c>
    </row>
    <row r="3517" spans="1:20" ht="39.6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21">
        <f t="shared" si="218"/>
        <v>42125.564479166664</v>
      </c>
      <c r="L3517" s="21">
        <f t="shared" si="219"/>
        <v>42155.564479166664</v>
      </c>
      <c r="M3517" s="3" t="b">
        <v>0</v>
      </c>
      <c r="N3517" s="3">
        <v>46</v>
      </c>
      <c r="O3517" s="3" t="b">
        <v>1</v>
      </c>
      <c r="P3517" s="3" t="s">
        <v>8270</v>
      </c>
      <c r="Q3517" s="13">
        <f t="shared" si="216"/>
        <v>1.0266666666666666</v>
      </c>
      <c r="R3517" s="7">
        <f t="shared" si="217"/>
        <v>65.217391304347828</v>
      </c>
      <c r="S3517" s="3" t="s">
        <v>8320</v>
      </c>
      <c r="T3517" s="3" t="s">
        <v>8321</v>
      </c>
    </row>
    <row r="3518" spans="1:20" ht="39.6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21">
        <f t="shared" si="218"/>
        <v>41855.801736111105</v>
      </c>
      <c r="L3518" s="21">
        <f t="shared" si="219"/>
        <v>41889.916666666664</v>
      </c>
      <c r="M3518" s="3" t="b">
        <v>0</v>
      </c>
      <c r="N3518" s="3">
        <v>11</v>
      </c>
      <c r="O3518" s="3" t="b">
        <v>1</v>
      </c>
      <c r="P3518" s="3" t="s">
        <v>8270</v>
      </c>
      <c r="Q3518" s="13">
        <f t="shared" si="216"/>
        <v>1</v>
      </c>
      <c r="R3518" s="7">
        <f t="shared" si="217"/>
        <v>227.27272727272728</v>
      </c>
      <c r="S3518" s="3" t="s">
        <v>8320</v>
      </c>
      <c r="T3518" s="3" t="s">
        <v>8321</v>
      </c>
    </row>
    <row r="3519" spans="1:20" ht="39.6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21">
        <f t="shared" si="218"/>
        <v>41794.609189814808</v>
      </c>
      <c r="L3519" s="21">
        <f t="shared" si="219"/>
        <v>41824.25</v>
      </c>
      <c r="M3519" s="3" t="b">
        <v>0</v>
      </c>
      <c r="N3519" s="3">
        <v>13</v>
      </c>
      <c r="O3519" s="3" t="b">
        <v>1</v>
      </c>
      <c r="P3519" s="3" t="s">
        <v>8270</v>
      </c>
      <c r="Q3519" s="13">
        <f t="shared" si="216"/>
        <v>1</v>
      </c>
      <c r="R3519" s="7">
        <f t="shared" si="217"/>
        <v>307.69230769230768</v>
      </c>
      <c r="S3519" s="3" t="s">
        <v>8320</v>
      </c>
      <c r="T3519" s="3" t="s">
        <v>8321</v>
      </c>
    </row>
    <row r="3520" spans="1:20" ht="39.6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21">
        <f t="shared" si="218"/>
        <v>41893.575219907405</v>
      </c>
      <c r="L3520" s="21">
        <f t="shared" si="219"/>
        <v>41914.38958333333</v>
      </c>
      <c r="M3520" s="3" t="b">
        <v>0</v>
      </c>
      <c r="N3520" s="3">
        <v>33</v>
      </c>
      <c r="O3520" s="3" t="b">
        <v>1</v>
      </c>
      <c r="P3520" s="3" t="s">
        <v>8270</v>
      </c>
      <c r="Q3520" s="13">
        <f t="shared" si="216"/>
        <v>1.10046</v>
      </c>
      <c r="R3520" s="7">
        <f t="shared" si="217"/>
        <v>45.454545454545453</v>
      </c>
      <c r="S3520" s="3" t="s">
        <v>8320</v>
      </c>
      <c r="T3520" s="3" t="s">
        <v>8321</v>
      </c>
    </row>
    <row r="3521" spans="1:20" ht="39.6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21">
        <f t="shared" si="218"/>
        <v>42037.390624999993</v>
      </c>
      <c r="L3521" s="21">
        <f t="shared" si="219"/>
        <v>42067.390624999993</v>
      </c>
      <c r="M3521" s="3" t="b">
        <v>0</v>
      </c>
      <c r="N3521" s="3">
        <v>28</v>
      </c>
      <c r="O3521" s="3" t="b">
        <v>1</v>
      </c>
      <c r="P3521" s="3" t="s">
        <v>8270</v>
      </c>
      <c r="Q3521" s="13">
        <f t="shared" si="216"/>
        <v>1.0135000000000001</v>
      </c>
      <c r="R3521" s="7">
        <f t="shared" si="217"/>
        <v>71.428571428571431</v>
      </c>
      <c r="S3521" s="3" t="s">
        <v>8320</v>
      </c>
      <c r="T3521" s="3" t="s">
        <v>8321</v>
      </c>
    </row>
    <row r="3522" spans="1:20" ht="39.6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21">
        <f t="shared" si="218"/>
        <v>42227.615879629629</v>
      </c>
      <c r="L3522" s="21">
        <f t="shared" si="219"/>
        <v>42253.365972222215</v>
      </c>
      <c r="M3522" s="3" t="b">
        <v>0</v>
      </c>
      <c r="N3522" s="3">
        <v>21</v>
      </c>
      <c r="O3522" s="3" t="b">
        <v>1</v>
      </c>
      <c r="P3522" s="3" t="s">
        <v>8270</v>
      </c>
      <c r="Q3522" s="13">
        <f t="shared" ref="Q3522:Q3585" si="220">+E3522/D3522</f>
        <v>1.0075000000000001</v>
      </c>
      <c r="R3522" s="7">
        <f t="shared" ref="R3522:R3585" si="221">IFERROR(+D3522/N3522,0)</f>
        <v>95.238095238095241</v>
      </c>
      <c r="S3522" s="3" t="s">
        <v>8320</v>
      </c>
      <c r="T3522" s="3" t="s">
        <v>8321</v>
      </c>
    </row>
    <row r="3523" spans="1:20" ht="52.8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21">
        <f t="shared" ref="K3523:K3586" si="222">(J3523/86400)+25569+(-5/24)</f>
        <v>41881.153009259258</v>
      </c>
      <c r="L3523" s="21">
        <f t="shared" ref="L3523:L3586" si="223">+I3523/(86400)+25569+(-5/24)</f>
        <v>41911.153009259258</v>
      </c>
      <c r="M3523" s="3" t="b">
        <v>0</v>
      </c>
      <c r="N3523" s="3">
        <v>13</v>
      </c>
      <c r="O3523" s="3" t="b">
        <v>1</v>
      </c>
      <c r="P3523" s="3" t="s">
        <v>8270</v>
      </c>
      <c r="Q3523" s="13">
        <f t="shared" si="220"/>
        <v>1.6942857142857144</v>
      </c>
      <c r="R3523" s="7">
        <f t="shared" si="221"/>
        <v>26.923076923076923</v>
      </c>
      <c r="S3523" s="3" t="s">
        <v>8320</v>
      </c>
      <c r="T3523" s="3" t="s">
        <v>8321</v>
      </c>
    </row>
    <row r="3524" spans="1:20" ht="39.6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21">
        <f t="shared" si="222"/>
        <v>42234.581550925919</v>
      </c>
      <c r="L3524" s="21">
        <f t="shared" si="223"/>
        <v>42262.212500000001</v>
      </c>
      <c r="M3524" s="3" t="b">
        <v>0</v>
      </c>
      <c r="N3524" s="3">
        <v>34</v>
      </c>
      <c r="O3524" s="3" t="b">
        <v>1</v>
      </c>
      <c r="P3524" s="3" t="s">
        <v>8270</v>
      </c>
      <c r="Q3524" s="13">
        <f t="shared" si="220"/>
        <v>1</v>
      </c>
      <c r="R3524" s="7">
        <f t="shared" si="221"/>
        <v>41.029411764705884</v>
      </c>
      <c r="S3524" s="3" t="s">
        <v>8320</v>
      </c>
      <c r="T3524" s="3" t="s">
        <v>8321</v>
      </c>
    </row>
    <row r="3525" spans="1:20" ht="39.6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21">
        <f t="shared" si="222"/>
        <v>42581.189212962963</v>
      </c>
      <c r="L3525" s="21">
        <f t="shared" si="223"/>
        <v>42638.749999999993</v>
      </c>
      <c r="M3525" s="3" t="b">
        <v>0</v>
      </c>
      <c r="N3525" s="3">
        <v>80</v>
      </c>
      <c r="O3525" s="3" t="b">
        <v>1</v>
      </c>
      <c r="P3525" s="3" t="s">
        <v>8270</v>
      </c>
      <c r="Q3525" s="13">
        <f t="shared" si="220"/>
        <v>1.1365000000000001</v>
      </c>
      <c r="R3525" s="7">
        <f t="shared" si="221"/>
        <v>50</v>
      </c>
      <c r="S3525" s="3" t="s">
        <v>8320</v>
      </c>
      <c r="T3525" s="3" t="s">
        <v>8321</v>
      </c>
    </row>
    <row r="3526" spans="1:20" ht="39.6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21">
        <f t="shared" si="222"/>
        <v>41880.555243055554</v>
      </c>
      <c r="L3526" s="21">
        <f t="shared" si="223"/>
        <v>41894.958333333328</v>
      </c>
      <c r="M3526" s="3" t="b">
        <v>0</v>
      </c>
      <c r="N3526" s="3">
        <v>74</v>
      </c>
      <c r="O3526" s="3" t="b">
        <v>1</v>
      </c>
      <c r="P3526" s="3" t="s">
        <v>8270</v>
      </c>
      <c r="Q3526" s="13">
        <f t="shared" si="220"/>
        <v>1.0156000000000001</v>
      </c>
      <c r="R3526" s="7">
        <f t="shared" si="221"/>
        <v>135.13513513513513</v>
      </c>
      <c r="S3526" s="3" t="s">
        <v>8320</v>
      </c>
      <c r="T3526" s="3" t="s">
        <v>8321</v>
      </c>
    </row>
    <row r="3527" spans="1:20" ht="39.6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21">
        <f t="shared" si="222"/>
        <v>42214.487337962964</v>
      </c>
      <c r="L3527" s="21">
        <f t="shared" si="223"/>
        <v>42225.458333333336</v>
      </c>
      <c r="M3527" s="3" t="b">
        <v>0</v>
      </c>
      <c r="N3527" s="3">
        <v>7</v>
      </c>
      <c r="O3527" s="3" t="b">
        <v>1</v>
      </c>
      <c r="P3527" s="3" t="s">
        <v>8270</v>
      </c>
      <c r="Q3527" s="13">
        <f t="shared" si="220"/>
        <v>1.06</v>
      </c>
      <c r="R3527" s="7">
        <f t="shared" si="221"/>
        <v>71.428571428571431</v>
      </c>
      <c r="S3527" s="3" t="s">
        <v>8320</v>
      </c>
      <c r="T3527" s="3" t="s">
        <v>8321</v>
      </c>
    </row>
    <row r="3528" spans="1:20" ht="39.6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21">
        <f t="shared" si="222"/>
        <v>42460.126979166664</v>
      </c>
      <c r="L3528" s="21">
        <f t="shared" si="223"/>
        <v>42488.040972222218</v>
      </c>
      <c r="M3528" s="3" t="b">
        <v>0</v>
      </c>
      <c r="N3528" s="3">
        <v>34</v>
      </c>
      <c r="O3528" s="3" t="b">
        <v>1</v>
      </c>
      <c r="P3528" s="3" t="s">
        <v>8270</v>
      </c>
      <c r="Q3528" s="13">
        <f t="shared" si="220"/>
        <v>1.02</v>
      </c>
      <c r="R3528" s="7">
        <f t="shared" si="221"/>
        <v>97.058823529411768</v>
      </c>
      <c r="S3528" s="3" t="s">
        <v>8320</v>
      </c>
      <c r="T3528" s="3" t="s">
        <v>8321</v>
      </c>
    </row>
    <row r="3529" spans="1:20" ht="39.6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21">
        <f t="shared" si="222"/>
        <v>42166.814872685187</v>
      </c>
      <c r="L3529" s="21">
        <f t="shared" si="223"/>
        <v>42195.957638888889</v>
      </c>
      <c r="M3529" s="3" t="b">
        <v>0</v>
      </c>
      <c r="N3529" s="3">
        <v>86</v>
      </c>
      <c r="O3529" s="3" t="b">
        <v>1</v>
      </c>
      <c r="P3529" s="3" t="s">
        <v>8270</v>
      </c>
      <c r="Q3529" s="13">
        <f t="shared" si="220"/>
        <v>1.1691666666666667</v>
      </c>
      <c r="R3529" s="7">
        <f t="shared" si="221"/>
        <v>69.767441860465112</v>
      </c>
      <c r="S3529" s="3" t="s">
        <v>8320</v>
      </c>
      <c r="T3529" s="3" t="s">
        <v>8321</v>
      </c>
    </row>
    <row r="3530" spans="1:20" ht="39.6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21">
        <f t="shared" si="222"/>
        <v>42733.293032407404</v>
      </c>
      <c r="L3530" s="21">
        <f t="shared" si="223"/>
        <v>42753.293032407404</v>
      </c>
      <c r="M3530" s="3" t="b">
        <v>0</v>
      </c>
      <c r="N3530" s="3">
        <v>37</v>
      </c>
      <c r="O3530" s="3" t="b">
        <v>1</v>
      </c>
      <c r="P3530" s="3" t="s">
        <v>8270</v>
      </c>
      <c r="Q3530" s="13">
        <f t="shared" si="220"/>
        <v>1.0115151515151515</v>
      </c>
      <c r="R3530" s="7">
        <f t="shared" si="221"/>
        <v>44.594594594594597</v>
      </c>
      <c r="S3530" s="3" t="s">
        <v>8320</v>
      </c>
      <c r="T3530" s="3" t="s">
        <v>8321</v>
      </c>
    </row>
    <row r="3531" spans="1:20" ht="52.8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21">
        <f t="shared" si="222"/>
        <v>42177.553449074076</v>
      </c>
      <c r="L3531" s="21">
        <f t="shared" si="223"/>
        <v>42197.833333333336</v>
      </c>
      <c r="M3531" s="3" t="b">
        <v>0</v>
      </c>
      <c r="N3531" s="3">
        <v>18</v>
      </c>
      <c r="O3531" s="3" t="b">
        <v>1</v>
      </c>
      <c r="P3531" s="3" t="s">
        <v>8270</v>
      </c>
      <c r="Q3531" s="13">
        <f t="shared" si="220"/>
        <v>1.32</v>
      </c>
      <c r="R3531" s="7">
        <f t="shared" si="221"/>
        <v>27.777777777777779</v>
      </c>
      <c r="S3531" s="3" t="s">
        <v>8320</v>
      </c>
      <c r="T3531" s="3" t="s">
        <v>8321</v>
      </c>
    </row>
    <row r="3532" spans="1:20" ht="39.6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21">
        <f t="shared" si="222"/>
        <v>42442.41501157407</v>
      </c>
      <c r="L3532" s="21">
        <f t="shared" si="223"/>
        <v>42470.624999999993</v>
      </c>
      <c r="M3532" s="3" t="b">
        <v>0</v>
      </c>
      <c r="N3532" s="3">
        <v>22</v>
      </c>
      <c r="O3532" s="3" t="b">
        <v>1</v>
      </c>
      <c r="P3532" s="3" t="s">
        <v>8270</v>
      </c>
      <c r="Q3532" s="13">
        <f t="shared" si="220"/>
        <v>1</v>
      </c>
      <c r="R3532" s="7">
        <f t="shared" si="221"/>
        <v>125</v>
      </c>
      <c r="S3532" s="3" t="s">
        <v>8320</v>
      </c>
      <c r="T3532" s="3" t="s">
        <v>8321</v>
      </c>
    </row>
    <row r="3533" spans="1:20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21">
        <f t="shared" si="222"/>
        <v>42521.44599537037</v>
      </c>
      <c r="L3533" s="21">
        <f t="shared" si="223"/>
        <v>42551.44599537037</v>
      </c>
      <c r="M3533" s="3" t="b">
        <v>0</v>
      </c>
      <c r="N3533" s="3">
        <v>26</v>
      </c>
      <c r="O3533" s="3" t="b">
        <v>1</v>
      </c>
      <c r="P3533" s="3" t="s">
        <v>8270</v>
      </c>
      <c r="Q3533" s="13">
        <f t="shared" si="220"/>
        <v>1.28</v>
      </c>
      <c r="R3533" s="7">
        <f t="shared" si="221"/>
        <v>38.46153846153846</v>
      </c>
      <c r="S3533" s="3" t="s">
        <v>8320</v>
      </c>
      <c r="T3533" s="3" t="s">
        <v>8321</v>
      </c>
    </row>
    <row r="3534" spans="1:20" ht="52.8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21">
        <f t="shared" si="222"/>
        <v>41884.391516203701</v>
      </c>
      <c r="L3534" s="21">
        <f t="shared" si="223"/>
        <v>41899.957638888889</v>
      </c>
      <c r="M3534" s="3" t="b">
        <v>0</v>
      </c>
      <c r="N3534" s="3">
        <v>27</v>
      </c>
      <c r="O3534" s="3" t="b">
        <v>1</v>
      </c>
      <c r="P3534" s="3" t="s">
        <v>8270</v>
      </c>
      <c r="Q3534" s="13">
        <f t="shared" si="220"/>
        <v>1.1895833333333334</v>
      </c>
      <c r="R3534" s="7">
        <f t="shared" si="221"/>
        <v>35.555555555555557</v>
      </c>
      <c r="S3534" s="3" t="s">
        <v>8320</v>
      </c>
      <c r="T3534" s="3" t="s">
        <v>8321</v>
      </c>
    </row>
    <row r="3535" spans="1:20" ht="52.8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21">
        <f t="shared" si="222"/>
        <v>42289.552858796298</v>
      </c>
      <c r="L3535" s="21">
        <f t="shared" si="223"/>
        <v>42319.594525462962</v>
      </c>
      <c r="M3535" s="3" t="b">
        <v>0</v>
      </c>
      <c r="N3535" s="3">
        <v>8</v>
      </c>
      <c r="O3535" s="3" t="b">
        <v>1</v>
      </c>
      <c r="P3535" s="3" t="s">
        <v>8270</v>
      </c>
      <c r="Q3535" s="13">
        <f t="shared" si="220"/>
        <v>1.262</v>
      </c>
      <c r="R3535" s="7">
        <f t="shared" si="221"/>
        <v>62.5</v>
      </c>
      <c r="S3535" s="3" t="s">
        <v>8320</v>
      </c>
      <c r="T3535" s="3" t="s">
        <v>8321</v>
      </c>
    </row>
    <row r="3536" spans="1:20" ht="39.6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21">
        <f t="shared" si="222"/>
        <v>42243.416932870365</v>
      </c>
      <c r="L3536" s="21">
        <f t="shared" si="223"/>
        <v>42278.416932870365</v>
      </c>
      <c r="M3536" s="3" t="b">
        <v>0</v>
      </c>
      <c r="N3536" s="3">
        <v>204</v>
      </c>
      <c r="O3536" s="3" t="b">
        <v>1</v>
      </c>
      <c r="P3536" s="3" t="s">
        <v>8270</v>
      </c>
      <c r="Q3536" s="13">
        <f t="shared" si="220"/>
        <v>1.5620000000000001</v>
      </c>
      <c r="R3536" s="7">
        <f t="shared" si="221"/>
        <v>24.509803921568629</v>
      </c>
      <c r="S3536" s="3" t="s">
        <v>8320</v>
      </c>
      <c r="T3536" s="3" t="s">
        <v>8321</v>
      </c>
    </row>
    <row r="3537" spans="1:20" ht="39.6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21">
        <f t="shared" si="222"/>
        <v>42248.431828703702</v>
      </c>
      <c r="L3537" s="21">
        <f t="shared" si="223"/>
        <v>42279.541666666664</v>
      </c>
      <c r="M3537" s="3" t="b">
        <v>0</v>
      </c>
      <c r="N3537" s="3">
        <v>46</v>
      </c>
      <c r="O3537" s="3" t="b">
        <v>1</v>
      </c>
      <c r="P3537" s="3" t="s">
        <v>8270</v>
      </c>
      <c r="Q3537" s="13">
        <f t="shared" si="220"/>
        <v>1.0315000000000001</v>
      </c>
      <c r="R3537" s="7">
        <f t="shared" si="221"/>
        <v>43.478260869565219</v>
      </c>
      <c r="S3537" s="3" t="s">
        <v>8320</v>
      </c>
      <c r="T3537" s="3" t="s">
        <v>8321</v>
      </c>
    </row>
    <row r="3538" spans="1:20" ht="39.6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21">
        <f t="shared" si="222"/>
        <v>42328.518807870372</v>
      </c>
      <c r="L3538" s="21">
        <f t="shared" si="223"/>
        <v>42358.290972222218</v>
      </c>
      <c r="M3538" s="3" t="b">
        <v>0</v>
      </c>
      <c r="N3538" s="3">
        <v>17</v>
      </c>
      <c r="O3538" s="3" t="b">
        <v>1</v>
      </c>
      <c r="P3538" s="3" t="s">
        <v>8270</v>
      </c>
      <c r="Q3538" s="13">
        <f t="shared" si="220"/>
        <v>1.5333333333333334</v>
      </c>
      <c r="R3538" s="7">
        <f t="shared" si="221"/>
        <v>8.8235294117647065</v>
      </c>
      <c r="S3538" s="3" t="s">
        <v>8320</v>
      </c>
      <c r="T3538" s="3" t="s">
        <v>8321</v>
      </c>
    </row>
    <row r="3539" spans="1:20" ht="39.6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21">
        <f t="shared" si="222"/>
        <v>41923.146018518521</v>
      </c>
      <c r="L3539" s="21">
        <f t="shared" si="223"/>
        <v>41960.124305555553</v>
      </c>
      <c r="M3539" s="3" t="b">
        <v>0</v>
      </c>
      <c r="N3539" s="3">
        <v>28</v>
      </c>
      <c r="O3539" s="3" t="b">
        <v>1</v>
      </c>
      <c r="P3539" s="3" t="s">
        <v>8270</v>
      </c>
      <c r="Q3539" s="13">
        <f t="shared" si="220"/>
        <v>1.8044444444444445</v>
      </c>
      <c r="R3539" s="7">
        <f t="shared" si="221"/>
        <v>24.107142857142858</v>
      </c>
      <c r="S3539" s="3" t="s">
        <v>8320</v>
      </c>
      <c r="T3539" s="3" t="s">
        <v>8321</v>
      </c>
    </row>
    <row r="3540" spans="1:20" ht="39.6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21">
        <f t="shared" si="222"/>
        <v>42571.212268518517</v>
      </c>
      <c r="L3540" s="21">
        <f t="shared" si="223"/>
        <v>42599.212268518517</v>
      </c>
      <c r="M3540" s="3" t="b">
        <v>0</v>
      </c>
      <c r="N3540" s="3">
        <v>83</v>
      </c>
      <c r="O3540" s="3" t="b">
        <v>1</v>
      </c>
      <c r="P3540" s="3" t="s">
        <v>8270</v>
      </c>
      <c r="Q3540" s="13">
        <f t="shared" si="220"/>
        <v>1.2845</v>
      </c>
      <c r="R3540" s="7">
        <f t="shared" si="221"/>
        <v>24.096385542168676</v>
      </c>
      <c r="S3540" s="3" t="s">
        <v>8320</v>
      </c>
      <c r="T3540" s="3" t="s">
        <v>8321</v>
      </c>
    </row>
    <row r="3541" spans="1:20" ht="39.6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21">
        <f t="shared" si="222"/>
        <v>42600.547708333332</v>
      </c>
      <c r="L3541" s="21">
        <f t="shared" si="223"/>
        <v>42621.547708333332</v>
      </c>
      <c r="M3541" s="3" t="b">
        <v>0</v>
      </c>
      <c r="N3541" s="3">
        <v>13</v>
      </c>
      <c r="O3541" s="3" t="b">
        <v>1</v>
      </c>
      <c r="P3541" s="3" t="s">
        <v>8270</v>
      </c>
      <c r="Q3541" s="13">
        <f t="shared" si="220"/>
        <v>1.1966666666666668</v>
      </c>
      <c r="R3541" s="7">
        <f t="shared" si="221"/>
        <v>46.153846153846153</v>
      </c>
      <c r="S3541" s="3" t="s">
        <v>8320</v>
      </c>
      <c r="T3541" s="3" t="s">
        <v>8321</v>
      </c>
    </row>
    <row r="3542" spans="1:20" ht="52.8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21">
        <f t="shared" si="222"/>
        <v>42516.795034722221</v>
      </c>
      <c r="L3542" s="21">
        <f t="shared" si="223"/>
        <v>42546.795034722221</v>
      </c>
      <c r="M3542" s="3" t="b">
        <v>0</v>
      </c>
      <c r="N3542" s="3">
        <v>8</v>
      </c>
      <c r="O3542" s="3" t="b">
        <v>1</v>
      </c>
      <c r="P3542" s="3" t="s">
        <v>8270</v>
      </c>
      <c r="Q3542" s="13">
        <f t="shared" si="220"/>
        <v>1.23</v>
      </c>
      <c r="R3542" s="7">
        <f t="shared" si="221"/>
        <v>37.5</v>
      </c>
      <c r="S3542" s="3" t="s">
        <v>8320</v>
      </c>
      <c r="T3542" s="3" t="s">
        <v>8321</v>
      </c>
    </row>
    <row r="3543" spans="1:20" ht="39.6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21">
        <f t="shared" si="222"/>
        <v>42222.521701388883</v>
      </c>
      <c r="L3543" s="21">
        <f t="shared" si="223"/>
        <v>42247.521701388883</v>
      </c>
      <c r="M3543" s="3" t="b">
        <v>0</v>
      </c>
      <c r="N3543" s="3">
        <v>32</v>
      </c>
      <c r="O3543" s="3" t="b">
        <v>1</v>
      </c>
      <c r="P3543" s="3" t="s">
        <v>8270</v>
      </c>
      <c r="Q3543" s="13">
        <f t="shared" si="220"/>
        <v>1.05</v>
      </c>
      <c r="R3543" s="7">
        <f t="shared" si="221"/>
        <v>37.5</v>
      </c>
      <c r="S3543" s="3" t="s">
        <v>8320</v>
      </c>
      <c r="T3543" s="3" t="s">
        <v>8321</v>
      </c>
    </row>
    <row r="3544" spans="1:20" ht="39.6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21">
        <f t="shared" si="222"/>
        <v>41829.391458333332</v>
      </c>
      <c r="L3544" s="21">
        <f t="shared" si="223"/>
        <v>41889.391458333332</v>
      </c>
      <c r="M3544" s="3" t="b">
        <v>0</v>
      </c>
      <c r="N3544" s="3">
        <v>85</v>
      </c>
      <c r="O3544" s="3" t="b">
        <v>1</v>
      </c>
      <c r="P3544" s="3" t="s">
        <v>8270</v>
      </c>
      <c r="Q3544" s="13">
        <f t="shared" si="220"/>
        <v>1.0223636363636364</v>
      </c>
      <c r="R3544" s="7">
        <f t="shared" si="221"/>
        <v>64.705882352941174</v>
      </c>
      <c r="S3544" s="3" t="s">
        <v>8320</v>
      </c>
      <c r="T3544" s="3" t="s">
        <v>8321</v>
      </c>
    </row>
    <row r="3545" spans="1:20" ht="39.6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21">
        <f t="shared" si="222"/>
        <v>42150.546979166662</v>
      </c>
      <c r="L3545" s="21">
        <f t="shared" si="223"/>
        <v>42180.546979166662</v>
      </c>
      <c r="M3545" s="3" t="b">
        <v>0</v>
      </c>
      <c r="N3545" s="3">
        <v>29</v>
      </c>
      <c r="O3545" s="3" t="b">
        <v>1</v>
      </c>
      <c r="P3545" s="3" t="s">
        <v>8270</v>
      </c>
      <c r="Q3545" s="13">
        <f t="shared" si="220"/>
        <v>1.0466666666666666</v>
      </c>
      <c r="R3545" s="7">
        <f t="shared" si="221"/>
        <v>51.724137931034484</v>
      </c>
      <c r="S3545" s="3" t="s">
        <v>8320</v>
      </c>
      <c r="T3545" s="3" t="s">
        <v>8321</v>
      </c>
    </row>
    <row r="3546" spans="1:20" ht="26.4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21">
        <f t="shared" si="222"/>
        <v>42040.623344907406</v>
      </c>
      <c r="L3546" s="21">
        <f t="shared" si="223"/>
        <v>42070.623344907406</v>
      </c>
      <c r="M3546" s="3" t="b">
        <v>0</v>
      </c>
      <c r="N3546" s="3">
        <v>24</v>
      </c>
      <c r="O3546" s="3" t="b">
        <v>1</v>
      </c>
      <c r="P3546" s="3" t="s">
        <v>8270</v>
      </c>
      <c r="Q3546" s="13">
        <f t="shared" si="220"/>
        <v>1</v>
      </c>
      <c r="R3546" s="7">
        <f t="shared" si="221"/>
        <v>104.16666666666667</v>
      </c>
      <c r="S3546" s="3" t="s">
        <v>8320</v>
      </c>
      <c r="T3546" s="3" t="s">
        <v>8321</v>
      </c>
    </row>
    <row r="3547" spans="1:20" ht="39.6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21">
        <f t="shared" si="222"/>
        <v>42075.599062499998</v>
      </c>
      <c r="L3547" s="21">
        <f t="shared" si="223"/>
        <v>42105.599062499998</v>
      </c>
      <c r="M3547" s="3" t="b">
        <v>0</v>
      </c>
      <c r="N3547" s="3">
        <v>8</v>
      </c>
      <c r="O3547" s="3" t="b">
        <v>1</v>
      </c>
      <c r="P3547" s="3" t="s">
        <v>8270</v>
      </c>
      <c r="Q3547" s="13">
        <f t="shared" si="220"/>
        <v>1.004</v>
      </c>
      <c r="R3547" s="7">
        <f t="shared" si="221"/>
        <v>31.25</v>
      </c>
      <c r="S3547" s="3" t="s">
        <v>8320</v>
      </c>
      <c r="T3547" s="3" t="s">
        <v>8321</v>
      </c>
    </row>
    <row r="3548" spans="1:20" ht="39.6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21">
        <f t="shared" si="222"/>
        <v>42073.452361111107</v>
      </c>
      <c r="L3548" s="21">
        <f t="shared" si="223"/>
        <v>42094.957638888889</v>
      </c>
      <c r="M3548" s="3" t="b">
        <v>0</v>
      </c>
      <c r="N3548" s="3">
        <v>19</v>
      </c>
      <c r="O3548" s="3" t="b">
        <v>1</v>
      </c>
      <c r="P3548" s="3" t="s">
        <v>8270</v>
      </c>
      <c r="Q3548" s="13">
        <f t="shared" si="220"/>
        <v>1.0227272727272727</v>
      </c>
      <c r="R3548" s="7">
        <f t="shared" si="221"/>
        <v>57.89473684210526</v>
      </c>
      <c r="S3548" s="3" t="s">
        <v>8320</v>
      </c>
      <c r="T3548" s="3" t="s">
        <v>8321</v>
      </c>
    </row>
    <row r="3549" spans="1:20" ht="39.6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21">
        <f t="shared" si="222"/>
        <v>42479.870381944442</v>
      </c>
      <c r="L3549" s="21">
        <f t="shared" si="223"/>
        <v>42503.957638888889</v>
      </c>
      <c r="M3549" s="3" t="b">
        <v>0</v>
      </c>
      <c r="N3549" s="3">
        <v>336</v>
      </c>
      <c r="O3549" s="3" t="b">
        <v>1</v>
      </c>
      <c r="P3549" s="3" t="s">
        <v>8270</v>
      </c>
      <c r="Q3549" s="13">
        <f t="shared" si="220"/>
        <v>1.1440928571428572</v>
      </c>
      <c r="R3549" s="7">
        <f t="shared" si="221"/>
        <v>104.16666666666667</v>
      </c>
      <c r="S3549" s="3" t="s">
        <v>8320</v>
      </c>
      <c r="T3549" s="3" t="s">
        <v>8321</v>
      </c>
    </row>
    <row r="3550" spans="1:20" ht="39.6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21">
        <f t="shared" si="222"/>
        <v>42411.733958333331</v>
      </c>
      <c r="L3550" s="21">
        <f t="shared" si="223"/>
        <v>42433.833333333336</v>
      </c>
      <c r="M3550" s="3" t="b">
        <v>0</v>
      </c>
      <c r="N3550" s="3">
        <v>13</v>
      </c>
      <c r="O3550" s="3" t="b">
        <v>1</v>
      </c>
      <c r="P3550" s="3" t="s">
        <v>8270</v>
      </c>
      <c r="Q3550" s="13">
        <f t="shared" si="220"/>
        <v>1.019047619047619</v>
      </c>
      <c r="R3550" s="7">
        <f t="shared" si="221"/>
        <v>161.53846153846155</v>
      </c>
      <c r="S3550" s="3" t="s">
        <v>8320</v>
      </c>
      <c r="T3550" s="3" t="s">
        <v>8321</v>
      </c>
    </row>
    <row r="3551" spans="1:20" ht="39.6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21">
        <f t="shared" si="222"/>
        <v>42223.186030092591</v>
      </c>
      <c r="L3551" s="21">
        <f t="shared" si="223"/>
        <v>42251.186030092591</v>
      </c>
      <c r="M3551" s="3" t="b">
        <v>0</v>
      </c>
      <c r="N3551" s="3">
        <v>42</v>
      </c>
      <c r="O3551" s="3" t="b">
        <v>1</v>
      </c>
      <c r="P3551" s="3" t="s">
        <v>8270</v>
      </c>
      <c r="Q3551" s="13">
        <f t="shared" si="220"/>
        <v>1.02</v>
      </c>
      <c r="R3551" s="7">
        <f t="shared" si="221"/>
        <v>23.80952380952381</v>
      </c>
      <c r="S3551" s="3" t="s">
        <v>8320</v>
      </c>
      <c r="T3551" s="3" t="s">
        <v>8321</v>
      </c>
    </row>
    <row r="3552" spans="1:20" ht="39.6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21">
        <f t="shared" si="222"/>
        <v>42462.685162037036</v>
      </c>
      <c r="L3552" s="21">
        <f t="shared" si="223"/>
        <v>42492.685162037036</v>
      </c>
      <c r="M3552" s="3" t="b">
        <v>0</v>
      </c>
      <c r="N3552" s="3">
        <v>64</v>
      </c>
      <c r="O3552" s="3" t="b">
        <v>1</v>
      </c>
      <c r="P3552" s="3" t="s">
        <v>8270</v>
      </c>
      <c r="Q3552" s="13">
        <f t="shared" si="220"/>
        <v>1.048</v>
      </c>
      <c r="R3552" s="7">
        <f t="shared" si="221"/>
        <v>39.0625</v>
      </c>
      <c r="S3552" s="3" t="s">
        <v>8320</v>
      </c>
      <c r="T3552" s="3" t="s">
        <v>8321</v>
      </c>
    </row>
    <row r="3553" spans="1:20" ht="39.6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21">
        <f t="shared" si="222"/>
        <v>41753.307523148142</v>
      </c>
      <c r="L3553" s="21">
        <f t="shared" si="223"/>
        <v>41781.713194444441</v>
      </c>
      <c r="M3553" s="3" t="b">
        <v>0</v>
      </c>
      <c r="N3553" s="3">
        <v>25</v>
      </c>
      <c r="O3553" s="3" t="b">
        <v>1</v>
      </c>
      <c r="P3553" s="3" t="s">
        <v>8270</v>
      </c>
      <c r="Q3553" s="13">
        <f t="shared" si="220"/>
        <v>1.0183333333333333</v>
      </c>
      <c r="R3553" s="7">
        <f t="shared" si="221"/>
        <v>60</v>
      </c>
      <c r="S3553" s="3" t="s">
        <v>8320</v>
      </c>
      <c r="T3553" s="3" t="s">
        <v>8321</v>
      </c>
    </row>
    <row r="3554" spans="1:20" ht="39.6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21">
        <f t="shared" si="222"/>
        <v>41788.378749999996</v>
      </c>
      <c r="L3554" s="21">
        <f t="shared" si="223"/>
        <v>41818.378749999996</v>
      </c>
      <c r="M3554" s="3" t="b">
        <v>0</v>
      </c>
      <c r="N3554" s="3">
        <v>20</v>
      </c>
      <c r="O3554" s="3" t="b">
        <v>1</v>
      </c>
      <c r="P3554" s="3" t="s">
        <v>8270</v>
      </c>
      <c r="Q3554" s="13">
        <f t="shared" si="220"/>
        <v>1</v>
      </c>
      <c r="R3554" s="7">
        <f t="shared" si="221"/>
        <v>38.65</v>
      </c>
      <c r="S3554" s="3" t="s">
        <v>8320</v>
      </c>
      <c r="T3554" s="3" t="s">
        <v>8321</v>
      </c>
    </row>
    <row r="3555" spans="1:20" ht="39.6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21">
        <f t="shared" si="222"/>
        <v>42195.820370370369</v>
      </c>
      <c r="L3555" s="21">
        <f t="shared" si="223"/>
        <v>42227.791666666664</v>
      </c>
      <c r="M3555" s="3" t="b">
        <v>0</v>
      </c>
      <c r="N3555" s="3">
        <v>104</v>
      </c>
      <c r="O3555" s="3" t="b">
        <v>1</v>
      </c>
      <c r="P3555" s="3" t="s">
        <v>8270</v>
      </c>
      <c r="Q3555" s="13">
        <f t="shared" si="220"/>
        <v>1.0627272727272727</v>
      </c>
      <c r="R3555" s="7">
        <f t="shared" si="221"/>
        <v>52.884615384615387</v>
      </c>
      <c r="S3555" s="3" t="s">
        <v>8320</v>
      </c>
      <c r="T3555" s="3" t="s">
        <v>8321</v>
      </c>
    </row>
    <row r="3556" spans="1:20" ht="39.6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21">
        <f t="shared" si="222"/>
        <v>42015.842118055552</v>
      </c>
      <c r="L3556" s="21">
        <f t="shared" si="223"/>
        <v>42046.499999999993</v>
      </c>
      <c r="M3556" s="3" t="b">
        <v>0</v>
      </c>
      <c r="N3556" s="3">
        <v>53</v>
      </c>
      <c r="O3556" s="3" t="b">
        <v>1</v>
      </c>
      <c r="P3556" s="3" t="s">
        <v>8270</v>
      </c>
      <c r="Q3556" s="13">
        <f t="shared" si="220"/>
        <v>1.1342219999999998</v>
      </c>
      <c r="R3556" s="7">
        <f t="shared" si="221"/>
        <v>94.339622641509436</v>
      </c>
      <c r="S3556" s="3" t="s">
        <v>8320</v>
      </c>
      <c r="T3556" s="3" t="s">
        <v>8321</v>
      </c>
    </row>
    <row r="3557" spans="1:20" ht="39.6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21">
        <f t="shared" si="222"/>
        <v>42661.233726851853</v>
      </c>
      <c r="L3557" s="21">
        <f t="shared" si="223"/>
        <v>42691.275393518517</v>
      </c>
      <c r="M3557" s="3" t="b">
        <v>0</v>
      </c>
      <c r="N3557" s="3">
        <v>14</v>
      </c>
      <c r="O3557" s="3" t="b">
        <v>1</v>
      </c>
      <c r="P3557" s="3" t="s">
        <v>8270</v>
      </c>
      <c r="Q3557" s="13">
        <f t="shared" si="220"/>
        <v>1</v>
      </c>
      <c r="R3557" s="7">
        <f t="shared" si="221"/>
        <v>171.42857142857142</v>
      </c>
      <c r="S3557" s="3" t="s">
        <v>8320</v>
      </c>
      <c r="T3557" s="3" t="s">
        <v>8321</v>
      </c>
    </row>
    <row r="3558" spans="1:20" ht="52.8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21">
        <f t="shared" si="222"/>
        <v>41808.441249999996</v>
      </c>
      <c r="L3558" s="21">
        <f t="shared" si="223"/>
        <v>41868.441249999996</v>
      </c>
      <c r="M3558" s="3" t="b">
        <v>0</v>
      </c>
      <c r="N3558" s="3">
        <v>20</v>
      </c>
      <c r="O3558" s="3" t="b">
        <v>1</v>
      </c>
      <c r="P3558" s="3" t="s">
        <v>8270</v>
      </c>
      <c r="Q3558" s="13">
        <f t="shared" si="220"/>
        <v>1.0045454545454546</v>
      </c>
      <c r="R3558" s="7">
        <f t="shared" si="221"/>
        <v>110</v>
      </c>
      <c r="S3558" s="3" t="s">
        <v>8320</v>
      </c>
      <c r="T3558" s="3" t="s">
        <v>8321</v>
      </c>
    </row>
    <row r="3559" spans="1:20" ht="52.8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21">
        <f t="shared" si="222"/>
        <v>41730.068414351852</v>
      </c>
      <c r="L3559" s="21">
        <f t="shared" si="223"/>
        <v>41764.068414351852</v>
      </c>
      <c r="M3559" s="3" t="b">
        <v>0</v>
      </c>
      <c r="N3559" s="3">
        <v>558</v>
      </c>
      <c r="O3559" s="3" t="b">
        <v>1</v>
      </c>
      <c r="P3559" s="3" t="s">
        <v>8270</v>
      </c>
      <c r="Q3559" s="13">
        <f t="shared" si="220"/>
        <v>1.0003599999999999</v>
      </c>
      <c r="R3559" s="7">
        <f t="shared" si="221"/>
        <v>179.21146953405017</v>
      </c>
      <c r="S3559" s="3" t="s">
        <v>8320</v>
      </c>
      <c r="T3559" s="3" t="s">
        <v>8321</v>
      </c>
    </row>
    <row r="3560" spans="1:20" ht="39.6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21">
        <f t="shared" si="222"/>
        <v>42139.608506944445</v>
      </c>
      <c r="L3560" s="21">
        <f t="shared" si="223"/>
        <v>42181.666666666664</v>
      </c>
      <c r="M3560" s="3" t="b">
        <v>0</v>
      </c>
      <c r="N3560" s="3">
        <v>22</v>
      </c>
      <c r="O3560" s="3" t="b">
        <v>1</v>
      </c>
      <c r="P3560" s="3" t="s">
        <v>8270</v>
      </c>
      <c r="Q3560" s="13">
        <f t="shared" si="220"/>
        <v>1.44</v>
      </c>
      <c r="R3560" s="7">
        <f t="shared" si="221"/>
        <v>15.909090909090908</v>
      </c>
      <c r="S3560" s="3" t="s">
        <v>8320</v>
      </c>
      <c r="T3560" s="3" t="s">
        <v>8321</v>
      </c>
    </row>
    <row r="3561" spans="1:20" ht="52.8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21">
        <f t="shared" si="222"/>
        <v>42193.887824074067</v>
      </c>
      <c r="L3561" s="21">
        <f t="shared" si="223"/>
        <v>42216.165277777771</v>
      </c>
      <c r="M3561" s="3" t="b">
        <v>0</v>
      </c>
      <c r="N3561" s="3">
        <v>24</v>
      </c>
      <c r="O3561" s="3" t="b">
        <v>1</v>
      </c>
      <c r="P3561" s="3" t="s">
        <v>8270</v>
      </c>
      <c r="Q3561" s="13">
        <f t="shared" si="220"/>
        <v>1.0349999999999999</v>
      </c>
      <c r="R3561" s="7">
        <f t="shared" si="221"/>
        <v>41.666666666666664</v>
      </c>
      <c r="S3561" s="3" t="s">
        <v>8320</v>
      </c>
      <c r="T3561" s="3" t="s">
        <v>8321</v>
      </c>
    </row>
    <row r="3562" spans="1:20" ht="39.6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21">
        <f t="shared" si="222"/>
        <v>42115.68131944444</v>
      </c>
      <c r="L3562" s="21">
        <f t="shared" si="223"/>
        <v>42150.906249999993</v>
      </c>
      <c r="M3562" s="3" t="b">
        <v>0</v>
      </c>
      <c r="N3562" s="3">
        <v>74</v>
      </c>
      <c r="O3562" s="3" t="b">
        <v>1</v>
      </c>
      <c r="P3562" s="3" t="s">
        <v>8270</v>
      </c>
      <c r="Q3562" s="13">
        <f t="shared" si="220"/>
        <v>1.0843750000000001</v>
      </c>
      <c r="R3562" s="7">
        <f t="shared" si="221"/>
        <v>43.243243243243242</v>
      </c>
      <c r="S3562" s="3" t="s">
        <v>8320</v>
      </c>
      <c r="T3562" s="3" t="s">
        <v>8321</v>
      </c>
    </row>
    <row r="3563" spans="1:20" ht="105.6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21">
        <f t="shared" si="222"/>
        <v>42203.471967592595</v>
      </c>
      <c r="L3563" s="21">
        <f t="shared" si="223"/>
        <v>42221.566666666666</v>
      </c>
      <c r="M3563" s="3" t="b">
        <v>0</v>
      </c>
      <c r="N3563" s="3">
        <v>54</v>
      </c>
      <c r="O3563" s="3" t="b">
        <v>1</v>
      </c>
      <c r="P3563" s="3" t="s">
        <v>8270</v>
      </c>
      <c r="Q3563" s="13">
        <f t="shared" si="220"/>
        <v>1.024</v>
      </c>
      <c r="R3563" s="7">
        <f t="shared" si="221"/>
        <v>46.296296296296298</v>
      </c>
      <c r="S3563" s="3" t="s">
        <v>8320</v>
      </c>
      <c r="T3563" s="3" t="s">
        <v>8321</v>
      </c>
    </row>
    <row r="3564" spans="1:20" ht="39.6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21">
        <f t="shared" si="222"/>
        <v>42433.553553240738</v>
      </c>
      <c r="L3564" s="21">
        <f t="shared" si="223"/>
        <v>42442.708333333336</v>
      </c>
      <c r="M3564" s="3" t="b">
        <v>0</v>
      </c>
      <c r="N3564" s="3">
        <v>31</v>
      </c>
      <c r="O3564" s="3" t="b">
        <v>1</v>
      </c>
      <c r="P3564" s="3" t="s">
        <v>8270</v>
      </c>
      <c r="Q3564" s="13">
        <f t="shared" si="220"/>
        <v>1.4888888888888889</v>
      </c>
      <c r="R3564" s="7">
        <f t="shared" si="221"/>
        <v>10.161290322580646</v>
      </c>
      <c r="S3564" s="3" t="s">
        <v>8320</v>
      </c>
      <c r="T3564" s="3" t="s">
        <v>8321</v>
      </c>
    </row>
    <row r="3565" spans="1:20" ht="39.6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21">
        <f t="shared" si="222"/>
        <v>42555.46361111111</v>
      </c>
      <c r="L3565" s="21">
        <f t="shared" si="223"/>
        <v>42583.583333333336</v>
      </c>
      <c r="M3565" s="3" t="b">
        <v>0</v>
      </c>
      <c r="N3565" s="3">
        <v>25</v>
      </c>
      <c r="O3565" s="3" t="b">
        <v>1</v>
      </c>
      <c r="P3565" s="3" t="s">
        <v>8270</v>
      </c>
      <c r="Q3565" s="13">
        <f t="shared" si="220"/>
        <v>1.0549000000000002</v>
      </c>
      <c r="R3565" s="7">
        <f t="shared" si="221"/>
        <v>20</v>
      </c>
      <c r="S3565" s="3" t="s">
        <v>8320</v>
      </c>
      <c r="T3565" s="3" t="s">
        <v>8321</v>
      </c>
    </row>
    <row r="3566" spans="1:20" ht="26.4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21">
        <f t="shared" si="222"/>
        <v>42236.414918981478</v>
      </c>
      <c r="L3566" s="21">
        <f t="shared" si="223"/>
        <v>42282.458333333336</v>
      </c>
      <c r="M3566" s="3" t="b">
        <v>0</v>
      </c>
      <c r="N3566" s="3">
        <v>17</v>
      </c>
      <c r="O3566" s="3" t="b">
        <v>1</v>
      </c>
      <c r="P3566" s="3" t="s">
        <v>8270</v>
      </c>
      <c r="Q3566" s="13">
        <f t="shared" si="220"/>
        <v>1.0049999999999999</v>
      </c>
      <c r="R3566" s="7">
        <f t="shared" si="221"/>
        <v>58.823529411764703</v>
      </c>
      <c r="S3566" s="3" t="s">
        <v>8320</v>
      </c>
      <c r="T3566" s="3" t="s">
        <v>8321</v>
      </c>
    </row>
    <row r="3567" spans="1:20" ht="39.6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21">
        <f t="shared" si="222"/>
        <v>41974.534814814811</v>
      </c>
      <c r="L3567" s="21">
        <f t="shared" si="223"/>
        <v>42004.534814814811</v>
      </c>
      <c r="M3567" s="3" t="b">
        <v>0</v>
      </c>
      <c r="N3567" s="3">
        <v>12</v>
      </c>
      <c r="O3567" s="3" t="b">
        <v>1</v>
      </c>
      <c r="P3567" s="3" t="s">
        <v>8270</v>
      </c>
      <c r="Q3567" s="13">
        <f t="shared" si="220"/>
        <v>1.3055555555555556</v>
      </c>
      <c r="R3567" s="7">
        <f t="shared" si="221"/>
        <v>75</v>
      </c>
      <c r="S3567" s="3" t="s">
        <v>8320</v>
      </c>
      <c r="T3567" s="3" t="s">
        <v>8321</v>
      </c>
    </row>
    <row r="3568" spans="1:20" ht="39.6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21">
        <f t="shared" si="222"/>
        <v>41997.299571759257</v>
      </c>
      <c r="L3568" s="21">
        <f t="shared" si="223"/>
        <v>42027.299571759257</v>
      </c>
      <c r="M3568" s="3" t="b">
        <v>0</v>
      </c>
      <c r="N3568" s="3">
        <v>38</v>
      </c>
      <c r="O3568" s="3" t="b">
        <v>1</v>
      </c>
      <c r="P3568" s="3" t="s">
        <v>8270</v>
      </c>
      <c r="Q3568" s="13">
        <f t="shared" si="220"/>
        <v>1.0475000000000001</v>
      </c>
      <c r="R3568" s="7">
        <f t="shared" si="221"/>
        <v>52.631578947368418</v>
      </c>
      <c r="S3568" s="3" t="s">
        <v>8320</v>
      </c>
      <c r="T3568" s="3" t="s">
        <v>8321</v>
      </c>
    </row>
    <row r="3569" spans="1:20" ht="39.6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21">
        <f t="shared" si="222"/>
        <v>42135.602361111109</v>
      </c>
      <c r="L3569" s="21">
        <f t="shared" si="223"/>
        <v>42165.602361111109</v>
      </c>
      <c r="M3569" s="3" t="b">
        <v>0</v>
      </c>
      <c r="N3569" s="3">
        <v>41</v>
      </c>
      <c r="O3569" s="3" t="b">
        <v>1</v>
      </c>
      <c r="P3569" s="3" t="s">
        <v>8270</v>
      </c>
      <c r="Q3569" s="13">
        <f t="shared" si="220"/>
        <v>1.0880000000000001</v>
      </c>
      <c r="R3569" s="7">
        <f t="shared" si="221"/>
        <v>24.390243902439025</v>
      </c>
      <c r="S3569" s="3" t="s">
        <v>8320</v>
      </c>
      <c r="T3569" s="3" t="s">
        <v>8321</v>
      </c>
    </row>
    <row r="3570" spans="1:20" ht="39.6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21">
        <f t="shared" si="222"/>
        <v>41869.532337962963</v>
      </c>
      <c r="L3570" s="21">
        <f t="shared" si="223"/>
        <v>41899.532337962963</v>
      </c>
      <c r="M3570" s="3" t="b">
        <v>0</v>
      </c>
      <c r="N3570" s="3">
        <v>19</v>
      </c>
      <c r="O3570" s="3" t="b">
        <v>1</v>
      </c>
      <c r="P3570" s="3" t="s">
        <v>8270</v>
      </c>
      <c r="Q3570" s="13">
        <f t="shared" si="220"/>
        <v>1.1100000000000001</v>
      </c>
      <c r="R3570" s="7">
        <f t="shared" si="221"/>
        <v>52.631578947368418</v>
      </c>
      <c r="S3570" s="3" t="s">
        <v>8320</v>
      </c>
      <c r="T3570" s="3" t="s">
        <v>8321</v>
      </c>
    </row>
    <row r="3571" spans="1:20" ht="39.6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21">
        <f t="shared" si="222"/>
        <v>41982.480277777773</v>
      </c>
      <c r="L3571" s="21">
        <f t="shared" si="223"/>
        <v>42012.480277777773</v>
      </c>
      <c r="M3571" s="3" t="b">
        <v>0</v>
      </c>
      <c r="N3571" s="3">
        <v>41</v>
      </c>
      <c r="O3571" s="3" t="b">
        <v>1</v>
      </c>
      <c r="P3571" s="3" t="s">
        <v>8270</v>
      </c>
      <c r="Q3571" s="13">
        <f t="shared" si="220"/>
        <v>1.0047999999999999</v>
      </c>
      <c r="R3571" s="7">
        <f t="shared" si="221"/>
        <v>121.95121951219512</v>
      </c>
      <c r="S3571" s="3" t="s">
        <v>8320</v>
      </c>
      <c r="T3571" s="3" t="s">
        <v>8321</v>
      </c>
    </row>
    <row r="3572" spans="1:20" ht="39.6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21">
        <f t="shared" si="222"/>
        <v>41976.12364583333</v>
      </c>
      <c r="L3572" s="21">
        <f t="shared" si="223"/>
        <v>42004.083333333336</v>
      </c>
      <c r="M3572" s="3" t="b">
        <v>0</v>
      </c>
      <c r="N3572" s="3">
        <v>26</v>
      </c>
      <c r="O3572" s="3" t="b">
        <v>1</v>
      </c>
      <c r="P3572" s="3" t="s">
        <v>8270</v>
      </c>
      <c r="Q3572" s="13">
        <f t="shared" si="220"/>
        <v>1.1435</v>
      </c>
      <c r="R3572" s="7">
        <f t="shared" si="221"/>
        <v>76.92307692307692</v>
      </c>
      <c r="S3572" s="3" t="s">
        <v>8320</v>
      </c>
      <c r="T3572" s="3" t="s">
        <v>8321</v>
      </c>
    </row>
    <row r="3573" spans="1:20" ht="39.6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21">
        <f t="shared" si="222"/>
        <v>41912.650613425925</v>
      </c>
      <c r="L3573" s="21">
        <f t="shared" si="223"/>
        <v>41942.650613425925</v>
      </c>
      <c r="M3573" s="3" t="b">
        <v>0</v>
      </c>
      <c r="N3573" s="3">
        <v>25</v>
      </c>
      <c r="O3573" s="3" t="b">
        <v>1</v>
      </c>
      <c r="P3573" s="3" t="s">
        <v>8270</v>
      </c>
      <c r="Q3573" s="13">
        <f t="shared" si="220"/>
        <v>1.2206666666666666</v>
      </c>
      <c r="R3573" s="7">
        <f t="shared" si="221"/>
        <v>60</v>
      </c>
      <c r="S3573" s="3" t="s">
        <v>8320</v>
      </c>
      <c r="T3573" s="3" t="s">
        <v>8321</v>
      </c>
    </row>
    <row r="3574" spans="1:20" ht="26.4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21">
        <f t="shared" si="222"/>
        <v>42146.36206018518</v>
      </c>
      <c r="L3574" s="21">
        <f t="shared" si="223"/>
        <v>42176.36206018518</v>
      </c>
      <c r="M3574" s="3" t="b">
        <v>0</v>
      </c>
      <c r="N3574" s="3">
        <v>9</v>
      </c>
      <c r="O3574" s="3" t="b">
        <v>1</v>
      </c>
      <c r="P3574" s="3" t="s">
        <v>8270</v>
      </c>
      <c r="Q3574" s="13">
        <f t="shared" si="220"/>
        <v>1</v>
      </c>
      <c r="R3574" s="7">
        <f t="shared" si="221"/>
        <v>55.555555555555557</v>
      </c>
      <c r="S3574" s="3" t="s">
        <v>8320</v>
      </c>
      <c r="T3574" s="3" t="s">
        <v>8321</v>
      </c>
    </row>
    <row r="3575" spans="1:20" ht="26.4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21">
        <f t="shared" si="222"/>
        <v>41921.167199074072</v>
      </c>
      <c r="L3575" s="21">
        <f t="shared" si="223"/>
        <v>41951.208865740737</v>
      </c>
      <c r="M3575" s="3" t="b">
        <v>0</v>
      </c>
      <c r="N3575" s="3">
        <v>78</v>
      </c>
      <c r="O3575" s="3" t="b">
        <v>1</v>
      </c>
      <c r="P3575" s="3" t="s">
        <v>8270</v>
      </c>
      <c r="Q3575" s="13">
        <f t="shared" si="220"/>
        <v>1.028</v>
      </c>
      <c r="R3575" s="7">
        <f t="shared" si="221"/>
        <v>38.46153846153846</v>
      </c>
      <c r="S3575" s="3" t="s">
        <v>8320</v>
      </c>
      <c r="T3575" s="3" t="s">
        <v>8321</v>
      </c>
    </row>
    <row r="3576" spans="1:20" ht="39.6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21">
        <f t="shared" si="222"/>
        <v>41926.734351851854</v>
      </c>
      <c r="L3576" s="21">
        <f t="shared" si="223"/>
        <v>41956.776018518511</v>
      </c>
      <c r="M3576" s="3" t="b">
        <v>0</v>
      </c>
      <c r="N3576" s="3">
        <v>45</v>
      </c>
      <c r="O3576" s="3" t="b">
        <v>1</v>
      </c>
      <c r="P3576" s="3" t="s">
        <v>8270</v>
      </c>
      <c r="Q3576" s="13">
        <f t="shared" si="220"/>
        <v>1.0612068965517241</v>
      </c>
      <c r="R3576" s="7">
        <f t="shared" si="221"/>
        <v>128.88888888888889</v>
      </c>
      <c r="S3576" s="3" t="s">
        <v>8320</v>
      </c>
      <c r="T3576" s="3" t="s">
        <v>8321</v>
      </c>
    </row>
    <row r="3577" spans="1:20" ht="39.6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21">
        <f t="shared" si="222"/>
        <v>42561.575543981475</v>
      </c>
      <c r="L3577" s="21">
        <f t="shared" si="223"/>
        <v>42592.957638888889</v>
      </c>
      <c r="M3577" s="3" t="b">
        <v>0</v>
      </c>
      <c r="N3577" s="3">
        <v>102</v>
      </c>
      <c r="O3577" s="3" t="b">
        <v>1</v>
      </c>
      <c r="P3577" s="3" t="s">
        <v>8270</v>
      </c>
      <c r="Q3577" s="13">
        <f t="shared" si="220"/>
        <v>1.0133000000000001</v>
      </c>
      <c r="R3577" s="7">
        <f t="shared" si="221"/>
        <v>98.039215686274517</v>
      </c>
      <c r="S3577" s="3" t="s">
        <v>8320</v>
      </c>
      <c r="T3577" s="3" t="s">
        <v>8321</v>
      </c>
    </row>
    <row r="3578" spans="1:20" ht="39.6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21">
        <f t="shared" si="222"/>
        <v>42649.340902777774</v>
      </c>
      <c r="L3578" s="21">
        <f t="shared" si="223"/>
        <v>42709.382569444446</v>
      </c>
      <c r="M3578" s="3" t="b">
        <v>0</v>
      </c>
      <c r="N3578" s="3">
        <v>5</v>
      </c>
      <c r="O3578" s="3" t="b">
        <v>1</v>
      </c>
      <c r="P3578" s="3" t="s">
        <v>8270</v>
      </c>
      <c r="Q3578" s="13">
        <f t="shared" si="220"/>
        <v>1</v>
      </c>
      <c r="R3578" s="7">
        <f t="shared" si="221"/>
        <v>20</v>
      </c>
      <c r="S3578" s="3" t="s">
        <v>8320</v>
      </c>
      <c r="T3578" s="3" t="s">
        <v>8321</v>
      </c>
    </row>
    <row r="3579" spans="1:20" ht="39.6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21">
        <f t="shared" si="222"/>
        <v>42093.578506944446</v>
      </c>
      <c r="L3579" s="21">
        <f t="shared" si="223"/>
        <v>42120.061111111114</v>
      </c>
      <c r="M3579" s="3" t="b">
        <v>0</v>
      </c>
      <c r="N3579" s="3">
        <v>27</v>
      </c>
      <c r="O3579" s="3" t="b">
        <v>1</v>
      </c>
      <c r="P3579" s="3" t="s">
        <v>8270</v>
      </c>
      <c r="Q3579" s="13">
        <f t="shared" si="220"/>
        <v>1.3</v>
      </c>
      <c r="R3579" s="7">
        <f t="shared" si="221"/>
        <v>22.222222222222221</v>
      </c>
      <c r="S3579" s="3" t="s">
        <v>8320</v>
      </c>
      <c r="T3579" s="3" t="s">
        <v>8321</v>
      </c>
    </row>
    <row r="3580" spans="1:20" ht="39.6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21">
        <f t="shared" si="222"/>
        <v>42460.525196759256</v>
      </c>
      <c r="L3580" s="21">
        <f t="shared" si="223"/>
        <v>42490.525196759256</v>
      </c>
      <c r="M3580" s="3" t="b">
        <v>0</v>
      </c>
      <c r="N3580" s="3">
        <v>37</v>
      </c>
      <c r="O3580" s="3" t="b">
        <v>1</v>
      </c>
      <c r="P3580" s="3" t="s">
        <v>8270</v>
      </c>
      <c r="Q3580" s="13">
        <f t="shared" si="220"/>
        <v>1.0001333333333333</v>
      </c>
      <c r="R3580" s="7">
        <f t="shared" si="221"/>
        <v>40.54054054054054</v>
      </c>
      <c r="S3580" s="3" t="s">
        <v>8320</v>
      </c>
      <c r="T3580" s="3" t="s">
        <v>8321</v>
      </c>
    </row>
    <row r="3581" spans="1:20" ht="39.6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21">
        <f t="shared" si="222"/>
        <v>42430.553888888891</v>
      </c>
      <c r="L3581" s="21">
        <f t="shared" si="223"/>
        <v>42460.51222222222</v>
      </c>
      <c r="M3581" s="3" t="b">
        <v>0</v>
      </c>
      <c r="N3581" s="3">
        <v>14</v>
      </c>
      <c r="O3581" s="3" t="b">
        <v>1</v>
      </c>
      <c r="P3581" s="3" t="s">
        <v>8270</v>
      </c>
      <c r="Q3581" s="13">
        <f t="shared" si="220"/>
        <v>1</v>
      </c>
      <c r="R3581" s="7">
        <f t="shared" si="221"/>
        <v>35.714285714285715</v>
      </c>
      <c r="S3581" s="3" t="s">
        <v>8320</v>
      </c>
      <c r="T3581" s="3" t="s">
        <v>8321</v>
      </c>
    </row>
    <row r="3582" spans="1:20" ht="39.6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21">
        <f t="shared" si="222"/>
        <v>42025.967847222222</v>
      </c>
      <c r="L3582" s="21">
        <f t="shared" si="223"/>
        <v>42063.999305555553</v>
      </c>
      <c r="M3582" s="3" t="b">
        <v>0</v>
      </c>
      <c r="N3582" s="3">
        <v>27</v>
      </c>
      <c r="O3582" s="3" t="b">
        <v>1</v>
      </c>
      <c r="P3582" s="3" t="s">
        <v>8270</v>
      </c>
      <c r="Q3582" s="13">
        <f t="shared" si="220"/>
        <v>1.1388888888888888</v>
      </c>
      <c r="R3582" s="7">
        <f t="shared" si="221"/>
        <v>33.333333333333336</v>
      </c>
      <c r="S3582" s="3" t="s">
        <v>8320</v>
      </c>
      <c r="T3582" s="3" t="s">
        <v>8321</v>
      </c>
    </row>
    <row r="3583" spans="1:20" ht="39.6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21">
        <f t="shared" si="222"/>
        <v>41836.26284722222</v>
      </c>
      <c r="L3583" s="21">
        <f t="shared" si="223"/>
        <v>41850.26284722222</v>
      </c>
      <c r="M3583" s="3" t="b">
        <v>0</v>
      </c>
      <c r="N3583" s="3">
        <v>45</v>
      </c>
      <c r="O3583" s="3" t="b">
        <v>1</v>
      </c>
      <c r="P3583" s="3" t="s">
        <v>8270</v>
      </c>
      <c r="Q3583" s="13">
        <f t="shared" si="220"/>
        <v>1</v>
      </c>
      <c r="R3583" s="7">
        <f t="shared" si="221"/>
        <v>33.333333333333336</v>
      </c>
      <c r="S3583" s="3" t="s">
        <v>8320</v>
      </c>
      <c r="T3583" s="3" t="s">
        <v>8321</v>
      </c>
    </row>
    <row r="3584" spans="1:20" ht="39.6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21">
        <f t="shared" si="222"/>
        <v>42450.887523148143</v>
      </c>
      <c r="L3584" s="21">
        <f t="shared" si="223"/>
        <v>42464.887523148143</v>
      </c>
      <c r="M3584" s="3" t="b">
        <v>0</v>
      </c>
      <c r="N3584" s="3">
        <v>49</v>
      </c>
      <c r="O3584" s="3" t="b">
        <v>1</v>
      </c>
      <c r="P3584" s="3" t="s">
        <v>8270</v>
      </c>
      <c r="Q3584" s="13">
        <f t="shared" si="220"/>
        <v>2.87</v>
      </c>
      <c r="R3584" s="7">
        <f t="shared" si="221"/>
        <v>20.408163265306122</v>
      </c>
      <c r="S3584" s="3" t="s">
        <v>8320</v>
      </c>
      <c r="T3584" s="3" t="s">
        <v>8321</v>
      </c>
    </row>
    <row r="3585" spans="1:20" ht="39.6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21">
        <f t="shared" si="222"/>
        <v>42418.217650462961</v>
      </c>
      <c r="L3585" s="21">
        <f t="shared" si="223"/>
        <v>42478.175983796296</v>
      </c>
      <c r="M3585" s="3" t="b">
        <v>0</v>
      </c>
      <c r="N3585" s="3">
        <v>24</v>
      </c>
      <c r="O3585" s="3" t="b">
        <v>1</v>
      </c>
      <c r="P3585" s="3" t="s">
        <v>8270</v>
      </c>
      <c r="Q3585" s="13">
        <f t="shared" si="220"/>
        <v>1.085</v>
      </c>
      <c r="R3585" s="7">
        <f t="shared" si="221"/>
        <v>125</v>
      </c>
      <c r="S3585" s="3" t="s">
        <v>8320</v>
      </c>
      <c r="T3585" s="3" t="s">
        <v>8321</v>
      </c>
    </row>
    <row r="3586" spans="1:20" ht="79.2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21">
        <f t="shared" si="222"/>
        <v>42168.108148148145</v>
      </c>
      <c r="L3586" s="21">
        <f t="shared" si="223"/>
        <v>42198.108148148145</v>
      </c>
      <c r="M3586" s="3" t="b">
        <v>0</v>
      </c>
      <c r="N3586" s="3">
        <v>112</v>
      </c>
      <c r="O3586" s="3" t="b">
        <v>1</v>
      </c>
      <c r="P3586" s="3" t="s">
        <v>8270</v>
      </c>
      <c r="Q3586" s="13">
        <f t="shared" ref="Q3586:Q3649" si="224">+E3586/D3586</f>
        <v>1.155</v>
      </c>
      <c r="R3586" s="7">
        <f t="shared" ref="R3586:R3649" si="225">IFERROR(+D3586/N3586,0)</f>
        <v>26.785714285714285</v>
      </c>
      <c r="S3586" s="3" t="s">
        <v>8320</v>
      </c>
      <c r="T3586" s="3" t="s">
        <v>8321</v>
      </c>
    </row>
    <row r="3587" spans="1:20" ht="39.6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21">
        <f t="shared" ref="K3587:K3650" si="226">(J3587/86400)+25569+(-5/24)</f>
        <v>41964.507986111108</v>
      </c>
      <c r="L3587" s="21">
        <f t="shared" ref="L3587:L3650" si="227">+I3587/(86400)+25569+(-5/24)</f>
        <v>41994.507986111108</v>
      </c>
      <c r="M3587" s="3" t="b">
        <v>0</v>
      </c>
      <c r="N3587" s="3">
        <v>23</v>
      </c>
      <c r="O3587" s="3" t="b">
        <v>1</v>
      </c>
      <c r="P3587" s="3" t="s">
        <v>8270</v>
      </c>
      <c r="Q3587" s="13">
        <f t="shared" si="224"/>
        <v>1.1911764705882353</v>
      </c>
      <c r="R3587" s="7">
        <f t="shared" si="225"/>
        <v>147.82608695652175</v>
      </c>
      <c r="S3587" s="3" t="s">
        <v>8320</v>
      </c>
      <c r="T3587" s="3" t="s">
        <v>8321</v>
      </c>
    </row>
    <row r="3588" spans="1:20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21">
        <f t="shared" si="226"/>
        <v>42576.489236111105</v>
      </c>
      <c r="L3588" s="21">
        <f t="shared" si="227"/>
        <v>42636.489236111105</v>
      </c>
      <c r="M3588" s="3" t="b">
        <v>0</v>
      </c>
      <c r="N3588" s="3">
        <v>54</v>
      </c>
      <c r="O3588" s="3" t="b">
        <v>1</v>
      </c>
      <c r="P3588" s="3" t="s">
        <v>8270</v>
      </c>
      <c r="Q3588" s="13">
        <f t="shared" si="224"/>
        <v>1.0942666666666667</v>
      </c>
      <c r="R3588" s="7">
        <f t="shared" si="225"/>
        <v>138.88888888888889</v>
      </c>
      <c r="S3588" s="3" t="s">
        <v>8320</v>
      </c>
      <c r="T3588" s="3" t="s">
        <v>8321</v>
      </c>
    </row>
    <row r="3589" spans="1:20" ht="39.6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21">
        <f t="shared" si="226"/>
        <v>42503.331643518519</v>
      </c>
      <c r="L3589" s="21">
        <f t="shared" si="227"/>
        <v>42548.583333333336</v>
      </c>
      <c r="M3589" s="3" t="b">
        <v>0</v>
      </c>
      <c r="N3589" s="3">
        <v>28</v>
      </c>
      <c r="O3589" s="3" t="b">
        <v>1</v>
      </c>
      <c r="P3589" s="3" t="s">
        <v>8270</v>
      </c>
      <c r="Q3589" s="13">
        <f t="shared" si="224"/>
        <v>1.266</v>
      </c>
      <c r="R3589" s="7">
        <f t="shared" si="225"/>
        <v>17.857142857142858</v>
      </c>
      <c r="S3589" s="3" t="s">
        <v>8320</v>
      </c>
      <c r="T3589" s="3" t="s">
        <v>8321</v>
      </c>
    </row>
    <row r="3590" spans="1:20" ht="39.6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21">
        <f t="shared" si="226"/>
        <v>42101.620486111111</v>
      </c>
      <c r="L3590" s="21">
        <f t="shared" si="227"/>
        <v>42123.749999999993</v>
      </c>
      <c r="M3590" s="3" t="b">
        <v>0</v>
      </c>
      <c r="N3590" s="3">
        <v>11</v>
      </c>
      <c r="O3590" s="3" t="b">
        <v>1</v>
      </c>
      <c r="P3590" s="3" t="s">
        <v>8270</v>
      </c>
      <c r="Q3590" s="13">
        <f t="shared" si="224"/>
        <v>1.0049999999999999</v>
      </c>
      <c r="R3590" s="7">
        <f t="shared" si="225"/>
        <v>18.181818181818183</v>
      </c>
      <c r="S3590" s="3" t="s">
        <v>8320</v>
      </c>
      <c r="T3590" s="3" t="s">
        <v>8321</v>
      </c>
    </row>
    <row r="3591" spans="1:20" ht="39.6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21">
        <f t="shared" si="226"/>
        <v>42125.439201388886</v>
      </c>
      <c r="L3591" s="21">
        <f t="shared" si="227"/>
        <v>42150.439201388886</v>
      </c>
      <c r="M3591" s="3" t="b">
        <v>0</v>
      </c>
      <c r="N3591" s="3">
        <v>62</v>
      </c>
      <c r="O3591" s="3" t="b">
        <v>1</v>
      </c>
      <c r="P3591" s="3" t="s">
        <v>8270</v>
      </c>
      <c r="Q3591" s="13">
        <f t="shared" si="224"/>
        <v>1.2749999999999999</v>
      </c>
      <c r="R3591" s="7">
        <f t="shared" si="225"/>
        <v>64.516129032258064</v>
      </c>
      <c r="S3591" s="3" t="s">
        <v>8320</v>
      </c>
      <c r="T3591" s="3" t="s">
        <v>8321</v>
      </c>
    </row>
    <row r="3592" spans="1:20" ht="39.6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21">
        <f t="shared" si="226"/>
        <v>41902.125393518516</v>
      </c>
      <c r="L3592" s="21">
        <f t="shared" si="227"/>
        <v>41932.125393518516</v>
      </c>
      <c r="M3592" s="3" t="b">
        <v>0</v>
      </c>
      <c r="N3592" s="3">
        <v>73</v>
      </c>
      <c r="O3592" s="3" t="b">
        <v>1</v>
      </c>
      <c r="P3592" s="3" t="s">
        <v>8270</v>
      </c>
      <c r="Q3592" s="13">
        <f t="shared" si="224"/>
        <v>1.0005999999999999</v>
      </c>
      <c r="R3592" s="7">
        <f t="shared" si="225"/>
        <v>68.493150684931507</v>
      </c>
      <c r="S3592" s="3" t="s">
        <v>8320</v>
      </c>
      <c r="T3592" s="3" t="s">
        <v>8321</v>
      </c>
    </row>
    <row r="3593" spans="1:20" ht="39.6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21">
        <f t="shared" si="226"/>
        <v>42003.74009259259</v>
      </c>
      <c r="L3593" s="21">
        <f t="shared" si="227"/>
        <v>42027.999305555553</v>
      </c>
      <c r="M3593" s="3" t="b">
        <v>0</v>
      </c>
      <c r="N3593" s="3">
        <v>18</v>
      </c>
      <c r="O3593" s="3" t="b">
        <v>1</v>
      </c>
      <c r="P3593" s="3" t="s">
        <v>8270</v>
      </c>
      <c r="Q3593" s="13">
        <f t="shared" si="224"/>
        <v>1.75</v>
      </c>
      <c r="R3593" s="7">
        <f t="shared" si="225"/>
        <v>38.888888888888886</v>
      </c>
      <c r="S3593" s="3" t="s">
        <v>8320</v>
      </c>
      <c r="T3593" s="3" t="s">
        <v>8321</v>
      </c>
    </row>
    <row r="3594" spans="1:20" ht="39.6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21">
        <f t="shared" si="226"/>
        <v>41988.621608796289</v>
      </c>
      <c r="L3594" s="21">
        <f t="shared" si="227"/>
        <v>42045.999305555553</v>
      </c>
      <c r="M3594" s="3" t="b">
        <v>0</v>
      </c>
      <c r="N3594" s="3">
        <v>35</v>
      </c>
      <c r="O3594" s="3" t="b">
        <v>1</v>
      </c>
      <c r="P3594" s="3" t="s">
        <v>8270</v>
      </c>
      <c r="Q3594" s="13">
        <f t="shared" si="224"/>
        <v>1.2725</v>
      </c>
      <c r="R3594" s="7">
        <f t="shared" si="225"/>
        <v>57.142857142857146</v>
      </c>
      <c r="S3594" s="3" t="s">
        <v>8320</v>
      </c>
      <c r="T3594" s="3" t="s">
        <v>8321</v>
      </c>
    </row>
    <row r="3595" spans="1:20" ht="39.6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21">
        <f t="shared" si="226"/>
        <v>41974.690266203703</v>
      </c>
      <c r="L3595" s="21">
        <f t="shared" si="227"/>
        <v>42009.643055555549</v>
      </c>
      <c r="M3595" s="3" t="b">
        <v>0</v>
      </c>
      <c r="N3595" s="3">
        <v>43</v>
      </c>
      <c r="O3595" s="3" t="b">
        <v>1</v>
      </c>
      <c r="P3595" s="3" t="s">
        <v>8270</v>
      </c>
      <c r="Q3595" s="13">
        <f t="shared" si="224"/>
        <v>1.1063333333333334</v>
      </c>
      <c r="R3595" s="7">
        <f t="shared" si="225"/>
        <v>69.767441860465112</v>
      </c>
      <c r="S3595" s="3" t="s">
        <v>8320</v>
      </c>
      <c r="T3595" s="3" t="s">
        <v>8321</v>
      </c>
    </row>
    <row r="3596" spans="1:20" ht="39.6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21">
        <f t="shared" si="226"/>
        <v>42591.858587962961</v>
      </c>
      <c r="L3596" s="21">
        <f t="shared" si="227"/>
        <v>42616.858587962961</v>
      </c>
      <c r="M3596" s="3" t="b">
        <v>0</v>
      </c>
      <c r="N3596" s="3">
        <v>36</v>
      </c>
      <c r="O3596" s="3" t="b">
        <v>1</v>
      </c>
      <c r="P3596" s="3" t="s">
        <v>8270</v>
      </c>
      <c r="Q3596" s="13">
        <f t="shared" si="224"/>
        <v>1.2593749999999999</v>
      </c>
      <c r="R3596" s="7">
        <f t="shared" si="225"/>
        <v>44.444444444444443</v>
      </c>
      <c r="S3596" s="3" t="s">
        <v>8320</v>
      </c>
      <c r="T3596" s="3" t="s">
        <v>8321</v>
      </c>
    </row>
    <row r="3597" spans="1:20" ht="26.4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21">
        <f t="shared" si="226"/>
        <v>42049.800034722219</v>
      </c>
      <c r="L3597" s="21">
        <f t="shared" si="227"/>
        <v>42076.082638888889</v>
      </c>
      <c r="M3597" s="3" t="b">
        <v>0</v>
      </c>
      <c r="N3597" s="3">
        <v>62</v>
      </c>
      <c r="O3597" s="3" t="b">
        <v>1</v>
      </c>
      <c r="P3597" s="3" t="s">
        <v>8270</v>
      </c>
      <c r="Q3597" s="13">
        <f t="shared" si="224"/>
        <v>1.1850000000000001</v>
      </c>
      <c r="R3597" s="7">
        <f t="shared" si="225"/>
        <v>41.935483870967744</v>
      </c>
      <c r="S3597" s="3" t="s">
        <v>8320</v>
      </c>
      <c r="T3597" s="3" t="s">
        <v>8321</v>
      </c>
    </row>
    <row r="3598" spans="1:20" ht="39.6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21">
        <f t="shared" si="226"/>
        <v>41856.506736111107</v>
      </c>
      <c r="L3598" s="21">
        <f t="shared" si="227"/>
        <v>41877.506736111107</v>
      </c>
      <c r="M3598" s="3" t="b">
        <v>0</v>
      </c>
      <c r="N3598" s="3">
        <v>15</v>
      </c>
      <c r="O3598" s="3" t="b">
        <v>1</v>
      </c>
      <c r="P3598" s="3" t="s">
        <v>8270</v>
      </c>
      <c r="Q3598" s="13">
        <f t="shared" si="224"/>
        <v>1.0772727272727274</v>
      </c>
      <c r="R3598" s="7">
        <f t="shared" si="225"/>
        <v>73.333333333333329</v>
      </c>
      <c r="S3598" s="3" t="s">
        <v>8320</v>
      </c>
      <c r="T3598" s="3" t="s">
        <v>8321</v>
      </c>
    </row>
    <row r="3599" spans="1:20" ht="26.4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21">
        <f t="shared" si="226"/>
        <v>42417.377199074072</v>
      </c>
      <c r="L3599" s="21">
        <f t="shared" si="227"/>
        <v>42432.040972222218</v>
      </c>
      <c r="M3599" s="3" t="b">
        <v>0</v>
      </c>
      <c r="N3599" s="3">
        <v>33</v>
      </c>
      <c r="O3599" s="3" t="b">
        <v>1</v>
      </c>
      <c r="P3599" s="3" t="s">
        <v>8270</v>
      </c>
      <c r="Q3599" s="13">
        <f t="shared" si="224"/>
        <v>1.026</v>
      </c>
      <c r="R3599" s="7">
        <f t="shared" si="225"/>
        <v>75.757575757575751</v>
      </c>
      <c r="S3599" s="3" t="s">
        <v>8320</v>
      </c>
      <c r="T3599" s="3" t="s">
        <v>8321</v>
      </c>
    </row>
    <row r="3600" spans="1:20" ht="39.6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21">
        <f t="shared" si="226"/>
        <v>41866.590532407405</v>
      </c>
      <c r="L3600" s="21">
        <f t="shared" si="227"/>
        <v>41884.999305555553</v>
      </c>
      <c r="M3600" s="3" t="b">
        <v>0</v>
      </c>
      <c r="N3600" s="3">
        <v>27</v>
      </c>
      <c r="O3600" s="3" t="b">
        <v>1</v>
      </c>
      <c r="P3600" s="3" t="s">
        <v>8270</v>
      </c>
      <c r="Q3600" s="13">
        <f t="shared" si="224"/>
        <v>1.101</v>
      </c>
      <c r="R3600" s="7">
        <f t="shared" si="225"/>
        <v>37.037037037037038</v>
      </c>
      <c r="S3600" s="3" t="s">
        <v>8320</v>
      </c>
      <c r="T3600" s="3" t="s">
        <v>8321</v>
      </c>
    </row>
    <row r="3601" spans="1:20" ht="39.6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21">
        <f t="shared" si="226"/>
        <v>42220.586539351854</v>
      </c>
      <c r="L3601" s="21">
        <f t="shared" si="227"/>
        <v>42245.791666666664</v>
      </c>
      <c r="M3601" s="3" t="b">
        <v>0</v>
      </c>
      <c r="N3601" s="3">
        <v>17</v>
      </c>
      <c r="O3601" s="3" t="b">
        <v>1</v>
      </c>
      <c r="P3601" s="3" t="s">
        <v>8270</v>
      </c>
      <c r="Q3601" s="13">
        <f t="shared" si="224"/>
        <v>2.02</v>
      </c>
      <c r="R3601" s="7">
        <f t="shared" si="225"/>
        <v>29.411764705882351</v>
      </c>
      <c r="S3601" s="3" t="s">
        <v>8320</v>
      </c>
      <c r="T3601" s="3" t="s">
        <v>8321</v>
      </c>
    </row>
    <row r="3602" spans="1:20" ht="26.4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21">
        <f t="shared" si="226"/>
        <v>42628.640787037039</v>
      </c>
      <c r="L3602" s="21">
        <f t="shared" si="227"/>
        <v>42656.640787037039</v>
      </c>
      <c r="M3602" s="3" t="b">
        <v>0</v>
      </c>
      <c r="N3602" s="3">
        <v>4</v>
      </c>
      <c r="O3602" s="3" t="b">
        <v>1</v>
      </c>
      <c r="P3602" s="3" t="s">
        <v>8270</v>
      </c>
      <c r="Q3602" s="13">
        <f t="shared" si="224"/>
        <v>1.3</v>
      </c>
      <c r="R3602" s="7">
        <f t="shared" si="225"/>
        <v>2.5</v>
      </c>
      <c r="S3602" s="3" t="s">
        <v>8320</v>
      </c>
      <c r="T3602" s="3" t="s">
        <v>8321</v>
      </c>
    </row>
    <row r="3603" spans="1:20" ht="39.6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21">
        <f t="shared" si="226"/>
        <v>41990.790300925924</v>
      </c>
      <c r="L3603" s="21">
        <f t="shared" si="227"/>
        <v>42020.790300925924</v>
      </c>
      <c r="M3603" s="3" t="b">
        <v>0</v>
      </c>
      <c r="N3603" s="3">
        <v>53</v>
      </c>
      <c r="O3603" s="3" t="b">
        <v>1</v>
      </c>
      <c r="P3603" s="3" t="s">
        <v>8270</v>
      </c>
      <c r="Q3603" s="13">
        <f t="shared" si="224"/>
        <v>1.0435000000000001</v>
      </c>
      <c r="R3603" s="7">
        <f t="shared" si="225"/>
        <v>37.735849056603776</v>
      </c>
      <c r="S3603" s="3" t="s">
        <v>8320</v>
      </c>
      <c r="T3603" s="3" t="s">
        <v>8321</v>
      </c>
    </row>
    <row r="3604" spans="1:20" ht="52.8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21">
        <f t="shared" si="226"/>
        <v>42447.68609953703</v>
      </c>
      <c r="L3604" s="21">
        <f t="shared" si="227"/>
        <v>42507.68609953703</v>
      </c>
      <c r="M3604" s="3" t="b">
        <v>0</v>
      </c>
      <c r="N3604" s="3">
        <v>49</v>
      </c>
      <c r="O3604" s="3" t="b">
        <v>1</v>
      </c>
      <c r="P3604" s="3" t="s">
        <v>8270</v>
      </c>
      <c r="Q3604" s="13">
        <f t="shared" si="224"/>
        <v>1.0004999999999999</v>
      </c>
      <c r="R3604" s="7">
        <f t="shared" si="225"/>
        <v>81.632653061224488</v>
      </c>
      <c r="S3604" s="3" t="s">
        <v>8320</v>
      </c>
      <c r="T3604" s="3" t="s">
        <v>8321</v>
      </c>
    </row>
    <row r="3605" spans="1:20" ht="39.6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21">
        <f t="shared" si="226"/>
        <v>42283.656018518515</v>
      </c>
      <c r="L3605" s="21">
        <f t="shared" si="227"/>
        <v>42313.697685185187</v>
      </c>
      <c r="M3605" s="3" t="b">
        <v>0</v>
      </c>
      <c r="N3605" s="3">
        <v>57</v>
      </c>
      <c r="O3605" s="3" t="b">
        <v>1</v>
      </c>
      <c r="P3605" s="3" t="s">
        <v>8270</v>
      </c>
      <c r="Q3605" s="13">
        <f t="shared" si="224"/>
        <v>1.7066666666666668</v>
      </c>
      <c r="R3605" s="7">
        <f t="shared" si="225"/>
        <v>26.315789473684209</v>
      </c>
      <c r="S3605" s="3" t="s">
        <v>8320</v>
      </c>
      <c r="T3605" s="3" t="s">
        <v>8321</v>
      </c>
    </row>
    <row r="3606" spans="1:20" ht="52.8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21">
        <f t="shared" si="226"/>
        <v>42482.80736111111</v>
      </c>
      <c r="L3606" s="21">
        <f t="shared" si="227"/>
        <v>42489.082638888889</v>
      </c>
      <c r="M3606" s="3" t="b">
        <v>0</v>
      </c>
      <c r="N3606" s="3">
        <v>69</v>
      </c>
      <c r="O3606" s="3" t="b">
        <v>1</v>
      </c>
      <c r="P3606" s="3" t="s">
        <v>8270</v>
      </c>
      <c r="Q3606" s="13">
        <f t="shared" si="224"/>
        <v>1.1283333333333334</v>
      </c>
      <c r="R3606" s="7">
        <f t="shared" si="225"/>
        <v>43.478260869565219</v>
      </c>
      <c r="S3606" s="3" t="s">
        <v>8320</v>
      </c>
      <c r="T3606" s="3" t="s">
        <v>8321</v>
      </c>
    </row>
    <row r="3607" spans="1:20" ht="52.8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21">
        <f t="shared" si="226"/>
        <v>42383.584791666661</v>
      </c>
      <c r="L3607" s="21">
        <f t="shared" si="227"/>
        <v>42413.584791666661</v>
      </c>
      <c r="M3607" s="3" t="b">
        <v>0</v>
      </c>
      <c r="N3607" s="3">
        <v>15</v>
      </c>
      <c r="O3607" s="3" t="b">
        <v>1</v>
      </c>
      <c r="P3607" s="3" t="s">
        <v>8270</v>
      </c>
      <c r="Q3607" s="13">
        <f t="shared" si="224"/>
        <v>1.84</v>
      </c>
      <c r="R3607" s="7">
        <f t="shared" si="225"/>
        <v>16.666666666666668</v>
      </c>
      <c r="S3607" s="3" t="s">
        <v>8320</v>
      </c>
      <c r="T3607" s="3" t="s">
        <v>8321</v>
      </c>
    </row>
    <row r="3608" spans="1:20" ht="39.6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21">
        <f t="shared" si="226"/>
        <v>42566.396493055552</v>
      </c>
      <c r="L3608" s="21">
        <f t="shared" si="227"/>
        <v>42596.396493055552</v>
      </c>
      <c r="M3608" s="3" t="b">
        <v>0</v>
      </c>
      <c r="N3608" s="3">
        <v>64</v>
      </c>
      <c r="O3608" s="3" t="b">
        <v>1</v>
      </c>
      <c r="P3608" s="3" t="s">
        <v>8270</v>
      </c>
      <c r="Q3608" s="13">
        <f t="shared" si="224"/>
        <v>1.3026666666666666</v>
      </c>
      <c r="R3608" s="7">
        <f t="shared" si="225"/>
        <v>46.875</v>
      </c>
      <c r="S3608" s="3" t="s">
        <v>8320</v>
      </c>
      <c r="T3608" s="3" t="s">
        <v>8321</v>
      </c>
    </row>
    <row r="3609" spans="1:20" ht="26.4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21">
        <f t="shared" si="226"/>
        <v>42338.755578703705</v>
      </c>
      <c r="L3609" s="21">
        <f t="shared" si="227"/>
        <v>42352.791666666664</v>
      </c>
      <c r="M3609" s="3" t="b">
        <v>0</v>
      </c>
      <c r="N3609" s="3">
        <v>20</v>
      </c>
      <c r="O3609" s="3" t="b">
        <v>1</v>
      </c>
      <c r="P3609" s="3" t="s">
        <v>8270</v>
      </c>
      <c r="Q3609" s="13">
        <f t="shared" si="224"/>
        <v>1.0545454545454545</v>
      </c>
      <c r="R3609" s="7">
        <f t="shared" si="225"/>
        <v>27.5</v>
      </c>
      <c r="S3609" s="3" t="s">
        <v>8320</v>
      </c>
      <c r="T3609" s="3" t="s">
        <v>8321</v>
      </c>
    </row>
    <row r="3610" spans="1:20" ht="39.6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21">
        <f t="shared" si="226"/>
        <v>42506.501041666663</v>
      </c>
      <c r="L3610" s="21">
        <f t="shared" si="227"/>
        <v>42538.374999999993</v>
      </c>
      <c r="M3610" s="3" t="b">
        <v>0</v>
      </c>
      <c r="N3610" s="3">
        <v>27</v>
      </c>
      <c r="O3610" s="3" t="b">
        <v>1</v>
      </c>
      <c r="P3610" s="3" t="s">
        <v>8270</v>
      </c>
      <c r="Q3610" s="13">
        <f t="shared" si="224"/>
        <v>1</v>
      </c>
      <c r="R3610" s="7">
        <f t="shared" si="225"/>
        <v>29.62962962962963</v>
      </c>
      <c r="S3610" s="3" t="s">
        <v>8320</v>
      </c>
      <c r="T3610" s="3" t="s">
        <v>8321</v>
      </c>
    </row>
    <row r="3611" spans="1:20" ht="39.6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21">
        <f t="shared" si="226"/>
        <v>42429.783391203702</v>
      </c>
      <c r="L3611" s="21">
        <f t="shared" si="227"/>
        <v>42459.741724537038</v>
      </c>
      <c r="M3611" s="3" t="b">
        <v>0</v>
      </c>
      <c r="N3611" s="3">
        <v>21</v>
      </c>
      <c r="O3611" s="3" t="b">
        <v>1</v>
      </c>
      <c r="P3611" s="3" t="s">
        <v>8270</v>
      </c>
      <c r="Q3611" s="13">
        <f t="shared" si="224"/>
        <v>1.5331632653061225</v>
      </c>
      <c r="R3611" s="7">
        <f t="shared" si="225"/>
        <v>93.333333333333329</v>
      </c>
      <c r="S3611" s="3" t="s">
        <v>8320</v>
      </c>
      <c r="T3611" s="3" t="s">
        <v>8321</v>
      </c>
    </row>
    <row r="3612" spans="1:20" ht="39.6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21">
        <f t="shared" si="226"/>
        <v>42203.22379629629</v>
      </c>
      <c r="L3612" s="21">
        <f t="shared" si="227"/>
        <v>42233.22379629629</v>
      </c>
      <c r="M3612" s="3" t="b">
        <v>0</v>
      </c>
      <c r="N3612" s="3">
        <v>31</v>
      </c>
      <c r="O3612" s="3" t="b">
        <v>1</v>
      </c>
      <c r="P3612" s="3" t="s">
        <v>8270</v>
      </c>
      <c r="Q3612" s="13">
        <f t="shared" si="224"/>
        <v>1.623</v>
      </c>
      <c r="R3612" s="7">
        <f t="shared" si="225"/>
        <v>32.258064516129032</v>
      </c>
      <c r="S3612" s="3" t="s">
        <v>8320</v>
      </c>
      <c r="T3612" s="3" t="s">
        <v>8321</v>
      </c>
    </row>
    <row r="3613" spans="1:20" ht="39.6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21">
        <f t="shared" si="226"/>
        <v>42072.162048611113</v>
      </c>
      <c r="L3613" s="21">
        <f t="shared" si="227"/>
        <v>42102.162048611113</v>
      </c>
      <c r="M3613" s="3" t="b">
        <v>0</v>
      </c>
      <c r="N3613" s="3">
        <v>51</v>
      </c>
      <c r="O3613" s="3" t="b">
        <v>1</v>
      </c>
      <c r="P3613" s="3" t="s">
        <v>8270</v>
      </c>
      <c r="Q3613" s="13">
        <f t="shared" si="224"/>
        <v>1.36</v>
      </c>
      <c r="R3613" s="7">
        <f t="shared" si="225"/>
        <v>49.019607843137258</v>
      </c>
      <c r="S3613" s="3" t="s">
        <v>8320</v>
      </c>
      <c r="T3613" s="3" t="s">
        <v>8321</v>
      </c>
    </row>
    <row r="3614" spans="1:20" ht="39.6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21">
        <f t="shared" si="226"/>
        <v>41789.518645833326</v>
      </c>
      <c r="L3614" s="21">
        <f t="shared" si="227"/>
        <v>41799.518645833326</v>
      </c>
      <c r="M3614" s="3" t="b">
        <v>0</v>
      </c>
      <c r="N3614" s="3">
        <v>57</v>
      </c>
      <c r="O3614" s="3" t="b">
        <v>1</v>
      </c>
      <c r="P3614" s="3" t="s">
        <v>8270</v>
      </c>
      <c r="Q3614" s="13">
        <f t="shared" si="224"/>
        <v>1.444</v>
      </c>
      <c r="R3614" s="7">
        <f t="shared" si="225"/>
        <v>87.719298245614041</v>
      </c>
      <c r="S3614" s="3" t="s">
        <v>8320</v>
      </c>
      <c r="T3614" s="3" t="s">
        <v>8321</v>
      </c>
    </row>
    <row r="3615" spans="1:20" ht="39.6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21">
        <f t="shared" si="226"/>
        <v>41788.381643518514</v>
      </c>
      <c r="L3615" s="21">
        <f t="shared" si="227"/>
        <v>41818.381643518514</v>
      </c>
      <c r="M3615" s="3" t="b">
        <v>0</v>
      </c>
      <c r="N3615" s="3">
        <v>20</v>
      </c>
      <c r="O3615" s="3" t="b">
        <v>1</v>
      </c>
      <c r="P3615" s="3" t="s">
        <v>8270</v>
      </c>
      <c r="Q3615" s="13">
        <f t="shared" si="224"/>
        <v>1</v>
      </c>
      <c r="R3615" s="7">
        <f t="shared" si="225"/>
        <v>62.5</v>
      </c>
      <c r="S3615" s="3" t="s">
        <v>8320</v>
      </c>
      <c r="T3615" s="3" t="s">
        <v>8321</v>
      </c>
    </row>
    <row r="3616" spans="1:20" ht="39.6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21">
        <f t="shared" si="226"/>
        <v>42143.833518518521</v>
      </c>
      <c r="L3616" s="21">
        <f t="shared" si="227"/>
        <v>42173.833518518521</v>
      </c>
      <c r="M3616" s="3" t="b">
        <v>0</v>
      </c>
      <c r="N3616" s="3">
        <v>71</v>
      </c>
      <c r="O3616" s="3" t="b">
        <v>1</v>
      </c>
      <c r="P3616" s="3" t="s">
        <v>8270</v>
      </c>
      <c r="Q3616" s="13">
        <f t="shared" si="224"/>
        <v>1.008</v>
      </c>
      <c r="R3616" s="7">
        <f t="shared" si="225"/>
        <v>35.2112676056338</v>
      </c>
      <c r="S3616" s="3" t="s">
        <v>8320</v>
      </c>
      <c r="T3616" s="3" t="s">
        <v>8321</v>
      </c>
    </row>
    <row r="3617" spans="1:20" ht="39.6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21">
        <f t="shared" si="226"/>
        <v>42318.385370370372</v>
      </c>
      <c r="L3617" s="21">
        <f t="shared" si="227"/>
        <v>42348.385370370372</v>
      </c>
      <c r="M3617" s="3" t="b">
        <v>0</v>
      </c>
      <c r="N3617" s="3">
        <v>72</v>
      </c>
      <c r="O3617" s="3" t="b">
        <v>1</v>
      </c>
      <c r="P3617" s="3" t="s">
        <v>8270</v>
      </c>
      <c r="Q3617" s="13">
        <f t="shared" si="224"/>
        <v>1.0680000000000001</v>
      </c>
      <c r="R3617" s="7">
        <f t="shared" si="225"/>
        <v>34.722222222222221</v>
      </c>
      <c r="S3617" s="3" t="s">
        <v>8320</v>
      </c>
      <c r="T3617" s="3" t="s">
        <v>8321</v>
      </c>
    </row>
    <row r="3618" spans="1:20" ht="39.6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21">
        <f t="shared" si="226"/>
        <v>42052.741481481477</v>
      </c>
      <c r="L3618" s="21">
        <f t="shared" si="227"/>
        <v>42082.699814814812</v>
      </c>
      <c r="M3618" s="3" t="b">
        <v>0</v>
      </c>
      <c r="N3618" s="3">
        <v>45</v>
      </c>
      <c r="O3618" s="3" t="b">
        <v>1</v>
      </c>
      <c r="P3618" s="3" t="s">
        <v>8270</v>
      </c>
      <c r="Q3618" s="13">
        <f t="shared" si="224"/>
        <v>1.248</v>
      </c>
      <c r="R3618" s="7">
        <f t="shared" si="225"/>
        <v>55.555555555555557</v>
      </c>
      <c r="S3618" s="3" t="s">
        <v>8320</v>
      </c>
      <c r="T3618" s="3" t="s">
        <v>8321</v>
      </c>
    </row>
    <row r="3619" spans="1:20" ht="39.6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21">
        <f t="shared" si="226"/>
        <v>42779.401956018519</v>
      </c>
      <c r="L3619" s="21">
        <f t="shared" si="227"/>
        <v>42793.791666666664</v>
      </c>
      <c r="M3619" s="3" t="b">
        <v>0</v>
      </c>
      <c r="N3619" s="3">
        <v>51</v>
      </c>
      <c r="O3619" s="3" t="b">
        <v>1</v>
      </c>
      <c r="P3619" s="3" t="s">
        <v>8270</v>
      </c>
      <c r="Q3619" s="13">
        <f t="shared" si="224"/>
        <v>1.1891891891891893</v>
      </c>
      <c r="R3619" s="7">
        <f t="shared" si="225"/>
        <v>14.509803921568627</v>
      </c>
      <c r="S3619" s="3" t="s">
        <v>8320</v>
      </c>
      <c r="T3619" s="3" t="s">
        <v>8321</v>
      </c>
    </row>
    <row r="3620" spans="1:20" ht="39.6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21">
        <f t="shared" si="226"/>
        <v>42128.419560185182</v>
      </c>
      <c r="L3620" s="21">
        <f t="shared" si="227"/>
        <v>42158.419560185182</v>
      </c>
      <c r="M3620" s="3" t="b">
        <v>0</v>
      </c>
      <c r="N3620" s="3">
        <v>56</v>
      </c>
      <c r="O3620" s="3" t="b">
        <v>1</v>
      </c>
      <c r="P3620" s="3" t="s">
        <v>8270</v>
      </c>
      <c r="Q3620" s="13">
        <f t="shared" si="224"/>
        <v>1.01</v>
      </c>
      <c r="R3620" s="7">
        <f t="shared" si="225"/>
        <v>35.714285714285715</v>
      </c>
      <c r="S3620" s="3" t="s">
        <v>8320</v>
      </c>
      <c r="T3620" s="3" t="s">
        <v>8321</v>
      </c>
    </row>
    <row r="3621" spans="1:20" ht="39.6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21">
        <f t="shared" si="226"/>
        <v>42660.923912037033</v>
      </c>
      <c r="L3621" s="21">
        <f t="shared" si="227"/>
        <v>42693.708333333336</v>
      </c>
      <c r="M3621" s="3" t="b">
        <v>0</v>
      </c>
      <c r="N3621" s="3">
        <v>17</v>
      </c>
      <c r="O3621" s="3" t="b">
        <v>1</v>
      </c>
      <c r="P3621" s="3" t="s">
        <v>8270</v>
      </c>
      <c r="Q3621" s="13">
        <f t="shared" si="224"/>
        <v>1.1299999999999999</v>
      </c>
      <c r="R3621" s="7">
        <f t="shared" si="225"/>
        <v>58.823529411764703</v>
      </c>
      <c r="S3621" s="3" t="s">
        <v>8320</v>
      </c>
      <c r="T3621" s="3" t="s">
        <v>8321</v>
      </c>
    </row>
    <row r="3622" spans="1:20" ht="39.6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21">
        <f t="shared" si="226"/>
        <v>42037.72987268518</v>
      </c>
      <c r="L3622" s="21">
        <f t="shared" si="227"/>
        <v>42067.958333333336</v>
      </c>
      <c r="M3622" s="3" t="b">
        <v>0</v>
      </c>
      <c r="N3622" s="3">
        <v>197</v>
      </c>
      <c r="O3622" s="3" t="b">
        <v>1</v>
      </c>
      <c r="P3622" s="3" t="s">
        <v>8270</v>
      </c>
      <c r="Q3622" s="13">
        <f t="shared" si="224"/>
        <v>1.0519047619047619</v>
      </c>
      <c r="R3622" s="7">
        <f t="shared" si="225"/>
        <v>53.299492385786799</v>
      </c>
      <c r="S3622" s="3" t="s">
        <v>8320</v>
      </c>
      <c r="T3622" s="3" t="s">
        <v>8321</v>
      </c>
    </row>
    <row r="3623" spans="1:20" ht="39.6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21">
        <f t="shared" si="226"/>
        <v>42619.727361111109</v>
      </c>
      <c r="L3623" s="21">
        <f t="shared" si="227"/>
        <v>42643.666666666664</v>
      </c>
      <c r="M3623" s="3" t="b">
        <v>0</v>
      </c>
      <c r="N3623" s="3">
        <v>70</v>
      </c>
      <c r="O3623" s="3" t="b">
        <v>1</v>
      </c>
      <c r="P3623" s="3" t="s">
        <v>8270</v>
      </c>
      <c r="Q3623" s="13">
        <f t="shared" si="224"/>
        <v>1.0973333333333333</v>
      </c>
      <c r="R3623" s="7">
        <f t="shared" si="225"/>
        <v>42.857142857142854</v>
      </c>
      <c r="S3623" s="3" t="s">
        <v>8320</v>
      </c>
      <c r="T3623" s="3" t="s">
        <v>8321</v>
      </c>
    </row>
    <row r="3624" spans="1:20" ht="26.4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21">
        <f t="shared" si="226"/>
        <v>41877.013553240737</v>
      </c>
      <c r="L3624" s="21">
        <f t="shared" si="227"/>
        <v>41909.932638888888</v>
      </c>
      <c r="M3624" s="3" t="b">
        <v>0</v>
      </c>
      <c r="N3624" s="3">
        <v>21</v>
      </c>
      <c r="O3624" s="3" t="b">
        <v>1</v>
      </c>
      <c r="P3624" s="3" t="s">
        <v>8270</v>
      </c>
      <c r="Q3624" s="13">
        <f t="shared" si="224"/>
        <v>1.00099</v>
      </c>
      <c r="R3624" s="7">
        <f t="shared" si="225"/>
        <v>47.61904761904762</v>
      </c>
      <c r="S3624" s="3" t="s">
        <v>8320</v>
      </c>
      <c r="T3624" s="3" t="s">
        <v>8321</v>
      </c>
    </row>
    <row r="3625" spans="1:20" ht="26.4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21">
        <f t="shared" si="226"/>
        <v>41828.528587962959</v>
      </c>
      <c r="L3625" s="21">
        <f t="shared" si="227"/>
        <v>41846.083333333328</v>
      </c>
      <c r="M3625" s="3" t="b">
        <v>0</v>
      </c>
      <c r="N3625" s="3">
        <v>34</v>
      </c>
      <c r="O3625" s="3" t="b">
        <v>1</v>
      </c>
      <c r="P3625" s="3" t="s">
        <v>8270</v>
      </c>
      <c r="Q3625" s="13">
        <f t="shared" si="224"/>
        <v>1.2</v>
      </c>
      <c r="R3625" s="7">
        <f t="shared" si="225"/>
        <v>73.529411764705884</v>
      </c>
      <c r="S3625" s="3" t="s">
        <v>8320</v>
      </c>
      <c r="T3625" s="3" t="s">
        <v>8321</v>
      </c>
    </row>
    <row r="3626" spans="1:20" ht="66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21">
        <f t="shared" si="226"/>
        <v>42545.56585648148</v>
      </c>
      <c r="L3626" s="21">
        <f t="shared" si="227"/>
        <v>42605.56585648148</v>
      </c>
      <c r="M3626" s="3" t="b">
        <v>0</v>
      </c>
      <c r="N3626" s="3">
        <v>39</v>
      </c>
      <c r="O3626" s="3" t="b">
        <v>1</v>
      </c>
      <c r="P3626" s="3" t="s">
        <v>8270</v>
      </c>
      <c r="Q3626" s="13">
        <f t="shared" si="224"/>
        <v>1.0493333333333332</v>
      </c>
      <c r="R3626" s="7">
        <f t="shared" si="225"/>
        <v>76.92307692307692</v>
      </c>
      <c r="S3626" s="3" t="s">
        <v>8320</v>
      </c>
      <c r="T3626" s="3" t="s">
        <v>8321</v>
      </c>
    </row>
    <row r="3627" spans="1:20" ht="52.8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21">
        <f t="shared" si="226"/>
        <v>42157.444178240738</v>
      </c>
      <c r="L3627" s="21">
        <f t="shared" si="227"/>
        <v>42187.444178240738</v>
      </c>
      <c r="M3627" s="3" t="b">
        <v>0</v>
      </c>
      <c r="N3627" s="3">
        <v>78</v>
      </c>
      <c r="O3627" s="3" t="b">
        <v>1</v>
      </c>
      <c r="P3627" s="3" t="s">
        <v>8270</v>
      </c>
      <c r="Q3627" s="13">
        <f t="shared" si="224"/>
        <v>1.0266666666666666</v>
      </c>
      <c r="R3627" s="7">
        <f t="shared" si="225"/>
        <v>38.46153846153846</v>
      </c>
      <c r="S3627" s="3" t="s">
        <v>8320</v>
      </c>
      <c r="T3627" s="3" t="s">
        <v>8321</v>
      </c>
    </row>
    <row r="3628" spans="1:20" ht="39.6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21">
        <f t="shared" si="226"/>
        <v>41846.458993055552</v>
      </c>
      <c r="L3628" s="21">
        <f t="shared" si="227"/>
        <v>41867.458993055552</v>
      </c>
      <c r="M3628" s="3" t="b">
        <v>0</v>
      </c>
      <c r="N3628" s="3">
        <v>48</v>
      </c>
      <c r="O3628" s="3" t="b">
        <v>1</v>
      </c>
      <c r="P3628" s="3" t="s">
        <v>8270</v>
      </c>
      <c r="Q3628" s="13">
        <f t="shared" si="224"/>
        <v>1.0182500000000001</v>
      </c>
      <c r="R3628" s="7">
        <f t="shared" si="225"/>
        <v>83.333333333333329</v>
      </c>
      <c r="S3628" s="3" t="s">
        <v>8320</v>
      </c>
      <c r="T3628" s="3" t="s">
        <v>8321</v>
      </c>
    </row>
    <row r="3629" spans="1:20" ht="39.6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21">
        <f t="shared" si="226"/>
        <v>42460.533414351848</v>
      </c>
      <c r="L3629" s="21">
        <f t="shared" si="227"/>
        <v>42510.957638888889</v>
      </c>
      <c r="M3629" s="3" t="b">
        <v>0</v>
      </c>
      <c r="N3629" s="3">
        <v>29</v>
      </c>
      <c r="O3629" s="3" t="b">
        <v>1</v>
      </c>
      <c r="P3629" s="3" t="s">
        <v>8270</v>
      </c>
      <c r="Q3629" s="13">
        <f t="shared" si="224"/>
        <v>1</v>
      </c>
      <c r="R3629" s="7">
        <f t="shared" si="225"/>
        <v>68.965517241379317</v>
      </c>
      <c r="S3629" s="3" t="s">
        <v>8320</v>
      </c>
      <c r="T3629" s="3" t="s">
        <v>8321</v>
      </c>
    </row>
    <row r="3630" spans="1:20" ht="39.6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21">
        <f t="shared" si="226"/>
        <v>42291.6249537037</v>
      </c>
      <c r="L3630" s="21">
        <f t="shared" si="227"/>
        <v>42351.666620370372</v>
      </c>
      <c r="M3630" s="3" t="b">
        <v>0</v>
      </c>
      <c r="N3630" s="3">
        <v>0</v>
      </c>
      <c r="O3630" s="3" t="b">
        <v>0</v>
      </c>
      <c r="P3630" s="3" t="s">
        <v>8304</v>
      </c>
      <c r="Q3630" s="13">
        <f t="shared" si="224"/>
        <v>0</v>
      </c>
      <c r="R3630" s="7">
        <f t="shared" si="225"/>
        <v>0</v>
      </c>
      <c r="S3630" s="3" t="s">
        <v>8320</v>
      </c>
      <c r="T3630" s="3" t="s">
        <v>8362</v>
      </c>
    </row>
    <row r="3631" spans="1:20" ht="52.8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21">
        <f t="shared" si="226"/>
        <v>42436.886157407404</v>
      </c>
      <c r="L3631" s="21">
        <f t="shared" si="227"/>
        <v>42495.499999999993</v>
      </c>
      <c r="M3631" s="3" t="b">
        <v>0</v>
      </c>
      <c r="N3631" s="3">
        <v>2</v>
      </c>
      <c r="O3631" s="3" t="b">
        <v>0</v>
      </c>
      <c r="P3631" s="3" t="s">
        <v>8304</v>
      </c>
      <c r="Q3631" s="13">
        <f t="shared" si="224"/>
        <v>1.9999999999999999E-6</v>
      </c>
      <c r="R3631" s="7">
        <f t="shared" si="225"/>
        <v>500000</v>
      </c>
      <c r="S3631" s="3" t="s">
        <v>8320</v>
      </c>
      <c r="T3631" s="3" t="s">
        <v>8362</v>
      </c>
    </row>
    <row r="3632" spans="1:20" ht="39.6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21">
        <f t="shared" si="226"/>
        <v>41942.638773148145</v>
      </c>
      <c r="L3632" s="21">
        <f t="shared" si="227"/>
        <v>41972.680439814816</v>
      </c>
      <c r="M3632" s="3" t="b">
        <v>0</v>
      </c>
      <c r="N3632" s="3">
        <v>1</v>
      </c>
      <c r="O3632" s="3" t="b">
        <v>0</v>
      </c>
      <c r="P3632" s="3" t="s">
        <v>8304</v>
      </c>
      <c r="Q3632" s="13">
        <f t="shared" si="224"/>
        <v>3.3333333333333332E-4</v>
      </c>
      <c r="R3632" s="7">
        <f t="shared" si="225"/>
        <v>3000</v>
      </c>
      <c r="S3632" s="3" t="s">
        <v>8320</v>
      </c>
      <c r="T3632" s="3" t="s">
        <v>8362</v>
      </c>
    </row>
    <row r="3633" spans="1:20" ht="52.8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21">
        <f t="shared" si="226"/>
        <v>41880.54510416666</v>
      </c>
      <c r="L3633" s="21">
        <f t="shared" si="227"/>
        <v>41904.957638888889</v>
      </c>
      <c r="M3633" s="3" t="b">
        <v>0</v>
      </c>
      <c r="N3633" s="3">
        <v>59</v>
      </c>
      <c r="O3633" s="3" t="b">
        <v>0</v>
      </c>
      <c r="P3633" s="3" t="s">
        <v>8304</v>
      </c>
      <c r="Q3633" s="13">
        <f t="shared" si="224"/>
        <v>0.51023391812865493</v>
      </c>
      <c r="R3633" s="7">
        <f t="shared" si="225"/>
        <v>289.83050847457628</v>
      </c>
      <c r="S3633" s="3" t="s">
        <v>8320</v>
      </c>
      <c r="T3633" s="3" t="s">
        <v>8362</v>
      </c>
    </row>
    <row r="3634" spans="1:20" ht="39.6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21">
        <f t="shared" si="226"/>
        <v>41946.728576388887</v>
      </c>
      <c r="L3634" s="21">
        <f t="shared" si="227"/>
        <v>41966.728576388887</v>
      </c>
      <c r="M3634" s="3" t="b">
        <v>0</v>
      </c>
      <c r="N3634" s="3">
        <v>1</v>
      </c>
      <c r="O3634" s="3" t="b">
        <v>0</v>
      </c>
      <c r="P3634" s="3" t="s">
        <v>8304</v>
      </c>
      <c r="Q3634" s="13">
        <f t="shared" si="224"/>
        <v>0.2</v>
      </c>
      <c r="R3634" s="7">
        <f t="shared" si="225"/>
        <v>500</v>
      </c>
      <c r="S3634" s="3" t="s">
        <v>8320</v>
      </c>
      <c r="T3634" s="3" t="s">
        <v>8362</v>
      </c>
    </row>
    <row r="3635" spans="1:20" ht="39.6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21">
        <f t="shared" si="226"/>
        <v>42649.415127314809</v>
      </c>
      <c r="L3635" s="21">
        <f t="shared" si="227"/>
        <v>42692.833333333336</v>
      </c>
      <c r="M3635" s="3" t="b">
        <v>0</v>
      </c>
      <c r="N3635" s="3">
        <v>31</v>
      </c>
      <c r="O3635" s="3" t="b">
        <v>0</v>
      </c>
      <c r="P3635" s="3" t="s">
        <v>8304</v>
      </c>
      <c r="Q3635" s="13">
        <f t="shared" si="224"/>
        <v>0.35239999999999999</v>
      </c>
      <c r="R3635" s="7">
        <f t="shared" si="225"/>
        <v>161.29032258064515</v>
      </c>
      <c r="S3635" s="3" t="s">
        <v>8320</v>
      </c>
      <c r="T3635" s="3" t="s">
        <v>8362</v>
      </c>
    </row>
    <row r="3636" spans="1:20" ht="39.6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21">
        <f t="shared" si="226"/>
        <v>42700.958032407405</v>
      </c>
      <c r="L3636" s="21">
        <f t="shared" si="227"/>
        <v>42748.957638888889</v>
      </c>
      <c r="M3636" s="3" t="b">
        <v>0</v>
      </c>
      <c r="N3636" s="3">
        <v>18</v>
      </c>
      <c r="O3636" s="3" t="b">
        <v>0</v>
      </c>
      <c r="P3636" s="3" t="s">
        <v>8304</v>
      </c>
      <c r="Q3636" s="13">
        <f t="shared" si="224"/>
        <v>4.2466666666666666E-2</v>
      </c>
      <c r="R3636" s="7">
        <f t="shared" si="225"/>
        <v>4166.666666666667</v>
      </c>
      <c r="S3636" s="3" t="s">
        <v>8320</v>
      </c>
      <c r="T3636" s="3" t="s">
        <v>8362</v>
      </c>
    </row>
    <row r="3637" spans="1:20" ht="26.4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21">
        <f t="shared" si="226"/>
        <v>42450.674490740734</v>
      </c>
      <c r="L3637" s="21">
        <f t="shared" si="227"/>
        <v>42480.674490740734</v>
      </c>
      <c r="M3637" s="3" t="b">
        <v>0</v>
      </c>
      <c r="N3637" s="3">
        <v>10</v>
      </c>
      <c r="O3637" s="3" t="b">
        <v>0</v>
      </c>
      <c r="P3637" s="3" t="s">
        <v>8304</v>
      </c>
      <c r="Q3637" s="13">
        <f t="shared" si="224"/>
        <v>0.36457142857142855</v>
      </c>
      <c r="R3637" s="7">
        <f t="shared" si="225"/>
        <v>350</v>
      </c>
      <c r="S3637" s="3" t="s">
        <v>8320</v>
      </c>
      <c r="T3637" s="3" t="s">
        <v>8362</v>
      </c>
    </row>
    <row r="3638" spans="1:20" ht="39.6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21">
        <f t="shared" si="226"/>
        <v>42226.486446759256</v>
      </c>
      <c r="L3638" s="21">
        <f t="shared" si="227"/>
        <v>42261.486446759256</v>
      </c>
      <c r="M3638" s="3" t="b">
        <v>0</v>
      </c>
      <c r="N3638" s="3">
        <v>0</v>
      </c>
      <c r="O3638" s="3" t="b">
        <v>0</v>
      </c>
      <c r="P3638" s="3" t="s">
        <v>8304</v>
      </c>
      <c r="Q3638" s="13">
        <f t="shared" si="224"/>
        <v>0</v>
      </c>
      <c r="R3638" s="7">
        <f t="shared" si="225"/>
        <v>0</v>
      </c>
      <c r="S3638" s="3" t="s">
        <v>8320</v>
      </c>
      <c r="T3638" s="3" t="s">
        <v>8362</v>
      </c>
    </row>
    <row r="3639" spans="1:20" ht="52.8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21">
        <f t="shared" si="226"/>
        <v>41975.492303240739</v>
      </c>
      <c r="L3639" s="21">
        <f t="shared" si="227"/>
        <v>42005.492303240739</v>
      </c>
      <c r="M3639" s="3" t="b">
        <v>0</v>
      </c>
      <c r="N3639" s="3">
        <v>14</v>
      </c>
      <c r="O3639" s="3" t="b">
        <v>0</v>
      </c>
      <c r="P3639" s="3" t="s">
        <v>8304</v>
      </c>
      <c r="Q3639" s="13">
        <f t="shared" si="224"/>
        <v>0.30866666666666664</v>
      </c>
      <c r="R3639" s="7">
        <f t="shared" si="225"/>
        <v>214.28571428571428</v>
      </c>
      <c r="S3639" s="3" t="s">
        <v>8320</v>
      </c>
      <c r="T3639" s="3" t="s">
        <v>8362</v>
      </c>
    </row>
    <row r="3640" spans="1:20" ht="26.4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21">
        <f t="shared" si="226"/>
        <v>42053.464490740742</v>
      </c>
      <c r="L3640" s="21">
        <f t="shared" si="227"/>
        <v>42113.42282407407</v>
      </c>
      <c r="M3640" s="3" t="b">
        <v>0</v>
      </c>
      <c r="N3640" s="3">
        <v>2</v>
      </c>
      <c r="O3640" s="3" t="b">
        <v>0</v>
      </c>
      <c r="P3640" s="3" t="s">
        <v>8304</v>
      </c>
      <c r="Q3640" s="13">
        <f t="shared" si="224"/>
        <v>6.545454545454546E-2</v>
      </c>
      <c r="R3640" s="7">
        <f t="shared" si="225"/>
        <v>1650</v>
      </c>
      <c r="S3640" s="3" t="s">
        <v>8320</v>
      </c>
      <c r="T3640" s="3" t="s">
        <v>8362</v>
      </c>
    </row>
    <row r="3641" spans="1:20" ht="39.6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21">
        <f t="shared" si="226"/>
        <v>42590.468819444439</v>
      </c>
      <c r="L3641" s="21">
        <f t="shared" si="227"/>
        <v>42650.424305555549</v>
      </c>
      <c r="M3641" s="3" t="b">
        <v>0</v>
      </c>
      <c r="N3641" s="3">
        <v>1</v>
      </c>
      <c r="O3641" s="3" t="b">
        <v>0</v>
      </c>
      <c r="P3641" s="3" t="s">
        <v>8304</v>
      </c>
      <c r="Q3641" s="13">
        <f t="shared" si="224"/>
        <v>4.0000000000000003E-5</v>
      </c>
      <c r="R3641" s="7">
        <f t="shared" si="225"/>
        <v>25000</v>
      </c>
      <c r="S3641" s="3" t="s">
        <v>8320</v>
      </c>
      <c r="T3641" s="3" t="s">
        <v>8362</v>
      </c>
    </row>
    <row r="3642" spans="1:20" ht="66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21">
        <f t="shared" si="226"/>
        <v>42104.573263888888</v>
      </c>
      <c r="L3642" s="21">
        <f t="shared" si="227"/>
        <v>42134.573263888888</v>
      </c>
      <c r="M3642" s="3" t="b">
        <v>0</v>
      </c>
      <c r="N3642" s="3">
        <v>3</v>
      </c>
      <c r="O3642" s="3" t="b">
        <v>0</v>
      </c>
      <c r="P3642" s="3" t="s">
        <v>8304</v>
      </c>
      <c r="Q3642" s="13">
        <f t="shared" si="224"/>
        <v>5.5E-2</v>
      </c>
      <c r="R3642" s="7">
        <f t="shared" si="225"/>
        <v>333.33333333333331</v>
      </c>
      <c r="S3642" s="3" t="s">
        <v>8320</v>
      </c>
      <c r="T3642" s="3" t="s">
        <v>8362</v>
      </c>
    </row>
    <row r="3643" spans="1:20" ht="39.6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21">
        <f t="shared" si="226"/>
        <v>41899.41873842592</v>
      </c>
      <c r="L3643" s="21">
        <f t="shared" si="227"/>
        <v>41917</v>
      </c>
      <c r="M3643" s="3" t="b">
        <v>0</v>
      </c>
      <c r="N3643" s="3">
        <v>0</v>
      </c>
      <c r="O3643" s="3" t="b">
        <v>0</v>
      </c>
      <c r="P3643" s="3" t="s">
        <v>8304</v>
      </c>
      <c r="Q3643" s="13">
        <f t="shared" si="224"/>
        <v>0</v>
      </c>
      <c r="R3643" s="7">
        <f t="shared" si="225"/>
        <v>0</v>
      </c>
      <c r="S3643" s="3" t="s">
        <v>8320</v>
      </c>
      <c r="T3643" s="3" t="s">
        <v>8362</v>
      </c>
    </row>
    <row r="3644" spans="1:20" ht="52.8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21">
        <f t="shared" si="226"/>
        <v>42297.607951388891</v>
      </c>
      <c r="L3644" s="21">
        <f t="shared" si="227"/>
        <v>42338.499999999993</v>
      </c>
      <c r="M3644" s="3" t="b">
        <v>0</v>
      </c>
      <c r="N3644" s="3">
        <v>2</v>
      </c>
      <c r="O3644" s="3" t="b">
        <v>0</v>
      </c>
      <c r="P3644" s="3" t="s">
        <v>8304</v>
      </c>
      <c r="Q3644" s="13">
        <f t="shared" si="224"/>
        <v>2.1428571428571429E-2</v>
      </c>
      <c r="R3644" s="7">
        <f t="shared" si="225"/>
        <v>350</v>
      </c>
      <c r="S3644" s="3" t="s">
        <v>8320</v>
      </c>
      <c r="T3644" s="3" t="s">
        <v>8362</v>
      </c>
    </row>
    <row r="3645" spans="1:20" ht="39.6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21">
        <f t="shared" si="226"/>
        <v>42284.935636574075</v>
      </c>
      <c r="L3645" s="21">
        <f t="shared" si="227"/>
        <v>42324.977303240739</v>
      </c>
      <c r="M3645" s="3" t="b">
        <v>0</v>
      </c>
      <c r="N3645" s="3">
        <v>0</v>
      </c>
      <c r="O3645" s="3" t="b">
        <v>0</v>
      </c>
      <c r="P3645" s="3" t="s">
        <v>8304</v>
      </c>
      <c r="Q3645" s="13">
        <f t="shared" si="224"/>
        <v>0</v>
      </c>
      <c r="R3645" s="7">
        <f t="shared" si="225"/>
        <v>0</v>
      </c>
      <c r="S3645" s="3" t="s">
        <v>8320</v>
      </c>
      <c r="T3645" s="3" t="s">
        <v>8362</v>
      </c>
    </row>
    <row r="3646" spans="1:20" ht="39.6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21">
        <f t="shared" si="226"/>
        <v>42409.033414351848</v>
      </c>
      <c r="L3646" s="21">
        <f t="shared" si="227"/>
        <v>42436.999305555553</v>
      </c>
      <c r="M3646" s="3" t="b">
        <v>0</v>
      </c>
      <c r="N3646" s="3">
        <v>12</v>
      </c>
      <c r="O3646" s="3" t="b">
        <v>0</v>
      </c>
      <c r="P3646" s="3" t="s">
        <v>8304</v>
      </c>
      <c r="Q3646" s="13">
        <f t="shared" si="224"/>
        <v>0.16420000000000001</v>
      </c>
      <c r="R3646" s="7">
        <f t="shared" si="225"/>
        <v>416.66666666666669</v>
      </c>
      <c r="S3646" s="3" t="s">
        <v>8320</v>
      </c>
      <c r="T3646" s="3" t="s">
        <v>8362</v>
      </c>
    </row>
    <row r="3647" spans="1:20" ht="39.6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21">
        <f t="shared" si="226"/>
        <v>42665.762013888881</v>
      </c>
      <c r="L3647" s="21">
        <f t="shared" si="227"/>
        <v>42695.803680555553</v>
      </c>
      <c r="M3647" s="3" t="b">
        <v>0</v>
      </c>
      <c r="N3647" s="3">
        <v>1</v>
      </c>
      <c r="O3647" s="3" t="b">
        <v>0</v>
      </c>
      <c r="P3647" s="3" t="s">
        <v>8304</v>
      </c>
      <c r="Q3647" s="13">
        <f t="shared" si="224"/>
        <v>1E-3</v>
      </c>
      <c r="R3647" s="7">
        <f t="shared" si="225"/>
        <v>1000</v>
      </c>
      <c r="S3647" s="3" t="s">
        <v>8320</v>
      </c>
      <c r="T3647" s="3" t="s">
        <v>8362</v>
      </c>
    </row>
    <row r="3648" spans="1:20" ht="39.6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21">
        <f t="shared" si="226"/>
        <v>42140.21298611111</v>
      </c>
      <c r="L3648" s="21">
        <f t="shared" si="227"/>
        <v>42171.770833333336</v>
      </c>
      <c r="M3648" s="3" t="b">
        <v>0</v>
      </c>
      <c r="N3648" s="3">
        <v>8</v>
      </c>
      <c r="O3648" s="3" t="b">
        <v>0</v>
      </c>
      <c r="P3648" s="3" t="s">
        <v>8304</v>
      </c>
      <c r="Q3648" s="13">
        <f t="shared" si="224"/>
        <v>4.8099999999999997E-2</v>
      </c>
      <c r="R3648" s="7">
        <f t="shared" si="225"/>
        <v>1250</v>
      </c>
      <c r="S3648" s="3" t="s">
        <v>8320</v>
      </c>
      <c r="T3648" s="3" t="s">
        <v>8362</v>
      </c>
    </row>
    <row r="3649" spans="1:20" ht="39.6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21">
        <f t="shared" si="226"/>
        <v>42598.540821759256</v>
      </c>
      <c r="L3649" s="21">
        <f t="shared" si="227"/>
        <v>42643.540821759256</v>
      </c>
      <c r="M3649" s="3" t="b">
        <v>0</v>
      </c>
      <c r="N3649" s="3">
        <v>2</v>
      </c>
      <c r="O3649" s="3" t="b">
        <v>0</v>
      </c>
      <c r="P3649" s="3" t="s">
        <v>8304</v>
      </c>
      <c r="Q3649" s="13">
        <f t="shared" si="224"/>
        <v>0.06</v>
      </c>
      <c r="R3649" s="7">
        <f t="shared" si="225"/>
        <v>250</v>
      </c>
      <c r="S3649" s="3" t="s">
        <v>8320</v>
      </c>
      <c r="T3649" s="3" t="s">
        <v>8362</v>
      </c>
    </row>
    <row r="3650" spans="1:20" ht="26.4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21">
        <f t="shared" si="226"/>
        <v>41887.083854166667</v>
      </c>
      <c r="L3650" s="21">
        <f t="shared" si="227"/>
        <v>41917.083854166667</v>
      </c>
      <c r="M3650" s="3" t="b">
        <v>0</v>
      </c>
      <c r="N3650" s="3">
        <v>73</v>
      </c>
      <c r="O3650" s="3" t="b">
        <v>1</v>
      </c>
      <c r="P3650" s="3" t="s">
        <v>8270</v>
      </c>
      <c r="Q3650" s="13">
        <f t="shared" ref="Q3650:Q3713" si="228">+E3650/D3650</f>
        <v>1.003825</v>
      </c>
      <c r="R3650" s="7">
        <f t="shared" ref="R3650:R3713" si="229">IFERROR(+D3650/N3650,0)</f>
        <v>547.94520547945206</v>
      </c>
      <c r="S3650" s="3" t="s">
        <v>8320</v>
      </c>
      <c r="T3650" s="3" t="s">
        <v>8321</v>
      </c>
    </row>
    <row r="3651" spans="1:20" ht="39.6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21">
        <f t="shared" ref="K3651:K3714" si="230">(J3651/86400)+25569+(-5/24)</f>
        <v>41780.504560185182</v>
      </c>
      <c r="L3651" s="21">
        <f t="shared" ref="L3651:L3714" si="231">+I3651/(86400)+25569+(-5/24)</f>
        <v>41806.504560185182</v>
      </c>
      <c r="M3651" s="3" t="b">
        <v>0</v>
      </c>
      <c r="N3651" s="3">
        <v>8</v>
      </c>
      <c r="O3651" s="3" t="b">
        <v>1</v>
      </c>
      <c r="P3651" s="3" t="s">
        <v>8270</v>
      </c>
      <c r="Q3651" s="13">
        <f t="shared" si="228"/>
        <v>1.04</v>
      </c>
      <c r="R3651" s="7">
        <f t="shared" si="229"/>
        <v>93.75</v>
      </c>
      <c r="S3651" s="3" t="s">
        <v>8320</v>
      </c>
      <c r="T3651" s="3" t="s">
        <v>8321</v>
      </c>
    </row>
    <row r="3652" spans="1:20" ht="39.6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21">
        <f t="shared" si="230"/>
        <v>42381.270648148151</v>
      </c>
      <c r="L3652" s="21">
        <f t="shared" si="231"/>
        <v>42402.270648148151</v>
      </c>
      <c r="M3652" s="3" t="b">
        <v>0</v>
      </c>
      <c r="N3652" s="3">
        <v>17</v>
      </c>
      <c r="O3652" s="3" t="b">
        <v>1</v>
      </c>
      <c r="P3652" s="3" t="s">
        <v>8270</v>
      </c>
      <c r="Q3652" s="13">
        <f t="shared" si="228"/>
        <v>1</v>
      </c>
      <c r="R3652" s="7">
        <f t="shared" si="229"/>
        <v>29.411764705882351</v>
      </c>
      <c r="S3652" s="3" t="s">
        <v>8320</v>
      </c>
      <c r="T3652" s="3" t="s">
        <v>8321</v>
      </c>
    </row>
    <row r="3653" spans="1:20" ht="39.6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21">
        <f t="shared" si="230"/>
        <v>41828.437986111108</v>
      </c>
      <c r="L3653" s="21">
        <f t="shared" si="231"/>
        <v>41861.457638888889</v>
      </c>
      <c r="M3653" s="3" t="b">
        <v>0</v>
      </c>
      <c r="N3653" s="3">
        <v>9</v>
      </c>
      <c r="O3653" s="3" t="b">
        <v>1</v>
      </c>
      <c r="P3653" s="3" t="s">
        <v>8270</v>
      </c>
      <c r="Q3653" s="13">
        <f t="shared" si="228"/>
        <v>1.04</v>
      </c>
      <c r="R3653" s="7">
        <f t="shared" si="229"/>
        <v>55.555555555555557</v>
      </c>
      <c r="S3653" s="3" t="s">
        <v>8320</v>
      </c>
      <c r="T3653" s="3" t="s">
        <v>8321</v>
      </c>
    </row>
    <row r="3654" spans="1:20" ht="52.8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21">
        <f t="shared" si="230"/>
        <v>42596.436365740738</v>
      </c>
      <c r="L3654" s="21">
        <f t="shared" si="231"/>
        <v>42606.957638888889</v>
      </c>
      <c r="M3654" s="3" t="b">
        <v>0</v>
      </c>
      <c r="N3654" s="3">
        <v>17</v>
      </c>
      <c r="O3654" s="3" t="b">
        <v>1</v>
      </c>
      <c r="P3654" s="3" t="s">
        <v>8270</v>
      </c>
      <c r="Q3654" s="13">
        <f t="shared" si="228"/>
        <v>2.5066666666666668</v>
      </c>
      <c r="R3654" s="7">
        <f t="shared" si="229"/>
        <v>17.647058823529413</v>
      </c>
      <c r="S3654" s="3" t="s">
        <v>8320</v>
      </c>
      <c r="T3654" s="3" t="s">
        <v>8321</v>
      </c>
    </row>
    <row r="3655" spans="1:20" ht="39.6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21">
        <f t="shared" si="230"/>
        <v>42191.155173611107</v>
      </c>
      <c r="L3655" s="21">
        <f t="shared" si="231"/>
        <v>42221.155173611107</v>
      </c>
      <c r="M3655" s="3" t="b">
        <v>0</v>
      </c>
      <c r="N3655" s="3">
        <v>33</v>
      </c>
      <c r="O3655" s="3" t="b">
        <v>1</v>
      </c>
      <c r="P3655" s="3" t="s">
        <v>8270</v>
      </c>
      <c r="Q3655" s="13">
        <f t="shared" si="228"/>
        <v>1.0049999999999999</v>
      </c>
      <c r="R3655" s="7">
        <f t="shared" si="229"/>
        <v>60.606060606060609</v>
      </c>
      <c r="S3655" s="3" t="s">
        <v>8320</v>
      </c>
      <c r="T3655" s="3" t="s">
        <v>8321</v>
      </c>
    </row>
    <row r="3656" spans="1:20" ht="52.8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21">
        <f t="shared" si="230"/>
        <v>42440.20817129629</v>
      </c>
      <c r="L3656" s="21">
        <f t="shared" si="231"/>
        <v>42463.499999999993</v>
      </c>
      <c r="M3656" s="3" t="b">
        <v>0</v>
      </c>
      <c r="N3656" s="3">
        <v>38</v>
      </c>
      <c r="O3656" s="3" t="b">
        <v>1</v>
      </c>
      <c r="P3656" s="3" t="s">
        <v>8270</v>
      </c>
      <c r="Q3656" s="13">
        <f t="shared" si="228"/>
        <v>1.744</v>
      </c>
      <c r="R3656" s="7">
        <f t="shared" si="229"/>
        <v>39.473684210526315</v>
      </c>
      <c r="S3656" s="3" t="s">
        <v>8320</v>
      </c>
      <c r="T3656" s="3" t="s">
        <v>8321</v>
      </c>
    </row>
    <row r="3657" spans="1:20" ht="39.6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21">
        <f t="shared" si="230"/>
        <v>42173.594884259255</v>
      </c>
      <c r="L3657" s="21">
        <f t="shared" si="231"/>
        <v>42203.082638888889</v>
      </c>
      <c r="M3657" s="3" t="b">
        <v>0</v>
      </c>
      <c r="N3657" s="3">
        <v>79</v>
      </c>
      <c r="O3657" s="3" t="b">
        <v>1</v>
      </c>
      <c r="P3657" s="3" t="s">
        <v>8270</v>
      </c>
      <c r="Q3657" s="13">
        <f t="shared" si="228"/>
        <v>1.1626000000000001</v>
      </c>
      <c r="R3657" s="7">
        <f t="shared" si="229"/>
        <v>63.291139240506332</v>
      </c>
      <c r="S3657" s="3" t="s">
        <v>8320</v>
      </c>
      <c r="T3657" s="3" t="s">
        <v>8321</v>
      </c>
    </row>
    <row r="3658" spans="1:20" ht="39.6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21">
        <f t="shared" si="230"/>
        <v>42737.701805555553</v>
      </c>
      <c r="L3658" s="21">
        <f t="shared" si="231"/>
        <v>42767.749305555553</v>
      </c>
      <c r="M3658" s="3" t="b">
        <v>0</v>
      </c>
      <c r="N3658" s="3">
        <v>46</v>
      </c>
      <c r="O3658" s="3" t="b">
        <v>1</v>
      </c>
      <c r="P3658" s="3" t="s">
        <v>8270</v>
      </c>
      <c r="Q3658" s="13">
        <f t="shared" si="228"/>
        <v>1.0582</v>
      </c>
      <c r="R3658" s="7">
        <f t="shared" si="229"/>
        <v>108.69565217391305</v>
      </c>
      <c r="S3658" s="3" t="s">
        <v>8320</v>
      </c>
      <c r="T3658" s="3" t="s">
        <v>8321</v>
      </c>
    </row>
    <row r="3659" spans="1:20" ht="39.6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21">
        <f t="shared" si="230"/>
        <v>42499.4215162037</v>
      </c>
      <c r="L3659" s="21">
        <f t="shared" si="231"/>
        <v>42522.695833333331</v>
      </c>
      <c r="M3659" s="3" t="b">
        <v>0</v>
      </c>
      <c r="N3659" s="3">
        <v>20</v>
      </c>
      <c r="O3659" s="3" t="b">
        <v>1</v>
      </c>
      <c r="P3659" s="3" t="s">
        <v>8270</v>
      </c>
      <c r="Q3659" s="13">
        <f t="shared" si="228"/>
        <v>1.1074999999999999</v>
      </c>
      <c r="R3659" s="7">
        <f t="shared" si="229"/>
        <v>100</v>
      </c>
      <c r="S3659" s="3" t="s">
        <v>8320</v>
      </c>
      <c r="T3659" s="3" t="s">
        <v>8321</v>
      </c>
    </row>
    <row r="3660" spans="1:20" ht="26.4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21">
        <f t="shared" si="230"/>
        <v>41775.650231481479</v>
      </c>
      <c r="L3660" s="21">
        <f t="shared" si="231"/>
        <v>41821.957638888889</v>
      </c>
      <c r="M3660" s="3" t="b">
        <v>0</v>
      </c>
      <c r="N3660" s="3">
        <v>20</v>
      </c>
      <c r="O3660" s="3" t="b">
        <v>1</v>
      </c>
      <c r="P3660" s="3" t="s">
        <v>8270</v>
      </c>
      <c r="Q3660" s="13">
        <f t="shared" si="228"/>
        <v>1.0066666666666666</v>
      </c>
      <c r="R3660" s="7">
        <f t="shared" si="229"/>
        <v>75</v>
      </c>
      <c r="S3660" s="3" t="s">
        <v>8320</v>
      </c>
      <c r="T3660" s="3" t="s">
        <v>8321</v>
      </c>
    </row>
    <row r="3661" spans="1:20" ht="39.6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21">
        <f t="shared" si="230"/>
        <v>42055.068865740737</v>
      </c>
      <c r="L3661" s="21">
        <f t="shared" si="231"/>
        <v>42082.402083333327</v>
      </c>
      <c r="M3661" s="3" t="b">
        <v>0</v>
      </c>
      <c r="N3661" s="3">
        <v>13</v>
      </c>
      <c r="O3661" s="3" t="b">
        <v>1</v>
      </c>
      <c r="P3661" s="3" t="s">
        <v>8270</v>
      </c>
      <c r="Q3661" s="13">
        <f t="shared" si="228"/>
        <v>1.0203333333333333</v>
      </c>
      <c r="R3661" s="7">
        <f t="shared" si="229"/>
        <v>230.76923076923077</v>
      </c>
      <c r="S3661" s="3" t="s">
        <v>8320</v>
      </c>
      <c r="T3661" s="3" t="s">
        <v>8321</v>
      </c>
    </row>
    <row r="3662" spans="1:20" ht="52.8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21">
        <f t="shared" si="230"/>
        <v>41971.672743055555</v>
      </c>
      <c r="L3662" s="21">
        <f t="shared" si="231"/>
        <v>41996.672743055555</v>
      </c>
      <c r="M3662" s="3" t="b">
        <v>0</v>
      </c>
      <c r="N3662" s="3">
        <v>22</v>
      </c>
      <c r="O3662" s="3" t="b">
        <v>1</v>
      </c>
      <c r="P3662" s="3" t="s">
        <v>8270</v>
      </c>
      <c r="Q3662" s="13">
        <f t="shared" si="228"/>
        <v>1</v>
      </c>
      <c r="R3662" s="7">
        <f t="shared" si="229"/>
        <v>11.363636363636363</v>
      </c>
      <c r="S3662" s="3" t="s">
        <v>8320</v>
      </c>
      <c r="T3662" s="3" t="s">
        <v>8321</v>
      </c>
    </row>
    <row r="3663" spans="1:20" ht="39.6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21">
        <f t="shared" si="230"/>
        <v>42447.688333333332</v>
      </c>
      <c r="L3663" s="21">
        <f t="shared" si="231"/>
        <v>42469.958333333336</v>
      </c>
      <c r="M3663" s="3" t="b">
        <v>0</v>
      </c>
      <c r="N3663" s="3">
        <v>36</v>
      </c>
      <c r="O3663" s="3" t="b">
        <v>1</v>
      </c>
      <c r="P3663" s="3" t="s">
        <v>8270</v>
      </c>
      <c r="Q3663" s="13">
        <f t="shared" si="228"/>
        <v>1.1100000000000001</v>
      </c>
      <c r="R3663" s="7">
        <f t="shared" si="229"/>
        <v>83.333333333333329</v>
      </c>
      <c r="S3663" s="3" t="s">
        <v>8320</v>
      </c>
      <c r="T3663" s="3" t="s">
        <v>8321</v>
      </c>
    </row>
    <row r="3664" spans="1:20" ht="39.6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21">
        <f t="shared" si="230"/>
        <v>42064.011736111112</v>
      </c>
      <c r="L3664" s="21">
        <f t="shared" si="231"/>
        <v>42093.97006944444</v>
      </c>
      <c r="M3664" s="3" t="b">
        <v>0</v>
      </c>
      <c r="N3664" s="3">
        <v>40</v>
      </c>
      <c r="O3664" s="3" t="b">
        <v>1</v>
      </c>
      <c r="P3664" s="3" t="s">
        <v>8270</v>
      </c>
      <c r="Q3664" s="13">
        <f t="shared" si="228"/>
        <v>1.0142500000000001</v>
      </c>
      <c r="R3664" s="7">
        <f t="shared" si="229"/>
        <v>200</v>
      </c>
      <c r="S3664" s="3" t="s">
        <v>8320</v>
      </c>
      <c r="T3664" s="3" t="s">
        <v>8321</v>
      </c>
    </row>
    <row r="3665" spans="1:20" ht="39.6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21">
        <f t="shared" si="230"/>
        <v>42665.243402777771</v>
      </c>
      <c r="L3665" s="21">
        <f t="shared" si="231"/>
        <v>42725.285069444442</v>
      </c>
      <c r="M3665" s="3" t="b">
        <v>0</v>
      </c>
      <c r="N3665" s="3">
        <v>9</v>
      </c>
      <c r="O3665" s="3" t="b">
        <v>1</v>
      </c>
      <c r="P3665" s="3" t="s">
        <v>8270</v>
      </c>
      <c r="Q3665" s="13">
        <f t="shared" si="228"/>
        <v>1.04</v>
      </c>
      <c r="R3665" s="7">
        <f t="shared" si="229"/>
        <v>25</v>
      </c>
      <c r="S3665" s="3" t="s">
        <v>8320</v>
      </c>
      <c r="T3665" s="3" t="s">
        <v>8321</v>
      </c>
    </row>
    <row r="3666" spans="1:20" ht="39.6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21">
        <f t="shared" si="230"/>
        <v>42523.04038194444</v>
      </c>
      <c r="L3666" s="21">
        <f t="shared" si="231"/>
        <v>42537.04038194444</v>
      </c>
      <c r="M3666" s="3" t="b">
        <v>0</v>
      </c>
      <c r="N3666" s="3">
        <v>19</v>
      </c>
      <c r="O3666" s="3" t="b">
        <v>1</v>
      </c>
      <c r="P3666" s="3" t="s">
        <v>8270</v>
      </c>
      <c r="Q3666" s="13">
        <f t="shared" si="228"/>
        <v>1.09375</v>
      </c>
      <c r="R3666" s="7">
        <f t="shared" si="229"/>
        <v>42.10526315789474</v>
      </c>
      <c r="S3666" s="3" t="s">
        <v>8320</v>
      </c>
      <c r="T3666" s="3" t="s">
        <v>8321</v>
      </c>
    </row>
    <row r="3667" spans="1:20" ht="39.6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21">
        <f t="shared" si="230"/>
        <v>42294.59979166666</v>
      </c>
      <c r="L3667" s="21">
        <f t="shared" si="231"/>
        <v>42305.620833333327</v>
      </c>
      <c r="M3667" s="3" t="b">
        <v>0</v>
      </c>
      <c r="N3667" s="3">
        <v>14</v>
      </c>
      <c r="O3667" s="3" t="b">
        <v>1</v>
      </c>
      <c r="P3667" s="3" t="s">
        <v>8270</v>
      </c>
      <c r="Q3667" s="13">
        <f t="shared" si="228"/>
        <v>1.1516129032258065</v>
      </c>
      <c r="R3667" s="7">
        <f t="shared" si="229"/>
        <v>44.285714285714285</v>
      </c>
      <c r="S3667" s="3" t="s">
        <v>8320</v>
      </c>
      <c r="T3667" s="3" t="s">
        <v>8321</v>
      </c>
    </row>
    <row r="3668" spans="1:20" ht="26.4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21">
        <f t="shared" si="230"/>
        <v>41822.696550925924</v>
      </c>
      <c r="L3668" s="21">
        <f t="shared" si="231"/>
        <v>41844.083333333328</v>
      </c>
      <c r="M3668" s="3" t="b">
        <v>0</v>
      </c>
      <c r="N3668" s="3">
        <v>38</v>
      </c>
      <c r="O3668" s="3" t="b">
        <v>1</v>
      </c>
      <c r="P3668" s="3" t="s">
        <v>8270</v>
      </c>
      <c r="Q3668" s="13">
        <f t="shared" si="228"/>
        <v>1</v>
      </c>
      <c r="R3668" s="7">
        <f t="shared" si="229"/>
        <v>31.578947368421051</v>
      </c>
      <c r="S3668" s="3" t="s">
        <v>8320</v>
      </c>
      <c r="T3668" s="3" t="s">
        <v>8321</v>
      </c>
    </row>
    <row r="3669" spans="1:20" ht="39.6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21">
        <f t="shared" si="230"/>
        <v>42173.761793981474</v>
      </c>
      <c r="L3669" s="21">
        <f t="shared" si="231"/>
        <v>42203.761793981474</v>
      </c>
      <c r="M3669" s="3" t="b">
        <v>0</v>
      </c>
      <c r="N3669" s="3">
        <v>58</v>
      </c>
      <c r="O3669" s="3" t="b">
        <v>1</v>
      </c>
      <c r="P3669" s="3" t="s">
        <v>8270</v>
      </c>
      <c r="Q3669" s="13">
        <f t="shared" si="228"/>
        <v>1.0317033333333334</v>
      </c>
      <c r="R3669" s="7">
        <f t="shared" si="229"/>
        <v>51.724137931034484</v>
      </c>
      <c r="S3669" s="3" t="s">
        <v>8320</v>
      </c>
      <c r="T3669" s="3" t="s">
        <v>8321</v>
      </c>
    </row>
    <row r="3670" spans="1:20" ht="39.6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21">
        <f t="shared" si="230"/>
        <v>42185.347824074073</v>
      </c>
      <c r="L3670" s="21">
        <f t="shared" si="231"/>
        <v>42208.564583333333</v>
      </c>
      <c r="M3670" s="3" t="b">
        <v>0</v>
      </c>
      <c r="N3670" s="3">
        <v>28</v>
      </c>
      <c r="O3670" s="3" t="b">
        <v>1</v>
      </c>
      <c r="P3670" s="3" t="s">
        <v>8270</v>
      </c>
      <c r="Q3670" s="13">
        <f t="shared" si="228"/>
        <v>1.0349999999999999</v>
      </c>
      <c r="R3670" s="7">
        <f t="shared" si="229"/>
        <v>35.714285714285715</v>
      </c>
      <c r="S3670" s="3" t="s">
        <v>8320</v>
      </c>
      <c r="T3670" s="3" t="s">
        <v>8321</v>
      </c>
    </row>
    <row r="3671" spans="1:20" ht="39.6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21">
        <f t="shared" si="230"/>
        <v>42136.466863425921</v>
      </c>
      <c r="L3671" s="21">
        <f t="shared" si="231"/>
        <v>42166.466863425921</v>
      </c>
      <c r="M3671" s="3" t="b">
        <v>0</v>
      </c>
      <c r="N3671" s="3">
        <v>17</v>
      </c>
      <c r="O3671" s="3" t="b">
        <v>1</v>
      </c>
      <c r="P3671" s="3" t="s">
        <v>8270</v>
      </c>
      <c r="Q3671" s="13">
        <f t="shared" si="228"/>
        <v>1.3819999999999999</v>
      </c>
      <c r="R3671" s="7">
        <f t="shared" si="229"/>
        <v>58.823529411764703</v>
      </c>
      <c r="S3671" s="3" t="s">
        <v>8320</v>
      </c>
      <c r="T3671" s="3" t="s">
        <v>8321</v>
      </c>
    </row>
    <row r="3672" spans="1:20" ht="39.6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21">
        <f t="shared" si="230"/>
        <v>42142.305682870363</v>
      </c>
      <c r="L3672" s="21">
        <f t="shared" si="231"/>
        <v>42155.749999999993</v>
      </c>
      <c r="M3672" s="3" t="b">
        <v>0</v>
      </c>
      <c r="N3672" s="3">
        <v>12</v>
      </c>
      <c r="O3672" s="3" t="b">
        <v>1</v>
      </c>
      <c r="P3672" s="3" t="s">
        <v>8270</v>
      </c>
      <c r="Q3672" s="13">
        <f t="shared" si="228"/>
        <v>1.0954545454545455</v>
      </c>
      <c r="R3672" s="7">
        <f t="shared" si="229"/>
        <v>18.333333333333332</v>
      </c>
      <c r="S3672" s="3" t="s">
        <v>8320</v>
      </c>
      <c r="T3672" s="3" t="s">
        <v>8321</v>
      </c>
    </row>
    <row r="3673" spans="1:20" ht="39.6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21">
        <f t="shared" si="230"/>
        <v>41820.419756944444</v>
      </c>
      <c r="L3673" s="21">
        <f t="shared" si="231"/>
        <v>41840.957638888889</v>
      </c>
      <c r="M3673" s="3" t="b">
        <v>0</v>
      </c>
      <c r="N3673" s="3">
        <v>40</v>
      </c>
      <c r="O3673" s="3" t="b">
        <v>1</v>
      </c>
      <c r="P3673" s="3" t="s">
        <v>8270</v>
      </c>
      <c r="Q3673" s="13">
        <f t="shared" si="228"/>
        <v>1.0085714285714287</v>
      </c>
      <c r="R3673" s="7">
        <f t="shared" si="229"/>
        <v>87.5</v>
      </c>
      <c r="S3673" s="3" t="s">
        <v>8320</v>
      </c>
      <c r="T3673" s="3" t="s">
        <v>8321</v>
      </c>
    </row>
    <row r="3674" spans="1:20" ht="52.8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21">
        <f t="shared" si="230"/>
        <v>41878.738240740735</v>
      </c>
      <c r="L3674" s="21">
        <f t="shared" si="231"/>
        <v>41908.738240740735</v>
      </c>
      <c r="M3674" s="3" t="b">
        <v>0</v>
      </c>
      <c r="N3674" s="3">
        <v>57</v>
      </c>
      <c r="O3674" s="3" t="b">
        <v>1</v>
      </c>
      <c r="P3674" s="3" t="s">
        <v>8270</v>
      </c>
      <c r="Q3674" s="13">
        <f t="shared" si="228"/>
        <v>1.0153333333333334</v>
      </c>
      <c r="R3674" s="7">
        <f t="shared" si="229"/>
        <v>52.631578947368418</v>
      </c>
      <c r="S3674" s="3" t="s">
        <v>8320</v>
      </c>
      <c r="T3674" s="3" t="s">
        <v>8321</v>
      </c>
    </row>
    <row r="3675" spans="1:20" ht="39.6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21">
        <f t="shared" si="230"/>
        <v>41914.086770833332</v>
      </c>
      <c r="L3675" s="21">
        <f t="shared" si="231"/>
        <v>41948.327777777777</v>
      </c>
      <c r="M3675" s="3" t="b">
        <v>0</v>
      </c>
      <c r="N3675" s="3">
        <v>114</v>
      </c>
      <c r="O3675" s="3" t="b">
        <v>1</v>
      </c>
      <c r="P3675" s="3" t="s">
        <v>8270</v>
      </c>
      <c r="Q3675" s="13">
        <f t="shared" si="228"/>
        <v>1.13625</v>
      </c>
      <c r="R3675" s="7">
        <f t="shared" si="229"/>
        <v>35.087719298245617</v>
      </c>
      <c r="S3675" s="3" t="s">
        <v>8320</v>
      </c>
      <c r="T3675" s="3" t="s">
        <v>8321</v>
      </c>
    </row>
    <row r="3676" spans="1:20" ht="39.6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21">
        <f t="shared" si="230"/>
        <v>42556.664687499993</v>
      </c>
      <c r="L3676" s="21">
        <f t="shared" si="231"/>
        <v>42616.664687499993</v>
      </c>
      <c r="M3676" s="3" t="b">
        <v>0</v>
      </c>
      <c r="N3676" s="3">
        <v>31</v>
      </c>
      <c r="O3676" s="3" t="b">
        <v>1</v>
      </c>
      <c r="P3676" s="3" t="s">
        <v>8270</v>
      </c>
      <c r="Q3676" s="13">
        <f t="shared" si="228"/>
        <v>1</v>
      </c>
      <c r="R3676" s="7">
        <f t="shared" si="229"/>
        <v>145.16129032258064</v>
      </c>
      <c r="S3676" s="3" t="s">
        <v>8320</v>
      </c>
      <c r="T3676" s="3" t="s">
        <v>8321</v>
      </c>
    </row>
    <row r="3677" spans="1:20" ht="39.6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21">
        <f t="shared" si="230"/>
        <v>42493.388680555552</v>
      </c>
      <c r="L3677" s="21">
        <f t="shared" si="231"/>
        <v>42505.749999999993</v>
      </c>
      <c r="M3677" s="3" t="b">
        <v>0</v>
      </c>
      <c r="N3677" s="3">
        <v>3</v>
      </c>
      <c r="O3677" s="3" t="b">
        <v>1</v>
      </c>
      <c r="P3677" s="3" t="s">
        <v>8270</v>
      </c>
      <c r="Q3677" s="13">
        <f t="shared" si="228"/>
        <v>1.4</v>
      </c>
      <c r="R3677" s="7">
        <f t="shared" si="229"/>
        <v>16.666666666666668</v>
      </c>
      <c r="S3677" s="3" t="s">
        <v>8320</v>
      </c>
      <c r="T3677" s="3" t="s">
        <v>8321</v>
      </c>
    </row>
    <row r="3678" spans="1:20" ht="39.6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21">
        <f t="shared" si="230"/>
        <v>41876.607453703698</v>
      </c>
      <c r="L3678" s="21">
        <f t="shared" si="231"/>
        <v>41894.607453703698</v>
      </c>
      <c r="M3678" s="3" t="b">
        <v>0</v>
      </c>
      <c r="N3678" s="3">
        <v>16</v>
      </c>
      <c r="O3678" s="3" t="b">
        <v>1</v>
      </c>
      <c r="P3678" s="3" t="s">
        <v>8270</v>
      </c>
      <c r="Q3678" s="13">
        <f t="shared" si="228"/>
        <v>1.2875000000000001</v>
      </c>
      <c r="R3678" s="7">
        <f t="shared" si="229"/>
        <v>50</v>
      </c>
      <c r="S3678" s="3" t="s">
        <v>8320</v>
      </c>
      <c r="T3678" s="3" t="s">
        <v>8321</v>
      </c>
    </row>
    <row r="3679" spans="1:20" ht="39.6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21">
        <f t="shared" si="230"/>
        <v>41802.365949074076</v>
      </c>
      <c r="L3679" s="21">
        <f t="shared" si="231"/>
        <v>41822.957638888889</v>
      </c>
      <c r="M3679" s="3" t="b">
        <v>0</v>
      </c>
      <c r="N3679" s="3">
        <v>199</v>
      </c>
      <c r="O3679" s="3" t="b">
        <v>1</v>
      </c>
      <c r="P3679" s="3" t="s">
        <v>8270</v>
      </c>
      <c r="Q3679" s="13">
        <f t="shared" si="228"/>
        <v>1.0290416666666666</v>
      </c>
      <c r="R3679" s="7">
        <f t="shared" si="229"/>
        <v>60.301507537688444</v>
      </c>
      <c r="S3679" s="3" t="s">
        <v>8320</v>
      </c>
      <c r="T3679" s="3" t="s">
        <v>8321</v>
      </c>
    </row>
    <row r="3680" spans="1:20" ht="39.6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21">
        <f t="shared" si="230"/>
        <v>42120.322893518511</v>
      </c>
      <c r="L3680" s="21">
        <f t="shared" si="231"/>
        <v>42155.322893518511</v>
      </c>
      <c r="M3680" s="3" t="b">
        <v>0</v>
      </c>
      <c r="N3680" s="3">
        <v>31</v>
      </c>
      <c r="O3680" s="3" t="b">
        <v>1</v>
      </c>
      <c r="P3680" s="3" t="s">
        <v>8270</v>
      </c>
      <c r="Q3680" s="13">
        <f t="shared" si="228"/>
        <v>1.0249999999999999</v>
      </c>
      <c r="R3680" s="7">
        <f t="shared" si="229"/>
        <v>64.516129032258064</v>
      </c>
      <c r="S3680" s="3" t="s">
        <v>8320</v>
      </c>
      <c r="T3680" s="3" t="s">
        <v>8321</v>
      </c>
    </row>
    <row r="3681" spans="1:20" ht="39.6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21">
        <f t="shared" si="230"/>
        <v>41786.553020833329</v>
      </c>
      <c r="L3681" s="21">
        <f t="shared" si="231"/>
        <v>41820.999305555553</v>
      </c>
      <c r="M3681" s="3" t="b">
        <v>0</v>
      </c>
      <c r="N3681" s="3">
        <v>30</v>
      </c>
      <c r="O3681" s="3" t="b">
        <v>1</v>
      </c>
      <c r="P3681" s="3" t="s">
        <v>8270</v>
      </c>
      <c r="Q3681" s="13">
        <f t="shared" si="228"/>
        <v>1.101</v>
      </c>
      <c r="R3681" s="7">
        <f t="shared" si="229"/>
        <v>66.666666666666671</v>
      </c>
      <c r="S3681" s="3" t="s">
        <v>8320</v>
      </c>
      <c r="T3681" s="3" t="s">
        <v>8321</v>
      </c>
    </row>
    <row r="3682" spans="1:20" ht="39.6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21">
        <f t="shared" si="230"/>
        <v>42627.245763888888</v>
      </c>
      <c r="L3682" s="21">
        <f t="shared" si="231"/>
        <v>42648.245763888888</v>
      </c>
      <c r="M3682" s="3" t="b">
        <v>0</v>
      </c>
      <c r="N3682" s="3">
        <v>34</v>
      </c>
      <c r="O3682" s="3" t="b">
        <v>1</v>
      </c>
      <c r="P3682" s="3" t="s">
        <v>8270</v>
      </c>
      <c r="Q3682" s="13">
        <f t="shared" si="228"/>
        <v>1.1276666666666666</v>
      </c>
      <c r="R3682" s="7">
        <f t="shared" si="229"/>
        <v>88.235294117647058</v>
      </c>
      <c r="S3682" s="3" t="s">
        <v>8320</v>
      </c>
      <c r="T3682" s="3" t="s">
        <v>8321</v>
      </c>
    </row>
    <row r="3683" spans="1:20" ht="52.8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21">
        <f t="shared" si="230"/>
        <v>42374.443171296291</v>
      </c>
      <c r="L3683" s="21">
        <f t="shared" si="231"/>
        <v>42384.443171296291</v>
      </c>
      <c r="M3683" s="3" t="b">
        <v>0</v>
      </c>
      <c r="N3683" s="3">
        <v>18</v>
      </c>
      <c r="O3683" s="3" t="b">
        <v>1</v>
      </c>
      <c r="P3683" s="3" t="s">
        <v>8270</v>
      </c>
      <c r="Q3683" s="13">
        <f t="shared" si="228"/>
        <v>1.119</v>
      </c>
      <c r="R3683" s="7">
        <f t="shared" si="229"/>
        <v>55.555555555555557</v>
      </c>
      <c r="S3683" s="3" t="s">
        <v>8320</v>
      </c>
      <c r="T3683" s="3" t="s">
        <v>8321</v>
      </c>
    </row>
    <row r="3684" spans="1:20" ht="39.6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21">
        <f t="shared" si="230"/>
        <v>41772.477060185185</v>
      </c>
      <c r="L3684" s="21">
        <f t="shared" si="231"/>
        <v>41806.082638888889</v>
      </c>
      <c r="M3684" s="3" t="b">
        <v>0</v>
      </c>
      <c r="N3684" s="3">
        <v>67</v>
      </c>
      <c r="O3684" s="3" t="b">
        <v>1</v>
      </c>
      <c r="P3684" s="3" t="s">
        <v>8270</v>
      </c>
      <c r="Q3684" s="13">
        <f t="shared" si="228"/>
        <v>1.3919999999999999</v>
      </c>
      <c r="R3684" s="7">
        <f t="shared" si="229"/>
        <v>44.776119402985074</v>
      </c>
      <c r="S3684" s="3" t="s">
        <v>8320</v>
      </c>
      <c r="T3684" s="3" t="s">
        <v>8321</v>
      </c>
    </row>
    <row r="3685" spans="1:20" ht="39.6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21">
        <f t="shared" si="230"/>
        <v>42632.908518518518</v>
      </c>
      <c r="L3685" s="21">
        <f t="shared" si="231"/>
        <v>42662.908518518518</v>
      </c>
      <c r="M3685" s="3" t="b">
        <v>0</v>
      </c>
      <c r="N3685" s="3">
        <v>66</v>
      </c>
      <c r="O3685" s="3" t="b">
        <v>1</v>
      </c>
      <c r="P3685" s="3" t="s">
        <v>8270</v>
      </c>
      <c r="Q3685" s="13">
        <f t="shared" si="228"/>
        <v>1.1085714285714285</v>
      </c>
      <c r="R3685" s="7">
        <f t="shared" si="229"/>
        <v>53.030303030303031</v>
      </c>
      <c r="S3685" s="3" t="s">
        <v>8320</v>
      </c>
      <c r="T3685" s="3" t="s">
        <v>8321</v>
      </c>
    </row>
    <row r="3686" spans="1:20" ht="39.6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21">
        <f t="shared" si="230"/>
        <v>42218.97206018518</v>
      </c>
      <c r="L3686" s="21">
        <f t="shared" si="231"/>
        <v>42248.97206018518</v>
      </c>
      <c r="M3686" s="3" t="b">
        <v>0</v>
      </c>
      <c r="N3686" s="3">
        <v>23</v>
      </c>
      <c r="O3686" s="3" t="b">
        <v>1</v>
      </c>
      <c r="P3686" s="3" t="s">
        <v>8270</v>
      </c>
      <c r="Q3686" s="13">
        <f t="shared" si="228"/>
        <v>1.3906666666666667</v>
      </c>
      <c r="R3686" s="7">
        <f t="shared" si="229"/>
        <v>32.608695652173914</v>
      </c>
      <c r="S3686" s="3" t="s">
        <v>8320</v>
      </c>
      <c r="T3686" s="3" t="s">
        <v>8321</v>
      </c>
    </row>
    <row r="3687" spans="1:20" ht="39.6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21">
        <f t="shared" si="230"/>
        <v>41753.384942129625</v>
      </c>
      <c r="L3687" s="21">
        <f t="shared" si="231"/>
        <v>41778.666666666664</v>
      </c>
      <c r="M3687" s="3" t="b">
        <v>0</v>
      </c>
      <c r="N3687" s="3">
        <v>126</v>
      </c>
      <c r="O3687" s="3" t="b">
        <v>1</v>
      </c>
      <c r="P3687" s="3" t="s">
        <v>8270</v>
      </c>
      <c r="Q3687" s="13">
        <f t="shared" si="228"/>
        <v>1.0569999999999999</v>
      </c>
      <c r="R3687" s="7">
        <f t="shared" si="229"/>
        <v>39.682539682539684</v>
      </c>
      <c r="S3687" s="3" t="s">
        <v>8320</v>
      </c>
      <c r="T3687" s="3" t="s">
        <v>8321</v>
      </c>
    </row>
    <row r="3688" spans="1:20" ht="39.6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21">
        <f t="shared" si="230"/>
        <v>42230.454398148147</v>
      </c>
      <c r="L3688" s="21">
        <f t="shared" si="231"/>
        <v>42244.957638888889</v>
      </c>
      <c r="M3688" s="3" t="b">
        <v>0</v>
      </c>
      <c r="N3688" s="3">
        <v>6</v>
      </c>
      <c r="O3688" s="3" t="b">
        <v>1</v>
      </c>
      <c r="P3688" s="3" t="s">
        <v>8270</v>
      </c>
      <c r="Q3688" s="13">
        <f t="shared" si="228"/>
        <v>1.0142857142857142</v>
      </c>
      <c r="R3688" s="7">
        <f t="shared" si="229"/>
        <v>58.333333333333336</v>
      </c>
      <c r="S3688" s="3" t="s">
        <v>8320</v>
      </c>
      <c r="T3688" s="3" t="s">
        <v>8321</v>
      </c>
    </row>
    <row r="3689" spans="1:20" ht="39.6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21">
        <f t="shared" si="230"/>
        <v>41787.009895833333</v>
      </c>
      <c r="L3689" s="21">
        <f t="shared" si="231"/>
        <v>41817.009895833333</v>
      </c>
      <c r="M3689" s="3" t="b">
        <v>0</v>
      </c>
      <c r="N3689" s="3">
        <v>25</v>
      </c>
      <c r="O3689" s="3" t="b">
        <v>1</v>
      </c>
      <c r="P3689" s="3" t="s">
        <v>8270</v>
      </c>
      <c r="Q3689" s="13">
        <f t="shared" si="228"/>
        <v>1.0024500000000001</v>
      </c>
      <c r="R3689" s="7">
        <f t="shared" si="229"/>
        <v>200</v>
      </c>
      <c r="S3689" s="3" t="s">
        <v>8320</v>
      </c>
      <c r="T3689" s="3" t="s">
        <v>8321</v>
      </c>
    </row>
    <row r="3690" spans="1:20" ht="39.6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21">
        <f t="shared" si="230"/>
        <v>41829.578749999993</v>
      </c>
      <c r="L3690" s="21">
        <f t="shared" si="231"/>
        <v>41859.578749999993</v>
      </c>
      <c r="M3690" s="3" t="b">
        <v>0</v>
      </c>
      <c r="N3690" s="3">
        <v>39</v>
      </c>
      <c r="O3690" s="3" t="b">
        <v>1</v>
      </c>
      <c r="P3690" s="3" t="s">
        <v>8270</v>
      </c>
      <c r="Q3690" s="13">
        <f t="shared" si="228"/>
        <v>1.0916666666666666</v>
      </c>
      <c r="R3690" s="7">
        <f t="shared" si="229"/>
        <v>76.92307692307692</v>
      </c>
      <c r="S3690" s="3" t="s">
        <v>8320</v>
      </c>
      <c r="T3690" s="3" t="s">
        <v>8321</v>
      </c>
    </row>
    <row r="3691" spans="1:20" ht="39.6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21">
        <f t="shared" si="230"/>
        <v>42147.61850694444</v>
      </c>
      <c r="L3691" s="21">
        <f t="shared" si="231"/>
        <v>42176.725694444445</v>
      </c>
      <c r="M3691" s="3" t="b">
        <v>0</v>
      </c>
      <c r="N3691" s="3">
        <v>62</v>
      </c>
      <c r="O3691" s="3" t="b">
        <v>1</v>
      </c>
      <c r="P3691" s="3" t="s">
        <v>8270</v>
      </c>
      <c r="Q3691" s="13">
        <f t="shared" si="228"/>
        <v>1.1833333333333333</v>
      </c>
      <c r="R3691" s="7">
        <f t="shared" si="229"/>
        <v>48.387096774193552</v>
      </c>
      <c r="S3691" s="3" t="s">
        <v>8320</v>
      </c>
      <c r="T3691" s="3" t="s">
        <v>8321</v>
      </c>
    </row>
    <row r="3692" spans="1:20" ht="39.6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21">
        <f t="shared" si="230"/>
        <v>41940.38984953703</v>
      </c>
      <c r="L3692" s="21">
        <f t="shared" si="231"/>
        <v>41970.431516203702</v>
      </c>
      <c r="M3692" s="3" t="b">
        <v>0</v>
      </c>
      <c r="N3692" s="3">
        <v>31</v>
      </c>
      <c r="O3692" s="3" t="b">
        <v>1</v>
      </c>
      <c r="P3692" s="3" t="s">
        <v>8270</v>
      </c>
      <c r="Q3692" s="13">
        <f t="shared" si="228"/>
        <v>1.2</v>
      </c>
      <c r="R3692" s="7">
        <f t="shared" si="229"/>
        <v>48.387096774193552</v>
      </c>
      <c r="S3692" s="3" t="s">
        <v>8320</v>
      </c>
      <c r="T3692" s="3" t="s">
        <v>8321</v>
      </c>
    </row>
    <row r="3693" spans="1:20" ht="26.4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21">
        <f t="shared" si="230"/>
        <v>42020.492233796293</v>
      </c>
      <c r="L3693" s="21">
        <f t="shared" si="231"/>
        <v>42064.999305555553</v>
      </c>
      <c r="M3693" s="3" t="b">
        <v>0</v>
      </c>
      <c r="N3693" s="3">
        <v>274</v>
      </c>
      <c r="O3693" s="3" t="b">
        <v>1</v>
      </c>
      <c r="P3693" s="3" t="s">
        <v>8270</v>
      </c>
      <c r="Q3693" s="13">
        <f t="shared" si="228"/>
        <v>1.2796000000000001</v>
      </c>
      <c r="R3693" s="7">
        <f t="shared" si="229"/>
        <v>145.98540145985402</v>
      </c>
      <c r="S3693" s="3" t="s">
        <v>8320</v>
      </c>
      <c r="T3693" s="3" t="s">
        <v>8321</v>
      </c>
    </row>
    <row r="3694" spans="1:20" ht="26.4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21">
        <f t="shared" si="230"/>
        <v>41891.756701388884</v>
      </c>
      <c r="L3694" s="21">
        <f t="shared" si="231"/>
        <v>41900.791666666664</v>
      </c>
      <c r="M3694" s="3" t="b">
        <v>0</v>
      </c>
      <c r="N3694" s="3">
        <v>17</v>
      </c>
      <c r="O3694" s="3" t="b">
        <v>1</v>
      </c>
      <c r="P3694" s="3" t="s">
        <v>8270</v>
      </c>
      <c r="Q3694" s="13">
        <f t="shared" si="228"/>
        <v>1.26</v>
      </c>
      <c r="R3694" s="7">
        <f t="shared" si="229"/>
        <v>58.823529411764703</v>
      </c>
      <c r="S3694" s="3" t="s">
        <v>8320</v>
      </c>
      <c r="T3694" s="3" t="s">
        <v>8321</v>
      </c>
    </row>
    <row r="3695" spans="1:20" ht="39.6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21">
        <f t="shared" si="230"/>
        <v>42308.98297453703</v>
      </c>
      <c r="L3695" s="21">
        <f t="shared" si="231"/>
        <v>42338.729166666664</v>
      </c>
      <c r="M3695" s="3" t="b">
        <v>0</v>
      </c>
      <c r="N3695" s="3">
        <v>14</v>
      </c>
      <c r="O3695" s="3" t="b">
        <v>1</v>
      </c>
      <c r="P3695" s="3" t="s">
        <v>8270</v>
      </c>
      <c r="Q3695" s="13">
        <f t="shared" si="228"/>
        <v>1.2912912912912913</v>
      </c>
      <c r="R3695" s="7">
        <f t="shared" si="229"/>
        <v>23.785714285714285</v>
      </c>
      <c r="S3695" s="3" t="s">
        <v>8320</v>
      </c>
      <c r="T3695" s="3" t="s">
        <v>8321</v>
      </c>
    </row>
    <row r="3696" spans="1:20" ht="52.8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21">
        <f t="shared" si="230"/>
        <v>42489.925543981481</v>
      </c>
      <c r="L3696" s="21">
        <f t="shared" si="231"/>
        <v>42526.874999999993</v>
      </c>
      <c r="M3696" s="3" t="b">
        <v>0</v>
      </c>
      <c r="N3696" s="3">
        <v>60</v>
      </c>
      <c r="O3696" s="3" t="b">
        <v>1</v>
      </c>
      <c r="P3696" s="3" t="s">
        <v>8270</v>
      </c>
      <c r="Q3696" s="13">
        <f t="shared" si="228"/>
        <v>1.0742857142857143</v>
      </c>
      <c r="R3696" s="7">
        <f t="shared" si="229"/>
        <v>58.333333333333336</v>
      </c>
      <c r="S3696" s="3" t="s">
        <v>8320</v>
      </c>
      <c r="T3696" s="3" t="s">
        <v>8321</v>
      </c>
    </row>
    <row r="3697" spans="1:20" ht="52.8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21">
        <f t="shared" si="230"/>
        <v>41995.662152777775</v>
      </c>
      <c r="L3697" s="21">
        <f t="shared" si="231"/>
        <v>42015.662152777775</v>
      </c>
      <c r="M3697" s="3" t="b">
        <v>0</v>
      </c>
      <c r="N3697" s="3">
        <v>33</v>
      </c>
      <c r="O3697" s="3" t="b">
        <v>1</v>
      </c>
      <c r="P3697" s="3" t="s">
        <v>8270</v>
      </c>
      <c r="Q3697" s="13">
        <f t="shared" si="228"/>
        <v>1.00125</v>
      </c>
      <c r="R3697" s="7">
        <f t="shared" si="229"/>
        <v>121.21212121212122</v>
      </c>
      <c r="S3697" s="3" t="s">
        <v>8320</v>
      </c>
      <c r="T3697" s="3" t="s">
        <v>8321</v>
      </c>
    </row>
    <row r="3698" spans="1:20" ht="39.6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21">
        <f t="shared" si="230"/>
        <v>41988.408749999995</v>
      </c>
      <c r="L3698" s="21">
        <f t="shared" si="231"/>
        <v>42048.408749999995</v>
      </c>
      <c r="M3698" s="3" t="b">
        <v>0</v>
      </c>
      <c r="N3698" s="3">
        <v>78</v>
      </c>
      <c r="O3698" s="3" t="b">
        <v>1</v>
      </c>
      <c r="P3698" s="3" t="s">
        <v>8270</v>
      </c>
      <c r="Q3698" s="13">
        <f t="shared" si="228"/>
        <v>1.55</v>
      </c>
      <c r="R3698" s="7">
        <f t="shared" si="229"/>
        <v>25.641025641025642</v>
      </c>
      <c r="S3698" s="3" t="s">
        <v>8320</v>
      </c>
      <c r="T3698" s="3" t="s">
        <v>8321</v>
      </c>
    </row>
    <row r="3699" spans="1:20" ht="39.6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21">
        <f t="shared" si="230"/>
        <v>42479.2575</v>
      </c>
      <c r="L3699" s="21">
        <f t="shared" si="231"/>
        <v>42500.2575</v>
      </c>
      <c r="M3699" s="3" t="b">
        <v>0</v>
      </c>
      <c r="N3699" s="3">
        <v>30</v>
      </c>
      <c r="O3699" s="3" t="b">
        <v>1</v>
      </c>
      <c r="P3699" s="3" t="s">
        <v>8270</v>
      </c>
      <c r="Q3699" s="13">
        <f t="shared" si="228"/>
        <v>1.08</v>
      </c>
      <c r="R3699" s="7">
        <f t="shared" si="229"/>
        <v>66.666666666666671</v>
      </c>
      <c r="S3699" s="3" t="s">
        <v>8320</v>
      </c>
      <c r="T3699" s="3" t="s">
        <v>8321</v>
      </c>
    </row>
    <row r="3700" spans="1:20" ht="39.6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21">
        <f t="shared" si="230"/>
        <v>42401.598229166666</v>
      </c>
      <c r="L3700" s="21">
        <f t="shared" si="231"/>
        <v>42431.598229166666</v>
      </c>
      <c r="M3700" s="3" t="b">
        <v>0</v>
      </c>
      <c r="N3700" s="3">
        <v>136</v>
      </c>
      <c r="O3700" s="3" t="b">
        <v>1</v>
      </c>
      <c r="P3700" s="3" t="s">
        <v>8270</v>
      </c>
      <c r="Q3700" s="13">
        <f t="shared" si="228"/>
        <v>1.1052</v>
      </c>
      <c r="R3700" s="7">
        <f t="shared" si="229"/>
        <v>36.764705882352942</v>
      </c>
      <c r="S3700" s="3" t="s">
        <v>8320</v>
      </c>
      <c r="T3700" s="3" t="s">
        <v>8321</v>
      </c>
    </row>
    <row r="3701" spans="1:20" ht="39.6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21">
        <f t="shared" si="230"/>
        <v>41897.393703703703</v>
      </c>
      <c r="L3701" s="21">
        <f t="shared" si="231"/>
        <v>41927.393703703703</v>
      </c>
      <c r="M3701" s="3" t="b">
        <v>0</v>
      </c>
      <c r="N3701" s="3">
        <v>40</v>
      </c>
      <c r="O3701" s="3" t="b">
        <v>1</v>
      </c>
      <c r="P3701" s="3" t="s">
        <v>8270</v>
      </c>
      <c r="Q3701" s="13">
        <f t="shared" si="228"/>
        <v>1.008</v>
      </c>
      <c r="R3701" s="7">
        <f t="shared" si="229"/>
        <v>62.5</v>
      </c>
      <c r="S3701" s="3" t="s">
        <v>8320</v>
      </c>
      <c r="T3701" s="3" t="s">
        <v>8321</v>
      </c>
    </row>
    <row r="3702" spans="1:20" ht="26.4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21">
        <f t="shared" si="230"/>
        <v>41882.37731481481</v>
      </c>
      <c r="L3702" s="21">
        <f t="shared" si="231"/>
        <v>41912.458333333328</v>
      </c>
      <c r="M3702" s="3" t="b">
        <v>0</v>
      </c>
      <c r="N3702" s="3">
        <v>18</v>
      </c>
      <c r="O3702" s="3" t="b">
        <v>1</v>
      </c>
      <c r="P3702" s="3" t="s">
        <v>8270</v>
      </c>
      <c r="Q3702" s="13">
        <f t="shared" si="228"/>
        <v>1.212</v>
      </c>
      <c r="R3702" s="7">
        <f t="shared" si="229"/>
        <v>27.777777777777779</v>
      </c>
      <c r="S3702" s="3" t="s">
        <v>8320</v>
      </c>
      <c r="T3702" s="3" t="s">
        <v>8321</v>
      </c>
    </row>
    <row r="3703" spans="1:20" ht="39.6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21">
        <f t="shared" si="230"/>
        <v>42129.333252314813</v>
      </c>
      <c r="L3703" s="21">
        <f t="shared" si="231"/>
        <v>42159.333252314813</v>
      </c>
      <c r="M3703" s="3" t="b">
        <v>0</v>
      </c>
      <c r="N3703" s="3">
        <v>39</v>
      </c>
      <c r="O3703" s="3" t="b">
        <v>1</v>
      </c>
      <c r="P3703" s="3" t="s">
        <v>8270</v>
      </c>
      <c r="Q3703" s="13">
        <f t="shared" si="228"/>
        <v>1.0033333333333334</v>
      </c>
      <c r="R3703" s="7">
        <f t="shared" si="229"/>
        <v>38.46153846153846</v>
      </c>
      <c r="S3703" s="3" t="s">
        <v>8320</v>
      </c>
      <c r="T3703" s="3" t="s">
        <v>8321</v>
      </c>
    </row>
    <row r="3704" spans="1:20" ht="52.8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21">
        <f t="shared" si="230"/>
        <v>42524.329675925925</v>
      </c>
      <c r="L3704" s="21">
        <f t="shared" si="231"/>
        <v>42561.749305555553</v>
      </c>
      <c r="M3704" s="3" t="b">
        <v>0</v>
      </c>
      <c r="N3704" s="3">
        <v>21</v>
      </c>
      <c r="O3704" s="3" t="b">
        <v>1</v>
      </c>
      <c r="P3704" s="3" t="s">
        <v>8270</v>
      </c>
      <c r="Q3704" s="13">
        <f t="shared" si="228"/>
        <v>1.0916666666666666</v>
      </c>
      <c r="R3704" s="7">
        <f t="shared" si="229"/>
        <v>142.85714285714286</v>
      </c>
      <c r="S3704" s="3" t="s">
        <v>8320</v>
      </c>
      <c r="T3704" s="3" t="s">
        <v>8321</v>
      </c>
    </row>
    <row r="3705" spans="1:20" ht="39.6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21">
        <f t="shared" si="230"/>
        <v>42556.296157407407</v>
      </c>
      <c r="L3705" s="21">
        <f t="shared" si="231"/>
        <v>42595.082638888889</v>
      </c>
      <c r="M3705" s="3" t="b">
        <v>0</v>
      </c>
      <c r="N3705" s="3">
        <v>30</v>
      </c>
      <c r="O3705" s="3" t="b">
        <v>1</v>
      </c>
      <c r="P3705" s="3" t="s">
        <v>8270</v>
      </c>
      <c r="Q3705" s="13">
        <f t="shared" si="228"/>
        <v>1.2342857142857142</v>
      </c>
      <c r="R3705" s="7">
        <f t="shared" si="229"/>
        <v>35</v>
      </c>
      <c r="S3705" s="3" t="s">
        <v>8320</v>
      </c>
      <c r="T3705" s="3" t="s">
        <v>8321</v>
      </c>
    </row>
    <row r="3706" spans="1:20" ht="39.6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21">
        <f t="shared" si="230"/>
        <v>42461.481412037036</v>
      </c>
      <c r="L3706" s="21">
        <f t="shared" si="231"/>
        <v>42521.481412037036</v>
      </c>
      <c r="M3706" s="3" t="b">
        <v>0</v>
      </c>
      <c r="N3706" s="3">
        <v>27</v>
      </c>
      <c r="O3706" s="3" t="b">
        <v>1</v>
      </c>
      <c r="P3706" s="3" t="s">
        <v>8270</v>
      </c>
      <c r="Q3706" s="13">
        <f t="shared" si="228"/>
        <v>1.3633666666666666</v>
      </c>
      <c r="R3706" s="7">
        <f t="shared" si="229"/>
        <v>11.111111111111111</v>
      </c>
      <c r="S3706" s="3" t="s">
        <v>8320</v>
      </c>
      <c r="T3706" s="3" t="s">
        <v>8321</v>
      </c>
    </row>
    <row r="3707" spans="1:20" ht="39.6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21">
        <f t="shared" si="230"/>
        <v>41792.334652777776</v>
      </c>
      <c r="L3707" s="21">
        <f t="shared" si="231"/>
        <v>41813.541666666664</v>
      </c>
      <c r="M3707" s="3" t="b">
        <v>0</v>
      </c>
      <c r="N3707" s="3">
        <v>35</v>
      </c>
      <c r="O3707" s="3" t="b">
        <v>1</v>
      </c>
      <c r="P3707" s="3" t="s">
        <v>8270</v>
      </c>
      <c r="Q3707" s="13">
        <f t="shared" si="228"/>
        <v>1.0346657233816767</v>
      </c>
      <c r="R3707" s="7">
        <f t="shared" si="229"/>
        <v>80.771428571428572</v>
      </c>
      <c r="S3707" s="3" t="s">
        <v>8320</v>
      </c>
      <c r="T3707" s="3" t="s">
        <v>8321</v>
      </c>
    </row>
    <row r="3708" spans="1:20" ht="39.6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21">
        <f t="shared" si="230"/>
        <v>41879.705428240741</v>
      </c>
      <c r="L3708" s="21">
        <f t="shared" si="231"/>
        <v>41894.705428240741</v>
      </c>
      <c r="M3708" s="3" t="b">
        <v>0</v>
      </c>
      <c r="N3708" s="3">
        <v>13</v>
      </c>
      <c r="O3708" s="3" t="b">
        <v>1</v>
      </c>
      <c r="P3708" s="3" t="s">
        <v>8270</v>
      </c>
      <c r="Q3708" s="13">
        <f t="shared" si="228"/>
        <v>1.2133333333333334</v>
      </c>
      <c r="R3708" s="7">
        <f t="shared" si="229"/>
        <v>115.38461538461539</v>
      </c>
      <c r="S3708" s="3" t="s">
        <v>8320</v>
      </c>
      <c r="T3708" s="3" t="s">
        <v>8321</v>
      </c>
    </row>
    <row r="3709" spans="1:20" ht="39.6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21">
        <f t="shared" si="230"/>
        <v>42551.840023148143</v>
      </c>
      <c r="L3709" s="21">
        <f t="shared" si="231"/>
        <v>42573.018055555549</v>
      </c>
      <c r="M3709" s="3" t="b">
        <v>0</v>
      </c>
      <c r="N3709" s="3">
        <v>23</v>
      </c>
      <c r="O3709" s="3" t="b">
        <v>1</v>
      </c>
      <c r="P3709" s="3" t="s">
        <v>8270</v>
      </c>
      <c r="Q3709" s="13">
        <f t="shared" si="228"/>
        <v>1.86</v>
      </c>
      <c r="R3709" s="7">
        <f t="shared" si="229"/>
        <v>43.478260869565219</v>
      </c>
      <c r="S3709" s="3" t="s">
        <v>8320</v>
      </c>
      <c r="T3709" s="3" t="s">
        <v>8321</v>
      </c>
    </row>
    <row r="3710" spans="1:20" ht="52.8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21">
        <f t="shared" si="230"/>
        <v>41809.933865740742</v>
      </c>
      <c r="L3710" s="21">
        <f t="shared" si="231"/>
        <v>41823.933865740742</v>
      </c>
      <c r="M3710" s="3" t="b">
        <v>0</v>
      </c>
      <c r="N3710" s="3">
        <v>39</v>
      </c>
      <c r="O3710" s="3" t="b">
        <v>1</v>
      </c>
      <c r="P3710" s="3" t="s">
        <v>8270</v>
      </c>
      <c r="Q3710" s="13">
        <f t="shared" si="228"/>
        <v>3</v>
      </c>
      <c r="R3710" s="7">
        <f t="shared" si="229"/>
        <v>17.948717948717949</v>
      </c>
      <c r="S3710" s="3" t="s">
        <v>8320</v>
      </c>
      <c r="T3710" s="3" t="s">
        <v>8321</v>
      </c>
    </row>
    <row r="3711" spans="1:20" ht="39.6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21">
        <f t="shared" si="230"/>
        <v>41785.499374999999</v>
      </c>
      <c r="L3711" s="21">
        <f t="shared" si="231"/>
        <v>41815.499374999999</v>
      </c>
      <c r="M3711" s="3" t="b">
        <v>0</v>
      </c>
      <c r="N3711" s="3">
        <v>35</v>
      </c>
      <c r="O3711" s="3" t="b">
        <v>1</v>
      </c>
      <c r="P3711" s="3" t="s">
        <v>8270</v>
      </c>
      <c r="Q3711" s="13">
        <f t="shared" si="228"/>
        <v>1.0825</v>
      </c>
      <c r="R3711" s="7">
        <f t="shared" si="229"/>
        <v>28.571428571428573</v>
      </c>
      <c r="S3711" s="3" t="s">
        <v>8320</v>
      </c>
      <c r="T3711" s="3" t="s">
        <v>8321</v>
      </c>
    </row>
    <row r="3712" spans="1:20" ht="26.4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21">
        <f t="shared" si="230"/>
        <v>42072.367916666662</v>
      </c>
      <c r="L3712" s="21">
        <f t="shared" si="231"/>
        <v>42097.367916666662</v>
      </c>
      <c r="M3712" s="3" t="b">
        <v>0</v>
      </c>
      <c r="N3712" s="3">
        <v>27</v>
      </c>
      <c r="O3712" s="3" t="b">
        <v>1</v>
      </c>
      <c r="P3712" s="3" t="s">
        <v>8270</v>
      </c>
      <c r="Q3712" s="13">
        <f t="shared" si="228"/>
        <v>1.4115384615384616</v>
      </c>
      <c r="R3712" s="7">
        <f t="shared" si="229"/>
        <v>48.148148148148145</v>
      </c>
      <c r="S3712" s="3" t="s">
        <v>8320</v>
      </c>
      <c r="T3712" s="3" t="s">
        <v>8321</v>
      </c>
    </row>
    <row r="3713" spans="1:20" ht="26.4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21">
        <f t="shared" si="230"/>
        <v>41779.5158912037</v>
      </c>
      <c r="L3713" s="21">
        <f t="shared" si="231"/>
        <v>41805.458333333328</v>
      </c>
      <c r="M3713" s="3" t="b">
        <v>0</v>
      </c>
      <c r="N3713" s="3">
        <v>21</v>
      </c>
      <c r="O3713" s="3" t="b">
        <v>1</v>
      </c>
      <c r="P3713" s="3" t="s">
        <v>8270</v>
      </c>
      <c r="Q3713" s="13">
        <f t="shared" si="228"/>
        <v>1.1399999999999999</v>
      </c>
      <c r="R3713" s="7">
        <f t="shared" si="229"/>
        <v>23.80952380952381</v>
      </c>
      <c r="S3713" s="3" t="s">
        <v>8320</v>
      </c>
      <c r="T3713" s="3" t="s">
        <v>8321</v>
      </c>
    </row>
    <row r="3714" spans="1:20" ht="52.8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21">
        <f t="shared" si="230"/>
        <v>42133.963738425919</v>
      </c>
      <c r="L3714" s="21">
        <f t="shared" si="231"/>
        <v>42155.082638888889</v>
      </c>
      <c r="M3714" s="3" t="b">
        <v>0</v>
      </c>
      <c r="N3714" s="3">
        <v>104</v>
      </c>
      <c r="O3714" s="3" t="b">
        <v>1</v>
      </c>
      <c r="P3714" s="3" t="s">
        <v>8270</v>
      </c>
      <c r="Q3714" s="13">
        <f t="shared" ref="Q3714:Q3777" si="232">+E3714/D3714</f>
        <v>1.5373333333333334</v>
      </c>
      <c r="R3714" s="7">
        <f t="shared" ref="R3714:R3777" si="233">IFERROR(+D3714/N3714,0)</f>
        <v>72.115384615384613</v>
      </c>
      <c r="S3714" s="3" t="s">
        <v>8320</v>
      </c>
      <c r="T3714" s="3" t="s">
        <v>8321</v>
      </c>
    </row>
    <row r="3715" spans="1:20" ht="39.6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21">
        <f t="shared" ref="K3715:K3778" si="234">(J3715/86400)+25569+(-5/24)</f>
        <v>42505.529699074068</v>
      </c>
      <c r="L3715" s="21">
        <f t="shared" ref="L3715:L3778" si="235">+I3715/(86400)+25569+(-5/24)</f>
        <v>42525.529699074068</v>
      </c>
      <c r="M3715" s="3" t="b">
        <v>0</v>
      </c>
      <c r="N3715" s="3">
        <v>19</v>
      </c>
      <c r="O3715" s="3" t="b">
        <v>1</v>
      </c>
      <c r="P3715" s="3" t="s">
        <v>8270</v>
      </c>
      <c r="Q3715" s="13">
        <f t="shared" si="232"/>
        <v>1.0149999999999999</v>
      </c>
      <c r="R3715" s="7">
        <f t="shared" si="233"/>
        <v>105.26315789473684</v>
      </c>
      <c r="S3715" s="3" t="s">
        <v>8320</v>
      </c>
      <c r="T3715" s="3" t="s">
        <v>8321</v>
      </c>
    </row>
    <row r="3716" spans="1:20" ht="39.6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21">
        <f t="shared" si="234"/>
        <v>42118.347997685181</v>
      </c>
      <c r="L3716" s="21">
        <f t="shared" si="235"/>
        <v>42149.957638888889</v>
      </c>
      <c r="M3716" s="3" t="b">
        <v>0</v>
      </c>
      <c r="N3716" s="3">
        <v>97</v>
      </c>
      <c r="O3716" s="3" t="b">
        <v>1</v>
      </c>
      <c r="P3716" s="3" t="s">
        <v>8270</v>
      </c>
      <c r="Q3716" s="13">
        <f t="shared" si="232"/>
        <v>1.0235000000000001</v>
      </c>
      <c r="R3716" s="7">
        <f t="shared" si="233"/>
        <v>103.09278350515464</v>
      </c>
      <c r="S3716" s="3" t="s">
        <v>8320</v>
      </c>
      <c r="T3716" s="3" t="s">
        <v>8321</v>
      </c>
    </row>
    <row r="3717" spans="1:20" ht="39.6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21">
        <f t="shared" si="234"/>
        <v>42036.787256944437</v>
      </c>
      <c r="L3717" s="21">
        <f t="shared" si="235"/>
        <v>42094.327777777777</v>
      </c>
      <c r="M3717" s="3" t="b">
        <v>0</v>
      </c>
      <c r="N3717" s="3">
        <v>27</v>
      </c>
      <c r="O3717" s="3" t="b">
        <v>1</v>
      </c>
      <c r="P3717" s="3" t="s">
        <v>8270</v>
      </c>
      <c r="Q3717" s="13">
        <f t="shared" si="232"/>
        <v>1.0257142857142858</v>
      </c>
      <c r="R3717" s="7">
        <f t="shared" si="233"/>
        <v>129.62962962962962</v>
      </c>
      <c r="S3717" s="3" t="s">
        <v>8320</v>
      </c>
      <c r="T3717" s="3" t="s">
        <v>8321</v>
      </c>
    </row>
    <row r="3718" spans="1:20" ht="39.6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21">
        <f t="shared" si="234"/>
        <v>42360.679502314808</v>
      </c>
      <c r="L3718" s="21">
        <f t="shared" si="235"/>
        <v>42390.679502314808</v>
      </c>
      <c r="M3718" s="3" t="b">
        <v>0</v>
      </c>
      <c r="N3718" s="3">
        <v>24</v>
      </c>
      <c r="O3718" s="3" t="b">
        <v>1</v>
      </c>
      <c r="P3718" s="3" t="s">
        <v>8270</v>
      </c>
      <c r="Q3718" s="13">
        <f t="shared" si="232"/>
        <v>1.5575000000000001</v>
      </c>
      <c r="R3718" s="7">
        <f t="shared" si="233"/>
        <v>33.333333333333336</v>
      </c>
      <c r="S3718" s="3" t="s">
        <v>8320</v>
      </c>
      <c r="T3718" s="3" t="s">
        <v>8321</v>
      </c>
    </row>
    <row r="3719" spans="1:20" ht="39.6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21">
        <f t="shared" si="234"/>
        <v>42102.657974537033</v>
      </c>
      <c r="L3719" s="21">
        <f t="shared" si="235"/>
        <v>42133.657974537033</v>
      </c>
      <c r="M3719" s="3" t="b">
        <v>0</v>
      </c>
      <c r="N3719" s="3">
        <v>13</v>
      </c>
      <c r="O3719" s="3" t="b">
        <v>1</v>
      </c>
      <c r="P3719" s="3" t="s">
        <v>8270</v>
      </c>
      <c r="Q3719" s="13">
        <f t="shared" si="232"/>
        <v>1.0075000000000001</v>
      </c>
      <c r="R3719" s="7">
        <f t="shared" si="233"/>
        <v>307.69230769230768</v>
      </c>
      <c r="S3719" s="3" t="s">
        <v>8320</v>
      </c>
      <c r="T3719" s="3" t="s">
        <v>8321</v>
      </c>
    </row>
    <row r="3720" spans="1:20" ht="39.6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21">
        <f t="shared" si="234"/>
        <v>42032.507812499993</v>
      </c>
      <c r="L3720" s="21">
        <f t="shared" si="235"/>
        <v>42062.507812499993</v>
      </c>
      <c r="M3720" s="3" t="b">
        <v>0</v>
      </c>
      <c r="N3720" s="3">
        <v>46</v>
      </c>
      <c r="O3720" s="3" t="b">
        <v>1</v>
      </c>
      <c r="P3720" s="3" t="s">
        <v>8270</v>
      </c>
      <c r="Q3720" s="13">
        <f t="shared" si="232"/>
        <v>2.3940000000000001</v>
      </c>
      <c r="R3720" s="7">
        <f t="shared" si="233"/>
        <v>10.869565217391305</v>
      </c>
      <c r="S3720" s="3" t="s">
        <v>8320</v>
      </c>
      <c r="T3720" s="3" t="s">
        <v>8321</v>
      </c>
    </row>
    <row r="3721" spans="1:20" ht="26.4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21">
        <f t="shared" si="234"/>
        <v>42147.521597222221</v>
      </c>
      <c r="L3721" s="21">
        <f t="shared" si="235"/>
        <v>42177.521597222221</v>
      </c>
      <c r="M3721" s="3" t="b">
        <v>0</v>
      </c>
      <c r="N3721" s="3">
        <v>4</v>
      </c>
      <c r="O3721" s="3" t="b">
        <v>1</v>
      </c>
      <c r="P3721" s="3" t="s">
        <v>8270</v>
      </c>
      <c r="Q3721" s="13">
        <f t="shared" si="232"/>
        <v>2.1</v>
      </c>
      <c r="R3721" s="7">
        <f t="shared" si="233"/>
        <v>50</v>
      </c>
      <c r="S3721" s="3" t="s">
        <v>8320</v>
      </c>
      <c r="T3721" s="3" t="s">
        <v>8321</v>
      </c>
    </row>
    <row r="3722" spans="1:20" ht="26.4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21">
        <f t="shared" si="234"/>
        <v>42165.784791666665</v>
      </c>
      <c r="L3722" s="21">
        <f t="shared" si="235"/>
        <v>42187.784791666665</v>
      </c>
      <c r="M3722" s="3" t="b">
        <v>0</v>
      </c>
      <c r="N3722" s="3">
        <v>40</v>
      </c>
      <c r="O3722" s="3" t="b">
        <v>1</v>
      </c>
      <c r="P3722" s="3" t="s">
        <v>8270</v>
      </c>
      <c r="Q3722" s="13">
        <f t="shared" si="232"/>
        <v>1.0451515151515152</v>
      </c>
      <c r="R3722" s="7">
        <f t="shared" si="233"/>
        <v>82.5</v>
      </c>
      <c r="S3722" s="3" t="s">
        <v>8320</v>
      </c>
      <c r="T3722" s="3" t="s">
        <v>8321</v>
      </c>
    </row>
    <row r="3723" spans="1:20" ht="52.8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21">
        <f t="shared" si="234"/>
        <v>41927.727824074071</v>
      </c>
      <c r="L3723" s="21">
        <f t="shared" si="235"/>
        <v>41948.769490740735</v>
      </c>
      <c r="M3723" s="3" t="b">
        <v>0</v>
      </c>
      <c r="N3723" s="3">
        <v>44</v>
      </c>
      <c r="O3723" s="3" t="b">
        <v>1</v>
      </c>
      <c r="P3723" s="3" t="s">
        <v>8270</v>
      </c>
      <c r="Q3723" s="13">
        <f t="shared" si="232"/>
        <v>1.008</v>
      </c>
      <c r="R3723" s="7">
        <f t="shared" si="233"/>
        <v>113.63636363636364</v>
      </c>
      <c r="S3723" s="3" t="s">
        <v>8320</v>
      </c>
      <c r="T3723" s="3" t="s">
        <v>8321</v>
      </c>
    </row>
    <row r="3724" spans="1:20" ht="52.8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21">
        <f t="shared" si="234"/>
        <v>42381.463506944441</v>
      </c>
      <c r="L3724" s="21">
        <f t="shared" si="235"/>
        <v>42411.749305555553</v>
      </c>
      <c r="M3724" s="3" t="b">
        <v>0</v>
      </c>
      <c r="N3724" s="3">
        <v>35</v>
      </c>
      <c r="O3724" s="3" t="b">
        <v>1</v>
      </c>
      <c r="P3724" s="3" t="s">
        <v>8270</v>
      </c>
      <c r="Q3724" s="13">
        <f t="shared" si="232"/>
        <v>1.1120000000000001</v>
      </c>
      <c r="R3724" s="7">
        <f t="shared" si="233"/>
        <v>42.857142857142854</v>
      </c>
      <c r="S3724" s="3" t="s">
        <v>8320</v>
      </c>
      <c r="T3724" s="3" t="s">
        <v>8321</v>
      </c>
    </row>
    <row r="3725" spans="1:20" ht="26.4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21">
        <f t="shared" si="234"/>
        <v>41943.544699074067</v>
      </c>
      <c r="L3725" s="21">
        <f t="shared" si="235"/>
        <v>41973.586365740739</v>
      </c>
      <c r="M3725" s="3" t="b">
        <v>0</v>
      </c>
      <c r="N3725" s="3">
        <v>63</v>
      </c>
      <c r="O3725" s="3" t="b">
        <v>1</v>
      </c>
      <c r="P3725" s="3" t="s">
        <v>8270</v>
      </c>
      <c r="Q3725" s="13">
        <f t="shared" si="232"/>
        <v>1.0204444444444445</v>
      </c>
      <c r="R3725" s="7">
        <f t="shared" si="233"/>
        <v>71.428571428571431</v>
      </c>
      <c r="S3725" s="3" t="s">
        <v>8320</v>
      </c>
      <c r="T3725" s="3" t="s">
        <v>8321</v>
      </c>
    </row>
    <row r="3726" spans="1:20" ht="39.6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21">
        <f t="shared" si="234"/>
        <v>42465.283101851848</v>
      </c>
      <c r="L3726" s="21">
        <f t="shared" si="235"/>
        <v>42494.749999999993</v>
      </c>
      <c r="M3726" s="3" t="b">
        <v>0</v>
      </c>
      <c r="N3726" s="3">
        <v>89</v>
      </c>
      <c r="O3726" s="3" t="b">
        <v>1</v>
      </c>
      <c r="P3726" s="3" t="s">
        <v>8270</v>
      </c>
      <c r="Q3726" s="13">
        <f t="shared" si="232"/>
        <v>1.0254767441860466</v>
      </c>
      <c r="R3726" s="7">
        <f t="shared" si="233"/>
        <v>48.314606741573037</v>
      </c>
      <c r="S3726" s="3" t="s">
        <v>8320</v>
      </c>
      <c r="T3726" s="3" t="s">
        <v>8321</v>
      </c>
    </row>
    <row r="3727" spans="1:20" ht="39.6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21">
        <f t="shared" si="234"/>
        <v>42401.736886574072</v>
      </c>
      <c r="L3727" s="21">
        <f t="shared" si="235"/>
        <v>42418.687499999993</v>
      </c>
      <c r="M3727" s="3" t="b">
        <v>0</v>
      </c>
      <c r="N3727" s="3">
        <v>15</v>
      </c>
      <c r="O3727" s="3" t="b">
        <v>1</v>
      </c>
      <c r="P3727" s="3" t="s">
        <v>8270</v>
      </c>
      <c r="Q3727" s="13">
        <f t="shared" si="232"/>
        <v>1.27</v>
      </c>
      <c r="R3727" s="7">
        <f t="shared" si="233"/>
        <v>20</v>
      </c>
      <c r="S3727" s="3" t="s">
        <v>8320</v>
      </c>
      <c r="T3727" s="3" t="s">
        <v>8321</v>
      </c>
    </row>
    <row r="3728" spans="1:20" ht="39.6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21">
        <f t="shared" si="234"/>
        <v>42461.932534722218</v>
      </c>
      <c r="L3728" s="21">
        <f t="shared" si="235"/>
        <v>42489.666666666664</v>
      </c>
      <c r="M3728" s="3" t="b">
        <v>0</v>
      </c>
      <c r="N3728" s="3">
        <v>46</v>
      </c>
      <c r="O3728" s="3" t="b">
        <v>1</v>
      </c>
      <c r="P3728" s="3" t="s">
        <v>8270</v>
      </c>
      <c r="Q3728" s="13">
        <f t="shared" si="232"/>
        <v>3.3870588235294119</v>
      </c>
      <c r="R3728" s="7">
        <f t="shared" si="233"/>
        <v>18.478260869565219</v>
      </c>
      <c r="S3728" s="3" t="s">
        <v>8320</v>
      </c>
      <c r="T3728" s="3" t="s">
        <v>8321</v>
      </c>
    </row>
    <row r="3729" spans="1:20" ht="39.6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21">
        <f t="shared" si="234"/>
        <v>42632.139976851853</v>
      </c>
      <c r="L3729" s="21">
        <f t="shared" si="235"/>
        <v>42662.996527777774</v>
      </c>
      <c r="M3729" s="3" t="b">
        <v>0</v>
      </c>
      <c r="N3729" s="3">
        <v>33</v>
      </c>
      <c r="O3729" s="3" t="b">
        <v>1</v>
      </c>
      <c r="P3729" s="3" t="s">
        <v>8270</v>
      </c>
      <c r="Q3729" s="13">
        <f t="shared" si="232"/>
        <v>1.0075000000000001</v>
      </c>
      <c r="R3729" s="7">
        <f t="shared" si="233"/>
        <v>60.606060606060609</v>
      </c>
      <c r="S3729" s="3" t="s">
        <v>8320</v>
      </c>
      <c r="T3729" s="3" t="s">
        <v>8321</v>
      </c>
    </row>
    <row r="3730" spans="1:20" ht="39.6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21">
        <f t="shared" si="234"/>
        <v>42204.962685185186</v>
      </c>
      <c r="L3730" s="21">
        <f t="shared" si="235"/>
        <v>42234.962685185186</v>
      </c>
      <c r="M3730" s="3" t="b">
        <v>0</v>
      </c>
      <c r="N3730" s="3">
        <v>31</v>
      </c>
      <c r="O3730" s="3" t="b">
        <v>0</v>
      </c>
      <c r="P3730" s="3" t="s">
        <v>8270</v>
      </c>
      <c r="Q3730" s="13">
        <f t="shared" si="232"/>
        <v>9.3100000000000002E-2</v>
      </c>
      <c r="R3730" s="7">
        <f t="shared" si="233"/>
        <v>645.16129032258061</v>
      </c>
      <c r="S3730" s="3" t="s">
        <v>8320</v>
      </c>
      <c r="T3730" s="3" t="s">
        <v>8321</v>
      </c>
    </row>
    <row r="3731" spans="1:20" ht="39.6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21">
        <f t="shared" si="234"/>
        <v>42040.996666666666</v>
      </c>
      <c r="L3731" s="21">
        <f t="shared" si="235"/>
        <v>42085.954999999994</v>
      </c>
      <c r="M3731" s="3" t="b">
        <v>0</v>
      </c>
      <c r="N3731" s="3">
        <v>5</v>
      </c>
      <c r="O3731" s="3" t="b">
        <v>0</v>
      </c>
      <c r="P3731" s="3" t="s">
        <v>8270</v>
      </c>
      <c r="Q3731" s="13">
        <f t="shared" si="232"/>
        <v>7.2400000000000006E-2</v>
      </c>
      <c r="R3731" s="7">
        <f t="shared" si="233"/>
        <v>1000</v>
      </c>
      <c r="S3731" s="3" t="s">
        <v>8320</v>
      </c>
      <c r="T3731" s="3" t="s">
        <v>8321</v>
      </c>
    </row>
    <row r="3732" spans="1:20" ht="39.6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21">
        <f t="shared" si="234"/>
        <v>42203.46943287037</v>
      </c>
      <c r="L3732" s="21">
        <f t="shared" si="235"/>
        <v>42233.46943287037</v>
      </c>
      <c r="M3732" s="3" t="b">
        <v>0</v>
      </c>
      <c r="N3732" s="3">
        <v>1</v>
      </c>
      <c r="O3732" s="3" t="b">
        <v>0</v>
      </c>
      <c r="P3732" s="3" t="s">
        <v>8270</v>
      </c>
      <c r="Q3732" s="13">
        <f t="shared" si="232"/>
        <v>0.1</v>
      </c>
      <c r="R3732" s="7">
        <f t="shared" si="233"/>
        <v>1000</v>
      </c>
      <c r="S3732" s="3" t="s">
        <v>8320</v>
      </c>
      <c r="T3732" s="3" t="s">
        <v>8321</v>
      </c>
    </row>
    <row r="3733" spans="1:20" ht="39.6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21">
        <f t="shared" si="234"/>
        <v>41983.544513888883</v>
      </c>
      <c r="L3733" s="21">
        <f t="shared" si="235"/>
        <v>42013.932638888888</v>
      </c>
      <c r="M3733" s="3" t="b">
        <v>0</v>
      </c>
      <c r="N3733" s="3">
        <v>12</v>
      </c>
      <c r="O3733" s="3" t="b">
        <v>0</v>
      </c>
      <c r="P3733" s="3" t="s">
        <v>8270</v>
      </c>
      <c r="Q3733" s="13">
        <f t="shared" si="232"/>
        <v>0.11272727272727273</v>
      </c>
      <c r="R3733" s="7">
        <f t="shared" si="233"/>
        <v>458.33333333333331</v>
      </c>
      <c r="S3733" s="3" t="s">
        <v>8320</v>
      </c>
      <c r="T3733" s="3" t="s">
        <v>8321</v>
      </c>
    </row>
    <row r="3734" spans="1:20" ht="39.6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21">
        <f t="shared" si="234"/>
        <v>41968.469131944446</v>
      </c>
      <c r="L3734" s="21">
        <f t="shared" si="235"/>
        <v>42028.291666666664</v>
      </c>
      <c r="M3734" s="3" t="b">
        <v>0</v>
      </c>
      <c r="N3734" s="3">
        <v>4</v>
      </c>
      <c r="O3734" s="3" t="b">
        <v>0</v>
      </c>
      <c r="P3734" s="3" t="s">
        <v>8270</v>
      </c>
      <c r="Q3734" s="13">
        <f t="shared" si="232"/>
        <v>0.15411764705882353</v>
      </c>
      <c r="R3734" s="7">
        <f t="shared" si="233"/>
        <v>212.5</v>
      </c>
      <c r="S3734" s="3" t="s">
        <v>8320</v>
      </c>
      <c r="T3734" s="3" t="s">
        <v>8321</v>
      </c>
    </row>
    <row r="3735" spans="1:20" ht="39.6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21">
        <f t="shared" si="234"/>
        <v>42102.816064814811</v>
      </c>
      <c r="L3735" s="21">
        <f t="shared" si="235"/>
        <v>42112.729166666664</v>
      </c>
      <c r="M3735" s="3" t="b">
        <v>0</v>
      </c>
      <c r="N3735" s="3">
        <v>0</v>
      </c>
      <c r="O3735" s="3" t="b">
        <v>0</v>
      </c>
      <c r="P3735" s="3" t="s">
        <v>8270</v>
      </c>
      <c r="Q3735" s="13">
        <f t="shared" si="232"/>
        <v>0</v>
      </c>
      <c r="R3735" s="7">
        <f t="shared" si="233"/>
        <v>0</v>
      </c>
      <c r="S3735" s="3" t="s">
        <v>8320</v>
      </c>
      <c r="T3735" s="3" t="s">
        <v>8321</v>
      </c>
    </row>
    <row r="3736" spans="1:20" ht="52.8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21">
        <f t="shared" si="234"/>
        <v>42089.693240740737</v>
      </c>
      <c r="L3736" s="21">
        <f t="shared" si="235"/>
        <v>42149.693240740737</v>
      </c>
      <c r="M3736" s="3" t="b">
        <v>0</v>
      </c>
      <c r="N3736" s="3">
        <v>7</v>
      </c>
      <c r="O3736" s="3" t="b">
        <v>0</v>
      </c>
      <c r="P3736" s="3" t="s">
        <v>8270</v>
      </c>
      <c r="Q3736" s="13">
        <f t="shared" si="232"/>
        <v>0.28466666666666668</v>
      </c>
      <c r="R3736" s="7">
        <f t="shared" si="233"/>
        <v>214.28571428571428</v>
      </c>
      <c r="S3736" s="3" t="s">
        <v>8320</v>
      </c>
      <c r="T3736" s="3" t="s">
        <v>8321</v>
      </c>
    </row>
    <row r="3737" spans="1:20" ht="26.4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21">
        <f t="shared" si="234"/>
        <v>42122.484826388885</v>
      </c>
      <c r="L3737" s="21">
        <f t="shared" si="235"/>
        <v>42152.484826388885</v>
      </c>
      <c r="M3737" s="3" t="b">
        <v>0</v>
      </c>
      <c r="N3737" s="3">
        <v>2</v>
      </c>
      <c r="O3737" s="3" t="b">
        <v>0</v>
      </c>
      <c r="P3737" s="3" t="s">
        <v>8270</v>
      </c>
      <c r="Q3737" s="13">
        <f t="shared" si="232"/>
        <v>0.13333333333333333</v>
      </c>
      <c r="R3737" s="7">
        <f t="shared" si="233"/>
        <v>75</v>
      </c>
      <c r="S3737" s="3" t="s">
        <v>8320</v>
      </c>
      <c r="T3737" s="3" t="s">
        <v>8321</v>
      </c>
    </row>
    <row r="3738" spans="1:20" ht="39.6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21">
        <f t="shared" si="234"/>
        <v>42048.503391203696</v>
      </c>
      <c r="L3738" s="21">
        <f t="shared" si="235"/>
        <v>42086.541666666664</v>
      </c>
      <c r="M3738" s="3" t="b">
        <v>0</v>
      </c>
      <c r="N3738" s="3">
        <v>1</v>
      </c>
      <c r="O3738" s="3" t="b">
        <v>0</v>
      </c>
      <c r="P3738" s="3" t="s">
        <v>8270</v>
      </c>
      <c r="Q3738" s="13">
        <f t="shared" si="232"/>
        <v>6.6666666666666671E-3</v>
      </c>
      <c r="R3738" s="7">
        <f t="shared" si="233"/>
        <v>1500</v>
      </c>
      <c r="S3738" s="3" t="s">
        <v>8320</v>
      </c>
      <c r="T3738" s="3" t="s">
        <v>8321</v>
      </c>
    </row>
    <row r="3739" spans="1:20" ht="39.6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21">
        <f t="shared" si="234"/>
        <v>42297.482673611106</v>
      </c>
      <c r="L3739" s="21">
        <f t="shared" si="235"/>
        <v>42320.082638888889</v>
      </c>
      <c r="M3739" s="3" t="b">
        <v>0</v>
      </c>
      <c r="N3739" s="3">
        <v>4</v>
      </c>
      <c r="O3739" s="3" t="b">
        <v>0</v>
      </c>
      <c r="P3739" s="3" t="s">
        <v>8270</v>
      </c>
      <c r="Q3739" s="13">
        <f t="shared" si="232"/>
        <v>0.21428571428571427</v>
      </c>
      <c r="R3739" s="7">
        <f t="shared" si="233"/>
        <v>175</v>
      </c>
      <c r="S3739" s="3" t="s">
        <v>8320</v>
      </c>
      <c r="T3739" s="3" t="s">
        <v>8321</v>
      </c>
    </row>
    <row r="3740" spans="1:20" ht="26.4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21">
        <f t="shared" si="234"/>
        <v>41813.730381944442</v>
      </c>
      <c r="L3740" s="21">
        <f t="shared" si="235"/>
        <v>41835.708333333328</v>
      </c>
      <c r="M3740" s="3" t="b">
        <v>0</v>
      </c>
      <c r="N3740" s="3">
        <v>6</v>
      </c>
      <c r="O3740" s="3" t="b">
        <v>0</v>
      </c>
      <c r="P3740" s="3" t="s">
        <v>8270</v>
      </c>
      <c r="Q3740" s="13">
        <f t="shared" si="232"/>
        <v>0.18</v>
      </c>
      <c r="R3740" s="7">
        <f t="shared" si="233"/>
        <v>250</v>
      </c>
      <c r="S3740" s="3" t="s">
        <v>8320</v>
      </c>
      <c r="T3740" s="3" t="s">
        <v>8321</v>
      </c>
    </row>
    <row r="3741" spans="1:20" ht="39.6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21">
        <f t="shared" si="234"/>
        <v>42548.241527777776</v>
      </c>
      <c r="L3741" s="21">
        <f t="shared" si="235"/>
        <v>42568.241527777776</v>
      </c>
      <c r="M3741" s="3" t="b">
        <v>0</v>
      </c>
      <c r="N3741" s="3">
        <v>8</v>
      </c>
      <c r="O3741" s="3" t="b">
        <v>0</v>
      </c>
      <c r="P3741" s="3" t="s">
        <v>8270</v>
      </c>
      <c r="Q3741" s="13">
        <f t="shared" si="232"/>
        <v>0.20125000000000001</v>
      </c>
      <c r="R3741" s="7">
        <f t="shared" si="233"/>
        <v>500</v>
      </c>
      <c r="S3741" s="3" t="s">
        <v>8320</v>
      </c>
      <c r="T3741" s="3" t="s">
        <v>8321</v>
      </c>
    </row>
    <row r="3742" spans="1:20" ht="39.6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21">
        <f t="shared" si="234"/>
        <v>41832.881423611107</v>
      </c>
      <c r="L3742" s="21">
        <f t="shared" si="235"/>
        <v>41862.870810185181</v>
      </c>
      <c r="M3742" s="3" t="b">
        <v>0</v>
      </c>
      <c r="N3742" s="3">
        <v>14</v>
      </c>
      <c r="O3742" s="3" t="b">
        <v>0</v>
      </c>
      <c r="P3742" s="3" t="s">
        <v>8270</v>
      </c>
      <c r="Q3742" s="13">
        <f t="shared" si="232"/>
        <v>0.17899999999999999</v>
      </c>
      <c r="R3742" s="7">
        <f t="shared" si="233"/>
        <v>142.85714285714286</v>
      </c>
      <c r="S3742" s="3" t="s">
        <v>8320</v>
      </c>
      <c r="T3742" s="3" t="s">
        <v>8321</v>
      </c>
    </row>
    <row r="3743" spans="1:20" ht="39.6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21">
        <f t="shared" si="234"/>
        <v>42325.712384259255</v>
      </c>
      <c r="L3743" s="21">
        <f t="shared" si="235"/>
        <v>42355.712384259255</v>
      </c>
      <c r="M3743" s="3" t="b">
        <v>0</v>
      </c>
      <c r="N3743" s="3">
        <v>0</v>
      </c>
      <c r="O3743" s="3" t="b">
        <v>0</v>
      </c>
      <c r="P3743" s="3" t="s">
        <v>8270</v>
      </c>
      <c r="Q3743" s="13">
        <f t="shared" si="232"/>
        <v>0</v>
      </c>
      <c r="R3743" s="7">
        <f t="shared" si="233"/>
        <v>0</v>
      </c>
      <c r="S3743" s="3" t="s">
        <v>8320</v>
      </c>
      <c r="T3743" s="3" t="s">
        <v>8321</v>
      </c>
    </row>
    <row r="3744" spans="1:20" ht="39.6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21">
        <f t="shared" si="234"/>
        <v>41858.006296296291</v>
      </c>
      <c r="L3744" s="21">
        <f t="shared" si="235"/>
        <v>41888.006296296291</v>
      </c>
      <c r="M3744" s="3" t="b">
        <v>0</v>
      </c>
      <c r="N3744" s="3">
        <v>4</v>
      </c>
      <c r="O3744" s="3" t="b">
        <v>0</v>
      </c>
      <c r="P3744" s="3" t="s">
        <v>8270</v>
      </c>
      <c r="Q3744" s="13">
        <f t="shared" si="232"/>
        <v>0.02</v>
      </c>
      <c r="R3744" s="7">
        <f t="shared" si="233"/>
        <v>1250</v>
      </c>
      <c r="S3744" s="3" t="s">
        <v>8320</v>
      </c>
      <c r="T3744" s="3" t="s">
        <v>8321</v>
      </c>
    </row>
    <row r="3745" spans="1:20" ht="26.4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21">
        <f t="shared" si="234"/>
        <v>41793.501898148148</v>
      </c>
      <c r="L3745" s="21">
        <f t="shared" si="235"/>
        <v>41823.501898148148</v>
      </c>
      <c r="M3745" s="3" t="b">
        <v>0</v>
      </c>
      <c r="N3745" s="3">
        <v>0</v>
      </c>
      <c r="O3745" s="3" t="b">
        <v>0</v>
      </c>
      <c r="P3745" s="3" t="s">
        <v>8270</v>
      </c>
      <c r="Q3745" s="13">
        <f t="shared" si="232"/>
        <v>0</v>
      </c>
      <c r="R3745" s="7">
        <f t="shared" si="233"/>
        <v>0</v>
      </c>
      <c r="S3745" s="3" t="s">
        <v>8320</v>
      </c>
      <c r="T3745" s="3" t="s">
        <v>8321</v>
      </c>
    </row>
    <row r="3746" spans="1:20" ht="52.8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21">
        <f t="shared" si="234"/>
        <v>41793.605925925927</v>
      </c>
      <c r="L3746" s="21">
        <f t="shared" si="235"/>
        <v>41824.957638888889</v>
      </c>
      <c r="M3746" s="3" t="b">
        <v>0</v>
      </c>
      <c r="N3746" s="3">
        <v>0</v>
      </c>
      <c r="O3746" s="3" t="b">
        <v>0</v>
      </c>
      <c r="P3746" s="3" t="s">
        <v>8270</v>
      </c>
      <c r="Q3746" s="13">
        <f t="shared" si="232"/>
        <v>0</v>
      </c>
      <c r="R3746" s="7">
        <f t="shared" si="233"/>
        <v>0</v>
      </c>
      <c r="S3746" s="3" t="s">
        <v>8320</v>
      </c>
      <c r="T3746" s="3" t="s">
        <v>8321</v>
      </c>
    </row>
    <row r="3747" spans="1:20" ht="39.6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21">
        <f t="shared" si="234"/>
        <v>41831.489606481475</v>
      </c>
      <c r="L3747" s="21">
        <f t="shared" si="235"/>
        <v>41861.489606481475</v>
      </c>
      <c r="M3747" s="3" t="b">
        <v>0</v>
      </c>
      <c r="N3747" s="3">
        <v>1</v>
      </c>
      <c r="O3747" s="3" t="b">
        <v>0</v>
      </c>
      <c r="P3747" s="3" t="s">
        <v>8270</v>
      </c>
      <c r="Q3747" s="13">
        <f t="shared" si="232"/>
        <v>0.1</v>
      </c>
      <c r="R3747" s="7">
        <f t="shared" si="233"/>
        <v>100</v>
      </c>
      <c r="S3747" s="3" t="s">
        <v>8320</v>
      </c>
      <c r="T3747" s="3" t="s">
        <v>8321</v>
      </c>
    </row>
    <row r="3748" spans="1:20" ht="26.4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21">
        <f t="shared" si="234"/>
        <v>42621.18100694444</v>
      </c>
      <c r="L3748" s="21">
        <f t="shared" si="235"/>
        <v>42651.18100694444</v>
      </c>
      <c r="M3748" s="3" t="b">
        <v>0</v>
      </c>
      <c r="N3748" s="3">
        <v>1</v>
      </c>
      <c r="O3748" s="3" t="b">
        <v>0</v>
      </c>
      <c r="P3748" s="3" t="s">
        <v>8270</v>
      </c>
      <c r="Q3748" s="13">
        <f t="shared" si="232"/>
        <v>2.3764705882352941E-2</v>
      </c>
      <c r="R3748" s="7">
        <f t="shared" si="233"/>
        <v>8500</v>
      </c>
      <c r="S3748" s="3" t="s">
        <v>8320</v>
      </c>
      <c r="T3748" s="3" t="s">
        <v>8321</v>
      </c>
    </row>
    <row r="3749" spans="1:20" ht="26.4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21">
        <f t="shared" si="234"/>
        <v>42164.091388888883</v>
      </c>
      <c r="L3749" s="21">
        <f t="shared" si="235"/>
        <v>42190.749305555553</v>
      </c>
      <c r="M3749" s="3" t="b">
        <v>0</v>
      </c>
      <c r="N3749" s="3">
        <v>1</v>
      </c>
      <c r="O3749" s="3" t="b">
        <v>0</v>
      </c>
      <c r="P3749" s="3" t="s">
        <v>8270</v>
      </c>
      <c r="Q3749" s="13">
        <f t="shared" si="232"/>
        <v>0.01</v>
      </c>
      <c r="R3749" s="7">
        <f t="shared" si="233"/>
        <v>2500</v>
      </c>
      <c r="S3749" s="3" t="s">
        <v>8320</v>
      </c>
      <c r="T3749" s="3" t="s">
        <v>8321</v>
      </c>
    </row>
    <row r="3750" spans="1:20" ht="39.6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21">
        <f t="shared" si="234"/>
        <v>42395.498101851852</v>
      </c>
      <c r="L3750" s="21">
        <f t="shared" si="235"/>
        <v>42416.040972222218</v>
      </c>
      <c r="M3750" s="3" t="b">
        <v>0</v>
      </c>
      <c r="N3750" s="3">
        <v>52</v>
      </c>
      <c r="O3750" s="3" t="b">
        <v>1</v>
      </c>
      <c r="P3750" s="3" t="s">
        <v>8304</v>
      </c>
      <c r="Q3750" s="13">
        <f t="shared" si="232"/>
        <v>1.0351999999999999</v>
      </c>
      <c r="R3750" s="7">
        <f t="shared" si="233"/>
        <v>96.15384615384616</v>
      </c>
      <c r="S3750" s="3" t="s">
        <v>8320</v>
      </c>
      <c r="T3750" s="3" t="s">
        <v>8362</v>
      </c>
    </row>
    <row r="3751" spans="1:20" ht="39.6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21">
        <f t="shared" si="234"/>
        <v>42457.918842592589</v>
      </c>
      <c r="L3751" s="21">
        <f t="shared" si="235"/>
        <v>42488.957638888889</v>
      </c>
      <c r="M3751" s="3" t="b">
        <v>0</v>
      </c>
      <c r="N3751" s="3">
        <v>7</v>
      </c>
      <c r="O3751" s="3" t="b">
        <v>1</v>
      </c>
      <c r="P3751" s="3" t="s">
        <v>8304</v>
      </c>
      <c r="Q3751" s="13">
        <f t="shared" si="232"/>
        <v>1.05</v>
      </c>
      <c r="R3751" s="7">
        <f t="shared" si="233"/>
        <v>71.428571428571431</v>
      </c>
      <c r="S3751" s="3" t="s">
        <v>8320</v>
      </c>
      <c r="T3751" s="3" t="s">
        <v>8362</v>
      </c>
    </row>
    <row r="3752" spans="1:20" ht="79.2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21">
        <f t="shared" si="234"/>
        <v>42016.773240740738</v>
      </c>
      <c r="L3752" s="21">
        <f t="shared" si="235"/>
        <v>42045.124305555553</v>
      </c>
      <c r="M3752" s="3" t="b">
        <v>0</v>
      </c>
      <c r="N3752" s="3">
        <v>28</v>
      </c>
      <c r="O3752" s="3" t="b">
        <v>1</v>
      </c>
      <c r="P3752" s="3" t="s">
        <v>8304</v>
      </c>
      <c r="Q3752" s="13">
        <f t="shared" si="232"/>
        <v>1.0044999999999999</v>
      </c>
      <c r="R3752" s="7">
        <f t="shared" si="233"/>
        <v>214.28571428571428</v>
      </c>
      <c r="S3752" s="3" t="s">
        <v>8320</v>
      </c>
      <c r="T3752" s="3" t="s">
        <v>8362</v>
      </c>
    </row>
    <row r="3753" spans="1:20" ht="39.6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21">
        <f t="shared" si="234"/>
        <v>42402.827233796292</v>
      </c>
      <c r="L3753" s="21">
        <f t="shared" si="235"/>
        <v>42462.785567129627</v>
      </c>
      <c r="M3753" s="3" t="b">
        <v>0</v>
      </c>
      <c r="N3753" s="3">
        <v>11</v>
      </c>
      <c r="O3753" s="3" t="b">
        <v>1</v>
      </c>
      <c r="P3753" s="3" t="s">
        <v>8304</v>
      </c>
      <c r="Q3753" s="13">
        <f t="shared" si="232"/>
        <v>1.3260000000000001</v>
      </c>
      <c r="R3753" s="7">
        <f t="shared" si="233"/>
        <v>90.909090909090907</v>
      </c>
      <c r="S3753" s="3" t="s">
        <v>8320</v>
      </c>
      <c r="T3753" s="3" t="s">
        <v>8362</v>
      </c>
    </row>
    <row r="3754" spans="1:20" ht="52.8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21">
        <f t="shared" si="234"/>
        <v>42619.594155092585</v>
      </c>
      <c r="L3754" s="21">
        <f t="shared" si="235"/>
        <v>42659.666666666664</v>
      </c>
      <c r="M3754" s="3" t="b">
        <v>0</v>
      </c>
      <c r="N3754" s="3">
        <v>15</v>
      </c>
      <c r="O3754" s="3" t="b">
        <v>1</v>
      </c>
      <c r="P3754" s="3" t="s">
        <v>8304</v>
      </c>
      <c r="Q3754" s="13">
        <f t="shared" si="232"/>
        <v>1.1299999999999999</v>
      </c>
      <c r="R3754" s="7">
        <f t="shared" si="233"/>
        <v>33.333333333333336</v>
      </c>
      <c r="S3754" s="3" t="s">
        <v>8320</v>
      </c>
      <c r="T3754" s="3" t="s">
        <v>8362</v>
      </c>
    </row>
    <row r="3755" spans="1:20" ht="39.6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21">
        <f t="shared" si="234"/>
        <v>42128.615740740737</v>
      </c>
      <c r="L3755" s="21">
        <f t="shared" si="235"/>
        <v>42157.791666666664</v>
      </c>
      <c r="M3755" s="3" t="b">
        <v>0</v>
      </c>
      <c r="N3755" s="3">
        <v>30</v>
      </c>
      <c r="O3755" s="3" t="b">
        <v>1</v>
      </c>
      <c r="P3755" s="3" t="s">
        <v>8304</v>
      </c>
      <c r="Q3755" s="13">
        <f t="shared" si="232"/>
        <v>1.0334000000000001</v>
      </c>
      <c r="R3755" s="7">
        <f t="shared" si="233"/>
        <v>166.66666666666666</v>
      </c>
      <c r="S3755" s="3" t="s">
        <v>8320</v>
      </c>
      <c r="T3755" s="3" t="s">
        <v>8362</v>
      </c>
    </row>
    <row r="3756" spans="1:20" ht="39.6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21">
        <f t="shared" si="234"/>
        <v>41808.67288194444</v>
      </c>
      <c r="L3756" s="21">
        <f t="shared" si="235"/>
        <v>41845.999305555553</v>
      </c>
      <c r="M3756" s="3" t="b">
        <v>0</v>
      </c>
      <c r="N3756" s="3">
        <v>27</v>
      </c>
      <c r="O3756" s="3" t="b">
        <v>1</v>
      </c>
      <c r="P3756" s="3" t="s">
        <v>8304</v>
      </c>
      <c r="Q3756" s="13">
        <f t="shared" si="232"/>
        <v>1.2</v>
      </c>
      <c r="R3756" s="7">
        <f t="shared" si="233"/>
        <v>92.592592592592595</v>
      </c>
      <c r="S3756" s="3" t="s">
        <v>8320</v>
      </c>
      <c r="T3756" s="3" t="s">
        <v>8362</v>
      </c>
    </row>
    <row r="3757" spans="1:20" ht="39.6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21">
        <f t="shared" si="234"/>
        <v>42445.658645833326</v>
      </c>
      <c r="L3757" s="21">
        <f t="shared" si="235"/>
        <v>42475.658645833326</v>
      </c>
      <c r="M3757" s="3" t="b">
        <v>0</v>
      </c>
      <c r="N3757" s="3">
        <v>28</v>
      </c>
      <c r="O3757" s="3" t="b">
        <v>1</v>
      </c>
      <c r="P3757" s="3" t="s">
        <v>8304</v>
      </c>
      <c r="Q3757" s="13">
        <f t="shared" si="232"/>
        <v>1.2963636363636364</v>
      </c>
      <c r="R3757" s="7">
        <f t="shared" si="233"/>
        <v>19.642857142857142</v>
      </c>
      <c r="S3757" s="3" t="s">
        <v>8320</v>
      </c>
      <c r="T3757" s="3" t="s">
        <v>8362</v>
      </c>
    </row>
    <row r="3758" spans="1:20" ht="39.6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21">
        <f t="shared" si="234"/>
        <v>41771.606458333328</v>
      </c>
      <c r="L3758" s="21">
        <f t="shared" si="235"/>
        <v>41801.606458333328</v>
      </c>
      <c r="M3758" s="3" t="b">
        <v>0</v>
      </c>
      <c r="N3758" s="3">
        <v>17</v>
      </c>
      <c r="O3758" s="3" t="b">
        <v>1</v>
      </c>
      <c r="P3758" s="3" t="s">
        <v>8304</v>
      </c>
      <c r="Q3758" s="13">
        <f t="shared" si="232"/>
        <v>1.0111111111111111</v>
      </c>
      <c r="R3758" s="7">
        <f t="shared" si="233"/>
        <v>264.70588235294116</v>
      </c>
      <c r="S3758" s="3" t="s">
        <v>8320</v>
      </c>
      <c r="T3758" s="3" t="s">
        <v>8362</v>
      </c>
    </row>
    <row r="3759" spans="1:20" ht="39.6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21">
        <f t="shared" si="234"/>
        <v>41954.642534722218</v>
      </c>
      <c r="L3759" s="21">
        <f t="shared" si="235"/>
        <v>41974.642534722218</v>
      </c>
      <c r="M3759" s="3" t="b">
        <v>0</v>
      </c>
      <c r="N3759" s="3">
        <v>50</v>
      </c>
      <c r="O3759" s="3" t="b">
        <v>1</v>
      </c>
      <c r="P3759" s="3" t="s">
        <v>8304</v>
      </c>
      <c r="Q3759" s="13">
        <f t="shared" si="232"/>
        <v>1.0851428571428572</v>
      </c>
      <c r="R3759" s="7">
        <f t="shared" si="233"/>
        <v>70</v>
      </c>
      <c r="S3759" s="3" t="s">
        <v>8320</v>
      </c>
      <c r="T3759" s="3" t="s">
        <v>8362</v>
      </c>
    </row>
    <row r="3760" spans="1:20" ht="26.4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21">
        <f t="shared" si="234"/>
        <v>41747.263171296298</v>
      </c>
      <c r="L3760" s="21">
        <f t="shared" si="235"/>
        <v>41778</v>
      </c>
      <c r="M3760" s="3" t="b">
        <v>0</v>
      </c>
      <c r="N3760" s="3">
        <v>26</v>
      </c>
      <c r="O3760" s="3" t="b">
        <v>1</v>
      </c>
      <c r="P3760" s="3" t="s">
        <v>8304</v>
      </c>
      <c r="Q3760" s="13">
        <f t="shared" si="232"/>
        <v>1.0233333333333334</v>
      </c>
      <c r="R3760" s="7">
        <f t="shared" si="233"/>
        <v>57.692307692307693</v>
      </c>
      <c r="S3760" s="3" t="s">
        <v>8320</v>
      </c>
      <c r="T3760" s="3" t="s">
        <v>8362</v>
      </c>
    </row>
    <row r="3761" spans="1:20" ht="26.4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21">
        <f t="shared" si="234"/>
        <v>42181.899918981479</v>
      </c>
      <c r="L3761" s="21">
        <f t="shared" si="235"/>
        <v>42241.899918981479</v>
      </c>
      <c r="M3761" s="3" t="b">
        <v>0</v>
      </c>
      <c r="N3761" s="3">
        <v>88</v>
      </c>
      <c r="O3761" s="3" t="b">
        <v>1</v>
      </c>
      <c r="P3761" s="3" t="s">
        <v>8304</v>
      </c>
      <c r="Q3761" s="13">
        <f t="shared" si="232"/>
        <v>1.1024425000000002</v>
      </c>
      <c r="R3761" s="7">
        <f t="shared" si="233"/>
        <v>45.454545454545453</v>
      </c>
      <c r="S3761" s="3" t="s">
        <v>8320</v>
      </c>
      <c r="T3761" s="3" t="s">
        <v>8362</v>
      </c>
    </row>
    <row r="3762" spans="1:20" ht="39.6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21">
        <f t="shared" si="234"/>
        <v>41739.316967592589</v>
      </c>
      <c r="L3762" s="21">
        <f t="shared" si="235"/>
        <v>41764.316967592589</v>
      </c>
      <c r="M3762" s="3" t="b">
        <v>0</v>
      </c>
      <c r="N3762" s="3">
        <v>91</v>
      </c>
      <c r="O3762" s="3" t="b">
        <v>1</v>
      </c>
      <c r="P3762" s="3" t="s">
        <v>8304</v>
      </c>
      <c r="Q3762" s="13">
        <f t="shared" si="232"/>
        <v>1.010154</v>
      </c>
      <c r="R3762" s="7">
        <f t="shared" si="233"/>
        <v>54.945054945054942</v>
      </c>
      <c r="S3762" s="3" t="s">
        <v>8320</v>
      </c>
      <c r="T3762" s="3" t="s">
        <v>8362</v>
      </c>
    </row>
    <row r="3763" spans="1:20" ht="52.8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21">
        <f t="shared" si="234"/>
        <v>42173.258530092593</v>
      </c>
      <c r="L3763" s="21">
        <f t="shared" si="235"/>
        <v>42226.749999999993</v>
      </c>
      <c r="M3763" s="3" t="b">
        <v>0</v>
      </c>
      <c r="N3763" s="3">
        <v>3</v>
      </c>
      <c r="O3763" s="3" t="b">
        <v>1</v>
      </c>
      <c r="P3763" s="3" t="s">
        <v>8304</v>
      </c>
      <c r="Q3763" s="13">
        <f t="shared" si="232"/>
        <v>1</v>
      </c>
      <c r="R3763" s="7">
        <f t="shared" si="233"/>
        <v>166.66666666666666</v>
      </c>
      <c r="S3763" s="3" t="s">
        <v>8320</v>
      </c>
      <c r="T3763" s="3" t="s">
        <v>8362</v>
      </c>
    </row>
    <row r="3764" spans="1:20" ht="39.6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21">
        <f t="shared" si="234"/>
        <v>42193.605196759258</v>
      </c>
      <c r="L3764" s="21">
        <f t="shared" si="235"/>
        <v>42218.605196759258</v>
      </c>
      <c r="M3764" s="3" t="b">
        <v>0</v>
      </c>
      <c r="N3764" s="3">
        <v>28</v>
      </c>
      <c r="O3764" s="3" t="b">
        <v>1</v>
      </c>
      <c r="P3764" s="3" t="s">
        <v>8304</v>
      </c>
      <c r="Q3764" s="13">
        <f t="shared" si="232"/>
        <v>1.0624</v>
      </c>
      <c r="R3764" s="7">
        <f t="shared" si="233"/>
        <v>44.642857142857146</v>
      </c>
      <c r="S3764" s="3" t="s">
        <v>8320</v>
      </c>
      <c r="T3764" s="3" t="s">
        <v>8362</v>
      </c>
    </row>
    <row r="3765" spans="1:20" ht="26.4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21">
        <f t="shared" si="234"/>
        <v>42065.541967592588</v>
      </c>
      <c r="L3765" s="21">
        <f t="shared" si="235"/>
        <v>42095.500300925924</v>
      </c>
      <c r="M3765" s="3" t="b">
        <v>0</v>
      </c>
      <c r="N3765" s="3">
        <v>77</v>
      </c>
      <c r="O3765" s="3" t="b">
        <v>1</v>
      </c>
      <c r="P3765" s="3" t="s">
        <v>8304</v>
      </c>
      <c r="Q3765" s="13">
        <f t="shared" si="232"/>
        <v>1</v>
      </c>
      <c r="R3765" s="7">
        <f t="shared" si="233"/>
        <v>64.935064935064929</v>
      </c>
      <c r="S3765" s="3" t="s">
        <v>8320</v>
      </c>
      <c r="T3765" s="3" t="s">
        <v>8362</v>
      </c>
    </row>
    <row r="3766" spans="1:20" ht="39.6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21">
        <f t="shared" si="234"/>
        <v>42499.634629629632</v>
      </c>
      <c r="L3766" s="21">
        <f t="shared" si="235"/>
        <v>42518.816666666666</v>
      </c>
      <c r="M3766" s="3" t="b">
        <v>0</v>
      </c>
      <c r="N3766" s="3">
        <v>27</v>
      </c>
      <c r="O3766" s="3" t="b">
        <v>1</v>
      </c>
      <c r="P3766" s="3" t="s">
        <v>8304</v>
      </c>
      <c r="Q3766" s="13">
        <f t="shared" si="232"/>
        <v>1</v>
      </c>
      <c r="R3766" s="7">
        <f t="shared" si="233"/>
        <v>55.555555555555557</v>
      </c>
      <c r="S3766" s="3" t="s">
        <v>8320</v>
      </c>
      <c r="T3766" s="3" t="s">
        <v>8362</v>
      </c>
    </row>
    <row r="3767" spans="1:20" ht="39.6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21">
        <f t="shared" si="234"/>
        <v>41820.568078703705</v>
      </c>
      <c r="L3767" s="21">
        <f t="shared" si="235"/>
        <v>41850.568078703705</v>
      </c>
      <c r="M3767" s="3" t="b">
        <v>0</v>
      </c>
      <c r="N3767" s="3">
        <v>107</v>
      </c>
      <c r="O3767" s="3" t="b">
        <v>1</v>
      </c>
      <c r="P3767" s="3" t="s">
        <v>8304</v>
      </c>
      <c r="Q3767" s="13">
        <f t="shared" si="232"/>
        <v>1.1345714285714286</v>
      </c>
      <c r="R3767" s="7">
        <f t="shared" si="233"/>
        <v>65.420560747663558</v>
      </c>
      <c r="S3767" s="3" t="s">
        <v>8320</v>
      </c>
      <c r="T3767" s="3" t="s">
        <v>8362</v>
      </c>
    </row>
    <row r="3768" spans="1:20" ht="39.6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21">
        <f t="shared" si="234"/>
        <v>41787.958854166667</v>
      </c>
      <c r="L3768" s="21">
        <f t="shared" si="235"/>
        <v>41822.958854166667</v>
      </c>
      <c r="M3768" s="3" t="b">
        <v>0</v>
      </c>
      <c r="N3768" s="3">
        <v>96</v>
      </c>
      <c r="O3768" s="3" t="b">
        <v>1</v>
      </c>
      <c r="P3768" s="3" t="s">
        <v>8304</v>
      </c>
      <c r="Q3768" s="13">
        <f t="shared" si="232"/>
        <v>1.0265010000000001</v>
      </c>
      <c r="R3768" s="7">
        <f t="shared" si="233"/>
        <v>104.16666666666667</v>
      </c>
      <c r="S3768" s="3" t="s">
        <v>8320</v>
      </c>
      <c r="T3768" s="3" t="s">
        <v>8362</v>
      </c>
    </row>
    <row r="3769" spans="1:20" ht="39.6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21">
        <f t="shared" si="234"/>
        <v>42049.811307870368</v>
      </c>
      <c r="L3769" s="21">
        <f t="shared" si="235"/>
        <v>42063.999305555553</v>
      </c>
      <c r="M3769" s="3" t="b">
        <v>0</v>
      </c>
      <c r="N3769" s="3">
        <v>56</v>
      </c>
      <c r="O3769" s="3" t="b">
        <v>1</v>
      </c>
      <c r="P3769" s="3" t="s">
        <v>8304</v>
      </c>
      <c r="Q3769" s="13">
        <f t="shared" si="232"/>
        <v>1.1675</v>
      </c>
      <c r="R3769" s="7">
        <f t="shared" si="233"/>
        <v>35.714285714285715</v>
      </c>
      <c r="S3769" s="3" t="s">
        <v>8320</v>
      </c>
      <c r="T3769" s="3" t="s">
        <v>8362</v>
      </c>
    </row>
    <row r="3770" spans="1:20" ht="39.6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21">
        <f t="shared" si="234"/>
        <v>41772.519560185181</v>
      </c>
      <c r="L3770" s="21">
        <f t="shared" si="235"/>
        <v>41802.519560185181</v>
      </c>
      <c r="M3770" s="3" t="b">
        <v>0</v>
      </c>
      <c r="N3770" s="3">
        <v>58</v>
      </c>
      <c r="O3770" s="3" t="b">
        <v>1</v>
      </c>
      <c r="P3770" s="3" t="s">
        <v>8304</v>
      </c>
      <c r="Q3770" s="13">
        <f t="shared" si="232"/>
        <v>1.0765274999999999</v>
      </c>
      <c r="R3770" s="7">
        <f t="shared" si="233"/>
        <v>68.965517241379317</v>
      </c>
      <c r="S3770" s="3" t="s">
        <v>8320</v>
      </c>
      <c r="T3770" s="3" t="s">
        <v>8362</v>
      </c>
    </row>
    <row r="3771" spans="1:20" ht="39.6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21">
        <f t="shared" si="234"/>
        <v>42445.389803240738</v>
      </c>
      <c r="L3771" s="21">
        <f t="shared" si="235"/>
        <v>42475.389803240738</v>
      </c>
      <c r="M3771" s="3" t="b">
        <v>0</v>
      </c>
      <c r="N3771" s="3">
        <v>15</v>
      </c>
      <c r="O3771" s="3" t="b">
        <v>1</v>
      </c>
      <c r="P3771" s="3" t="s">
        <v>8304</v>
      </c>
      <c r="Q3771" s="13">
        <f t="shared" si="232"/>
        <v>1</v>
      </c>
      <c r="R3771" s="7">
        <f t="shared" si="233"/>
        <v>73.333333333333329</v>
      </c>
      <c r="S3771" s="3" t="s">
        <v>8320</v>
      </c>
      <c r="T3771" s="3" t="s">
        <v>8362</v>
      </c>
    </row>
    <row r="3772" spans="1:20" ht="39.6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21">
        <f t="shared" si="234"/>
        <v>42138.722337962965</v>
      </c>
      <c r="L3772" s="21">
        <f t="shared" si="235"/>
        <v>42168.722337962965</v>
      </c>
      <c r="M3772" s="3" t="b">
        <v>0</v>
      </c>
      <c r="N3772" s="3">
        <v>20</v>
      </c>
      <c r="O3772" s="3" t="b">
        <v>1</v>
      </c>
      <c r="P3772" s="3" t="s">
        <v>8304</v>
      </c>
      <c r="Q3772" s="13">
        <f t="shared" si="232"/>
        <v>1</v>
      </c>
      <c r="R3772" s="7">
        <f t="shared" si="233"/>
        <v>100</v>
      </c>
      <c r="S3772" s="3" t="s">
        <v>8320</v>
      </c>
      <c r="T3772" s="3" t="s">
        <v>8362</v>
      </c>
    </row>
    <row r="3773" spans="1:20" ht="26.4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21">
        <f t="shared" si="234"/>
        <v>42493.64875</v>
      </c>
      <c r="L3773" s="21">
        <f t="shared" si="235"/>
        <v>42507.791666666664</v>
      </c>
      <c r="M3773" s="3" t="b">
        <v>0</v>
      </c>
      <c r="N3773" s="3">
        <v>38</v>
      </c>
      <c r="O3773" s="3" t="b">
        <v>1</v>
      </c>
      <c r="P3773" s="3" t="s">
        <v>8304</v>
      </c>
      <c r="Q3773" s="13">
        <f t="shared" si="232"/>
        <v>1.46</v>
      </c>
      <c r="R3773" s="7">
        <f t="shared" si="233"/>
        <v>26.315789473684209</v>
      </c>
      <c r="S3773" s="3" t="s">
        <v>8320</v>
      </c>
      <c r="T3773" s="3" t="s">
        <v>8362</v>
      </c>
    </row>
    <row r="3774" spans="1:20" ht="39.6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21">
        <f t="shared" si="234"/>
        <v>42682.408634259256</v>
      </c>
      <c r="L3774" s="21">
        <f t="shared" si="235"/>
        <v>42703.041666666664</v>
      </c>
      <c r="M3774" s="3" t="b">
        <v>0</v>
      </c>
      <c r="N3774" s="3">
        <v>33</v>
      </c>
      <c r="O3774" s="3" t="b">
        <v>1</v>
      </c>
      <c r="P3774" s="3" t="s">
        <v>8304</v>
      </c>
      <c r="Q3774" s="13">
        <f t="shared" si="232"/>
        <v>1.1020000000000001</v>
      </c>
      <c r="R3774" s="7">
        <f t="shared" si="233"/>
        <v>151.5151515151515</v>
      </c>
      <c r="S3774" s="3" t="s">
        <v>8320</v>
      </c>
      <c r="T3774" s="3" t="s">
        <v>8362</v>
      </c>
    </row>
    <row r="3775" spans="1:20" ht="26.4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21">
        <f t="shared" si="234"/>
        <v>42655.796840277777</v>
      </c>
      <c r="L3775" s="21">
        <f t="shared" si="235"/>
        <v>42688.880555555552</v>
      </c>
      <c r="M3775" s="3" t="b">
        <v>0</v>
      </c>
      <c r="N3775" s="3">
        <v>57</v>
      </c>
      <c r="O3775" s="3" t="b">
        <v>1</v>
      </c>
      <c r="P3775" s="3" t="s">
        <v>8304</v>
      </c>
      <c r="Q3775" s="13">
        <f t="shared" si="232"/>
        <v>1.0820000000000001</v>
      </c>
      <c r="R3775" s="7">
        <f t="shared" si="233"/>
        <v>87.719298245614041</v>
      </c>
      <c r="S3775" s="3" t="s">
        <v>8320</v>
      </c>
      <c r="T3775" s="3" t="s">
        <v>8362</v>
      </c>
    </row>
    <row r="3776" spans="1:20" ht="39.6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21">
        <f t="shared" si="234"/>
        <v>42087.583969907406</v>
      </c>
      <c r="L3776" s="21">
        <f t="shared" si="235"/>
        <v>42103.583969907406</v>
      </c>
      <c r="M3776" s="3" t="b">
        <v>0</v>
      </c>
      <c r="N3776" s="3">
        <v>25</v>
      </c>
      <c r="O3776" s="3" t="b">
        <v>1</v>
      </c>
      <c r="P3776" s="3" t="s">
        <v>8304</v>
      </c>
      <c r="Q3776" s="13">
        <f t="shared" si="232"/>
        <v>1</v>
      </c>
      <c r="R3776" s="7">
        <f t="shared" si="233"/>
        <v>100</v>
      </c>
      <c r="S3776" s="3" t="s">
        <v>8320</v>
      </c>
      <c r="T3776" s="3" t="s">
        <v>8362</v>
      </c>
    </row>
    <row r="3777" spans="1:20" ht="39.6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21">
        <f t="shared" si="234"/>
        <v>42075.734293981477</v>
      </c>
      <c r="L3777" s="21">
        <f t="shared" si="235"/>
        <v>42102.958333333336</v>
      </c>
      <c r="M3777" s="3" t="b">
        <v>0</v>
      </c>
      <c r="N3777" s="3">
        <v>14</v>
      </c>
      <c r="O3777" s="3" t="b">
        <v>1</v>
      </c>
      <c r="P3777" s="3" t="s">
        <v>8304</v>
      </c>
      <c r="Q3777" s="13">
        <f t="shared" si="232"/>
        <v>1.0024999999999999</v>
      </c>
      <c r="R3777" s="7">
        <f t="shared" si="233"/>
        <v>142.85714285714286</v>
      </c>
      <c r="S3777" s="3" t="s">
        <v>8320</v>
      </c>
      <c r="T3777" s="3" t="s">
        <v>8362</v>
      </c>
    </row>
    <row r="3778" spans="1:20" ht="52.8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21">
        <f t="shared" si="234"/>
        <v>41814.159467592588</v>
      </c>
      <c r="L3778" s="21">
        <f t="shared" si="235"/>
        <v>41851.833333333328</v>
      </c>
      <c r="M3778" s="3" t="b">
        <v>0</v>
      </c>
      <c r="N3778" s="3">
        <v>94</v>
      </c>
      <c r="O3778" s="3" t="b">
        <v>1</v>
      </c>
      <c r="P3778" s="3" t="s">
        <v>8304</v>
      </c>
      <c r="Q3778" s="13">
        <f t="shared" ref="Q3778:Q3841" si="236">+E3778/D3778</f>
        <v>1.0671250000000001</v>
      </c>
      <c r="R3778" s="7">
        <f t="shared" ref="R3778:R3841" si="237">IFERROR(+D3778/N3778,0)</f>
        <v>85.106382978723403</v>
      </c>
      <c r="S3778" s="3" t="s">
        <v>8320</v>
      </c>
      <c r="T3778" s="3" t="s">
        <v>8362</v>
      </c>
    </row>
    <row r="3779" spans="1:20" ht="39.6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21">
        <f t="shared" ref="K3779:K3842" si="238">(J3779/86400)+25569+(-5/24)</f>
        <v>41886.903020833335</v>
      </c>
      <c r="L3779" s="21">
        <f t="shared" ref="L3779:L3842" si="239">+I3779/(86400)+25569+(-5/24)</f>
        <v>41908.958333333328</v>
      </c>
      <c r="M3779" s="3" t="b">
        <v>0</v>
      </c>
      <c r="N3779" s="3">
        <v>59</v>
      </c>
      <c r="O3779" s="3" t="b">
        <v>1</v>
      </c>
      <c r="P3779" s="3" t="s">
        <v>8304</v>
      </c>
      <c r="Q3779" s="13">
        <f t="shared" si="236"/>
        <v>1.4319999999999999</v>
      </c>
      <c r="R3779" s="7">
        <f t="shared" si="237"/>
        <v>33.898305084745765</v>
      </c>
      <c r="S3779" s="3" t="s">
        <v>8320</v>
      </c>
      <c r="T3779" s="3" t="s">
        <v>8362</v>
      </c>
    </row>
    <row r="3780" spans="1:20" ht="26.4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21">
        <f t="shared" si="238"/>
        <v>41989.610879629625</v>
      </c>
      <c r="L3780" s="21">
        <f t="shared" si="239"/>
        <v>42049.610879629625</v>
      </c>
      <c r="M3780" s="3" t="b">
        <v>0</v>
      </c>
      <c r="N3780" s="3">
        <v>36</v>
      </c>
      <c r="O3780" s="3" t="b">
        <v>1</v>
      </c>
      <c r="P3780" s="3" t="s">
        <v>8304</v>
      </c>
      <c r="Q3780" s="13">
        <f t="shared" si="236"/>
        <v>1.0504166666666668</v>
      </c>
      <c r="R3780" s="7">
        <f t="shared" si="237"/>
        <v>66.666666666666671</v>
      </c>
      <c r="S3780" s="3" t="s">
        <v>8320</v>
      </c>
      <c r="T3780" s="3" t="s">
        <v>8362</v>
      </c>
    </row>
    <row r="3781" spans="1:20" ht="26.4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21">
        <f t="shared" si="238"/>
        <v>42425.527083333327</v>
      </c>
      <c r="L3781" s="21">
        <f t="shared" si="239"/>
        <v>42455.485416666663</v>
      </c>
      <c r="M3781" s="3" t="b">
        <v>0</v>
      </c>
      <c r="N3781" s="3">
        <v>115</v>
      </c>
      <c r="O3781" s="3" t="b">
        <v>1</v>
      </c>
      <c r="P3781" s="3" t="s">
        <v>8304</v>
      </c>
      <c r="Q3781" s="13">
        <f t="shared" si="236"/>
        <v>1.0398000000000001</v>
      </c>
      <c r="R3781" s="7">
        <f t="shared" si="237"/>
        <v>130.43478260869566</v>
      </c>
      <c r="S3781" s="3" t="s">
        <v>8320</v>
      </c>
      <c r="T3781" s="3" t="s">
        <v>8362</v>
      </c>
    </row>
    <row r="3782" spans="1:20" ht="39.6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21">
        <f t="shared" si="238"/>
        <v>42166.011400462965</v>
      </c>
      <c r="L3782" s="21">
        <f t="shared" si="239"/>
        <v>42198.629166666666</v>
      </c>
      <c r="M3782" s="3" t="b">
        <v>0</v>
      </c>
      <c r="N3782" s="3">
        <v>30</v>
      </c>
      <c r="O3782" s="3" t="b">
        <v>1</v>
      </c>
      <c r="P3782" s="3" t="s">
        <v>8304</v>
      </c>
      <c r="Q3782" s="13">
        <f t="shared" si="236"/>
        <v>1.2</v>
      </c>
      <c r="R3782" s="7">
        <f t="shared" si="237"/>
        <v>83.333333333333329</v>
      </c>
      <c r="S3782" s="3" t="s">
        <v>8320</v>
      </c>
      <c r="T3782" s="3" t="s">
        <v>8362</v>
      </c>
    </row>
    <row r="3783" spans="1:20" ht="52.8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21">
        <f t="shared" si="238"/>
        <v>41865.674594907403</v>
      </c>
      <c r="L3783" s="21">
        <f t="shared" si="239"/>
        <v>41890.674594907403</v>
      </c>
      <c r="M3783" s="3" t="b">
        <v>0</v>
      </c>
      <c r="N3783" s="3">
        <v>52</v>
      </c>
      <c r="O3783" s="3" t="b">
        <v>1</v>
      </c>
      <c r="P3783" s="3" t="s">
        <v>8304</v>
      </c>
      <c r="Q3783" s="13">
        <f t="shared" si="236"/>
        <v>1.0966666666666667</v>
      </c>
      <c r="R3783" s="7">
        <f t="shared" si="237"/>
        <v>86.538461538461533</v>
      </c>
      <c r="S3783" s="3" t="s">
        <v>8320</v>
      </c>
      <c r="T3783" s="3" t="s">
        <v>8362</v>
      </c>
    </row>
    <row r="3784" spans="1:20" ht="39.6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21">
        <f t="shared" si="238"/>
        <v>42546.653900462959</v>
      </c>
      <c r="L3784" s="21">
        <f t="shared" si="239"/>
        <v>42575.749999999993</v>
      </c>
      <c r="M3784" s="3" t="b">
        <v>0</v>
      </c>
      <c r="N3784" s="3">
        <v>27</v>
      </c>
      <c r="O3784" s="3" t="b">
        <v>1</v>
      </c>
      <c r="P3784" s="3" t="s">
        <v>8304</v>
      </c>
      <c r="Q3784" s="13">
        <f t="shared" si="236"/>
        <v>1.0175000000000001</v>
      </c>
      <c r="R3784" s="7">
        <f t="shared" si="237"/>
        <v>74.074074074074076</v>
      </c>
      <c r="S3784" s="3" t="s">
        <v>8320</v>
      </c>
      <c r="T3784" s="3" t="s">
        <v>8362</v>
      </c>
    </row>
    <row r="3785" spans="1:20" ht="39.6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21">
        <f t="shared" si="238"/>
        <v>42419.931944444441</v>
      </c>
      <c r="L3785" s="21">
        <f t="shared" si="239"/>
        <v>42444.458333333336</v>
      </c>
      <c r="M3785" s="3" t="b">
        <v>0</v>
      </c>
      <c r="N3785" s="3">
        <v>24</v>
      </c>
      <c r="O3785" s="3" t="b">
        <v>1</v>
      </c>
      <c r="P3785" s="3" t="s">
        <v>8304</v>
      </c>
      <c r="Q3785" s="13">
        <f t="shared" si="236"/>
        <v>1.2891666666666666</v>
      </c>
      <c r="R3785" s="7">
        <f t="shared" si="237"/>
        <v>50</v>
      </c>
      <c r="S3785" s="3" t="s">
        <v>8320</v>
      </c>
      <c r="T3785" s="3" t="s">
        <v>8362</v>
      </c>
    </row>
    <row r="3786" spans="1:20" ht="39.6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21">
        <f t="shared" si="238"/>
        <v>42531.772361111107</v>
      </c>
      <c r="L3786" s="21">
        <f t="shared" si="239"/>
        <v>42561.772361111107</v>
      </c>
      <c r="M3786" s="3" t="b">
        <v>0</v>
      </c>
      <c r="N3786" s="3">
        <v>10</v>
      </c>
      <c r="O3786" s="3" t="b">
        <v>1</v>
      </c>
      <c r="P3786" s="3" t="s">
        <v>8304</v>
      </c>
      <c r="Q3786" s="13">
        <f t="shared" si="236"/>
        <v>1.1499999999999999</v>
      </c>
      <c r="R3786" s="7">
        <f t="shared" si="237"/>
        <v>100</v>
      </c>
      <c r="S3786" s="3" t="s">
        <v>8320</v>
      </c>
      <c r="T3786" s="3" t="s">
        <v>8362</v>
      </c>
    </row>
    <row r="3787" spans="1:20" ht="39.6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21">
        <f t="shared" si="238"/>
        <v>42548.430196759255</v>
      </c>
      <c r="L3787" s="21">
        <f t="shared" si="239"/>
        <v>42584.210416666661</v>
      </c>
      <c r="M3787" s="3" t="b">
        <v>0</v>
      </c>
      <c r="N3787" s="3">
        <v>30</v>
      </c>
      <c r="O3787" s="3" t="b">
        <v>1</v>
      </c>
      <c r="P3787" s="3" t="s">
        <v>8304</v>
      </c>
      <c r="Q3787" s="13">
        <f t="shared" si="236"/>
        <v>1.5075000000000001</v>
      </c>
      <c r="R3787" s="7">
        <f t="shared" si="237"/>
        <v>66.666666666666671</v>
      </c>
      <c r="S3787" s="3" t="s">
        <v>8320</v>
      </c>
      <c r="T3787" s="3" t="s">
        <v>8362</v>
      </c>
    </row>
    <row r="3788" spans="1:20" ht="39.6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21">
        <f t="shared" si="238"/>
        <v>42486.829571759255</v>
      </c>
      <c r="L3788" s="21">
        <f t="shared" si="239"/>
        <v>42516.829571759255</v>
      </c>
      <c r="M3788" s="3" t="b">
        <v>0</v>
      </c>
      <c r="N3788" s="3">
        <v>71</v>
      </c>
      <c r="O3788" s="3" t="b">
        <v>1</v>
      </c>
      <c r="P3788" s="3" t="s">
        <v>8304</v>
      </c>
      <c r="Q3788" s="13">
        <f t="shared" si="236"/>
        <v>1.1096666666666666</v>
      </c>
      <c r="R3788" s="7">
        <f t="shared" si="237"/>
        <v>84.507042253521121</v>
      </c>
      <c r="S3788" s="3" t="s">
        <v>8320</v>
      </c>
      <c r="T3788" s="3" t="s">
        <v>8362</v>
      </c>
    </row>
    <row r="3789" spans="1:20" ht="39.6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21">
        <f t="shared" si="238"/>
        <v>42167.326458333329</v>
      </c>
      <c r="L3789" s="21">
        <f t="shared" si="239"/>
        <v>42195.957638888889</v>
      </c>
      <c r="M3789" s="3" t="b">
        <v>0</v>
      </c>
      <c r="N3789" s="3">
        <v>10</v>
      </c>
      <c r="O3789" s="3" t="b">
        <v>1</v>
      </c>
      <c r="P3789" s="3" t="s">
        <v>8304</v>
      </c>
      <c r="Q3789" s="13">
        <f t="shared" si="236"/>
        <v>1.0028571428571429</v>
      </c>
      <c r="R3789" s="7">
        <f t="shared" si="237"/>
        <v>35</v>
      </c>
      <c r="S3789" s="3" t="s">
        <v>8320</v>
      </c>
      <c r="T3789" s="3" t="s">
        <v>8362</v>
      </c>
    </row>
    <row r="3790" spans="1:20" ht="66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21">
        <f t="shared" si="238"/>
        <v>42333.487488425926</v>
      </c>
      <c r="L3790" s="21">
        <f t="shared" si="239"/>
        <v>42361.470833333333</v>
      </c>
      <c r="M3790" s="3" t="b">
        <v>0</v>
      </c>
      <c r="N3790" s="3">
        <v>1</v>
      </c>
      <c r="O3790" s="3" t="b">
        <v>0</v>
      </c>
      <c r="P3790" s="3" t="s">
        <v>8304</v>
      </c>
      <c r="Q3790" s="13">
        <f t="shared" si="236"/>
        <v>6.6666666666666671E-3</v>
      </c>
      <c r="R3790" s="7">
        <f t="shared" si="237"/>
        <v>75000</v>
      </c>
      <c r="S3790" s="3" t="s">
        <v>8320</v>
      </c>
      <c r="T3790" s="3" t="s">
        <v>8362</v>
      </c>
    </row>
    <row r="3791" spans="1:20" ht="39.6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21">
        <f t="shared" si="238"/>
        <v>42138.590486111112</v>
      </c>
      <c r="L3791" s="21">
        <f t="shared" si="239"/>
        <v>42170.590486111112</v>
      </c>
      <c r="M3791" s="3" t="b">
        <v>0</v>
      </c>
      <c r="N3791" s="3">
        <v>4</v>
      </c>
      <c r="O3791" s="3" t="b">
        <v>0</v>
      </c>
      <c r="P3791" s="3" t="s">
        <v>8304</v>
      </c>
      <c r="Q3791" s="13">
        <f t="shared" si="236"/>
        <v>3.267605633802817E-2</v>
      </c>
      <c r="R3791" s="7">
        <f t="shared" si="237"/>
        <v>887.5</v>
      </c>
      <c r="S3791" s="3" t="s">
        <v>8320</v>
      </c>
      <c r="T3791" s="3" t="s">
        <v>8362</v>
      </c>
    </row>
    <row r="3792" spans="1:20" ht="39.6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21">
        <f t="shared" si="238"/>
        <v>42666.458599537036</v>
      </c>
      <c r="L3792" s="21">
        <f t="shared" si="239"/>
        <v>42696.5002662037</v>
      </c>
      <c r="M3792" s="3" t="b">
        <v>0</v>
      </c>
      <c r="N3792" s="3">
        <v>0</v>
      </c>
      <c r="O3792" s="3" t="b">
        <v>0</v>
      </c>
      <c r="P3792" s="3" t="s">
        <v>8304</v>
      </c>
      <c r="Q3792" s="13">
        <f t="shared" si="236"/>
        <v>0</v>
      </c>
      <c r="R3792" s="7">
        <f t="shared" si="237"/>
        <v>0</v>
      </c>
      <c r="S3792" s="3" t="s">
        <v>8320</v>
      </c>
      <c r="T3792" s="3" t="s">
        <v>8362</v>
      </c>
    </row>
    <row r="3793" spans="1:20" ht="26.4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21">
        <f t="shared" si="238"/>
        <v>41766.4837037037</v>
      </c>
      <c r="L3793" s="21">
        <f t="shared" si="239"/>
        <v>41826.4837037037</v>
      </c>
      <c r="M3793" s="3" t="b">
        <v>0</v>
      </c>
      <c r="N3793" s="3">
        <v>0</v>
      </c>
      <c r="O3793" s="3" t="b">
        <v>0</v>
      </c>
      <c r="P3793" s="3" t="s">
        <v>8304</v>
      </c>
      <c r="Q3793" s="13">
        <f t="shared" si="236"/>
        <v>0</v>
      </c>
      <c r="R3793" s="7">
        <f t="shared" si="237"/>
        <v>0</v>
      </c>
      <c r="S3793" s="3" t="s">
        <v>8320</v>
      </c>
      <c r="T3793" s="3" t="s">
        <v>8362</v>
      </c>
    </row>
    <row r="3794" spans="1:20" ht="26.4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21">
        <f t="shared" si="238"/>
        <v>42170.238680555551</v>
      </c>
      <c r="L3794" s="21">
        <f t="shared" si="239"/>
        <v>42200.238680555551</v>
      </c>
      <c r="M3794" s="3" t="b">
        <v>0</v>
      </c>
      <c r="N3794" s="3">
        <v>2</v>
      </c>
      <c r="O3794" s="3" t="b">
        <v>0</v>
      </c>
      <c r="P3794" s="3" t="s">
        <v>8304</v>
      </c>
      <c r="Q3794" s="13">
        <f t="shared" si="236"/>
        <v>2.8E-3</v>
      </c>
      <c r="R3794" s="7">
        <f t="shared" si="237"/>
        <v>6250</v>
      </c>
      <c r="S3794" s="3" t="s">
        <v>8320</v>
      </c>
      <c r="T3794" s="3" t="s">
        <v>8362</v>
      </c>
    </row>
    <row r="3795" spans="1:20" ht="39.6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21">
        <f t="shared" si="238"/>
        <v>41968.73065972222</v>
      </c>
      <c r="L3795" s="21">
        <f t="shared" si="239"/>
        <v>41989.73065972222</v>
      </c>
      <c r="M3795" s="3" t="b">
        <v>0</v>
      </c>
      <c r="N3795" s="3">
        <v>24</v>
      </c>
      <c r="O3795" s="3" t="b">
        <v>0</v>
      </c>
      <c r="P3795" s="3" t="s">
        <v>8304</v>
      </c>
      <c r="Q3795" s="13">
        <f t="shared" si="236"/>
        <v>0.59657142857142853</v>
      </c>
      <c r="R3795" s="7">
        <f t="shared" si="237"/>
        <v>291.66666666666669</v>
      </c>
      <c r="S3795" s="3" t="s">
        <v>8320</v>
      </c>
      <c r="T3795" s="3" t="s">
        <v>8362</v>
      </c>
    </row>
    <row r="3796" spans="1:20" ht="39.6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21">
        <f t="shared" si="238"/>
        <v>42132.372152777774</v>
      </c>
      <c r="L3796" s="21">
        <f t="shared" si="239"/>
        <v>42162.372152777774</v>
      </c>
      <c r="M3796" s="3" t="b">
        <v>0</v>
      </c>
      <c r="N3796" s="3">
        <v>1</v>
      </c>
      <c r="O3796" s="3" t="b">
        <v>0</v>
      </c>
      <c r="P3796" s="3" t="s">
        <v>8304</v>
      </c>
      <c r="Q3796" s="13">
        <f t="shared" si="236"/>
        <v>0.01</v>
      </c>
      <c r="R3796" s="7">
        <f t="shared" si="237"/>
        <v>5000</v>
      </c>
      <c r="S3796" s="3" t="s">
        <v>8320</v>
      </c>
      <c r="T3796" s="3" t="s">
        <v>8362</v>
      </c>
    </row>
    <row r="3797" spans="1:20" ht="39.6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21">
        <f t="shared" si="238"/>
        <v>42201.227893518517</v>
      </c>
      <c r="L3797" s="21">
        <f t="shared" si="239"/>
        <v>42244.729166666664</v>
      </c>
      <c r="M3797" s="3" t="b">
        <v>0</v>
      </c>
      <c r="N3797" s="3">
        <v>2</v>
      </c>
      <c r="O3797" s="3" t="b">
        <v>0</v>
      </c>
      <c r="P3797" s="3" t="s">
        <v>8304</v>
      </c>
      <c r="Q3797" s="13">
        <f t="shared" si="236"/>
        <v>1.6666666666666666E-2</v>
      </c>
      <c r="R3797" s="7">
        <f t="shared" si="237"/>
        <v>300</v>
      </c>
      <c r="S3797" s="3" t="s">
        <v>8320</v>
      </c>
      <c r="T3797" s="3" t="s">
        <v>8362</v>
      </c>
    </row>
    <row r="3798" spans="1:20" ht="39.6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21">
        <f t="shared" si="238"/>
        <v>42688.821250000001</v>
      </c>
      <c r="L3798" s="21">
        <f t="shared" si="239"/>
        <v>42748.821250000001</v>
      </c>
      <c r="M3798" s="3" t="b">
        <v>0</v>
      </c>
      <c r="N3798" s="3">
        <v>1</v>
      </c>
      <c r="O3798" s="3" t="b">
        <v>0</v>
      </c>
      <c r="P3798" s="3" t="s">
        <v>8304</v>
      </c>
      <c r="Q3798" s="13">
        <f t="shared" si="236"/>
        <v>4.4444444444444447E-5</v>
      </c>
      <c r="R3798" s="7">
        <f t="shared" si="237"/>
        <v>22500</v>
      </c>
      <c r="S3798" s="3" t="s">
        <v>8320</v>
      </c>
      <c r="T3798" s="3" t="s">
        <v>8362</v>
      </c>
    </row>
    <row r="3799" spans="1:20" ht="52.8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21">
        <f t="shared" si="238"/>
        <v>42084.673206018517</v>
      </c>
      <c r="L3799" s="21">
        <f t="shared" si="239"/>
        <v>42114.673206018517</v>
      </c>
      <c r="M3799" s="3" t="b">
        <v>0</v>
      </c>
      <c r="N3799" s="3">
        <v>37</v>
      </c>
      <c r="O3799" s="3" t="b">
        <v>0</v>
      </c>
      <c r="P3799" s="3" t="s">
        <v>8304</v>
      </c>
      <c r="Q3799" s="13">
        <f t="shared" si="236"/>
        <v>0.89666666666666661</v>
      </c>
      <c r="R3799" s="7">
        <f t="shared" si="237"/>
        <v>162.16216216216216</v>
      </c>
      <c r="S3799" s="3" t="s">
        <v>8320</v>
      </c>
      <c r="T3799" s="3" t="s">
        <v>8362</v>
      </c>
    </row>
    <row r="3800" spans="1:20" ht="39.6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21">
        <f t="shared" si="238"/>
        <v>41831.514444444438</v>
      </c>
      <c r="L3800" s="21">
        <f t="shared" si="239"/>
        <v>41861.514444444438</v>
      </c>
      <c r="M3800" s="3" t="b">
        <v>0</v>
      </c>
      <c r="N3800" s="3">
        <v>5</v>
      </c>
      <c r="O3800" s="3" t="b">
        <v>0</v>
      </c>
      <c r="P3800" s="3" t="s">
        <v>8304</v>
      </c>
      <c r="Q3800" s="13">
        <f t="shared" si="236"/>
        <v>1.4642857142857143E-2</v>
      </c>
      <c r="R3800" s="7">
        <f t="shared" si="237"/>
        <v>14000</v>
      </c>
      <c r="S3800" s="3" t="s">
        <v>8320</v>
      </c>
      <c r="T3800" s="3" t="s">
        <v>8362</v>
      </c>
    </row>
    <row r="3801" spans="1:20" ht="39.6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21">
        <f t="shared" si="238"/>
        <v>42410.722719907404</v>
      </c>
      <c r="L3801" s="21">
        <f t="shared" si="239"/>
        <v>42440.722719907404</v>
      </c>
      <c r="M3801" s="3" t="b">
        <v>0</v>
      </c>
      <c r="N3801" s="3">
        <v>4</v>
      </c>
      <c r="O3801" s="3" t="b">
        <v>0</v>
      </c>
      <c r="P3801" s="3" t="s">
        <v>8304</v>
      </c>
      <c r="Q3801" s="13">
        <f t="shared" si="236"/>
        <v>4.02E-2</v>
      </c>
      <c r="R3801" s="7">
        <f t="shared" si="237"/>
        <v>2500</v>
      </c>
      <c r="S3801" s="3" t="s">
        <v>8320</v>
      </c>
      <c r="T3801" s="3" t="s">
        <v>8362</v>
      </c>
    </row>
    <row r="3802" spans="1:20" ht="39.6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21">
        <f t="shared" si="238"/>
        <v>41982.528738425921</v>
      </c>
      <c r="L3802" s="21">
        <f t="shared" si="239"/>
        <v>42014.999305555553</v>
      </c>
      <c r="M3802" s="3" t="b">
        <v>0</v>
      </c>
      <c r="N3802" s="3">
        <v>16</v>
      </c>
      <c r="O3802" s="3" t="b">
        <v>0</v>
      </c>
      <c r="P3802" s="3" t="s">
        <v>8304</v>
      </c>
      <c r="Q3802" s="13">
        <f t="shared" si="236"/>
        <v>4.0045454545454544E-2</v>
      </c>
      <c r="R3802" s="7">
        <f t="shared" si="237"/>
        <v>1375</v>
      </c>
      <c r="S3802" s="3" t="s">
        <v>8320</v>
      </c>
      <c r="T3802" s="3" t="s">
        <v>8362</v>
      </c>
    </row>
    <row r="3803" spans="1:20" ht="39.6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21">
        <f t="shared" si="238"/>
        <v>41975.467777777776</v>
      </c>
      <c r="L3803" s="21">
        <f t="shared" si="239"/>
        <v>42006.467777777776</v>
      </c>
      <c r="M3803" s="3" t="b">
        <v>0</v>
      </c>
      <c r="N3803" s="3">
        <v>9</v>
      </c>
      <c r="O3803" s="3" t="b">
        <v>0</v>
      </c>
      <c r="P3803" s="3" t="s">
        <v>8304</v>
      </c>
      <c r="Q3803" s="13">
        <f t="shared" si="236"/>
        <v>8.5199999999999998E-2</v>
      </c>
      <c r="R3803" s="7">
        <f t="shared" si="237"/>
        <v>555.55555555555554</v>
      </c>
      <c r="S3803" s="3" t="s">
        <v>8320</v>
      </c>
      <c r="T3803" s="3" t="s">
        <v>8362</v>
      </c>
    </row>
    <row r="3804" spans="1:20" ht="39.6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21">
        <f t="shared" si="238"/>
        <v>42268.917893518512</v>
      </c>
      <c r="L3804" s="21">
        <f t="shared" si="239"/>
        <v>42298.917893518512</v>
      </c>
      <c r="M3804" s="3" t="b">
        <v>0</v>
      </c>
      <c r="N3804" s="3">
        <v>0</v>
      </c>
      <c r="O3804" s="3" t="b">
        <v>0</v>
      </c>
      <c r="P3804" s="3" t="s">
        <v>8304</v>
      </c>
      <c r="Q3804" s="13">
        <f t="shared" si="236"/>
        <v>0</v>
      </c>
      <c r="R3804" s="7">
        <f t="shared" si="237"/>
        <v>0</v>
      </c>
      <c r="S3804" s="3" t="s">
        <v>8320</v>
      </c>
      <c r="T3804" s="3" t="s">
        <v>8362</v>
      </c>
    </row>
    <row r="3805" spans="1:20" ht="26.4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21">
        <f t="shared" si="238"/>
        <v>42403.763518518514</v>
      </c>
      <c r="L3805" s="21">
        <f t="shared" si="239"/>
        <v>42433.763518518514</v>
      </c>
      <c r="M3805" s="3" t="b">
        <v>0</v>
      </c>
      <c r="N3805" s="3">
        <v>40</v>
      </c>
      <c r="O3805" s="3" t="b">
        <v>0</v>
      </c>
      <c r="P3805" s="3" t="s">
        <v>8304</v>
      </c>
      <c r="Q3805" s="13">
        <f t="shared" si="236"/>
        <v>0.19650000000000001</v>
      </c>
      <c r="R3805" s="7">
        <f t="shared" si="237"/>
        <v>300</v>
      </c>
      <c r="S3805" s="3" t="s">
        <v>8320</v>
      </c>
      <c r="T3805" s="3" t="s">
        <v>8362</v>
      </c>
    </row>
    <row r="3806" spans="1:20" ht="39.6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21">
        <f t="shared" si="238"/>
        <v>42526.801203703704</v>
      </c>
      <c r="L3806" s="21">
        <f t="shared" si="239"/>
        <v>42582.083333333336</v>
      </c>
      <c r="M3806" s="3" t="b">
        <v>0</v>
      </c>
      <c r="N3806" s="3">
        <v>0</v>
      </c>
      <c r="O3806" s="3" t="b">
        <v>0</v>
      </c>
      <c r="P3806" s="3" t="s">
        <v>8304</v>
      </c>
      <c r="Q3806" s="13">
        <f t="shared" si="236"/>
        <v>0</v>
      </c>
      <c r="R3806" s="7">
        <f t="shared" si="237"/>
        <v>0</v>
      </c>
      <c r="S3806" s="3" t="s">
        <v>8320</v>
      </c>
      <c r="T3806" s="3" t="s">
        <v>8362</v>
      </c>
    </row>
    <row r="3807" spans="1:20" ht="39.6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21">
        <f t="shared" si="238"/>
        <v>41849.678703703699</v>
      </c>
      <c r="L3807" s="21">
        <f t="shared" si="239"/>
        <v>41909.678703703699</v>
      </c>
      <c r="M3807" s="3" t="b">
        <v>0</v>
      </c>
      <c r="N3807" s="3">
        <v>2</v>
      </c>
      <c r="O3807" s="3" t="b">
        <v>0</v>
      </c>
      <c r="P3807" s="3" t="s">
        <v>8304</v>
      </c>
      <c r="Q3807" s="13">
        <f t="shared" si="236"/>
        <v>2.0000000000000002E-5</v>
      </c>
      <c r="R3807" s="7">
        <f t="shared" si="237"/>
        <v>75000</v>
      </c>
      <c r="S3807" s="3" t="s">
        <v>8320</v>
      </c>
      <c r="T3807" s="3" t="s">
        <v>8362</v>
      </c>
    </row>
    <row r="3808" spans="1:20" ht="52.8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21">
        <f t="shared" si="238"/>
        <v>41799.050706018512</v>
      </c>
      <c r="L3808" s="21">
        <f t="shared" si="239"/>
        <v>41819.050706018512</v>
      </c>
      <c r="M3808" s="3" t="b">
        <v>0</v>
      </c>
      <c r="N3808" s="3">
        <v>1</v>
      </c>
      <c r="O3808" s="3" t="b">
        <v>0</v>
      </c>
      <c r="P3808" s="3" t="s">
        <v>8304</v>
      </c>
      <c r="Q3808" s="13">
        <f t="shared" si="236"/>
        <v>6.6666666666666664E-4</v>
      </c>
      <c r="R3808" s="7">
        <f t="shared" si="237"/>
        <v>7500</v>
      </c>
      <c r="S3808" s="3" t="s">
        <v>8320</v>
      </c>
      <c r="T3808" s="3" t="s">
        <v>8362</v>
      </c>
    </row>
    <row r="3809" spans="1:20" ht="39.6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21">
        <f t="shared" si="238"/>
        <v>42090.700682870367</v>
      </c>
      <c r="L3809" s="21">
        <f t="shared" si="239"/>
        <v>42097.700682870367</v>
      </c>
      <c r="M3809" s="3" t="b">
        <v>0</v>
      </c>
      <c r="N3809" s="3">
        <v>9</v>
      </c>
      <c r="O3809" s="3" t="b">
        <v>0</v>
      </c>
      <c r="P3809" s="3" t="s">
        <v>8304</v>
      </c>
      <c r="Q3809" s="13">
        <f t="shared" si="236"/>
        <v>0.30333333333333334</v>
      </c>
      <c r="R3809" s="7">
        <f t="shared" si="237"/>
        <v>166.66666666666666</v>
      </c>
      <c r="S3809" s="3" t="s">
        <v>8320</v>
      </c>
      <c r="T3809" s="3" t="s">
        <v>8362</v>
      </c>
    </row>
    <row r="3810" spans="1:20" ht="39.6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21">
        <f t="shared" si="238"/>
        <v>42059.24559027778</v>
      </c>
      <c r="L3810" s="21">
        <f t="shared" si="239"/>
        <v>42119.203923611109</v>
      </c>
      <c r="M3810" s="3" t="b">
        <v>0</v>
      </c>
      <c r="N3810" s="3">
        <v>24</v>
      </c>
      <c r="O3810" s="3" t="b">
        <v>1</v>
      </c>
      <c r="P3810" s="3" t="s">
        <v>8270</v>
      </c>
      <c r="Q3810" s="13">
        <f t="shared" si="236"/>
        <v>1</v>
      </c>
      <c r="R3810" s="7">
        <f t="shared" si="237"/>
        <v>41.666666666666664</v>
      </c>
      <c r="S3810" s="3" t="s">
        <v>8320</v>
      </c>
      <c r="T3810" s="3" t="s">
        <v>8321</v>
      </c>
    </row>
    <row r="3811" spans="1:20" ht="39.6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21">
        <f t="shared" si="238"/>
        <v>41800.318368055552</v>
      </c>
      <c r="L3811" s="21">
        <f t="shared" si="239"/>
        <v>41850.75</v>
      </c>
      <c r="M3811" s="3" t="b">
        <v>0</v>
      </c>
      <c r="N3811" s="3">
        <v>38</v>
      </c>
      <c r="O3811" s="3" t="b">
        <v>1</v>
      </c>
      <c r="P3811" s="3" t="s">
        <v>8270</v>
      </c>
      <c r="Q3811" s="13">
        <f t="shared" si="236"/>
        <v>1.0125</v>
      </c>
      <c r="R3811" s="7">
        <f t="shared" si="237"/>
        <v>52.631578947368418</v>
      </c>
      <c r="S3811" s="3" t="s">
        <v>8320</v>
      </c>
      <c r="T3811" s="3" t="s">
        <v>8321</v>
      </c>
    </row>
    <row r="3812" spans="1:20" ht="39.6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21">
        <f t="shared" si="238"/>
        <v>42054.640717592592</v>
      </c>
      <c r="L3812" s="21">
        <f t="shared" si="239"/>
        <v>42084.599050925921</v>
      </c>
      <c r="M3812" s="3" t="b">
        <v>0</v>
      </c>
      <c r="N3812" s="3">
        <v>26</v>
      </c>
      <c r="O3812" s="3" t="b">
        <v>1</v>
      </c>
      <c r="P3812" s="3" t="s">
        <v>8270</v>
      </c>
      <c r="Q3812" s="13">
        <f t="shared" si="236"/>
        <v>1.2173333333333334</v>
      </c>
      <c r="R3812" s="7">
        <f t="shared" si="237"/>
        <v>57.692307692307693</v>
      </c>
      <c r="S3812" s="3" t="s">
        <v>8320</v>
      </c>
      <c r="T3812" s="3" t="s">
        <v>8321</v>
      </c>
    </row>
    <row r="3813" spans="1:20" ht="39.6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21">
        <f t="shared" si="238"/>
        <v>42487.418668981474</v>
      </c>
      <c r="L3813" s="21">
        <f t="shared" si="239"/>
        <v>42521.249999999993</v>
      </c>
      <c r="M3813" s="3" t="b">
        <v>0</v>
      </c>
      <c r="N3813" s="3">
        <v>19</v>
      </c>
      <c r="O3813" s="3" t="b">
        <v>1</v>
      </c>
      <c r="P3813" s="3" t="s">
        <v>8270</v>
      </c>
      <c r="Q3813" s="13">
        <f t="shared" si="236"/>
        <v>3.3</v>
      </c>
      <c r="R3813" s="7">
        <f t="shared" si="237"/>
        <v>13.157894736842104</v>
      </c>
      <c r="S3813" s="3" t="s">
        <v>8320</v>
      </c>
      <c r="T3813" s="3" t="s">
        <v>8321</v>
      </c>
    </row>
    <row r="3814" spans="1:20" ht="39.6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21">
        <f t="shared" si="238"/>
        <v>42109.542916666665</v>
      </c>
      <c r="L3814" s="21">
        <f t="shared" si="239"/>
        <v>42155.957638888889</v>
      </c>
      <c r="M3814" s="3" t="b">
        <v>0</v>
      </c>
      <c r="N3814" s="3">
        <v>11</v>
      </c>
      <c r="O3814" s="3" t="b">
        <v>1</v>
      </c>
      <c r="P3814" s="3" t="s">
        <v>8270</v>
      </c>
      <c r="Q3814" s="13">
        <f t="shared" si="236"/>
        <v>1.0954999999999999</v>
      </c>
      <c r="R3814" s="7">
        <f t="shared" si="237"/>
        <v>181.81818181818181</v>
      </c>
      <c r="S3814" s="3" t="s">
        <v>8320</v>
      </c>
      <c r="T3814" s="3" t="s">
        <v>8321</v>
      </c>
    </row>
    <row r="3815" spans="1:20" ht="39.6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21">
        <f t="shared" si="238"/>
        <v>42497.067372685182</v>
      </c>
      <c r="L3815" s="21">
        <f t="shared" si="239"/>
        <v>42535.696527777771</v>
      </c>
      <c r="M3815" s="3" t="b">
        <v>0</v>
      </c>
      <c r="N3815" s="3">
        <v>27</v>
      </c>
      <c r="O3815" s="3" t="b">
        <v>1</v>
      </c>
      <c r="P3815" s="3" t="s">
        <v>8270</v>
      </c>
      <c r="Q3815" s="13">
        <f t="shared" si="236"/>
        <v>1.0095190476190474</v>
      </c>
      <c r="R3815" s="7">
        <f t="shared" si="237"/>
        <v>77.777777777777771</v>
      </c>
      <c r="S3815" s="3" t="s">
        <v>8320</v>
      </c>
      <c r="T3815" s="3" t="s">
        <v>8321</v>
      </c>
    </row>
    <row r="3816" spans="1:20" ht="39.6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21">
        <f t="shared" si="238"/>
        <v>42058.695740740739</v>
      </c>
      <c r="L3816" s="21">
        <f t="shared" si="239"/>
        <v>42094.957638888889</v>
      </c>
      <c r="M3816" s="3" t="b">
        <v>0</v>
      </c>
      <c r="N3816" s="3">
        <v>34</v>
      </c>
      <c r="O3816" s="3" t="b">
        <v>1</v>
      </c>
      <c r="P3816" s="3" t="s">
        <v>8270</v>
      </c>
      <c r="Q3816" s="13">
        <f t="shared" si="236"/>
        <v>1.4013333333333333</v>
      </c>
      <c r="R3816" s="7">
        <f t="shared" si="237"/>
        <v>44.117647058823529</v>
      </c>
      <c r="S3816" s="3" t="s">
        <v>8320</v>
      </c>
      <c r="T3816" s="3" t="s">
        <v>8321</v>
      </c>
    </row>
    <row r="3817" spans="1:20" ht="26.4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21">
        <f t="shared" si="238"/>
        <v>42207.051585648143</v>
      </c>
      <c r="L3817" s="21">
        <f t="shared" si="239"/>
        <v>42236.749999999993</v>
      </c>
      <c r="M3817" s="3" t="b">
        <v>0</v>
      </c>
      <c r="N3817" s="3">
        <v>20</v>
      </c>
      <c r="O3817" s="3" t="b">
        <v>1</v>
      </c>
      <c r="P3817" s="3" t="s">
        <v>8270</v>
      </c>
      <c r="Q3817" s="13">
        <f t="shared" si="236"/>
        <v>1.0000100000000001</v>
      </c>
      <c r="R3817" s="7">
        <f t="shared" si="237"/>
        <v>50</v>
      </c>
      <c r="S3817" s="3" t="s">
        <v>8320</v>
      </c>
      <c r="T3817" s="3" t="s">
        <v>8321</v>
      </c>
    </row>
    <row r="3818" spans="1:20" ht="52.8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21">
        <f t="shared" si="238"/>
        <v>41807.481747685182</v>
      </c>
      <c r="L3818" s="21">
        <f t="shared" si="239"/>
        <v>41837.481747685182</v>
      </c>
      <c r="M3818" s="3" t="b">
        <v>0</v>
      </c>
      <c r="N3818" s="3">
        <v>37</v>
      </c>
      <c r="O3818" s="3" t="b">
        <v>1</v>
      </c>
      <c r="P3818" s="3" t="s">
        <v>8270</v>
      </c>
      <c r="Q3818" s="13">
        <f t="shared" si="236"/>
        <v>1.19238</v>
      </c>
      <c r="R3818" s="7">
        <f t="shared" si="237"/>
        <v>40.54054054054054</v>
      </c>
      <c r="S3818" s="3" t="s">
        <v>8320</v>
      </c>
      <c r="T3818" s="3" t="s">
        <v>8321</v>
      </c>
    </row>
    <row r="3819" spans="1:20" ht="39.6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21">
        <f t="shared" si="238"/>
        <v>42284.488611111105</v>
      </c>
      <c r="L3819" s="21">
        <f t="shared" si="239"/>
        <v>42300.957638888889</v>
      </c>
      <c r="M3819" s="3" t="b">
        <v>0</v>
      </c>
      <c r="N3819" s="3">
        <v>20</v>
      </c>
      <c r="O3819" s="3" t="b">
        <v>1</v>
      </c>
      <c r="P3819" s="3" t="s">
        <v>8270</v>
      </c>
      <c r="Q3819" s="13">
        <f t="shared" si="236"/>
        <v>1.0725</v>
      </c>
      <c r="R3819" s="7">
        <f t="shared" si="237"/>
        <v>100</v>
      </c>
      <c r="S3819" s="3" t="s">
        <v>8320</v>
      </c>
      <c r="T3819" s="3" t="s">
        <v>8321</v>
      </c>
    </row>
    <row r="3820" spans="1:20" ht="39.6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21">
        <f t="shared" si="238"/>
        <v>42045.634050925924</v>
      </c>
      <c r="L3820" s="21">
        <f t="shared" si="239"/>
        <v>42075.592384259253</v>
      </c>
      <c r="M3820" s="3" t="b">
        <v>0</v>
      </c>
      <c r="N3820" s="3">
        <v>10</v>
      </c>
      <c r="O3820" s="3" t="b">
        <v>1</v>
      </c>
      <c r="P3820" s="3" t="s">
        <v>8270</v>
      </c>
      <c r="Q3820" s="13">
        <f t="shared" si="236"/>
        <v>2.2799999999999998</v>
      </c>
      <c r="R3820" s="7">
        <f t="shared" si="237"/>
        <v>25</v>
      </c>
      <c r="S3820" s="3" t="s">
        <v>8320</v>
      </c>
      <c r="T3820" s="3" t="s">
        <v>8321</v>
      </c>
    </row>
    <row r="3821" spans="1:20" ht="39.6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21">
        <f t="shared" si="238"/>
        <v>42184.001203703701</v>
      </c>
      <c r="L3821" s="21">
        <f t="shared" si="239"/>
        <v>42202.668055555558</v>
      </c>
      <c r="M3821" s="3" t="b">
        <v>0</v>
      </c>
      <c r="N3821" s="3">
        <v>26</v>
      </c>
      <c r="O3821" s="3" t="b">
        <v>1</v>
      </c>
      <c r="P3821" s="3" t="s">
        <v>8270</v>
      </c>
      <c r="Q3821" s="13">
        <f t="shared" si="236"/>
        <v>1.0640000000000001</v>
      </c>
      <c r="R3821" s="7">
        <f t="shared" si="237"/>
        <v>38.46153846153846</v>
      </c>
      <c r="S3821" s="3" t="s">
        <v>8320</v>
      </c>
      <c r="T3821" s="3" t="s">
        <v>8321</v>
      </c>
    </row>
    <row r="3822" spans="1:20" ht="39.6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21">
        <f t="shared" si="238"/>
        <v>42160.443483796298</v>
      </c>
      <c r="L3822" s="21">
        <f t="shared" si="239"/>
        <v>42190.443483796298</v>
      </c>
      <c r="M3822" s="3" t="b">
        <v>0</v>
      </c>
      <c r="N3822" s="3">
        <v>20</v>
      </c>
      <c r="O3822" s="3" t="b">
        <v>1</v>
      </c>
      <c r="P3822" s="3" t="s">
        <v>8270</v>
      </c>
      <c r="Q3822" s="13">
        <f t="shared" si="236"/>
        <v>1.4333333333333333</v>
      </c>
      <c r="R3822" s="7">
        <f t="shared" si="237"/>
        <v>15</v>
      </c>
      <c r="S3822" s="3" t="s">
        <v>8320</v>
      </c>
      <c r="T3822" s="3" t="s">
        <v>8321</v>
      </c>
    </row>
    <row r="3823" spans="1:20" ht="39.6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21">
        <f t="shared" si="238"/>
        <v>42340.972303240742</v>
      </c>
      <c r="L3823" s="21">
        <f t="shared" si="239"/>
        <v>42372.972303240742</v>
      </c>
      <c r="M3823" s="3" t="b">
        <v>0</v>
      </c>
      <c r="N3823" s="3">
        <v>46</v>
      </c>
      <c r="O3823" s="3" t="b">
        <v>1</v>
      </c>
      <c r="P3823" s="3" t="s">
        <v>8270</v>
      </c>
      <c r="Q3823" s="13">
        <f t="shared" si="236"/>
        <v>1.0454285714285714</v>
      </c>
      <c r="R3823" s="7">
        <f t="shared" si="237"/>
        <v>76.086956521739125</v>
      </c>
      <c r="S3823" s="3" t="s">
        <v>8320</v>
      </c>
      <c r="T3823" s="3" t="s">
        <v>8321</v>
      </c>
    </row>
    <row r="3824" spans="1:20" ht="52.8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21">
        <f t="shared" si="238"/>
        <v>42329.629826388882</v>
      </c>
      <c r="L3824" s="21">
        <f t="shared" si="239"/>
        <v>42388.749305555553</v>
      </c>
      <c r="M3824" s="3" t="b">
        <v>0</v>
      </c>
      <c r="N3824" s="3">
        <v>76</v>
      </c>
      <c r="O3824" s="3" t="b">
        <v>1</v>
      </c>
      <c r="P3824" s="3" t="s">
        <v>8270</v>
      </c>
      <c r="Q3824" s="13">
        <f t="shared" si="236"/>
        <v>1.1002000000000001</v>
      </c>
      <c r="R3824" s="7">
        <f t="shared" si="237"/>
        <v>65.78947368421052</v>
      </c>
      <c r="S3824" s="3" t="s">
        <v>8320</v>
      </c>
      <c r="T3824" s="3" t="s">
        <v>8321</v>
      </c>
    </row>
    <row r="3825" spans="1:20" ht="39.6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21">
        <f t="shared" si="238"/>
        <v>42170.701898148145</v>
      </c>
      <c r="L3825" s="21">
        <f t="shared" si="239"/>
        <v>42204.957638888889</v>
      </c>
      <c r="M3825" s="3" t="b">
        <v>0</v>
      </c>
      <c r="N3825" s="3">
        <v>41</v>
      </c>
      <c r="O3825" s="3" t="b">
        <v>1</v>
      </c>
      <c r="P3825" s="3" t="s">
        <v>8270</v>
      </c>
      <c r="Q3825" s="13">
        <f t="shared" si="236"/>
        <v>1.06</v>
      </c>
      <c r="R3825" s="7">
        <f t="shared" si="237"/>
        <v>60.975609756097562</v>
      </c>
      <c r="S3825" s="3" t="s">
        <v>8320</v>
      </c>
      <c r="T3825" s="3" t="s">
        <v>8321</v>
      </c>
    </row>
    <row r="3826" spans="1:20" ht="39.6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21">
        <f t="shared" si="238"/>
        <v>42571.417858796289</v>
      </c>
      <c r="L3826" s="21">
        <f t="shared" si="239"/>
        <v>42583.361805555549</v>
      </c>
      <c r="M3826" s="3" t="b">
        <v>0</v>
      </c>
      <c r="N3826" s="3">
        <v>7</v>
      </c>
      <c r="O3826" s="3" t="b">
        <v>1</v>
      </c>
      <c r="P3826" s="3" t="s">
        <v>8270</v>
      </c>
      <c r="Q3826" s="13">
        <f t="shared" si="236"/>
        <v>1.08</v>
      </c>
      <c r="R3826" s="7">
        <f t="shared" si="237"/>
        <v>35.714285714285715</v>
      </c>
      <c r="S3826" s="3" t="s">
        <v>8320</v>
      </c>
      <c r="T3826" s="3" t="s">
        <v>8321</v>
      </c>
    </row>
    <row r="3827" spans="1:20" ht="39.6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21">
        <f t="shared" si="238"/>
        <v>42150.861273148148</v>
      </c>
      <c r="L3827" s="21">
        <f t="shared" si="239"/>
        <v>42171.861273148148</v>
      </c>
      <c r="M3827" s="3" t="b">
        <v>0</v>
      </c>
      <c r="N3827" s="3">
        <v>49</v>
      </c>
      <c r="O3827" s="3" t="b">
        <v>1</v>
      </c>
      <c r="P3827" s="3" t="s">
        <v>8270</v>
      </c>
      <c r="Q3827" s="13">
        <f t="shared" si="236"/>
        <v>1.0542</v>
      </c>
      <c r="R3827" s="7">
        <f t="shared" si="237"/>
        <v>102.04081632653062</v>
      </c>
      <c r="S3827" s="3" t="s">
        <v>8320</v>
      </c>
      <c r="T3827" s="3" t="s">
        <v>8321</v>
      </c>
    </row>
    <row r="3828" spans="1:20" ht="26.4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21">
        <f t="shared" si="238"/>
        <v>42101.215208333328</v>
      </c>
      <c r="L3828" s="21">
        <f t="shared" si="239"/>
        <v>42131.215208333328</v>
      </c>
      <c r="M3828" s="3" t="b">
        <v>0</v>
      </c>
      <c r="N3828" s="3">
        <v>26</v>
      </c>
      <c r="O3828" s="3" t="b">
        <v>1</v>
      </c>
      <c r="P3828" s="3" t="s">
        <v>8270</v>
      </c>
      <c r="Q3828" s="13">
        <f t="shared" si="236"/>
        <v>1.1916666666666667</v>
      </c>
      <c r="R3828" s="7">
        <f t="shared" si="237"/>
        <v>23.076923076923077</v>
      </c>
      <c r="S3828" s="3" t="s">
        <v>8320</v>
      </c>
      <c r="T3828" s="3" t="s">
        <v>8321</v>
      </c>
    </row>
    <row r="3829" spans="1:20" ht="52.8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21">
        <f t="shared" si="238"/>
        <v>42034.719918981478</v>
      </c>
      <c r="L3829" s="21">
        <f t="shared" si="239"/>
        <v>42089.791666666664</v>
      </c>
      <c r="M3829" s="3" t="b">
        <v>0</v>
      </c>
      <c r="N3829" s="3">
        <v>65</v>
      </c>
      <c r="O3829" s="3" t="b">
        <v>1</v>
      </c>
      <c r="P3829" s="3" t="s">
        <v>8270</v>
      </c>
      <c r="Q3829" s="13">
        <f t="shared" si="236"/>
        <v>1.5266666666666666</v>
      </c>
      <c r="R3829" s="7">
        <f t="shared" si="237"/>
        <v>46.153846153846153</v>
      </c>
      <c r="S3829" s="3" t="s">
        <v>8320</v>
      </c>
      <c r="T3829" s="3" t="s">
        <v>8321</v>
      </c>
    </row>
    <row r="3830" spans="1:20" ht="39.6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21">
        <f t="shared" si="238"/>
        <v>41944.319293981483</v>
      </c>
      <c r="L3830" s="21">
        <f t="shared" si="239"/>
        <v>42004.36096064814</v>
      </c>
      <c r="M3830" s="3" t="b">
        <v>0</v>
      </c>
      <c r="N3830" s="3">
        <v>28</v>
      </c>
      <c r="O3830" s="3" t="b">
        <v>1</v>
      </c>
      <c r="P3830" s="3" t="s">
        <v>8270</v>
      </c>
      <c r="Q3830" s="13">
        <f t="shared" si="236"/>
        <v>1</v>
      </c>
      <c r="R3830" s="7">
        <f t="shared" si="237"/>
        <v>178.57142857142858</v>
      </c>
      <c r="S3830" s="3" t="s">
        <v>8320</v>
      </c>
      <c r="T3830" s="3" t="s">
        <v>8321</v>
      </c>
    </row>
    <row r="3831" spans="1:20" ht="39.6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21">
        <f t="shared" si="238"/>
        <v>42593.657071759262</v>
      </c>
      <c r="L3831" s="21">
        <f t="shared" si="239"/>
        <v>42613.657071759262</v>
      </c>
      <c r="M3831" s="3" t="b">
        <v>0</v>
      </c>
      <c r="N3831" s="3">
        <v>8</v>
      </c>
      <c r="O3831" s="3" t="b">
        <v>1</v>
      </c>
      <c r="P3831" s="3" t="s">
        <v>8270</v>
      </c>
      <c r="Q3831" s="13">
        <f t="shared" si="236"/>
        <v>1.002</v>
      </c>
      <c r="R3831" s="7">
        <f t="shared" si="237"/>
        <v>62.5</v>
      </c>
      <c r="S3831" s="3" t="s">
        <v>8320</v>
      </c>
      <c r="T3831" s="3" t="s">
        <v>8321</v>
      </c>
    </row>
    <row r="3832" spans="1:20" ht="39.6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21">
        <f t="shared" si="238"/>
        <v>42503.532534722217</v>
      </c>
      <c r="L3832" s="21">
        <f t="shared" si="239"/>
        <v>42517.532534722217</v>
      </c>
      <c r="M3832" s="3" t="b">
        <v>0</v>
      </c>
      <c r="N3832" s="3">
        <v>3</v>
      </c>
      <c r="O3832" s="3" t="b">
        <v>1</v>
      </c>
      <c r="P3832" s="3" t="s">
        <v>8270</v>
      </c>
      <c r="Q3832" s="13">
        <f t="shared" si="236"/>
        <v>2.25</v>
      </c>
      <c r="R3832" s="7">
        <f t="shared" si="237"/>
        <v>33.333333333333336</v>
      </c>
      <c r="S3832" s="3" t="s">
        <v>8320</v>
      </c>
      <c r="T3832" s="3" t="s">
        <v>8321</v>
      </c>
    </row>
    <row r="3833" spans="1:20" ht="52.8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21">
        <f t="shared" si="238"/>
        <v>41927.640567129631</v>
      </c>
      <c r="L3833" s="21">
        <f t="shared" si="239"/>
        <v>41948.682233796295</v>
      </c>
      <c r="M3833" s="3" t="b">
        <v>0</v>
      </c>
      <c r="N3833" s="3">
        <v>9</v>
      </c>
      <c r="O3833" s="3" t="b">
        <v>1</v>
      </c>
      <c r="P3833" s="3" t="s">
        <v>8270</v>
      </c>
      <c r="Q3833" s="13">
        <f t="shared" si="236"/>
        <v>1.0602199999999999</v>
      </c>
      <c r="R3833" s="7">
        <f t="shared" si="237"/>
        <v>55.555555555555557</v>
      </c>
      <c r="S3833" s="3" t="s">
        <v>8320</v>
      </c>
      <c r="T3833" s="3" t="s">
        <v>8321</v>
      </c>
    </row>
    <row r="3834" spans="1:20" ht="39.6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21">
        <f t="shared" si="238"/>
        <v>42374.906655092585</v>
      </c>
      <c r="L3834" s="21">
        <f t="shared" si="239"/>
        <v>42419.906655092585</v>
      </c>
      <c r="M3834" s="3" t="b">
        <v>0</v>
      </c>
      <c r="N3834" s="3">
        <v>9</v>
      </c>
      <c r="O3834" s="3" t="b">
        <v>1</v>
      </c>
      <c r="P3834" s="3" t="s">
        <v>8270</v>
      </c>
      <c r="Q3834" s="13">
        <f t="shared" si="236"/>
        <v>1.0466666666666666</v>
      </c>
      <c r="R3834" s="7">
        <f t="shared" si="237"/>
        <v>133.33333333333334</v>
      </c>
      <c r="S3834" s="3" t="s">
        <v>8320</v>
      </c>
      <c r="T3834" s="3" t="s">
        <v>8321</v>
      </c>
    </row>
    <row r="3835" spans="1:20" ht="52.8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21">
        <f t="shared" si="238"/>
        <v>41963.664027777777</v>
      </c>
      <c r="L3835" s="21">
        <f t="shared" si="239"/>
        <v>41974.589583333327</v>
      </c>
      <c r="M3835" s="3" t="b">
        <v>0</v>
      </c>
      <c r="N3835" s="3">
        <v>20</v>
      </c>
      <c r="O3835" s="3" t="b">
        <v>1</v>
      </c>
      <c r="P3835" s="3" t="s">
        <v>8270</v>
      </c>
      <c r="Q3835" s="13">
        <f t="shared" si="236"/>
        <v>1.1666666666666667</v>
      </c>
      <c r="R3835" s="7">
        <f t="shared" si="237"/>
        <v>60</v>
      </c>
      <c r="S3835" s="3" t="s">
        <v>8320</v>
      </c>
      <c r="T3835" s="3" t="s">
        <v>8321</v>
      </c>
    </row>
    <row r="3836" spans="1:20" ht="39.6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21">
        <f t="shared" si="238"/>
        <v>42143.236886574072</v>
      </c>
      <c r="L3836" s="21">
        <f t="shared" si="239"/>
        <v>42173.236886574072</v>
      </c>
      <c r="M3836" s="3" t="b">
        <v>0</v>
      </c>
      <c r="N3836" s="3">
        <v>57</v>
      </c>
      <c r="O3836" s="3" t="b">
        <v>1</v>
      </c>
      <c r="P3836" s="3" t="s">
        <v>8270</v>
      </c>
      <c r="Q3836" s="13">
        <f t="shared" si="236"/>
        <v>1.0903333333333334</v>
      </c>
      <c r="R3836" s="7">
        <f t="shared" si="237"/>
        <v>52.631578947368418</v>
      </c>
      <c r="S3836" s="3" t="s">
        <v>8320</v>
      </c>
      <c r="T3836" s="3" t="s">
        <v>8321</v>
      </c>
    </row>
    <row r="3837" spans="1:20" ht="39.6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21">
        <f t="shared" si="238"/>
        <v>42460.733888888884</v>
      </c>
      <c r="L3837" s="21">
        <f t="shared" si="239"/>
        <v>42481.733888888884</v>
      </c>
      <c r="M3837" s="3" t="b">
        <v>0</v>
      </c>
      <c r="N3837" s="3">
        <v>8</v>
      </c>
      <c r="O3837" s="3" t="b">
        <v>1</v>
      </c>
      <c r="P3837" s="3" t="s">
        <v>8270</v>
      </c>
      <c r="Q3837" s="13">
        <f t="shared" si="236"/>
        <v>1.6</v>
      </c>
      <c r="R3837" s="7">
        <f t="shared" si="237"/>
        <v>25</v>
      </c>
      <c r="S3837" s="3" t="s">
        <v>8320</v>
      </c>
      <c r="T3837" s="3" t="s">
        <v>8321</v>
      </c>
    </row>
    <row r="3838" spans="1:20" ht="39.6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21">
        <f t="shared" si="238"/>
        <v>42553.718194444438</v>
      </c>
      <c r="L3838" s="21">
        <f t="shared" si="239"/>
        <v>42584.964583333327</v>
      </c>
      <c r="M3838" s="3" t="b">
        <v>0</v>
      </c>
      <c r="N3838" s="3">
        <v>14</v>
      </c>
      <c r="O3838" s="3" t="b">
        <v>1</v>
      </c>
      <c r="P3838" s="3" t="s">
        <v>8270</v>
      </c>
      <c r="Q3838" s="13">
        <f t="shared" si="236"/>
        <v>1.125</v>
      </c>
      <c r="R3838" s="7">
        <f t="shared" si="237"/>
        <v>57.142857142857146</v>
      </c>
      <c r="S3838" s="3" t="s">
        <v>8320</v>
      </c>
      <c r="T3838" s="3" t="s">
        <v>8321</v>
      </c>
    </row>
    <row r="3839" spans="1:20" ht="26.4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21">
        <f t="shared" si="238"/>
        <v>42152.557384259257</v>
      </c>
      <c r="L3839" s="21">
        <f t="shared" si="239"/>
        <v>42188.557384259257</v>
      </c>
      <c r="M3839" s="3" t="b">
        <v>0</v>
      </c>
      <c r="N3839" s="3">
        <v>17</v>
      </c>
      <c r="O3839" s="3" t="b">
        <v>1</v>
      </c>
      <c r="P3839" s="3" t="s">
        <v>8270</v>
      </c>
      <c r="Q3839" s="13">
        <f t="shared" si="236"/>
        <v>1.0209999999999999</v>
      </c>
      <c r="R3839" s="7">
        <f t="shared" si="237"/>
        <v>117.64705882352941</v>
      </c>
      <c r="S3839" s="3" t="s">
        <v>8320</v>
      </c>
      <c r="T3839" s="3" t="s">
        <v>8321</v>
      </c>
    </row>
    <row r="3840" spans="1:20" ht="52.8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21">
        <f t="shared" si="238"/>
        <v>42116.502418981479</v>
      </c>
      <c r="L3840" s="21">
        <f t="shared" si="239"/>
        <v>42146.502418981479</v>
      </c>
      <c r="M3840" s="3" t="b">
        <v>0</v>
      </c>
      <c r="N3840" s="3">
        <v>100</v>
      </c>
      <c r="O3840" s="3" t="b">
        <v>1</v>
      </c>
      <c r="P3840" s="3" t="s">
        <v>8270</v>
      </c>
      <c r="Q3840" s="13">
        <f t="shared" si="236"/>
        <v>1.00824</v>
      </c>
      <c r="R3840" s="7">
        <f t="shared" si="237"/>
        <v>1000</v>
      </c>
      <c r="S3840" s="3" t="s">
        <v>8320</v>
      </c>
      <c r="T3840" s="3" t="s">
        <v>8321</v>
      </c>
    </row>
    <row r="3841" spans="1:20" ht="39.6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21">
        <f t="shared" si="238"/>
        <v>42154.934305555558</v>
      </c>
      <c r="L3841" s="21">
        <f t="shared" si="239"/>
        <v>42214.934305555558</v>
      </c>
      <c r="M3841" s="3" t="b">
        <v>0</v>
      </c>
      <c r="N3841" s="3">
        <v>32</v>
      </c>
      <c r="O3841" s="3" t="b">
        <v>1</v>
      </c>
      <c r="P3841" s="3" t="s">
        <v>8270</v>
      </c>
      <c r="Q3841" s="13">
        <f t="shared" si="236"/>
        <v>1.0125</v>
      </c>
      <c r="R3841" s="7">
        <f t="shared" si="237"/>
        <v>62.5</v>
      </c>
      <c r="S3841" s="3" t="s">
        <v>8320</v>
      </c>
      <c r="T3841" s="3" t="s">
        <v>8321</v>
      </c>
    </row>
    <row r="3842" spans="1:20" ht="39.6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21">
        <f t="shared" si="238"/>
        <v>42432.493391203701</v>
      </c>
      <c r="L3842" s="21">
        <f t="shared" si="239"/>
        <v>42457.45172453703</v>
      </c>
      <c r="M3842" s="3" t="b">
        <v>0</v>
      </c>
      <c r="N3842" s="3">
        <v>3</v>
      </c>
      <c r="O3842" s="3" t="b">
        <v>1</v>
      </c>
      <c r="P3842" s="3" t="s">
        <v>8270</v>
      </c>
      <c r="Q3842" s="13">
        <f t="shared" ref="Q3842:Q3905" si="240">+E3842/D3842</f>
        <v>65</v>
      </c>
      <c r="R3842" s="7">
        <f t="shared" ref="R3842:R3905" si="241">IFERROR(+D3842/N3842,0)</f>
        <v>0.33333333333333331</v>
      </c>
      <c r="S3842" s="3" t="s">
        <v>8320</v>
      </c>
      <c r="T3842" s="3" t="s">
        <v>8321</v>
      </c>
    </row>
    <row r="3843" spans="1:20" ht="39.6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21">
        <f t="shared" ref="K3843:K3906" si="242">(J3843/86400)+25569+(-5/24)</f>
        <v>41780.57739583333</v>
      </c>
      <c r="L3843" s="21">
        <f t="shared" ref="L3843:L3906" si="243">+I3843/(86400)+25569+(-5/24)</f>
        <v>41840.57739583333</v>
      </c>
      <c r="M3843" s="3" t="b">
        <v>1</v>
      </c>
      <c r="N3843" s="3">
        <v>34</v>
      </c>
      <c r="O3843" s="3" t="b">
        <v>0</v>
      </c>
      <c r="P3843" s="3" t="s">
        <v>8270</v>
      </c>
      <c r="Q3843" s="13">
        <f t="shared" si="240"/>
        <v>8.72E-2</v>
      </c>
      <c r="R3843" s="7">
        <f t="shared" si="241"/>
        <v>294.11764705882354</v>
      </c>
      <c r="S3843" s="3" t="s">
        <v>8320</v>
      </c>
      <c r="T3843" s="3" t="s">
        <v>8321</v>
      </c>
    </row>
    <row r="3844" spans="1:20" ht="39.6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21">
        <f t="shared" si="242"/>
        <v>41740.285324074073</v>
      </c>
      <c r="L3844" s="21">
        <f t="shared" si="243"/>
        <v>41770.285324074073</v>
      </c>
      <c r="M3844" s="3" t="b">
        <v>1</v>
      </c>
      <c r="N3844" s="3">
        <v>23</v>
      </c>
      <c r="O3844" s="3" t="b">
        <v>0</v>
      </c>
      <c r="P3844" s="3" t="s">
        <v>8270</v>
      </c>
      <c r="Q3844" s="13">
        <f t="shared" si="240"/>
        <v>0.21940000000000001</v>
      </c>
      <c r="R3844" s="7">
        <f t="shared" si="241"/>
        <v>217.39130434782609</v>
      </c>
      <c r="S3844" s="3" t="s">
        <v>8320</v>
      </c>
      <c r="T3844" s="3" t="s">
        <v>8321</v>
      </c>
    </row>
    <row r="3845" spans="1:20" ht="39.6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21">
        <f t="shared" si="242"/>
        <v>41765.864166666666</v>
      </c>
      <c r="L3845" s="21">
        <f t="shared" si="243"/>
        <v>41790.864166666666</v>
      </c>
      <c r="M3845" s="3" t="b">
        <v>1</v>
      </c>
      <c r="N3845" s="3">
        <v>19</v>
      </c>
      <c r="O3845" s="3" t="b">
        <v>0</v>
      </c>
      <c r="P3845" s="3" t="s">
        <v>8270</v>
      </c>
      <c r="Q3845" s="13">
        <f t="shared" si="240"/>
        <v>0.21299999999999999</v>
      </c>
      <c r="R3845" s="7">
        <f t="shared" si="241"/>
        <v>263.15789473684208</v>
      </c>
      <c r="S3845" s="3" t="s">
        <v>8320</v>
      </c>
      <c r="T3845" s="3" t="s">
        <v>8321</v>
      </c>
    </row>
    <row r="3846" spans="1:20" ht="39.6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21">
        <f t="shared" si="242"/>
        <v>41766.408958333333</v>
      </c>
      <c r="L3846" s="21">
        <f t="shared" si="243"/>
        <v>41793.082638888889</v>
      </c>
      <c r="M3846" s="3" t="b">
        <v>1</v>
      </c>
      <c r="N3846" s="3">
        <v>50</v>
      </c>
      <c r="O3846" s="3" t="b">
        <v>0</v>
      </c>
      <c r="P3846" s="3" t="s">
        <v>8270</v>
      </c>
      <c r="Q3846" s="13">
        <f t="shared" si="240"/>
        <v>0.41489795918367345</v>
      </c>
      <c r="R3846" s="7">
        <f t="shared" si="241"/>
        <v>196</v>
      </c>
      <c r="S3846" s="3" t="s">
        <v>8320</v>
      </c>
      <c r="T3846" s="3" t="s">
        <v>8321</v>
      </c>
    </row>
    <row r="3847" spans="1:20" ht="52.8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21">
        <f t="shared" si="242"/>
        <v>42248.418680555558</v>
      </c>
      <c r="L3847" s="21">
        <f t="shared" si="243"/>
        <v>42278.418680555558</v>
      </c>
      <c r="M3847" s="3" t="b">
        <v>1</v>
      </c>
      <c r="N3847" s="3">
        <v>12</v>
      </c>
      <c r="O3847" s="3" t="b">
        <v>0</v>
      </c>
      <c r="P3847" s="3" t="s">
        <v>8270</v>
      </c>
      <c r="Q3847" s="13">
        <f t="shared" si="240"/>
        <v>2.1049999999999999E-2</v>
      </c>
      <c r="R3847" s="7">
        <f t="shared" si="241"/>
        <v>3333.3333333333335</v>
      </c>
      <c r="S3847" s="3" t="s">
        <v>8320</v>
      </c>
      <c r="T3847" s="3" t="s">
        <v>8321</v>
      </c>
    </row>
    <row r="3848" spans="1:20" ht="39.6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21">
        <f t="shared" si="242"/>
        <v>41885.01321759259</v>
      </c>
      <c r="L3848" s="21">
        <f t="shared" si="243"/>
        <v>41916.082638888889</v>
      </c>
      <c r="M3848" s="3" t="b">
        <v>1</v>
      </c>
      <c r="N3848" s="3">
        <v>8</v>
      </c>
      <c r="O3848" s="3" t="b">
        <v>0</v>
      </c>
      <c r="P3848" s="3" t="s">
        <v>8270</v>
      </c>
      <c r="Q3848" s="13">
        <f t="shared" si="240"/>
        <v>2.7E-2</v>
      </c>
      <c r="R3848" s="7">
        <f t="shared" si="241"/>
        <v>875</v>
      </c>
      <c r="S3848" s="3" t="s">
        <v>8320</v>
      </c>
      <c r="T3848" s="3" t="s">
        <v>8321</v>
      </c>
    </row>
    <row r="3849" spans="1:20" ht="39.6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21">
        <f t="shared" si="242"/>
        <v>42159.016099537032</v>
      </c>
      <c r="L3849" s="21">
        <f t="shared" si="243"/>
        <v>42204.016099537032</v>
      </c>
      <c r="M3849" s="3" t="b">
        <v>1</v>
      </c>
      <c r="N3849" s="3">
        <v>9</v>
      </c>
      <c r="O3849" s="3" t="b">
        <v>0</v>
      </c>
      <c r="P3849" s="3" t="s">
        <v>8270</v>
      </c>
      <c r="Q3849" s="13">
        <f t="shared" si="240"/>
        <v>0.16161904761904761</v>
      </c>
      <c r="R3849" s="7">
        <f t="shared" si="241"/>
        <v>1166.6666666666667</v>
      </c>
      <c r="S3849" s="3" t="s">
        <v>8320</v>
      </c>
      <c r="T3849" s="3" t="s">
        <v>8321</v>
      </c>
    </row>
    <row r="3850" spans="1:20" ht="39.6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21">
        <f t="shared" si="242"/>
        <v>42265.608668981477</v>
      </c>
      <c r="L3850" s="21">
        <f t="shared" si="243"/>
        <v>42295.608668981477</v>
      </c>
      <c r="M3850" s="3" t="b">
        <v>1</v>
      </c>
      <c r="N3850" s="3">
        <v>43</v>
      </c>
      <c r="O3850" s="3" t="b">
        <v>0</v>
      </c>
      <c r="P3850" s="3" t="s">
        <v>8270</v>
      </c>
      <c r="Q3850" s="13">
        <f t="shared" si="240"/>
        <v>0.16376923076923078</v>
      </c>
      <c r="R3850" s="7">
        <f t="shared" si="241"/>
        <v>302.32558139534882</v>
      </c>
      <c r="S3850" s="3" t="s">
        <v>8320</v>
      </c>
      <c r="T3850" s="3" t="s">
        <v>8321</v>
      </c>
    </row>
    <row r="3851" spans="1:20" ht="52.8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21">
        <f t="shared" si="242"/>
        <v>42136.558842592589</v>
      </c>
      <c r="L3851" s="21">
        <f t="shared" si="243"/>
        <v>42166.558842592589</v>
      </c>
      <c r="M3851" s="3" t="b">
        <v>1</v>
      </c>
      <c r="N3851" s="3">
        <v>28</v>
      </c>
      <c r="O3851" s="3" t="b">
        <v>0</v>
      </c>
      <c r="P3851" s="3" t="s">
        <v>8270</v>
      </c>
      <c r="Q3851" s="13">
        <f t="shared" si="240"/>
        <v>7.0433333333333334E-2</v>
      </c>
      <c r="R3851" s="7">
        <f t="shared" si="241"/>
        <v>1071.4285714285713</v>
      </c>
      <c r="S3851" s="3" t="s">
        <v>8320</v>
      </c>
      <c r="T3851" s="3" t="s">
        <v>8321</v>
      </c>
    </row>
    <row r="3852" spans="1:20" ht="26.4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21">
        <f t="shared" si="242"/>
        <v>41974.916006944441</v>
      </c>
      <c r="L3852" s="21">
        <f t="shared" si="243"/>
        <v>42004.916006944441</v>
      </c>
      <c r="M3852" s="3" t="b">
        <v>1</v>
      </c>
      <c r="N3852" s="3">
        <v>4</v>
      </c>
      <c r="O3852" s="3" t="b">
        <v>0</v>
      </c>
      <c r="P3852" s="3" t="s">
        <v>8270</v>
      </c>
      <c r="Q3852" s="13">
        <f t="shared" si="240"/>
        <v>3.7999999999999999E-2</v>
      </c>
      <c r="R3852" s="7">
        <f t="shared" si="241"/>
        <v>250</v>
      </c>
      <c r="S3852" s="3" t="s">
        <v>8320</v>
      </c>
      <c r="T3852" s="3" t="s">
        <v>8321</v>
      </c>
    </row>
    <row r="3853" spans="1:20" ht="39.6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21">
        <f t="shared" si="242"/>
        <v>42172.23123842592</v>
      </c>
      <c r="L3853" s="21">
        <f t="shared" si="243"/>
        <v>42202.23123842592</v>
      </c>
      <c r="M3853" s="3" t="b">
        <v>1</v>
      </c>
      <c r="N3853" s="3">
        <v>24</v>
      </c>
      <c r="O3853" s="3" t="b">
        <v>0</v>
      </c>
      <c r="P3853" s="3" t="s">
        <v>8270</v>
      </c>
      <c r="Q3853" s="13">
        <f t="shared" si="240"/>
        <v>0.34079999999999999</v>
      </c>
      <c r="R3853" s="7">
        <f t="shared" si="241"/>
        <v>104.16666666666667</v>
      </c>
      <c r="S3853" s="3" t="s">
        <v>8320</v>
      </c>
      <c r="T3853" s="3" t="s">
        <v>8321</v>
      </c>
    </row>
    <row r="3854" spans="1:20" ht="39.6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21">
        <f t="shared" si="242"/>
        <v>42064.982361111113</v>
      </c>
      <c r="L3854" s="21">
        <f t="shared" si="243"/>
        <v>42089.940694444442</v>
      </c>
      <c r="M3854" s="3" t="b">
        <v>0</v>
      </c>
      <c r="N3854" s="3">
        <v>2</v>
      </c>
      <c r="O3854" s="3" t="b">
        <v>0</v>
      </c>
      <c r="P3854" s="3" t="s">
        <v>8270</v>
      </c>
      <c r="Q3854" s="13">
        <f t="shared" si="240"/>
        <v>2E-3</v>
      </c>
      <c r="R3854" s="7">
        <f t="shared" si="241"/>
        <v>5000</v>
      </c>
      <c r="S3854" s="3" t="s">
        <v>8320</v>
      </c>
      <c r="T3854" s="3" t="s">
        <v>8321</v>
      </c>
    </row>
    <row r="3855" spans="1:20" ht="26.4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21">
        <f t="shared" si="242"/>
        <v>41848.631689814814</v>
      </c>
      <c r="L3855" s="21">
        <f t="shared" si="243"/>
        <v>41883.631689814814</v>
      </c>
      <c r="M3855" s="3" t="b">
        <v>0</v>
      </c>
      <c r="N3855" s="3">
        <v>2</v>
      </c>
      <c r="O3855" s="3" t="b">
        <v>0</v>
      </c>
      <c r="P3855" s="3" t="s">
        <v>8270</v>
      </c>
      <c r="Q3855" s="13">
        <f t="shared" si="240"/>
        <v>2.5999999999999998E-4</v>
      </c>
      <c r="R3855" s="7">
        <f t="shared" si="241"/>
        <v>50000</v>
      </c>
      <c r="S3855" s="3" t="s">
        <v>8320</v>
      </c>
      <c r="T3855" s="3" t="s">
        <v>8321</v>
      </c>
    </row>
    <row r="3856" spans="1:20" ht="26.4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21">
        <f t="shared" si="242"/>
        <v>42103.67659722222</v>
      </c>
      <c r="L3856" s="21">
        <f t="shared" si="243"/>
        <v>42133.67659722222</v>
      </c>
      <c r="M3856" s="3" t="b">
        <v>0</v>
      </c>
      <c r="N3856" s="3">
        <v>20</v>
      </c>
      <c r="O3856" s="3" t="b">
        <v>0</v>
      </c>
      <c r="P3856" s="3" t="s">
        <v>8270</v>
      </c>
      <c r="Q3856" s="13">
        <f t="shared" si="240"/>
        <v>0.16254545454545455</v>
      </c>
      <c r="R3856" s="7">
        <f t="shared" si="241"/>
        <v>550</v>
      </c>
      <c r="S3856" s="3" t="s">
        <v>8320</v>
      </c>
      <c r="T3856" s="3" t="s">
        <v>8321</v>
      </c>
    </row>
    <row r="3857" spans="1:20" ht="66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21">
        <f t="shared" si="242"/>
        <v>42059.762395833335</v>
      </c>
      <c r="L3857" s="21">
        <f t="shared" si="243"/>
        <v>42089.720729166664</v>
      </c>
      <c r="M3857" s="3" t="b">
        <v>0</v>
      </c>
      <c r="N3857" s="3">
        <v>1</v>
      </c>
      <c r="O3857" s="3" t="b">
        <v>0</v>
      </c>
      <c r="P3857" s="3" t="s">
        <v>8270</v>
      </c>
      <c r="Q3857" s="13">
        <f t="shared" si="240"/>
        <v>2.5000000000000001E-2</v>
      </c>
      <c r="R3857" s="7">
        <f t="shared" si="241"/>
        <v>1000</v>
      </c>
      <c r="S3857" s="3" t="s">
        <v>8320</v>
      </c>
      <c r="T3857" s="3" t="s">
        <v>8321</v>
      </c>
    </row>
    <row r="3858" spans="1:20" ht="52.8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21">
        <f t="shared" si="242"/>
        <v>42041.534756944442</v>
      </c>
      <c r="L3858" s="21">
        <f t="shared" si="243"/>
        <v>42071.493090277778</v>
      </c>
      <c r="M3858" s="3" t="b">
        <v>0</v>
      </c>
      <c r="N3858" s="3">
        <v>1</v>
      </c>
      <c r="O3858" s="3" t="b">
        <v>0</v>
      </c>
      <c r="P3858" s="3" t="s">
        <v>8270</v>
      </c>
      <c r="Q3858" s="13">
        <f t="shared" si="240"/>
        <v>2.0000000000000001E-4</v>
      </c>
      <c r="R3858" s="7">
        <f t="shared" si="241"/>
        <v>5000</v>
      </c>
      <c r="S3858" s="3" t="s">
        <v>8320</v>
      </c>
      <c r="T3858" s="3" t="s">
        <v>8321</v>
      </c>
    </row>
    <row r="3859" spans="1:20" ht="39.6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21">
        <f t="shared" si="242"/>
        <v>41829.528819444444</v>
      </c>
      <c r="L3859" s="21">
        <f t="shared" si="243"/>
        <v>41852.508333333331</v>
      </c>
      <c r="M3859" s="3" t="b">
        <v>0</v>
      </c>
      <c r="N3859" s="3">
        <v>4</v>
      </c>
      <c r="O3859" s="3" t="b">
        <v>0</v>
      </c>
      <c r="P3859" s="3" t="s">
        <v>8270</v>
      </c>
      <c r="Q3859" s="13">
        <f t="shared" si="240"/>
        <v>5.1999999999999998E-2</v>
      </c>
      <c r="R3859" s="7">
        <f t="shared" si="241"/>
        <v>1250</v>
      </c>
      <c r="S3859" s="3" t="s">
        <v>8320</v>
      </c>
      <c r="T3859" s="3" t="s">
        <v>8321</v>
      </c>
    </row>
    <row r="3860" spans="1:20" ht="52.8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21">
        <f t="shared" si="242"/>
        <v>42128.222731481474</v>
      </c>
      <c r="L3860" s="21">
        <f t="shared" si="243"/>
        <v>42146.666666666664</v>
      </c>
      <c r="M3860" s="3" t="b">
        <v>0</v>
      </c>
      <c r="N3860" s="3">
        <v>1</v>
      </c>
      <c r="O3860" s="3" t="b">
        <v>0</v>
      </c>
      <c r="P3860" s="3" t="s">
        <v>8270</v>
      </c>
      <c r="Q3860" s="13">
        <f t="shared" si="240"/>
        <v>0.02</v>
      </c>
      <c r="R3860" s="7">
        <f t="shared" si="241"/>
        <v>500</v>
      </c>
      <c r="S3860" s="3" t="s">
        <v>8320</v>
      </c>
      <c r="T3860" s="3" t="s">
        <v>8321</v>
      </c>
    </row>
    <row r="3861" spans="1:20" ht="39.6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21">
        <f t="shared" si="242"/>
        <v>41789.685266203705</v>
      </c>
      <c r="L3861" s="21">
        <f t="shared" si="243"/>
        <v>41815.666666666664</v>
      </c>
      <c r="M3861" s="3" t="b">
        <v>0</v>
      </c>
      <c r="N3861" s="3">
        <v>1</v>
      </c>
      <c r="O3861" s="3" t="b">
        <v>0</v>
      </c>
      <c r="P3861" s="3" t="s">
        <v>8270</v>
      </c>
      <c r="Q3861" s="13">
        <f t="shared" si="240"/>
        <v>4.0000000000000002E-4</v>
      </c>
      <c r="R3861" s="7">
        <f t="shared" si="241"/>
        <v>2500</v>
      </c>
      <c r="S3861" s="3" t="s">
        <v>8320</v>
      </c>
      <c r="T3861" s="3" t="s">
        <v>8321</v>
      </c>
    </row>
    <row r="3862" spans="1:20" ht="39.6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21">
        <f t="shared" si="242"/>
        <v>41833.452662037038</v>
      </c>
      <c r="L3862" s="21">
        <f t="shared" si="243"/>
        <v>41863.452662037038</v>
      </c>
      <c r="M3862" s="3" t="b">
        <v>0</v>
      </c>
      <c r="N3862" s="3">
        <v>13</v>
      </c>
      <c r="O3862" s="3" t="b">
        <v>0</v>
      </c>
      <c r="P3862" s="3" t="s">
        <v>8270</v>
      </c>
      <c r="Q3862" s="13">
        <f t="shared" si="240"/>
        <v>0.17666666666666667</v>
      </c>
      <c r="R3862" s="7">
        <f t="shared" si="241"/>
        <v>461.53846153846155</v>
      </c>
      <c r="S3862" s="3" t="s">
        <v>8320</v>
      </c>
      <c r="T3862" s="3" t="s">
        <v>8321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21">
        <f t="shared" si="242"/>
        <v>41914.381678240738</v>
      </c>
      <c r="L3863" s="21">
        <f t="shared" si="243"/>
        <v>41955.699305555558</v>
      </c>
      <c r="M3863" s="3" t="b">
        <v>0</v>
      </c>
      <c r="N3863" s="3">
        <v>1</v>
      </c>
      <c r="O3863" s="3" t="b">
        <v>0</v>
      </c>
      <c r="P3863" s="3" t="s">
        <v>8270</v>
      </c>
      <c r="Q3863" s="13">
        <f t="shared" si="240"/>
        <v>0.05</v>
      </c>
      <c r="R3863" s="7">
        <f t="shared" si="241"/>
        <v>2000</v>
      </c>
      <c r="S3863" s="3" t="s">
        <v>8320</v>
      </c>
      <c r="T3863" s="3" t="s">
        <v>8321</v>
      </c>
    </row>
    <row r="3864" spans="1:20" ht="26.4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21">
        <f t="shared" si="242"/>
        <v>42611.052731481475</v>
      </c>
      <c r="L3864" s="21">
        <f t="shared" si="243"/>
        <v>42625.499305555553</v>
      </c>
      <c r="M3864" s="3" t="b">
        <v>0</v>
      </c>
      <c r="N3864" s="3">
        <v>1</v>
      </c>
      <c r="O3864" s="3" t="b">
        <v>0</v>
      </c>
      <c r="P3864" s="3" t="s">
        <v>8270</v>
      </c>
      <c r="Q3864" s="13">
        <f t="shared" si="240"/>
        <v>1.3333333333333334E-4</v>
      </c>
      <c r="R3864" s="7">
        <f t="shared" si="241"/>
        <v>7500</v>
      </c>
      <c r="S3864" s="3" t="s">
        <v>8320</v>
      </c>
      <c r="T3864" s="3" t="s">
        <v>8321</v>
      </c>
    </row>
    <row r="3865" spans="1:20" ht="39.6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21">
        <f t="shared" si="242"/>
        <v>42253.424826388888</v>
      </c>
      <c r="L3865" s="21">
        <f t="shared" si="243"/>
        <v>42313.466493055552</v>
      </c>
      <c r="M3865" s="3" t="b">
        <v>0</v>
      </c>
      <c r="N3865" s="3">
        <v>0</v>
      </c>
      <c r="O3865" s="3" t="b">
        <v>0</v>
      </c>
      <c r="P3865" s="3" t="s">
        <v>8270</v>
      </c>
      <c r="Q3865" s="13">
        <f t="shared" si="240"/>
        <v>0</v>
      </c>
      <c r="R3865" s="7">
        <f t="shared" si="241"/>
        <v>0</v>
      </c>
      <c r="S3865" s="3" t="s">
        <v>8320</v>
      </c>
      <c r="T3865" s="3" t="s">
        <v>8321</v>
      </c>
    </row>
    <row r="3866" spans="1:20" ht="39.6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21">
        <f t="shared" si="242"/>
        <v>42295.683495370373</v>
      </c>
      <c r="L3866" s="21">
        <f t="shared" si="243"/>
        <v>42325.72516203703</v>
      </c>
      <c r="M3866" s="3" t="b">
        <v>0</v>
      </c>
      <c r="N3866" s="3">
        <v>3</v>
      </c>
      <c r="O3866" s="3" t="b">
        <v>0</v>
      </c>
      <c r="P3866" s="3" t="s">
        <v>8270</v>
      </c>
      <c r="Q3866" s="13">
        <f t="shared" si="240"/>
        <v>1.2E-2</v>
      </c>
      <c r="R3866" s="7">
        <f t="shared" si="241"/>
        <v>1666.6666666666667</v>
      </c>
      <c r="S3866" s="3" t="s">
        <v>8320</v>
      </c>
      <c r="T3866" s="3" t="s">
        <v>8321</v>
      </c>
    </row>
    <row r="3867" spans="1:20" ht="39.6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21">
        <f t="shared" si="242"/>
        <v>41841.44326388889</v>
      </c>
      <c r="L3867" s="21">
        <f t="shared" si="243"/>
        <v>41881.020833333328</v>
      </c>
      <c r="M3867" s="3" t="b">
        <v>0</v>
      </c>
      <c r="N3867" s="3">
        <v>14</v>
      </c>
      <c r="O3867" s="3" t="b">
        <v>0</v>
      </c>
      <c r="P3867" s="3" t="s">
        <v>8270</v>
      </c>
      <c r="Q3867" s="13">
        <f t="shared" si="240"/>
        <v>0.26937422295897223</v>
      </c>
      <c r="R3867" s="7">
        <f t="shared" si="241"/>
        <v>172.35714285714286</v>
      </c>
      <c r="S3867" s="3" t="s">
        <v>8320</v>
      </c>
      <c r="T3867" s="3" t="s">
        <v>8321</v>
      </c>
    </row>
    <row r="3868" spans="1:20" ht="26.4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21">
        <f t="shared" si="242"/>
        <v>42402.738668981481</v>
      </c>
      <c r="L3868" s="21">
        <f t="shared" si="243"/>
        <v>42451.936805555553</v>
      </c>
      <c r="M3868" s="3" t="b">
        <v>0</v>
      </c>
      <c r="N3868" s="3">
        <v>2</v>
      </c>
      <c r="O3868" s="3" t="b">
        <v>0</v>
      </c>
      <c r="P3868" s="3" t="s">
        <v>8270</v>
      </c>
      <c r="Q3868" s="13">
        <f t="shared" si="240"/>
        <v>5.4999999999999997E-3</v>
      </c>
      <c r="R3868" s="7">
        <f t="shared" si="241"/>
        <v>1000</v>
      </c>
      <c r="S3868" s="3" t="s">
        <v>8320</v>
      </c>
      <c r="T3868" s="3" t="s">
        <v>8321</v>
      </c>
    </row>
    <row r="3869" spans="1:20" ht="39.6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21">
        <f t="shared" si="242"/>
        <v>42509.605775462966</v>
      </c>
      <c r="L3869" s="21">
        <f t="shared" si="243"/>
        <v>42539.605775462966</v>
      </c>
      <c r="M3869" s="3" t="b">
        <v>0</v>
      </c>
      <c r="N3869" s="3">
        <v>5</v>
      </c>
      <c r="O3869" s="3" t="b">
        <v>0</v>
      </c>
      <c r="P3869" s="3" t="s">
        <v>8270</v>
      </c>
      <c r="Q3869" s="13">
        <f t="shared" si="240"/>
        <v>0.1255</v>
      </c>
      <c r="R3869" s="7">
        <f t="shared" si="241"/>
        <v>400</v>
      </c>
      <c r="S3869" s="3" t="s">
        <v>8320</v>
      </c>
      <c r="T3869" s="3" t="s">
        <v>8321</v>
      </c>
    </row>
    <row r="3870" spans="1:20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21">
        <f t="shared" si="242"/>
        <v>41865.45144675926</v>
      </c>
      <c r="L3870" s="21">
        <f t="shared" si="243"/>
        <v>41890.45144675926</v>
      </c>
      <c r="M3870" s="3" t="b">
        <v>0</v>
      </c>
      <c r="N3870" s="3">
        <v>1</v>
      </c>
      <c r="O3870" s="3" t="b">
        <v>0</v>
      </c>
      <c r="P3870" s="3" t="s">
        <v>8304</v>
      </c>
      <c r="Q3870" s="13">
        <f t="shared" si="240"/>
        <v>2E-3</v>
      </c>
      <c r="R3870" s="7">
        <f t="shared" si="241"/>
        <v>5000</v>
      </c>
      <c r="S3870" s="3" t="s">
        <v>8320</v>
      </c>
      <c r="T3870" s="3" t="s">
        <v>8362</v>
      </c>
    </row>
    <row r="3871" spans="1:20" ht="26.4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21">
        <f t="shared" si="242"/>
        <v>42047.516111111108</v>
      </c>
      <c r="L3871" s="21">
        <f t="shared" si="243"/>
        <v>42076.924305555549</v>
      </c>
      <c r="M3871" s="3" t="b">
        <v>0</v>
      </c>
      <c r="N3871" s="3">
        <v>15</v>
      </c>
      <c r="O3871" s="3" t="b">
        <v>0</v>
      </c>
      <c r="P3871" s="3" t="s">
        <v>8304</v>
      </c>
      <c r="Q3871" s="13">
        <f t="shared" si="240"/>
        <v>3.44748684310884E-2</v>
      </c>
      <c r="R3871" s="7">
        <f t="shared" si="241"/>
        <v>874.06666666666672</v>
      </c>
      <c r="S3871" s="3" t="s">
        <v>8320</v>
      </c>
      <c r="T3871" s="3" t="s">
        <v>8362</v>
      </c>
    </row>
    <row r="3872" spans="1:20" ht="39.6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21">
        <f t="shared" si="242"/>
        <v>41792.963865740741</v>
      </c>
      <c r="L3872" s="21">
        <f t="shared" si="243"/>
        <v>41822.963865740741</v>
      </c>
      <c r="M3872" s="3" t="b">
        <v>0</v>
      </c>
      <c r="N3872" s="3">
        <v>10</v>
      </c>
      <c r="O3872" s="3" t="b">
        <v>0</v>
      </c>
      <c r="P3872" s="3" t="s">
        <v>8304</v>
      </c>
      <c r="Q3872" s="13">
        <f t="shared" si="240"/>
        <v>0.15</v>
      </c>
      <c r="R3872" s="7">
        <f t="shared" si="241"/>
        <v>1000</v>
      </c>
      <c r="S3872" s="3" t="s">
        <v>8320</v>
      </c>
      <c r="T3872" s="3" t="s">
        <v>8362</v>
      </c>
    </row>
    <row r="3873" spans="1:20" ht="26.4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21">
        <f t="shared" si="242"/>
        <v>42763.572337962956</v>
      </c>
      <c r="L3873" s="21">
        <f t="shared" si="243"/>
        <v>42823.530671296299</v>
      </c>
      <c r="M3873" s="3" t="b">
        <v>0</v>
      </c>
      <c r="N3873" s="3">
        <v>3</v>
      </c>
      <c r="O3873" s="3" t="b">
        <v>0</v>
      </c>
      <c r="P3873" s="3" t="s">
        <v>8304</v>
      </c>
      <c r="Q3873" s="13">
        <f t="shared" si="240"/>
        <v>2.6666666666666668E-2</v>
      </c>
      <c r="R3873" s="7">
        <f t="shared" si="241"/>
        <v>500</v>
      </c>
      <c r="S3873" s="3" t="s">
        <v>8320</v>
      </c>
      <c r="T3873" s="3" t="s">
        <v>8362</v>
      </c>
    </row>
    <row r="3874" spans="1:20" ht="39.6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21">
        <f t="shared" si="242"/>
        <v>42179.9374537037</v>
      </c>
      <c r="L3874" s="21">
        <f t="shared" si="243"/>
        <v>42229.9374537037</v>
      </c>
      <c r="M3874" s="3" t="b">
        <v>0</v>
      </c>
      <c r="N3874" s="3">
        <v>0</v>
      </c>
      <c r="O3874" s="3" t="b">
        <v>0</v>
      </c>
      <c r="P3874" s="3" t="s">
        <v>8304</v>
      </c>
      <c r="Q3874" s="13">
        <f t="shared" si="240"/>
        <v>0</v>
      </c>
      <c r="R3874" s="7">
        <f t="shared" si="241"/>
        <v>0</v>
      </c>
      <c r="S3874" s="3" t="s">
        <v>8320</v>
      </c>
      <c r="T3874" s="3" t="s">
        <v>8362</v>
      </c>
    </row>
    <row r="3875" spans="1:20" ht="39.6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21">
        <f t="shared" si="242"/>
        <v>42255.487673611111</v>
      </c>
      <c r="L3875" s="21">
        <f t="shared" si="243"/>
        <v>42285.487673611111</v>
      </c>
      <c r="M3875" s="3" t="b">
        <v>0</v>
      </c>
      <c r="N3875" s="3">
        <v>0</v>
      </c>
      <c r="O3875" s="3" t="b">
        <v>0</v>
      </c>
      <c r="P3875" s="3" t="s">
        <v>8304</v>
      </c>
      <c r="Q3875" s="13">
        <f t="shared" si="240"/>
        <v>0</v>
      </c>
      <c r="R3875" s="7">
        <f t="shared" si="241"/>
        <v>0</v>
      </c>
      <c r="S3875" s="3" t="s">
        <v>8320</v>
      </c>
      <c r="T3875" s="3" t="s">
        <v>8362</v>
      </c>
    </row>
    <row r="3876" spans="1:20" ht="52.8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21">
        <f t="shared" si="242"/>
        <v>42006.808124999996</v>
      </c>
      <c r="L3876" s="21">
        <f t="shared" si="243"/>
        <v>42027.833333333336</v>
      </c>
      <c r="M3876" s="3" t="b">
        <v>0</v>
      </c>
      <c r="N3876" s="3">
        <v>0</v>
      </c>
      <c r="O3876" s="3" t="b">
        <v>0</v>
      </c>
      <c r="P3876" s="3" t="s">
        <v>8304</v>
      </c>
      <c r="Q3876" s="13">
        <f t="shared" si="240"/>
        <v>0</v>
      </c>
      <c r="R3876" s="7">
        <f t="shared" si="241"/>
        <v>0</v>
      </c>
      <c r="S3876" s="3" t="s">
        <v>8320</v>
      </c>
      <c r="T3876" s="3" t="s">
        <v>8362</v>
      </c>
    </row>
    <row r="3877" spans="1:20" ht="39.6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21">
        <f t="shared" si="242"/>
        <v>42615.138483796291</v>
      </c>
      <c r="L3877" s="21">
        <f t="shared" si="243"/>
        <v>42616.208333333336</v>
      </c>
      <c r="M3877" s="3" t="b">
        <v>0</v>
      </c>
      <c r="N3877" s="3">
        <v>0</v>
      </c>
      <c r="O3877" s="3" t="b">
        <v>0</v>
      </c>
      <c r="P3877" s="3" t="s">
        <v>8304</v>
      </c>
      <c r="Q3877" s="13">
        <f t="shared" si="240"/>
        <v>0</v>
      </c>
      <c r="R3877" s="7">
        <f t="shared" si="241"/>
        <v>0</v>
      </c>
      <c r="S3877" s="3" t="s">
        <v>8320</v>
      </c>
      <c r="T3877" s="3" t="s">
        <v>8362</v>
      </c>
    </row>
    <row r="3878" spans="1:20" ht="52.8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21">
        <f t="shared" si="242"/>
        <v>42372.415833333333</v>
      </c>
      <c r="L3878" s="21">
        <f t="shared" si="243"/>
        <v>42402.415833333333</v>
      </c>
      <c r="M3878" s="3" t="b">
        <v>0</v>
      </c>
      <c r="N3878" s="3">
        <v>46</v>
      </c>
      <c r="O3878" s="3" t="b">
        <v>0</v>
      </c>
      <c r="P3878" s="3" t="s">
        <v>8304</v>
      </c>
      <c r="Q3878" s="13">
        <f t="shared" si="240"/>
        <v>0.52794871794871789</v>
      </c>
      <c r="R3878" s="7">
        <f t="shared" si="241"/>
        <v>84.782608695652172</v>
      </c>
      <c r="S3878" s="3" t="s">
        <v>8320</v>
      </c>
      <c r="T3878" s="3" t="s">
        <v>8362</v>
      </c>
    </row>
    <row r="3879" spans="1:20" ht="39.6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21">
        <f t="shared" si="242"/>
        <v>42682.469351851854</v>
      </c>
      <c r="L3879" s="21">
        <f t="shared" si="243"/>
        <v>42712.469351851854</v>
      </c>
      <c r="M3879" s="3" t="b">
        <v>0</v>
      </c>
      <c r="N3879" s="3">
        <v>14</v>
      </c>
      <c r="O3879" s="3" t="b">
        <v>0</v>
      </c>
      <c r="P3879" s="3" t="s">
        <v>8304</v>
      </c>
      <c r="Q3879" s="13">
        <f t="shared" si="240"/>
        <v>4.9639999999999997E-2</v>
      </c>
      <c r="R3879" s="7">
        <f t="shared" si="241"/>
        <v>1785.7142857142858</v>
      </c>
      <c r="S3879" s="3" t="s">
        <v>8320</v>
      </c>
      <c r="T3879" s="3" t="s">
        <v>8362</v>
      </c>
    </row>
    <row r="3880" spans="1:20" ht="39.6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21">
        <f t="shared" si="242"/>
        <v>42154.610486111109</v>
      </c>
      <c r="L3880" s="21">
        <f t="shared" si="243"/>
        <v>42184.957638888889</v>
      </c>
      <c r="M3880" s="3" t="b">
        <v>0</v>
      </c>
      <c r="N3880" s="3">
        <v>1</v>
      </c>
      <c r="O3880" s="3" t="b">
        <v>0</v>
      </c>
      <c r="P3880" s="3" t="s">
        <v>8304</v>
      </c>
      <c r="Q3880" s="13">
        <f t="shared" si="240"/>
        <v>5.5555555555555556E-4</v>
      </c>
      <c r="R3880" s="7">
        <f t="shared" si="241"/>
        <v>18000</v>
      </c>
      <c r="S3880" s="3" t="s">
        <v>8320</v>
      </c>
      <c r="T3880" s="3" t="s">
        <v>8362</v>
      </c>
    </row>
    <row r="3881" spans="1:20" ht="39.6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21">
        <f t="shared" si="242"/>
        <v>41999.652731481481</v>
      </c>
      <c r="L3881" s="21">
        <f t="shared" si="243"/>
        <v>42029.652731481481</v>
      </c>
      <c r="M3881" s="3" t="b">
        <v>0</v>
      </c>
      <c r="N3881" s="3">
        <v>0</v>
      </c>
      <c r="O3881" s="3" t="b">
        <v>0</v>
      </c>
      <c r="P3881" s="3" t="s">
        <v>8304</v>
      </c>
      <c r="Q3881" s="13">
        <f t="shared" si="240"/>
        <v>0</v>
      </c>
      <c r="R3881" s="7">
        <f t="shared" si="241"/>
        <v>0</v>
      </c>
      <c r="S3881" s="3" t="s">
        <v>8320</v>
      </c>
      <c r="T3881" s="3" t="s">
        <v>8362</v>
      </c>
    </row>
    <row r="3882" spans="1:20" ht="39.6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21">
        <f t="shared" si="242"/>
        <v>41815.606712962959</v>
      </c>
      <c r="L3882" s="21">
        <f t="shared" si="243"/>
        <v>41850.75</v>
      </c>
      <c r="M3882" s="3" t="b">
        <v>0</v>
      </c>
      <c r="N3882" s="3">
        <v>17</v>
      </c>
      <c r="O3882" s="3" t="b">
        <v>0</v>
      </c>
      <c r="P3882" s="3" t="s">
        <v>8304</v>
      </c>
      <c r="Q3882" s="13">
        <f t="shared" si="240"/>
        <v>0.13066666666666665</v>
      </c>
      <c r="R3882" s="7">
        <f t="shared" si="241"/>
        <v>441.1764705882353</v>
      </c>
      <c r="S3882" s="3" t="s">
        <v>8320</v>
      </c>
      <c r="T3882" s="3" t="s">
        <v>8362</v>
      </c>
    </row>
    <row r="3883" spans="1:20" ht="26.4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21">
        <f t="shared" si="242"/>
        <v>42755.810173611106</v>
      </c>
      <c r="L3883" s="21">
        <f t="shared" si="243"/>
        <v>42785.810173611106</v>
      </c>
      <c r="M3883" s="3" t="b">
        <v>0</v>
      </c>
      <c r="N3883" s="3">
        <v>1</v>
      </c>
      <c r="O3883" s="3" t="b">
        <v>0</v>
      </c>
      <c r="P3883" s="3" t="s">
        <v>8304</v>
      </c>
      <c r="Q3883" s="13">
        <f t="shared" si="240"/>
        <v>0.05</v>
      </c>
      <c r="R3883" s="7">
        <f t="shared" si="241"/>
        <v>500</v>
      </c>
      <c r="S3883" s="3" t="s">
        <v>8320</v>
      </c>
      <c r="T3883" s="3" t="s">
        <v>8362</v>
      </c>
    </row>
    <row r="3884" spans="1:20" ht="39.6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21">
        <f t="shared" si="242"/>
        <v>42373.77511574074</v>
      </c>
      <c r="L3884" s="21">
        <f t="shared" si="243"/>
        <v>42400.752083333333</v>
      </c>
      <c r="M3884" s="3" t="b">
        <v>0</v>
      </c>
      <c r="N3884" s="3">
        <v>0</v>
      </c>
      <c r="O3884" s="3" t="b">
        <v>0</v>
      </c>
      <c r="P3884" s="3" t="s">
        <v>8304</v>
      </c>
      <c r="Q3884" s="13">
        <f t="shared" si="240"/>
        <v>0</v>
      </c>
      <c r="R3884" s="7">
        <f t="shared" si="241"/>
        <v>0</v>
      </c>
      <c r="S3884" s="3" t="s">
        <v>8320</v>
      </c>
      <c r="T3884" s="3" t="s">
        <v>8362</v>
      </c>
    </row>
    <row r="3885" spans="1:20" ht="52.8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21">
        <f t="shared" si="242"/>
        <v>41854.394317129627</v>
      </c>
      <c r="L3885" s="21">
        <f t="shared" si="243"/>
        <v>41884.394317129627</v>
      </c>
      <c r="M3885" s="3" t="b">
        <v>0</v>
      </c>
      <c r="N3885" s="3">
        <v>0</v>
      </c>
      <c r="O3885" s="3" t="b">
        <v>0</v>
      </c>
      <c r="P3885" s="3" t="s">
        <v>8304</v>
      </c>
      <c r="Q3885" s="13">
        <f t="shared" si="240"/>
        <v>0</v>
      </c>
      <c r="R3885" s="7">
        <f t="shared" si="241"/>
        <v>0</v>
      </c>
      <c r="S3885" s="3" t="s">
        <v>8320</v>
      </c>
      <c r="T3885" s="3" t="s">
        <v>8362</v>
      </c>
    </row>
    <row r="3886" spans="1:20" ht="39.6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21">
        <f t="shared" si="242"/>
        <v>42065.583240740736</v>
      </c>
      <c r="L3886" s="21">
        <f t="shared" si="243"/>
        <v>42090.541574074072</v>
      </c>
      <c r="M3886" s="3" t="b">
        <v>0</v>
      </c>
      <c r="N3886" s="3">
        <v>0</v>
      </c>
      <c r="O3886" s="3" t="b">
        <v>0</v>
      </c>
      <c r="P3886" s="3" t="s">
        <v>8304</v>
      </c>
      <c r="Q3886" s="13">
        <f t="shared" si="240"/>
        <v>0</v>
      </c>
      <c r="R3886" s="7">
        <f t="shared" si="241"/>
        <v>0</v>
      </c>
      <c r="S3886" s="3" t="s">
        <v>8320</v>
      </c>
      <c r="T3886" s="3" t="s">
        <v>8362</v>
      </c>
    </row>
    <row r="3887" spans="1:20" ht="39.6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21">
        <f t="shared" si="242"/>
        <v>42469.742951388886</v>
      </c>
      <c r="L3887" s="21">
        <f t="shared" si="243"/>
        <v>42499.742951388886</v>
      </c>
      <c r="M3887" s="3" t="b">
        <v>0</v>
      </c>
      <c r="N3887" s="3">
        <v>0</v>
      </c>
      <c r="O3887" s="3" t="b">
        <v>0</v>
      </c>
      <c r="P3887" s="3" t="s">
        <v>8304</v>
      </c>
      <c r="Q3887" s="13">
        <f t="shared" si="240"/>
        <v>0</v>
      </c>
      <c r="R3887" s="7">
        <f t="shared" si="241"/>
        <v>0</v>
      </c>
      <c r="S3887" s="3" t="s">
        <v>8320</v>
      </c>
      <c r="T3887" s="3" t="s">
        <v>8362</v>
      </c>
    </row>
    <row r="3888" spans="1:20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21">
        <f t="shared" si="242"/>
        <v>41954.019699074073</v>
      </c>
      <c r="L3888" s="21">
        <f t="shared" si="243"/>
        <v>41984.019699074073</v>
      </c>
      <c r="M3888" s="3" t="b">
        <v>0</v>
      </c>
      <c r="N3888" s="3">
        <v>0</v>
      </c>
      <c r="O3888" s="3" t="b">
        <v>0</v>
      </c>
      <c r="P3888" s="3" t="s">
        <v>8304</v>
      </c>
      <c r="Q3888" s="13">
        <f t="shared" si="240"/>
        <v>0</v>
      </c>
      <c r="R3888" s="7">
        <f t="shared" si="241"/>
        <v>0</v>
      </c>
      <c r="S3888" s="3" t="s">
        <v>8320</v>
      </c>
      <c r="T3888" s="3" t="s">
        <v>8362</v>
      </c>
    </row>
    <row r="3889" spans="1:20" ht="39.6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21">
        <f t="shared" si="242"/>
        <v>42079.649641203701</v>
      </c>
      <c r="L3889" s="21">
        <f t="shared" si="243"/>
        <v>42125.708333333336</v>
      </c>
      <c r="M3889" s="3" t="b">
        <v>0</v>
      </c>
      <c r="N3889" s="3">
        <v>2</v>
      </c>
      <c r="O3889" s="3" t="b">
        <v>0</v>
      </c>
      <c r="P3889" s="3" t="s">
        <v>8304</v>
      </c>
      <c r="Q3889" s="13">
        <f t="shared" si="240"/>
        <v>1.7500000000000002E-2</v>
      </c>
      <c r="R3889" s="7">
        <f t="shared" si="241"/>
        <v>1000</v>
      </c>
      <c r="S3889" s="3" t="s">
        <v>8320</v>
      </c>
      <c r="T3889" s="3" t="s">
        <v>8362</v>
      </c>
    </row>
    <row r="3890" spans="1:20" ht="39.6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21">
        <f t="shared" si="242"/>
        <v>42762.337476851848</v>
      </c>
      <c r="L3890" s="21">
        <f t="shared" si="243"/>
        <v>42792.337476851848</v>
      </c>
      <c r="M3890" s="3" t="b">
        <v>0</v>
      </c>
      <c r="N3890" s="3">
        <v>14</v>
      </c>
      <c r="O3890" s="3" t="b">
        <v>0</v>
      </c>
      <c r="P3890" s="3" t="s">
        <v>8270</v>
      </c>
      <c r="Q3890" s="13">
        <f t="shared" si="240"/>
        <v>0.27100000000000002</v>
      </c>
      <c r="R3890" s="7">
        <f t="shared" si="241"/>
        <v>142.85714285714286</v>
      </c>
      <c r="S3890" s="3" t="s">
        <v>8320</v>
      </c>
      <c r="T3890" s="3" t="s">
        <v>8321</v>
      </c>
    </row>
    <row r="3891" spans="1:20" ht="39.6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21">
        <f t="shared" si="242"/>
        <v>41976.796643518515</v>
      </c>
      <c r="L3891" s="21">
        <f t="shared" si="243"/>
        <v>42008.768055555549</v>
      </c>
      <c r="M3891" s="3" t="b">
        <v>0</v>
      </c>
      <c r="N3891" s="3">
        <v>9</v>
      </c>
      <c r="O3891" s="3" t="b">
        <v>0</v>
      </c>
      <c r="P3891" s="3" t="s">
        <v>8270</v>
      </c>
      <c r="Q3891" s="13">
        <f t="shared" si="240"/>
        <v>1.4749999999999999E-2</v>
      </c>
      <c r="R3891" s="7">
        <f t="shared" si="241"/>
        <v>888.88888888888891</v>
      </c>
      <c r="S3891" s="3" t="s">
        <v>8320</v>
      </c>
      <c r="T3891" s="3" t="s">
        <v>8321</v>
      </c>
    </row>
    <row r="3892" spans="1:20" ht="39.6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21">
        <f t="shared" si="242"/>
        <v>42171.55027777778</v>
      </c>
      <c r="L3892" s="21">
        <f t="shared" si="243"/>
        <v>42231.55027777778</v>
      </c>
      <c r="M3892" s="3" t="b">
        <v>0</v>
      </c>
      <c r="N3892" s="3">
        <v>8</v>
      </c>
      <c r="O3892" s="3" t="b">
        <v>0</v>
      </c>
      <c r="P3892" s="3" t="s">
        <v>8270</v>
      </c>
      <c r="Q3892" s="13">
        <f t="shared" si="240"/>
        <v>0.16826666666666668</v>
      </c>
      <c r="R3892" s="7">
        <f t="shared" si="241"/>
        <v>1875</v>
      </c>
      <c r="S3892" s="3" t="s">
        <v>8320</v>
      </c>
      <c r="T3892" s="3" t="s">
        <v>8321</v>
      </c>
    </row>
    <row r="3893" spans="1:20" ht="26.4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21">
        <f t="shared" si="242"/>
        <v>42055.924120370364</v>
      </c>
      <c r="L3893" s="21">
        <f t="shared" si="243"/>
        <v>42085.999305555553</v>
      </c>
      <c r="M3893" s="3" t="b">
        <v>0</v>
      </c>
      <c r="N3893" s="3">
        <v>7</v>
      </c>
      <c r="O3893" s="3" t="b">
        <v>0</v>
      </c>
      <c r="P3893" s="3" t="s">
        <v>8270</v>
      </c>
      <c r="Q3893" s="13">
        <f t="shared" si="240"/>
        <v>0.32500000000000001</v>
      </c>
      <c r="R3893" s="7">
        <f t="shared" si="241"/>
        <v>114.28571428571429</v>
      </c>
      <c r="S3893" s="3" t="s">
        <v>8320</v>
      </c>
      <c r="T3893" s="3" t="s">
        <v>8321</v>
      </c>
    </row>
    <row r="3894" spans="1:20" ht="52.8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21">
        <f t="shared" si="242"/>
        <v>41867.443946759253</v>
      </c>
      <c r="L3894" s="21">
        <f t="shared" si="243"/>
        <v>41875.083333333328</v>
      </c>
      <c r="M3894" s="3" t="b">
        <v>0</v>
      </c>
      <c r="N3894" s="3">
        <v>0</v>
      </c>
      <c r="O3894" s="3" t="b">
        <v>0</v>
      </c>
      <c r="P3894" s="3" t="s">
        <v>8270</v>
      </c>
      <c r="Q3894" s="13">
        <f t="shared" si="240"/>
        <v>0</v>
      </c>
      <c r="R3894" s="7">
        <f t="shared" si="241"/>
        <v>0</v>
      </c>
      <c r="S3894" s="3" t="s">
        <v>8320</v>
      </c>
      <c r="T3894" s="3" t="s">
        <v>8321</v>
      </c>
    </row>
    <row r="3895" spans="1:20" ht="39.6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21">
        <f t="shared" si="242"/>
        <v>41779.449537037035</v>
      </c>
      <c r="L3895" s="21">
        <f t="shared" si="243"/>
        <v>41821.041666666664</v>
      </c>
      <c r="M3895" s="3" t="b">
        <v>0</v>
      </c>
      <c r="N3895" s="3">
        <v>84</v>
      </c>
      <c r="O3895" s="3" t="b">
        <v>0</v>
      </c>
      <c r="P3895" s="3" t="s">
        <v>8270</v>
      </c>
      <c r="Q3895" s="13">
        <f t="shared" si="240"/>
        <v>0.2155</v>
      </c>
      <c r="R3895" s="7">
        <f t="shared" si="241"/>
        <v>595.23809523809518</v>
      </c>
      <c r="S3895" s="3" t="s">
        <v>8320</v>
      </c>
      <c r="T3895" s="3" t="s">
        <v>8321</v>
      </c>
    </row>
    <row r="3896" spans="1:20" ht="39.6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21">
        <f t="shared" si="242"/>
        <v>42679.750138888885</v>
      </c>
      <c r="L3896" s="21">
        <f t="shared" si="243"/>
        <v>42709.999305555553</v>
      </c>
      <c r="M3896" s="3" t="b">
        <v>0</v>
      </c>
      <c r="N3896" s="3">
        <v>11</v>
      </c>
      <c r="O3896" s="3" t="b">
        <v>0</v>
      </c>
      <c r="P3896" s="3" t="s">
        <v>8270</v>
      </c>
      <c r="Q3896" s="13">
        <f t="shared" si="240"/>
        <v>3.4666666666666665E-2</v>
      </c>
      <c r="R3896" s="7">
        <f t="shared" si="241"/>
        <v>1363.6363636363637</v>
      </c>
      <c r="S3896" s="3" t="s">
        <v>8320</v>
      </c>
      <c r="T3896" s="3" t="s">
        <v>8321</v>
      </c>
    </row>
    <row r="3897" spans="1:20" ht="39.6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21">
        <f t="shared" si="242"/>
        <v>42032.041875000003</v>
      </c>
      <c r="L3897" s="21">
        <f t="shared" si="243"/>
        <v>42063.041875000003</v>
      </c>
      <c r="M3897" s="3" t="b">
        <v>0</v>
      </c>
      <c r="N3897" s="3">
        <v>1</v>
      </c>
      <c r="O3897" s="3" t="b">
        <v>0</v>
      </c>
      <c r="P3897" s="3" t="s">
        <v>8270</v>
      </c>
      <c r="Q3897" s="13">
        <f t="shared" si="240"/>
        <v>0.05</v>
      </c>
      <c r="R3897" s="7">
        <f t="shared" si="241"/>
        <v>1000</v>
      </c>
      <c r="S3897" s="3" t="s">
        <v>8320</v>
      </c>
      <c r="T3897" s="3" t="s">
        <v>8321</v>
      </c>
    </row>
    <row r="3898" spans="1:20" ht="39.6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21">
        <f t="shared" si="242"/>
        <v>41792.983541666668</v>
      </c>
      <c r="L3898" s="21">
        <f t="shared" si="243"/>
        <v>41806.983541666668</v>
      </c>
      <c r="M3898" s="3" t="b">
        <v>0</v>
      </c>
      <c r="N3898" s="3">
        <v>4</v>
      </c>
      <c r="O3898" s="3" t="b">
        <v>0</v>
      </c>
      <c r="P3898" s="3" t="s">
        <v>8270</v>
      </c>
      <c r="Q3898" s="13">
        <f t="shared" si="240"/>
        <v>0.10625</v>
      </c>
      <c r="R3898" s="7">
        <f t="shared" si="241"/>
        <v>400</v>
      </c>
      <c r="S3898" s="3" t="s">
        <v>8320</v>
      </c>
      <c r="T3898" s="3" t="s">
        <v>8321</v>
      </c>
    </row>
    <row r="3899" spans="1:20" ht="39.6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21">
        <f t="shared" si="242"/>
        <v>41982.665312499994</v>
      </c>
      <c r="L3899" s="21">
        <f t="shared" si="243"/>
        <v>42012.665312499994</v>
      </c>
      <c r="M3899" s="3" t="b">
        <v>0</v>
      </c>
      <c r="N3899" s="3">
        <v>10</v>
      </c>
      <c r="O3899" s="3" t="b">
        <v>0</v>
      </c>
      <c r="P3899" s="3" t="s">
        <v>8270</v>
      </c>
      <c r="Q3899" s="13">
        <f t="shared" si="240"/>
        <v>0.17599999999999999</v>
      </c>
      <c r="R3899" s="7">
        <f t="shared" si="241"/>
        <v>250</v>
      </c>
      <c r="S3899" s="3" t="s">
        <v>8320</v>
      </c>
      <c r="T3899" s="3" t="s">
        <v>8321</v>
      </c>
    </row>
    <row r="3900" spans="1:20" ht="52.8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21">
        <f t="shared" si="242"/>
        <v>42193.273958333331</v>
      </c>
      <c r="L3900" s="21">
        <f t="shared" si="243"/>
        <v>42233.458333333336</v>
      </c>
      <c r="M3900" s="3" t="b">
        <v>0</v>
      </c>
      <c r="N3900" s="3">
        <v>16</v>
      </c>
      <c r="O3900" s="3" t="b">
        <v>0</v>
      </c>
      <c r="P3900" s="3" t="s">
        <v>8270</v>
      </c>
      <c r="Q3900" s="13">
        <f t="shared" si="240"/>
        <v>0.3256</v>
      </c>
      <c r="R3900" s="7">
        <f t="shared" si="241"/>
        <v>156.25</v>
      </c>
      <c r="S3900" s="3" t="s">
        <v>8320</v>
      </c>
      <c r="T3900" s="3" t="s">
        <v>8321</v>
      </c>
    </row>
    <row r="3901" spans="1:20" ht="39.6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21">
        <f t="shared" si="242"/>
        <v>41843.566678240742</v>
      </c>
      <c r="L3901" s="21">
        <f t="shared" si="243"/>
        <v>41863.566678240742</v>
      </c>
      <c r="M3901" s="3" t="b">
        <v>0</v>
      </c>
      <c r="N3901" s="3">
        <v>2</v>
      </c>
      <c r="O3901" s="3" t="b">
        <v>0</v>
      </c>
      <c r="P3901" s="3" t="s">
        <v>8270</v>
      </c>
      <c r="Q3901" s="13">
        <f t="shared" si="240"/>
        <v>1.2500000000000001E-2</v>
      </c>
      <c r="R3901" s="7">
        <f t="shared" si="241"/>
        <v>5000</v>
      </c>
      <c r="S3901" s="3" t="s">
        <v>8320</v>
      </c>
      <c r="T3901" s="3" t="s">
        <v>8321</v>
      </c>
    </row>
    <row r="3902" spans="1:20" ht="39.6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21">
        <f t="shared" si="242"/>
        <v>42135.884155092594</v>
      </c>
      <c r="L3902" s="21">
        <f t="shared" si="243"/>
        <v>42165.884155092594</v>
      </c>
      <c r="M3902" s="3" t="b">
        <v>0</v>
      </c>
      <c r="N3902" s="3">
        <v>5</v>
      </c>
      <c r="O3902" s="3" t="b">
        <v>0</v>
      </c>
      <c r="P3902" s="3" t="s">
        <v>8270</v>
      </c>
      <c r="Q3902" s="13">
        <f t="shared" si="240"/>
        <v>5.3999999999999999E-2</v>
      </c>
      <c r="R3902" s="7">
        <f t="shared" si="241"/>
        <v>500</v>
      </c>
      <c r="S3902" s="3" t="s">
        <v>8320</v>
      </c>
      <c r="T3902" s="3" t="s">
        <v>8321</v>
      </c>
    </row>
    <row r="3903" spans="1:20" ht="39.6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21">
        <f t="shared" si="242"/>
        <v>42317.618043981478</v>
      </c>
      <c r="L3903" s="21">
        <f t="shared" si="243"/>
        <v>42357.618043981478</v>
      </c>
      <c r="M3903" s="3" t="b">
        <v>0</v>
      </c>
      <c r="N3903" s="3">
        <v>1</v>
      </c>
      <c r="O3903" s="3" t="b">
        <v>0</v>
      </c>
      <c r="P3903" s="3" t="s">
        <v>8270</v>
      </c>
      <c r="Q3903" s="13">
        <f t="shared" si="240"/>
        <v>8.3333333333333332E-3</v>
      </c>
      <c r="R3903" s="7">
        <f t="shared" si="241"/>
        <v>3000</v>
      </c>
      <c r="S3903" s="3" t="s">
        <v>8320</v>
      </c>
      <c r="T3903" s="3" t="s">
        <v>8321</v>
      </c>
    </row>
    <row r="3904" spans="1:20" ht="39.6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21">
        <f t="shared" si="242"/>
        <v>42663.259745370371</v>
      </c>
      <c r="L3904" s="21">
        <f t="shared" si="243"/>
        <v>42688.301412037035</v>
      </c>
      <c r="M3904" s="3" t="b">
        <v>0</v>
      </c>
      <c r="N3904" s="3">
        <v>31</v>
      </c>
      <c r="O3904" s="3" t="b">
        <v>0</v>
      </c>
      <c r="P3904" s="3" t="s">
        <v>8270</v>
      </c>
      <c r="Q3904" s="13">
        <f t="shared" si="240"/>
        <v>0.48833333333333334</v>
      </c>
      <c r="R3904" s="7">
        <f t="shared" si="241"/>
        <v>96.774193548387103</v>
      </c>
      <c r="S3904" s="3" t="s">
        <v>8320</v>
      </c>
      <c r="T3904" s="3" t="s">
        <v>8321</v>
      </c>
    </row>
    <row r="3905" spans="1:20" ht="52.8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21">
        <f t="shared" si="242"/>
        <v>42185.802835648145</v>
      </c>
      <c r="L3905" s="21">
        <f t="shared" si="243"/>
        <v>42230.609722222223</v>
      </c>
      <c r="M3905" s="3" t="b">
        <v>0</v>
      </c>
      <c r="N3905" s="3">
        <v>0</v>
      </c>
      <c r="O3905" s="3" t="b">
        <v>0</v>
      </c>
      <c r="P3905" s="3" t="s">
        <v>8270</v>
      </c>
      <c r="Q3905" s="13">
        <f t="shared" si="240"/>
        <v>0</v>
      </c>
      <c r="R3905" s="7">
        <f t="shared" si="241"/>
        <v>0</v>
      </c>
      <c r="S3905" s="3" t="s">
        <v>8320</v>
      </c>
      <c r="T3905" s="3" t="s">
        <v>8321</v>
      </c>
    </row>
    <row r="3906" spans="1:20" ht="26.4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21">
        <f t="shared" si="242"/>
        <v>42095.020833333336</v>
      </c>
      <c r="L3906" s="21">
        <f t="shared" si="243"/>
        <v>42109.00277777778</v>
      </c>
      <c r="M3906" s="3" t="b">
        <v>0</v>
      </c>
      <c r="N3906" s="3">
        <v>2</v>
      </c>
      <c r="O3906" s="3" t="b">
        <v>0</v>
      </c>
      <c r="P3906" s="3" t="s">
        <v>8270</v>
      </c>
      <c r="Q3906" s="13">
        <f t="shared" ref="Q3906:Q3969" si="244">+E3906/D3906</f>
        <v>2.9999999999999997E-4</v>
      </c>
      <c r="R3906" s="7">
        <f t="shared" ref="R3906:R3969" si="245">IFERROR(+D3906/N3906,0)</f>
        <v>5000</v>
      </c>
      <c r="S3906" s="3" t="s">
        <v>8320</v>
      </c>
      <c r="T3906" s="3" t="s">
        <v>8321</v>
      </c>
    </row>
    <row r="3907" spans="1:20" ht="39.6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21">
        <f t="shared" ref="K3907:K3970" si="246">(J3907/86400)+25569+(-5/24)</f>
        <v>42124.415543981479</v>
      </c>
      <c r="L3907" s="21">
        <f t="shared" ref="L3907:L3970" si="247">+I3907/(86400)+25569+(-5/24)</f>
        <v>42166.749999999993</v>
      </c>
      <c r="M3907" s="3" t="b">
        <v>0</v>
      </c>
      <c r="N3907" s="3">
        <v>7</v>
      </c>
      <c r="O3907" s="3" t="b">
        <v>0</v>
      </c>
      <c r="P3907" s="3" t="s">
        <v>8270</v>
      </c>
      <c r="Q3907" s="13">
        <f t="shared" si="244"/>
        <v>0.11533333333333333</v>
      </c>
      <c r="R3907" s="7">
        <f t="shared" si="245"/>
        <v>214.28571428571428</v>
      </c>
      <c r="S3907" s="3" t="s">
        <v>8320</v>
      </c>
      <c r="T3907" s="3" t="s">
        <v>8321</v>
      </c>
    </row>
    <row r="3908" spans="1:20" ht="39.6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21">
        <f t="shared" si="246"/>
        <v>42143.709409722222</v>
      </c>
      <c r="L3908" s="21">
        <f t="shared" si="247"/>
        <v>42181.350694444445</v>
      </c>
      <c r="M3908" s="3" t="b">
        <v>0</v>
      </c>
      <c r="N3908" s="3">
        <v>16</v>
      </c>
      <c r="O3908" s="3" t="b">
        <v>0</v>
      </c>
      <c r="P3908" s="3" t="s">
        <v>8270</v>
      </c>
      <c r="Q3908" s="13">
        <f t="shared" si="244"/>
        <v>0.67333333333333334</v>
      </c>
      <c r="R3908" s="7">
        <f t="shared" si="245"/>
        <v>93.75</v>
      </c>
      <c r="S3908" s="3" t="s">
        <v>8320</v>
      </c>
      <c r="T3908" s="3" t="s">
        <v>8321</v>
      </c>
    </row>
    <row r="3909" spans="1:20" ht="26.4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21">
        <f t="shared" si="246"/>
        <v>41906.611180555556</v>
      </c>
      <c r="L3909" s="21">
        <f t="shared" si="247"/>
        <v>41938.630555555552</v>
      </c>
      <c r="M3909" s="3" t="b">
        <v>0</v>
      </c>
      <c r="N3909" s="3">
        <v>4</v>
      </c>
      <c r="O3909" s="3" t="b">
        <v>0</v>
      </c>
      <c r="P3909" s="3" t="s">
        <v>8270</v>
      </c>
      <c r="Q3909" s="13">
        <f t="shared" si="244"/>
        <v>0.153</v>
      </c>
      <c r="R3909" s="7">
        <f t="shared" si="245"/>
        <v>250</v>
      </c>
      <c r="S3909" s="3" t="s">
        <v>8320</v>
      </c>
      <c r="T3909" s="3" t="s">
        <v>8321</v>
      </c>
    </row>
    <row r="3910" spans="1:20" ht="52.8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21">
        <f t="shared" si="246"/>
        <v>41833.927037037036</v>
      </c>
      <c r="L3910" s="21">
        <f t="shared" si="247"/>
        <v>41848.927037037036</v>
      </c>
      <c r="M3910" s="3" t="b">
        <v>0</v>
      </c>
      <c r="N3910" s="3">
        <v>4</v>
      </c>
      <c r="O3910" s="3" t="b">
        <v>0</v>
      </c>
      <c r="P3910" s="3" t="s">
        <v>8270</v>
      </c>
      <c r="Q3910" s="13">
        <f t="shared" si="244"/>
        <v>8.666666666666667E-2</v>
      </c>
      <c r="R3910" s="7">
        <f t="shared" si="245"/>
        <v>187.5</v>
      </c>
      <c r="S3910" s="3" t="s">
        <v>8320</v>
      </c>
      <c r="T3910" s="3" t="s">
        <v>8321</v>
      </c>
    </row>
    <row r="3911" spans="1:20" ht="39.6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21">
        <f t="shared" si="246"/>
        <v>41863.150949074072</v>
      </c>
      <c r="L3911" s="21">
        <f t="shared" si="247"/>
        <v>41893.150949074072</v>
      </c>
      <c r="M3911" s="3" t="b">
        <v>0</v>
      </c>
      <c r="N3911" s="3">
        <v>4</v>
      </c>
      <c r="O3911" s="3" t="b">
        <v>0</v>
      </c>
      <c r="P3911" s="3" t="s">
        <v>8270</v>
      </c>
      <c r="Q3911" s="13">
        <f t="shared" si="244"/>
        <v>2.2499999999999998E-3</v>
      </c>
      <c r="R3911" s="7">
        <f t="shared" si="245"/>
        <v>15000</v>
      </c>
      <c r="S3911" s="3" t="s">
        <v>8320</v>
      </c>
      <c r="T3911" s="3" t="s">
        <v>8321</v>
      </c>
    </row>
    <row r="3912" spans="1:20" ht="39.6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21">
        <f t="shared" si="246"/>
        <v>42224.548576388886</v>
      </c>
      <c r="L3912" s="21">
        <f t="shared" si="247"/>
        <v>42254.548576388886</v>
      </c>
      <c r="M3912" s="3" t="b">
        <v>0</v>
      </c>
      <c r="N3912" s="3">
        <v>3</v>
      </c>
      <c r="O3912" s="3" t="b">
        <v>0</v>
      </c>
      <c r="P3912" s="3" t="s">
        <v>8270</v>
      </c>
      <c r="Q3912" s="13">
        <f t="shared" si="244"/>
        <v>3.0833333333333334E-2</v>
      </c>
      <c r="R3912" s="7">
        <f t="shared" si="245"/>
        <v>2000</v>
      </c>
      <c r="S3912" s="3" t="s">
        <v>8320</v>
      </c>
      <c r="T3912" s="3" t="s">
        <v>8321</v>
      </c>
    </row>
    <row r="3913" spans="1:20" ht="39.6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21">
        <f t="shared" si="246"/>
        <v>41939.603900462964</v>
      </c>
      <c r="L3913" s="21">
        <f t="shared" si="247"/>
        <v>41969.645567129628</v>
      </c>
      <c r="M3913" s="3" t="b">
        <v>0</v>
      </c>
      <c r="N3913" s="3">
        <v>36</v>
      </c>
      <c r="O3913" s="3" t="b">
        <v>0</v>
      </c>
      <c r="P3913" s="3" t="s">
        <v>8270</v>
      </c>
      <c r="Q3913" s="13">
        <f t="shared" si="244"/>
        <v>0.37412499999999999</v>
      </c>
      <c r="R3913" s="7">
        <f t="shared" si="245"/>
        <v>222.22222222222223</v>
      </c>
      <c r="S3913" s="3" t="s">
        <v>8320</v>
      </c>
      <c r="T3913" s="3" t="s">
        <v>8321</v>
      </c>
    </row>
    <row r="3914" spans="1:20" ht="39.6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21">
        <f t="shared" si="246"/>
        <v>42059.061689814807</v>
      </c>
      <c r="L3914" s="21">
        <f t="shared" si="247"/>
        <v>42118.982638888883</v>
      </c>
      <c r="M3914" s="3" t="b">
        <v>0</v>
      </c>
      <c r="N3914" s="3">
        <v>1</v>
      </c>
      <c r="O3914" s="3" t="b">
        <v>0</v>
      </c>
      <c r="P3914" s="3" t="s">
        <v>8270</v>
      </c>
      <c r="Q3914" s="13">
        <f t="shared" si="244"/>
        <v>6.666666666666667E-5</v>
      </c>
      <c r="R3914" s="7">
        <f t="shared" si="245"/>
        <v>15000</v>
      </c>
      <c r="S3914" s="3" t="s">
        <v>8320</v>
      </c>
      <c r="T3914" s="3" t="s">
        <v>8321</v>
      </c>
    </row>
    <row r="3915" spans="1:20" ht="39.6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21">
        <f t="shared" si="246"/>
        <v>42308.002881944441</v>
      </c>
      <c r="L3915" s="21">
        <f t="shared" si="247"/>
        <v>42338.044548611106</v>
      </c>
      <c r="M3915" s="3" t="b">
        <v>0</v>
      </c>
      <c r="N3915" s="3">
        <v>7</v>
      </c>
      <c r="O3915" s="3" t="b">
        <v>0</v>
      </c>
      <c r="P3915" s="3" t="s">
        <v>8270</v>
      </c>
      <c r="Q3915" s="13">
        <f t="shared" si="244"/>
        <v>0.1</v>
      </c>
      <c r="R3915" s="7">
        <f t="shared" si="245"/>
        <v>1428.5714285714287</v>
      </c>
      <c r="S3915" s="3" t="s">
        <v>8320</v>
      </c>
      <c r="T3915" s="3" t="s">
        <v>8321</v>
      </c>
    </row>
    <row r="3916" spans="1:20" ht="39.6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21">
        <f t="shared" si="246"/>
        <v>42114.610601851855</v>
      </c>
      <c r="L3916" s="21">
        <f t="shared" si="247"/>
        <v>42134.749305555553</v>
      </c>
      <c r="M3916" s="3" t="b">
        <v>0</v>
      </c>
      <c r="N3916" s="3">
        <v>27</v>
      </c>
      <c r="O3916" s="3" t="b">
        <v>0</v>
      </c>
      <c r="P3916" s="3" t="s">
        <v>8270</v>
      </c>
      <c r="Q3916" s="13">
        <f t="shared" si="244"/>
        <v>0.36359999999999998</v>
      </c>
      <c r="R3916" s="7">
        <f t="shared" si="245"/>
        <v>92.592592592592595</v>
      </c>
      <c r="S3916" s="3" t="s">
        <v>8320</v>
      </c>
      <c r="T3916" s="3" t="s">
        <v>8321</v>
      </c>
    </row>
    <row r="3917" spans="1:20" ht="39.6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21">
        <f t="shared" si="246"/>
        <v>42492.776724537034</v>
      </c>
      <c r="L3917" s="21">
        <f t="shared" si="247"/>
        <v>42522.776724537034</v>
      </c>
      <c r="M3917" s="3" t="b">
        <v>0</v>
      </c>
      <c r="N3917" s="3">
        <v>1</v>
      </c>
      <c r="O3917" s="3" t="b">
        <v>0</v>
      </c>
      <c r="P3917" s="3" t="s">
        <v>8270</v>
      </c>
      <c r="Q3917" s="13">
        <f t="shared" si="244"/>
        <v>3.3333333333333335E-3</v>
      </c>
      <c r="R3917" s="7">
        <f t="shared" si="245"/>
        <v>1500</v>
      </c>
      <c r="S3917" s="3" t="s">
        <v>8320</v>
      </c>
      <c r="T3917" s="3" t="s">
        <v>8321</v>
      </c>
    </row>
    <row r="3918" spans="1:20" ht="39.6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21">
        <f t="shared" si="246"/>
        <v>42494.263333333329</v>
      </c>
      <c r="L3918" s="21">
        <f t="shared" si="247"/>
        <v>42524.263333333329</v>
      </c>
      <c r="M3918" s="3" t="b">
        <v>0</v>
      </c>
      <c r="N3918" s="3">
        <v>0</v>
      </c>
      <c r="O3918" s="3" t="b">
        <v>0</v>
      </c>
      <c r="P3918" s="3" t="s">
        <v>8270</v>
      </c>
      <c r="Q3918" s="13">
        <f t="shared" si="244"/>
        <v>0</v>
      </c>
      <c r="R3918" s="7">
        <f t="shared" si="245"/>
        <v>0</v>
      </c>
      <c r="S3918" s="3" t="s">
        <v>8320</v>
      </c>
      <c r="T3918" s="3" t="s">
        <v>8321</v>
      </c>
    </row>
    <row r="3919" spans="1:20" ht="39.6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21">
        <f t="shared" si="246"/>
        <v>41863.318993055553</v>
      </c>
      <c r="L3919" s="21">
        <f t="shared" si="247"/>
        <v>41893.318993055553</v>
      </c>
      <c r="M3919" s="3" t="b">
        <v>0</v>
      </c>
      <c r="N3919" s="3">
        <v>1</v>
      </c>
      <c r="O3919" s="3" t="b">
        <v>0</v>
      </c>
      <c r="P3919" s="3" t="s">
        <v>8270</v>
      </c>
      <c r="Q3919" s="13">
        <f t="shared" si="244"/>
        <v>2.8571428571428571E-3</v>
      </c>
      <c r="R3919" s="7">
        <f t="shared" si="245"/>
        <v>3500</v>
      </c>
      <c r="S3919" s="3" t="s">
        <v>8320</v>
      </c>
      <c r="T3919" s="3" t="s">
        <v>8321</v>
      </c>
    </row>
    <row r="3920" spans="1:20" ht="52.8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21">
        <f t="shared" si="246"/>
        <v>41843.456284722219</v>
      </c>
      <c r="L3920" s="21">
        <f t="shared" si="247"/>
        <v>41855.458333333328</v>
      </c>
      <c r="M3920" s="3" t="b">
        <v>0</v>
      </c>
      <c r="N3920" s="3">
        <v>3</v>
      </c>
      <c r="O3920" s="3" t="b">
        <v>0</v>
      </c>
      <c r="P3920" s="3" t="s">
        <v>8270</v>
      </c>
      <c r="Q3920" s="13">
        <f t="shared" si="244"/>
        <v>2E-3</v>
      </c>
      <c r="R3920" s="7">
        <f t="shared" si="245"/>
        <v>20000</v>
      </c>
      <c r="S3920" s="3" t="s">
        <v>8320</v>
      </c>
      <c r="T3920" s="3" t="s">
        <v>8321</v>
      </c>
    </row>
    <row r="3921" spans="1:20" ht="39.6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21">
        <f t="shared" si="246"/>
        <v>42358.476539351854</v>
      </c>
      <c r="L3921" s="21">
        <f t="shared" si="247"/>
        <v>42386.791666666664</v>
      </c>
      <c r="M3921" s="3" t="b">
        <v>0</v>
      </c>
      <c r="N3921" s="3">
        <v>3</v>
      </c>
      <c r="O3921" s="3" t="b">
        <v>0</v>
      </c>
      <c r="P3921" s="3" t="s">
        <v>8270</v>
      </c>
      <c r="Q3921" s="13">
        <f t="shared" si="244"/>
        <v>1.7999999999999999E-2</v>
      </c>
      <c r="R3921" s="7">
        <f t="shared" si="245"/>
        <v>1666.6666666666667</v>
      </c>
      <c r="S3921" s="3" t="s">
        <v>8320</v>
      </c>
      <c r="T3921" s="3" t="s">
        <v>8321</v>
      </c>
    </row>
    <row r="3922" spans="1:20" ht="39.6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21">
        <f t="shared" si="246"/>
        <v>42657.178935185184</v>
      </c>
      <c r="L3922" s="21">
        <f t="shared" si="247"/>
        <v>42687.220601851848</v>
      </c>
      <c r="M3922" s="3" t="b">
        <v>0</v>
      </c>
      <c r="N3922" s="3">
        <v>3</v>
      </c>
      <c r="O3922" s="3" t="b">
        <v>0</v>
      </c>
      <c r="P3922" s="3" t="s">
        <v>8270</v>
      </c>
      <c r="Q3922" s="13">
        <f t="shared" si="244"/>
        <v>5.3999999999999999E-2</v>
      </c>
      <c r="R3922" s="7">
        <f t="shared" si="245"/>
        <v>833.33333333333337</v>
      </c>
      <c r="S3922" s="3" t="s">
        <v>8320</v>
      </c>
      <c r="T3922" s="3" t="s">
        <v>8321</v>
      </c>
    </row>
    <row r="3923" spans="1:20" ht="39.6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21">
        <f t="shared" si="246"/>
        <v>41926.333969907406</v>
      </c>
      <c r="L3923" s="21">
        <f t="shared" si="247"/>
        <v>41938.541666666664</v>
      </c>
      <c r="M3923" s="3" t="b">
        <v>0</v>
      </c>
      <c r="N3923" s="3">
        <v>0</v>
      </c>
      <c r="O3923" s="3" t="b">
        <v>0</v>
      </c>
      <c r="P3923" s="3" t="s">
        <v>8270</v>
      </c>
      <c r="Q3923" s="13">
        <f t="shared" si="244"/>
        <v>0</v>
      </c>
      <c r="R3923" s="7">
        <f t="shared" si="245"/>
        <v>0</v>
      </c>
      <c r="S3923" s="3" t="s">
        <v>8320</v>
      </c>
      <c r="T3923" s="3" t="s">
        <v>8321</v>
      </c>
    </row>
    <row r="3924" spans="1:20" ht="39.6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21">
        <f t="shared" si="246"/>
        <v>42020.560300925928</v>
      </c>
      <c r="L3924" s="21">
        <f t="shared" si="247"/>
        <v>42065.749999999993</v>
      </c>
      <c r="M3924" s="3" t="b">
        <v>0</v>
      </c>
      <c r="N3924" s="3">
        <v>6</v>
      </c>
      <c r="O3924" s="3" t="b">
        <v>0</v>
      </c>
      <c r="P3924" s="3" t="s">
        <v>8270</v>
      </c>
      <c r="Q3924" s="13">
        <f t="shared" si="244"/>
        <v>8.1333333333333327E-2</v>
      </c>
      <c r="R3924" s="7">
        <f t="shared" si="245"/>
        <v>125</v>
      </c>
      <c r="S3924" s="3" t="s">
        <v>8320</v>
      </c>
      <c r="T3924" s="3" t="s">
        <v>8321</v>
      </c>
    </row>
    <row r="3925" spans="1:20" ht="39.6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21">
        <f t="shared" si="246"/>
        <v>42075.771655092591</v>
      </c>
      <c r="L3925" s="21">
        <f t="shared" si="247"/>
        <v>42103.771655092591</v>
      </c>
      <c r="M3925" s="3" t="b">
        <v>0</v>
      </c>
      <c r="N3925" s="3">
        <v>17</v>
      </c>
      <c r="O3925" s="3" t="b">
        <v>0</v>
      </c>
      <c r="P3925" s="3" t="s">
        <v>8270</v>
      </c>
      <c r="Q3925" s="13">
        <f t="shared" si="244"/>
        <v>0.12034782608695652</v>
      </c>
      <c r="R3925" s="7">
        <f t="shared" si="245"/>
        <v>676.47058823529414</v>
      </c>
      <c r="S3925" s="3" t="s">
        <v>8320</v>
      </c>
      <c r="T3925" s="3" t="s">
        <v>8321</v>
      </c>
    </row>
    <row r="3926" spans="1:20" ht="39.6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21">
        <f t="shared" si="246"/>
        <v>41786.751412037032</v>
      </c>
      <c r="L3926" s="21">
        <f t="shared" si="247"/>
        <v>41816.751412037032</v>
      </c>
      <c r="M3926" s="3" t="b">
        <v>0</v>
      </c>
      <c r="N3926" s="3">
        <v>40</v>
      </c>
      <c r="O3926" s="3" t="b">
        <v>0</v>
      </c>
      <c r="P3926" s="3" t="s">
        <v>8270</v>
      </c>
      <c r="Q3926" s="13">
        <f t="shared" si="244"/>
        <v>0.15266666666666667</v>
      </c>
      <c r="R3926" s="7">
        <f t="shared" si="245"/>
        <v>375</v>
      </c>
      <c r="S3926" s="3" t="s">
        <v>8320</v>
      </c>
      <c r="T3926" s="3" t="s">
        <v>8321</v>
      </c>
    </row>
    <row r="3927" spans="1:20" ht="39.6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21">
        <f t="shared" si="246"/>
        <v>41820.662488425922</v>
      </c>
      <c r="L3927" s="21">
        <f t="shared" si="247"/>
        <v>41850.662488425922</v>
      </c>
      <c r="M3927" s="3" t="b">
        <v>0</v>
      </c>
      <c r="N3927" s="3">
        <v>3</v>
      </c>
      <c r="O3927" s="3" t="b">
        <v>0</v>
      </c>
      <c r="P3927" s="3" t="s">
        <v>8270</v>
      </c>
      <c r="Q3927" s="13">
        <f t="shared" si="244"/>
        <v>0.1</v>
      </c>
      <c r="R3927" s="7">
        <f t="shared" si="245"/>
        <v>50</v>
      </c>
      <c r="S3927" s="3" t="s">
        <v>8320</v>
      </c>
      <c r="T3927" s="3" t="s">
        <v>8321</v>
      </c>
    </row>
    <row r="3928" spans="1:20" ht="26.4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21">
        <f t="shared" si="246"/>
        <v>41969.876712962963</v>
      </c>
      <c r="L3928" s="21">
        <f t="shared" si="247"/>
        <v>41999.876712962963</v>
      </c>
      <c r="M3928" s="3" t="b">
        <v>0</v>
      </c>
      <c r="N3928" s="3">
        <v>1</v>
      </c>
      <c r="O3928" s="3" t="b">
        <v>0</v>
      </c>
      <c r="P3928" s="3" t="s">
        <v>8270</v>
      </c>
      <c r="Q3928" s="13">
        <f t="shared" si="244"/>
        <v>3.0000000000000001E-3</v>
      </c>
      <c r="R3928" s="7">
        <f t="shared" si="245"/>
        <v>5000</v>
      </c>
      <c r="S3928" s="3" t="s">
        <v>8320</v>
      </c>
      <c r="T3928" s="3" t="s">
        <v>8321</v>
      </c>
    </row>
    <row r="3929" spans="1:20" ht="39.6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21">
        <f t="shared" si="246"/>
        <v>41830.059074074074</v>
      </c>
      <c r="L3929" s="21">
        <f t="shared" si="247"/>
        <v>41860.059074074074</v>
      </c>
      <c r="M3929" s="3" t="b">
        <v>0</v>
      </c>
      <c r="N3929" s="3">
        <v>2</v>
      </c>
      <c r="O3929" s="3" t="b">
        <v>0</v>
      </c>
      <c r="P3929" s="3" t="s">
        <v>8270</v>
      </c>
      <c r="Q3929" s="13">
        <f t="shared" si="244"/>
        <v>0.01</v>
      </c>
      <c r="R3929" s="7">
        <f t="shared" si="245"/>
        <v>1250</v>
      </c>
      <c r="S3929" s="3" t="s">
        <v>8320</v>
      </c>
      <c r="T3929" s="3" t="s">
        <v>8321</v>
      </c>
    </row>
    <row r="3930" spans="1:20" ht="39.6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21">
        <f t="shared" si="246"/>
        <v>42265.474849537037</v>
      </c>
      <c r="L3930" s="21">
        <f t="shared" si="247"/>
        <v>42292.999305555553</v>
      </c>
      <c r="M3930" s="3" t="b">
        <v>0</v>
      </c>
      <c r="N3930" s="3">
        <v>7</v>
      </c>
      <c r="O3930" s="3" t="b">
        <v>0</v>
      </c>
      <c r="P3930" s="3" t="s">
        <v>8270</v>
      </c>
      <c r="Q3930" s="13">
        <f t="shared" si="244"/>
        <v>0.13020000000000001</v>
      </c>
      <c r="R3930" s="7">
        <f t="shared" si="245"/>
        <v>714.28571428571433</v>
      </c>
      <c r="S3930" s="3" t="s">
        <v>8320</v>
      </c>
      <c r="T3930" s="3" t="s">
        <v>8321</v>
      </c>
    </row>
    <row r="3931" spans="1:20" ht="39.6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21">
        <f t="shared" si="246"/>
        <v>42601.618807870364</v>
      </c>
      <c r="L3931" s="21">
        <f t="shared" si="247"/>
        <v>42631.618807870364</v>
      </c>
      <c r="M3931" s="3" t="b">
        <v>0</v>
      </c>
      <c r="N3931" s="3">
        <v>14</v>
      </c>
      <c r="O3931" s="3" t="b">
        <v>0</v>
      </c>
      <c r="P3931" s="3" t="s">
        <v>8270</v>
      </c>
      <c r="Q3931" s="13">
        <f t="shared" si="244"/>
        <v>2.265E-2</v>
      </c>
      <c r="R3931" s="7">
        <f t="shared" si="245"/>
        <v>1428.5714285714287</v>
      </c>
      <c r="S3931" s="3" t="s">
        <v>8320</v>
      </c>
      <c r="T3931" s="3" t="s">
        <v>8321</v>
      </c>
    </row>
    <row r="3932" spans="1:20" ht="39.6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21">
        <f t="shared" si="246"/>
        <v>42433.13041666666</v>
      </c>
      <c r="L3932" s="21">
        <f t="shared" si="247"/>
        <v>42461.041666666664</v>
      </c>
      <c r="M3932" s="3" t="b">
        <v>0</v>
      </c>
      <c r="N3932" s="3">
        <v>0</v>
      </c>
      <c r="O3932" s="3" t="b">
        <v>0</v>
      </c>
      <c r="P3932" s="3" t="s">
        <v>8270</v>
      </c>
      <c r="Q3932" s="13">
        <f t="shared" si="244"/>
        <v>0</v>
      </c>
      <c r="R3932" s="7">
        <f t="shared" si="245"/>
        <v>0</v>
      </c>
      <c r="S3932" s="3" t="s">
        <v>8320</v>
      </c>
      <c r="T3932" s="3" t="s">
        <v>8321</v>
      </c>
    </row>
    <row r="3933" spans="1:20" ht="39.6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21">
        <f t="shared" si="246"/>
        <v>42227.943368055552</v>
      </c>
      <c r="L3933" s="21">
        <f t="shared" si="247"/>
        <v>42252.943368055552</v>
      </c>
      <c r="M3933" s="3" t="b">
        <v>0</v>
      </c>
      <c r="N3933" s="3">
        <v>0</v>
      </c>
      <c r="O3933" s="3" t="b">
        <v>0</v>
      </c>
      <c r="P3933" s="3" t="s">
        <v>8270</v>
      </c>
      <c r="Q3933" s="13">
        <f t="shared" si="244"/>
        <v>0</v>
      </c>
      <c r="R3933" s="7">
        <f t="shared" si="245"/>
        <v>0</v>
      </c>
      <c r="S3933" s="3" t="s">
        <v>8320</v>
      </c>
      <c r="T3933" s="3" t="s">
        <v>8321</v>
      </c>
    </row>
    <row r="3934" spans="1:20" ht="39.6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21">
        <f t="shared" si="246"/>
        <v>42414.960231481477</v>
      </c>
      <c r="L3934" s="21">
        <f t="shared" si="247"/>
        <v>42444.918564814812</v>
      </c>
      <c r="M3934" s="3" t="b">
        <v>0</v>
      </c>
      <c r="N3934" s="3">
        <v>1</v>
      </c>
      <c r="O3934" s="3" t="b">
        <v>0</v>
      </c>
      <c r="P3934" s="3" t="s">
        <v>8270</v>
      </c>
      <c r="Q3934" s="13">
        <f t="shared" si="244"/>
        <v>8.3333333333333331E-5</v>
      </c>
      <c r="R3934" s="7">
        <f t="shared" si="245"/>
        <v>12000</v>
      </c>
      <c r="S3934" s="3" t="s">
        <v>8320</v>
      </c>
      <c r="T3934" s="3" t="s">
        <v>8321</v>
      </c>
    </row>
    <row r="3935" spans="1:20" ht="39.6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21">
        <f t="shared" si="246"/>
        <v>42538.759976851848</v>
      </c>
      <c r="L3935" s="21">
        <f t="shared" si="247"/>
        <v>42567.821527777771</v>
      </c>
      <c r="M3935" s="3" t="b">
        <v>0</v>
      </c>
      <c r="N3935" s="3">
        <v>12</v>
      </c>
      <c r="O3935" s="3" t="b">
        <v>0</v>
      </c>
      <c r="P3935" s="3" t="s">
        <v>8270</v>
      </c>
      <c r="Q3935" s="13">
        <f t="shared" si="244"/>
        <v>0.15742857142857142</v>
      </c>
      <c r="R3935" s="7">
        <f t="shared" si="245"/>
        <v>583.33333333333337</v>
      </c>
      <c r="S3935" s="3" t="s">
        <v>8320</v>
      </c>
      <c r="T3935" s="3" t="s">
        <v>8321</v>
      </c>
    </row>
    <row r="3936" spans="1:20" ht="39.6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21">
        <f t="shared" si="246"/>
        <v>42233.463414351849</v>
      </c>
      <c r="L3936" s="21">
        <f t="shared" si="247"/>
        <v>42278.333333333336</v>
      </c>
      <c r="M3936" s="3" t="b">
        <v>0</v>
      </c>
      <c r="N3936" s="3">
        <v>12</v>
      </c>
      <c r="O3936" s="3" t="b">
        <v>0</v>
      </c>
      <c r="P3936" s="3" t="s">
        <v>8270</v>
      </c>
      <c r="Q3936" s="13">
        <f t="shared" si="244"/>
        <v>0.11</v>
      </c>
      <c r="R3936" s="7">
        <f t="shared" si="245"/>
        <v>416.66666666666669</v>
      </c>
      <c r="S3936" s="3" t="s">
        <v>8320</v>
      </c>
      <c r="T3936" s="3" t="s">
        <v>8321</v>
      </c>
    </row>
    <row r="3937" spans="1:20" ht="52.8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21">
        <f t="shared" si="246"/>
        <v>42221.448449074072</v>
      </c>
      <c r="L3937" s="21">
        <f t="shared" si="247"/>
        <v>42281.448449074072</v>
      </c>
      <c r="M3937" s="3" t="b">
        <v>0</v>
      </c>
      <c r="N3937" s="3">
        <v>23</v>
      </c>
      <c r="O3937" s="3" t="b">
        <v>0</v>
      </c>
      <c r="P3937" s="3" t="s">
        <v>8270</v>
      </c>
      <c r="Q3937" s="13">
        <f t="shared" si="244"/>
        <v>0.43833333333333335</v>
      </c>
      <c r="R3937" s="7">
        <f t="shared" si="245"/>
        <v>130.43478260869566</v>
      </c>
      <c r="S3937" s="3" t="s">
        <v>8320</v>
      </c>
      <c r="T3937" s="3" t="s">
        <v>8321</v>
      </c>
    </row>
    <row r="3938" spans="1:20" ht="39.6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21">
        <f t="shared" si="246"/>
        <v>42675.054629629631</v>
      </c>
      <c r="L3938" s="21">
        <f t="shared" si="247"/>
        <v>42705.096296296295</v>
      </c>
      <c r="M3938" s="3" t="b">
        <v>0</v>
      </c>
      <c r="N3938" s="3">
        <v>0</v>
      </c>
      <c r="O3938" s="3" t="b">
        <v>0</v>
      </c>
      <c r="P3938" s="3" t="s">
        <v>8270</v>
      </c>
      <c r="Q3938" s="13">
        <f t="shared" si="244"/>
        <v>0</v>
      </c>
      <c r="R3938" s="7">
        <f t="shared" si="245"/>
        <v>0</v>
      </c>
      <c r="S3938" s="3" t="s">
        <v>8320</v>
      </c>
      <c r="T3938" s="3" t="s">
        <v>8321</v>
      </c>
    </row>
    <row r="3939" spans="1:20" ht="39.6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21">
        <f t="shared" si="246"/>
        <v>42534.423148148147</v>
      </c>
      <c r="L3939" s="21">
        <f t="shared" si="247"/>
        <v>42562.423148148147</v>
      </c>
      <c r="M3939" s="3" t="b">
        <v>0</v>
      </c>
      <c r="N3939" s="3">
        <v>10</v>
      </c>
      <c r="O3939" s="3" t="b">
        <v>0</v>
      </c>
      <c r="P3939" s="3" t="s">
        <v>8270</v>
      </c>
      <c r="Q3939" s="13">
        <f t="shared" si="244"/>
        <v>0.86135181975736563</v>
      </c>
      <c r="R3939" s="7">
        <f t="shared" si="245"/>
        <v>288.5</v>
      </c>
      <c r="S3939" s="3" t="s">
        <v>8320</v>
      </c>
      <c r="T3939" s="3" t="s">
        <v>8321</v>
      </c>
    </row>
    <row r="3940" spans="1:20" ht="39.6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21">
        <f t="shared" si="246"/>
        <v>42151.697384259256</v>
      </c>
      <c r="L3940" s="21">
        <f t="shared" si="247"/>
        <v>42182.697384259256</v>
      </c>
      <c r="M3940" s="3" t="b">
        <v>0</v>
      </c>
      <c r="N3940" s="3">
        <v>5</v>
      </c>
      <c r="O3940" s="3" t="b">
        <v>0</v>
      </c>
      <c r="P3940" s="3" t="s">
        <v>8270</v>
      </c>
      <c r="Q3940" s="13">
        <f t="shared" si="244"/>
        <v>0.12196620583717357</v>
      </c>
      <c r="R3940" s="7">
        <f t="shared" si="245"/>
        <v>651</v>
      </c>
      <c r="S3940" s="3" t="s">
        <v>8320</v>
      </c>
      <c r="T3940" s="3" t="s">
        <v>8321</v>
      </c>
    </row>
    <row r="3941" spans="1:20" ht="39.6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21">
        <f t="shared" si="246"/>
        <v>41915.191886574074</v>
      </c>
      <c r="L3941" s="21">
        <f t="shared" si="247"/>
        <v>41918.979166666664</v>
      </c>
      <c r="M3941" s="3" t="b">
        <v>0</v>
      </c>
      <c r="N3941" s="3">
        <v>1</v>
      </c>
      <c r="O3941" s="3" t="b">
        <v>0</v>
      </c>
      <c r="P3941" s="3" t="s">
        <v>8270</v>
      </c>
      <c r="Q3941" s="13">
        <f t="shared" si="244"/>
        <v>1E-3</v>
      </c>
      <c r="R3941" s="7">
        <f t="shared" si="245"/>
        <v>5000</v>
      </c>
      <c r="S3941" s="3" t="s">
        <v>8320</v>
      </c>
      <c r="T3941" s="3" t="s">
        <v>8321</v>
      </c>
    </row>
    <row r="3942" spans="1:20" ht="39.6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21">
        <f t="shared" si="246"/>
        <v>41961.284155092588</v>
      </c>
      <c r="L3942" s="21">
        <f t="shared" si="247"/>
        <v>42006.284155092588</v>
      </c>
      <c r="M3942" s="3" t="b">
        <v>0</v>
      </c>
      <c r="N3942" s="3">
        <v>2</v>
      </c>
      <c r="O3942" s="3" t="b">
        <v>0</v>
      </c>
      <c r="P3942" s="3" t="s">
        <v>8270</v>
      </c>
      <c r="Q3942" s="13">
        <f t="shared" si="244"/>
        <v>2.2000000000000001E-3</v>
      </c>
      <c r="R3942" s="7">
        <f t="shared" si="245"/>
        <v>2500</v>
      </c>
      <c r="S3942" s="3" t="s">
        <v>8320</v>
      </c>
      <c r="T3942" s="3" t="s">
        <v>8321</v>
      </c>
    </row>
    <row r="3943" spans="1:20" ht="66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21">
        <f t="shared" si="246"/>
        <v>41940.378900462958</v>
      </c>
      <c r="L3943" s="21">
        <f t="shared" si="247"/>
        <v>41967.833333333336</v>
      </c>
      <c r="M3943" s="3" t="b">
        <v>0</v>
      </c>
      <c r="N3943" s="3">
        <v>2</v>
      </c>
      <c r="O3943" s="3" t="b">
        <v>0</v>
      </c>
      <c r="P3943" s="3" t="s">
        <v>8270</v>
      </c>
      <c r="Q3943" s="13">
        <f t="shared" si="244"/>
        <v>9.0909090909090905E-3</v>
      </c>
      <c r="R3943" s="7">
        <f t="shared" si="245"/>
        <v>2750</v>
      </c>
      <c r="S3943" s="3" t="s">
        <v>8320</v>
      </c>
      <c r="T3943" s="3" t="s">
        <v>8321</v>
      </c>
    </row>
    <row r="3944" spans="1:20" ht="39.6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21">
        <f t="shared" si="246"/>
        <v>42111.695763888885</v>
      </c>
      <c r="L3944" s="21">
        <f t="shared" si="247"/>
        <v>42171.695763888885</v>
      </c>
      <c r="M3944" s="3" t="b">
        <v>0</v>
      </c>
      <c r="N3944" s="3">
        <v>0</v>
      </c>
      <c r="O3944" s="3" t="b">
        <v>0</v>
      </c>
      <c r="P3944" s="3" t="s">
        <v>8270</v>
      </c>
      <c r="Q3944" s="13">
        <f t="shared" si="244"/>
        <v>0</v>
      </c>
      <c r="R3944" s="7">
        <f t="shared" si="245"/>
        <v>0</v>
      </c>
      <c r="S3944" s="3" t="s">
        <v>8320</v>
      </c>
      <c r="T3944" s="3" t="s">
        <v>8321</v>
      </c>
    </row>
    <row r="3945" spans="1:20" ht="39.6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21">
        <f t="shared" si="246"/>
        <v>42279.570231481477</v>
      </c>
      <c r="L3945" s="21">
        <f t="shared" si="247"/>
        <v>42310.493055555555</v>
      </c>
      <c r="M3945" s="3" t="b">
        <v>0</v>
      </c>
      <c r="N3945" s="3">
        <v>13</v>
      </c>
      <c r="O3945" s="3" t="b">
        <v>0</v>
      </c>
      <c r="P3945" s="3" t="s">
        <v>8270</v>
      </c>
      <c r="Q3945" s="13">
        <f t="shared" si="244"/>
        <v>0.35639999999999999</v>
      </c>
      <c r="R3945" s="7">
        <f t="shared" si="245"/>
        <v>384.61538461538464</v>
      </c>
      <c r="S3945" s="3" t="s">
        <v>8320</v>
      </c>
      <c r="T3945" s="3" t="s">
        <v>8321</v>
      </c>
    </row>
    <row r="3946" spans="1:20" ht="52.8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21">
        <f t="shared" si="246"/>
        <v>42213.454571759255</v>
      </c>
      <c r="L3946" s="21">
        <f t="shared" si="247"/>
        <v>42243.454571759255</v>
      </c>
      <c r="M3946" s="3" t="b">
        <v>0</v>
      </c>
      <c r="N3946" s="3">
        <v>0</v>
      </c>
      <c r="O3946" s="3" t="b">
        <v>0</v>
      </c>
      <c r="P3946" s="3" t="s">
        <v>8270</v>
      </c>
      <c r="Q3946" s="13">
        <f t="shared" si="244"/>
        <v>0</v>
      </c>
      <c r="R3946" s="7">
        <f t="shared" si="245"/>
        <v>0</v>
      </c>
      <c r="S3946" s="3" t="s">
        <v>8320</v>
      </c>
      <c r="T3946" s="3" t="s">
        <v>8321</v>
      </c>
    </row>
    <row r="3947" spans="1:20" ht="39.6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21">
        <f t="shared" si="246"/>
        <v>42109.593379629623</v>
      </c>
      <c r="L3947" s="21">
        <f t="shared" si="247"/>
        <v>42139.593379629623</v>
      </c>
      <c r="M3947" s="3" t="b">
        <v>0</v>
      </c>
      <c r="N3947" s="3">
        <v>1</v>
      </c>
      <c r="O3947" s="3" t="b">
        <v>0</v>
      </c>
      <c r="P3947" s="3" t="s">
        <v>8270</v>
      </c>
      <c r="Q3947" s="13">
        <f t="shared" si="244"/>
        <v>2.5000000000000001E-3</v>
      </c>
      <c r="R3947" s="7">
        <f t="shared" si="245"/>
        <v>2000</v>
      </c>
      <c r="S3947" s="3" t="s">
        <v>8320</v>
      </c>
      <c r="T3947" s="3" t="s">
        <v>8321</v>
      </c>
    </row>
    <row r="3948" spans="1:20" ht="26.4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21">
        <f t="shared" si="246"/>
        <v>42031.625254629624</v>
      </c>
      <c r="L3948" s="21">
        <f t="shared" si="247"/>
        <v>42063.124999999993</v>
      </c>
      <c r="M3948" s="3" t="b">
        <v>0</v>
      </c>
      <c r="N3948" s="3">
        <v>5</v>
      </c>
      <c r="O3948" s="3" t="b">
        <v>0</v>
      </c>
      <c r="P3948" s="3" t="s">
        <v>8270</v>
      </c>
      <c r="Q3948" s="13">
        <f t="shared" si="244"/>
        <v>3.2500000000000001E-2</v>
      </c>
      <c r="R3948" s="7">
        <f t="shared" si="245"/>
        <v>1200</v>
      </c>
      <c r="S3948" s="3" t="s">
        <v>8320</v>
      </c>
      <c r="T3948" s="3" t="s">
        <v>8321</v>
      </c>
    </row>
    <row r="3949" spans="1:20" ht="39.6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21">
        <f t="shared" si="246"/>
        <v>42614.934537037036</v>
      </c>
      <c r="L3949" s="21">
        <f t="shared" si="247"/>
        <v>42644.934537037036</v>
      </c>
      <c r="M3949" s="3" t="b">
        <v>0</v>
      </c>
      <c r="N3949" s="3">
        <v>2</v>
      </c>
      <c r="O3949" s="3" t="b">
        <v>0</v>
      </c>
      <c r="P3949" s="3" t="s">
        <v>8270</v>
      </c>
      <c r="Q3949" s="13">
        <f t="shared" si="244"/>
        <v>3.3666666666666664E-2</v>
      </c>
      <c r="R3949" s="7">
        <f t="shared" si="245"/>
        <v>1500</v>
      </c>
      <c r="S3949" s="3" t="s">
        <v>8320</v>
      </c>
      <c r="T3949" s="3" t="s">
        <v>8321</v>
      </c>
    </row>
    <row r="3950" spans="1:20" ht="39.6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21">
        <f t="shared" si="246"/>
        <v>41829.117164351854</v>
      </c>
      <c r="L3950" s="21">
        <f t="shared" si="247"/>
        <v>41889.117164351854</v>
      </c>
      <c r="M3950" s="3" t="b">
        <v>0</v>
      </c>
      <c r="N3950" s="3">
        <v>0</v>
      </c>
      <c r="O3950" s="3" t="b">
        <v>0</v>
      </c>
      <c r="P3950" s="3" t="s">
        <v>8270</v>
      </c>
      <c r="Q3950" s="13">
        <f t="shared" si="244"/>
        <v>0</v>
      </c>
      <c r="R3950" s="7">
        <f t="shared" si="245"/>
        <v>0</v>
      </c>
      <c r="S3950" s="3" t="s">
        <v>8320</v>
      </c>
      <c r="T3950" s="3" t="s">
        <v>8321</v>
      </c>
    </row>
    <row r="3951" spans="1:20" ht="39.6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21">
        <f t="shared" si="246"/>
        <v>42015.912280092591</v>
      </c>
      <c r="L3951" s="21">
        <f t="shared" si="247"/>
        <v>42045.912280092591</v>
      </c>
      <c r="M3951" s="3" t="b">
        <v>0</v>
      </c>
      <c r="N3951" s="3">
        <v>32</v>
      </c>
      <c r="O3951" s="3" t="b">
        <v>0</v>
      </c>
      <c r="P3951" s="3" t="s">
        <v>8270</v>
      </c>
      <c r="Q3951" s="13">
        <f t="shared" si="244"/>
        <v>0.15770000000000001</v>
      </c>
      <c r="R3951" s="7">
        <f t="shared" si="245"/>
        <v>312.5</v>
      </c>
      <c r="S3951" s="3" t="s">
        <v>8320</v>
      </c>
      <c r="T3951" s="3" t="s">
        <v>8321</v>
      </c>
    </row>
    <row r="3952" spans="1:20" ht="52.8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21">
        <f t="shared" si="246"/>
        <v>42439.493981481479</v>
      </c>
      <c r="L3952" s="21">
        <f t="shared" si="247"/>
        <v>42468.565972222219</v>
      </c>
      <c r="M3952" s="3" t="b">
        <v>0</v>
      </c>
      <c r="N3952" s="3">
        <v>1</v>
      </c>
      <c r="O3952" s="3" t="b">
        <v>0</v>
      </c>
      <c r="P3952" s="3" t="s">
        <v>8270</v>
      </c>
      <c r="Q3952" s="13">
        <f t="shared" si="244"/>
        <v>6.2500000000000003E-3</v>
      </c>
      <c r="R3952" s="7">
        <f t="shared" si="245"/>
        <v>4000</v>
      </c>
      <c r="S3952" s="3" t="s">
        <v>8320</v>
      </c>
      <c r="T3952" s="3" t="s">
        <v>8321</v>
      </c>
    </row>
    <row r="3953" spans="1:20" ht="39.6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21">
        <f t="shared" si="246"/>
        <v>42433.617384259262</v>
      </c>
      <c r="L3953" s="21">
        <f t="shared" si="247"/>
        <v>42493.57571759259</v>
      </c>
      <c r="M3953" s="3" t="b">
        <v>0</v>
      </c>
      <c r="N3953" s="3">
        <v>1</v>
      </c>
      <c r="O3953" s="3" t="b">
        <v>0</v>
      </c>
      <c r="P3953" s="3" t="s">
        <v>8270</v>
      </c>
      <c r="Q3953" s="13">
        <f t="shared" si="244"/>
        <v>5.0000000000000004E-6</v>
      </c>
      <c r="R3953" s="7">
        <f t="shared" si="245"/>
        <v>200000</v>
      </c>
      <c r="S3953" s="3" t="s">
        <v>8320</v>
      </c>
      <c r="T3953" s="3" t="s">
        <v>8321</v>
      </c>
    </row>
    <row r="3954" spans="1:20" ht="39.6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21">
        <f t="shared" si="246"/>
        <v>42243.582060185181</v>
      </c>
      <c r="L3954" s="21">
        <f t="shared" si="247"/>
        <v>42303.582060185181</v>
      </c>
      <c r="M3954" s="3" t="b">
        <v>0</v>
      </c>
      <c r="N3954" s="3">
        <v>1</v>
      </c>
      <c r="O3954" s="3" t="b">
        <v>0</v>
      </c>
      <c r="P3954" s="3" t="s">
        <v>8270</v>
      </c>
      <c r="Q3954" s="13">
        <f t="shared" si="244"/>
        <v>9.6153846153846159E-4</v>
      </c>
      <c r="R3954" s="7">
        <f t="shared" si="245"/>
        <v>26000</v>
      </c>
      <c r="S3954" s="3" t="s">
        <v>8320</v>
      </c>
      <c r="T3954" s="3" t="s">
        <v>8321</v>
      </c>
    </row>
    <row r="3955" spans="1:20" ht="39.6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21">
        <f t="shared" si="246"/>
        <v>42549.840115740742</v>
      </c>
      <c r="L3955" s="21">
        <f t="shared" si="247"/>
        <v>42580.770138888889</v>
      </c>
      <c r="M3955" s="3" t="b">
        <v>0</v>
      </c>
      <c r="N3955" s="3">
        <v>0</v>
      </c>
      <c r="O3955" s="3" t="b">
        <v>0</v>
      </c>
      <c r="P3955" s="3" t="s">
        <v>8270</v>
      </c>
      <c r="Q3955" s="13">
        <f t="shared" si="244"/>
        <v>0</v>
      </c>
      <c r="R3955" s="7">
        <f t="shared" si="245"/>
        <v>0</v>
      </c>
      <c r="S3955" s="3" t="s">
        <v>8320</v>
      </c>
      <c r="T3955" s="3" t="s">
        <v>8321</v>
      </c>
    </row>
    <row r="3956" spans="1:20" ht="52.8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21">
        <f t="shared" si="246"/>
        <v>41774.442870370367</v>
      </c>
      <c r="L3956" s="21">
        <f t="shared" si="247"/>
        <v>41834.442870370367</v>
      </c>
      <c r="M3956" s="3" t="b">
        <v>0</v>
      </c>
      <c r="N3956" s="3">
        <v>0</v>
      </c>
      <c r="O3956" s="3" t="b">
        <v>0</v>
      </c>
      <c r="P3956" s="3" t="s">
        <v>8270</v>
      </c>
      <c r="Q3956" s="13">
        <f t="shared" si="244"/>
        <v>0</v>
      </c>
      <c r="R3956" s="7">
        <f t="shared" si="245"/>
        <v>0</v>
      </c>
      <c r="S3956" s="3" t="s">
        <v>8320</v>
      </c>
      <c r="T3956" s="3" t="s">
        <v>8321</v>
      </c>
    </row>
    <row r="3957" spans="1:20" ht="39.6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21">
        <f t="shared" si="246"/>
        <v>42306.640520833331</v>
      </c>
      <c r="L3957" s="21">
        <f t="shared" si="247"/>
        <v>42336.682187499995</v>
      </c>
      <c r="M3957" s="3" t="b">
        <v>0</v>
      </c>
      <c r="N3957" s="3">
        <v>8</v>
      </c>
      <c r="O3957" s="3" t="b">
        <v>0</v>
      </c>
      <c r="P3957" s="3" t="s">
        <v>8270</v>
      </c>
      <c r="Q3957" s="13">
        <f t="shared" si="244"/>
        <v>0.24285714285714285</v>
      </c>
      <c r="R3957" s="7">
        <f t="shared" si="245"/>
        <v>218.75</v>
      </c>
      <c r="S3957" s="3" t="s">
        <v>8320</v>
      </c>
      <c r="T3957" s="3" t="s">
        <v>8321</v>
      </c>
    </row>
    <row r="3958" spans="1:20" ht="39.6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21">
        <f t="shared" si="246"/>
        <v>42457.723692129628</v>
      </c>
      <c r="L3958" s="21">
        <f t="shared" si="247"/>
        <v>42484.805555555555</v>
      </c>
      <c r="M3958" s="3" t="b">
        <v>0</v>
      </c>
      <c r="N3958" s="3">
        <v>0</v>
      </c>
      <c r="O3958" s="3" t="b">
        <v>0</v>
      </c>
      <c r="P3958" s="3" t="s">
        <v>8270</v>
      </c>
      <c r="Q3958" s="13">
        <f t="shared" si="244"/>
        <v>0</v>
      </c>
      <c r="R3958" s="7">
        <f t="shared" si="245"/>
        <v>0</v>
      </c>
      <c r="S3958" s="3" t="s">
        <v>8320</v>
      </c>
      <c r="T3958" s="3" t="s">
        <v>8321</v>
      </c>
    </row>
    <row r="3959" spans="1:20" ht="39.6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21">
        <f t="shared" si="246"/>
        <v>42513.76798611111</v>
      </c>
      <c r="L3959" s="21">
        <f t="shared" si="247"/>
        <v>42559.76798611111</v>
      </c>
      <c r="M3959" s="3" t="b">
        <v>0</v>
      </c>
      <c r="N3959" s="3">
        <v>1</v>
      </c>
      <c r="O3959" s="3" t="b">
        <v>0</v>
      </c>
      <c r="P3959" s="3" t="s">
        <v>8270</v>
      </c>
      <c r="Q3959" s="13">
        <f t="shared" si="244"/>
        <v>2.5000000000000001E-4</v>
      </c>
      <c r="R3959" s="7">
        <f t="shared" si="245"/>
        <v>28000</v>
      </c>
      <c r="S3959" s="3" t="s">
        <v>8320</v>
      </c>
      <c r="T3959" s="3" t="s">
        <v>8321</v>
      </c>
    </row>
    <row r="3960" spans="1:20" ht="39.6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21">
        <f t="shared" si="246"/>
        <v>41816.742037037031</v>
      </c>
      <c r="L3960" s="21">
        <f t="shared" si="247"/>
        <v>41853.375</v>
      </c>
      <c r="M3960" s="3" t="b">
        <v>0</v>
      </c>
      <c r="N3960" s="3">
        <v>16</v>
      </c>
      <c r="O3960" s="3" t="b">
        <v>0</v>
      </c>
      <c r="P3960" s="3" t="s">
        <v>8270</v>
      </c>
      <c r="Q3960" s="13">
        <f t="shared" si="244"/>
        <v>0.32050000000000001</v>
      </c>
      <c r="R3960" s="7">
        <f t="shared" si="245"/>
        <v>125</v>
      </c>
      <c r="S3960" s="3" t="s">
        <v>8320</v>
      </c>
      <c r="T3960" s="3" t="s">
        <v>8321</v>
      </c>
    </row>
    <row r="3961" spans="1:20" ht="39.6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21">
        <f t="shared" si="246"/>
        <v>41880.580509259256</v>
      </c>
      <c r="L3961" s="21">
        <f t="shared" si="247"/>
        <v>41910.580509259256</v>
      </c>
      <c r="M3961" s="3" t="b">
        <v>0</v>
      </c>
      <c r="N3961" s="3">
        <v>12</v>
      </c>
      <c r="O3961" s="3" t="b">
        <v>0</v>
      </c>
      <c r="P3961" s="3" t="s">
        <v>8270</v>
      </c>
      <c r="Q3961" s="13">
        <f t="shared" si="244"/>
        <v>0.24333333333333335</v>
      </c>
      <c r="R3961" s="7">
        <f t="shared" si="245"/>
        <v>100</v>
      </c>
      <c r="S3961" s="3" t="s">
        <v>8320</v>
      </c>
      <c r="T3961" s="3" t="s">
        <v>8321</v>
      </c>
    </row>
    <row r="3962" spans="1:20" ht="39.6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21">
        <f t="shared" si="246"/>
        <v>42342.63722222222</v>
      </c>
      <c r="L3962" s="21">
        <f t="shared" si="247"/>
        <v>42372.63722222222</v>
      </c>
      <c r="M3962" s="3" t="b">
        <v>0</v>
      </c>
      <c r="N3962" s="3">
        <v>4</v>
      </c>
      <c r="O3962" s="3" t="b">
        <v>0</v>
      </c>
      <c r="P3962" s="3" t="s">
        <v>8270</v>
      </c>
      <c r="Q3962" s="13">
        <f t="shared" si="244"/>
        <v>1.4999999999999999E-2</v>
      </c>
      <c r="R3962" s="7">
        <f t="shared" si="245"/>
        <v>750</v>
      </c>
      <c r="S3962" s="3" t="s">
        <v>8320</v>
      </c>
      <c r="T3962" s="3" t="s">
        <v>8321</v>
      </c>
    </row>
    <row r="3963" spans="1:20" ht="52.8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21">
        <f t="shared" si="246"/>
        <v>41745.682986111111</v>
      </c>
      <c r="L3963" s="21">
        <f t="shared" si="247"/>
        <v>41767.682986111111</v>
      </c>
      <c r="M3963" s="3" t="b">
        <v>0</v>
      </c>
      <c r="N3963" s="3">
        <v>2</v>
      </c>
      <c r="O3963" s="3" t="b">
        <v>0</v>
      </c>
      <c r="P3963" s="3" t="s">
        <v>8270</v>
      </c>
      <c r="Q3963" s="13">
        <f t="shared" si="244"/>
        <v>4.1999999999999997E-3</v>
      </c>
      <c r="R3963" s="7">
        <f t="shared" si="245"/>
        <v>2500</v>
      </c>
      <c r="S3963" s="3" t="s">
        <v>8320</v>
      </c>
      <c r="T3963" s="3" t="s">
        <v>8321</v>
      </c>
    </row>
    <row r="3964" spans="1:20" ht="52.8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21">
        <f t="shared" si="246"/>
        <v>42311.413124999999</v>
      </c>
      <c r="L3964" s="21">
        <f t="shared" si="247"/>
        <v>42336.413124999999</v>
      </c>
      <c r="M3964" s="3" t="b">
        <v>0</v>
      </c>
      <c r="N3964" s="3">
        <v>3</v>
      </c>
      <c r="O3964" s="3" t="b">
        <v>0</v>
      </c>
      <c r="P3964" s="3" t="s">
        <v>8270</v>
      </c>
      <c r="Q3964" s="13">
        <f t="shared" si="244"/>
        <v>3.214285714285714E-2</v>
      </c>
      <c r="R3964" s="7">
        <f t="shared" si="245"/>
        <v>466.66666666666669</v>
      </c>
      <c r="S3964" s="3" t="s">
        <v>8320</v>
      </c>
      <c r="T3964" s="3" t="s">
        <v>8321</v>
      </c>
    </row>
    <row r="3965" spans="1:20" ht="39.6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21">
        <f t="shared" si="246"/>
        <v>42295.945798611108</v>
      </c>
      <c r="L3965" s="21">
        <f t="shared" si="247"/>
        <v>42325.987465277773</v>
      </c>
      <c r="M3965" s="3" t="b">
        <v>0</v>
      </c>
      <c r="N3965" s="3">
        <v>0</v>
      </c>
      <c r="O3965" s="3" t="b">
        <v>0</v>
      </c>
      <c r="P3965" s="3" t="s">
        <v>8270</v>
      </c>
      <c r="Q3965" s="13">
        <f t="shared" si="244"/>
        <v>0</v>
      </c>
      <c r="R3965" s="7">
        <f t="shared" si="245"/>
        <v>0</v>
      </c>
      <c r="S3965" s="3" t="s">
        <v>8320</v>
      </c>
      <c r="T3965" s="3" t="s">
        <v>8321</v>
      </c>
    </row>
    <row r="3966" spans="1:20" ht="39.6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21">
        <f t="shared" si="246"/>
        <v>42053.513726851852</v>
      </c>
      <c r="L3966" s="21">
        <f t="shared" si="247"/>
        <v>42113.47206018518</v>
      </c>
      <c r="M3966" s="3" t="b">
        <v>0</v>
      </c>
      <c r="N3966" s="3">
        <v>3</v>
      </c>
      <c r="O3966" s="3" t="b">
        <v>0</v>
      </c>
      <c r="P3966" s="3" t="s">
        <v>8270</v>
      </c>
      <c r="Q3966" s="13">
        <f t="shared" si="244"/>
        <v>6.3E-2</v>
      </c>
      <c r="R3966" s="7">
        <f t="shared" si="245"/>
        <v>666.66666666666663</v>
      </c>
      <c r="S3966" s="3" t="s">
        <v>8320</v>
      </c>
      <c r="T3966" s="3" t="s">
        <v>8321</v>
      </c>
    </row>
    <row r="3967" spans="1:20" ht="39.6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21">
        <f t="shared" si="246"/>
        <v>42414.027546296296</v>
      </c>
      <c r="L3967" s="21">
        <f t="shared" si="247"/>
        <v>42473.985879629625</v>
      </c>
      <c r="M3967" s="3" t="b">
        <v>0</v>
      </c>
      <c r="N3967" s="3">
        <v>4</v>
      </c>
      <c r="O3967" s="3" t="b">
        <v>0</v>
      </c>
      <c r="P3967" s="3" t="s">
        <v>8270</v>
      </c>
      <c r="Q3967" s="13">
        <f t="shared" si="244"/>
        <v>0.14249999999999999</v>
      </c>
      <c r="R3967" s="7">
        <f t="shared" si="245"/>
        <v>500</v>
      </c>
      <c r="S3967" s="3" t="s">
        <v>8320</v>
      </c>
      <c r="T3967" s="3" t="s">
        <v>8321</v>
      </c>
    </row>
    <row r="3968" spans="1:20" ht="52.8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21">
        <f t="shared" si="246"/>
        <v>41801.503217592588</v>
      </c>
      <c r="L3968" s="21">
        <f t="shared" si="247"/>
        <v>41843.915972222218</v>
      </c>
      <c r="M3968" s="3" t="b">
        <v>0</v>
      </c>
      <c r="N3968" s="3">
        <v>2</v>
      </c>
      <c r="O3968" s="3" t="b">
        <v>0</v>
      </c>
      <c r="P3968" s="3" t="s">
        <v>8270</v>
      </c>
      <c r="Q3968" s="13">
        <f t="shared" si="244"/>
        <v>6.0000000000000001E-3</v>
      </c>
      <c r="R3968" s="7">
        <f t="shared" si="245"/>
        <v>3750</v>
      </c>
      <c r="S3968" s="3" t="s">
        <v>8320</v>
      </c>
      <c r="T3968" s="3" t="s">
        <v>8321</v>
      </c>
    </row>
    <row r="3969" spans="1:20" ht="39.6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21">
        <f t="shared" si="246"/>
        <v>42770.082256944443</v>
      </c>
      <c r="L3969" s="21">
        <f t="shared" si="247"/>
        <v>42800.082256944443</v>
      </c>
      <c r="M3969" s="3" t="b">
        <v>0</v>
      </c>
      <c r="N3969" s="3">
        <v>10</v>
      </c>
      <c r="O3969" s="3" t="b">
        <v>0</v>
      </c>
      <c r="P3969" s="3" t="s">
        <v>8270</v>
      </c>
      <c r="Q3969" s="13">
        <f t="shared" si="244"/>
        <v>0.2411764705882353</v>
      </c>
      <c r="R3969" s="7">
        <f t="shared" si="245"/>
        <v>170</v>
      </c>
      <c r="S3969" s="3" t="s">
        <v>8320</v>
      </c>
      <c r="T3969" s="3" t="s">
        <v>8321</v>
      </c>
    </row>
    <row r="3970" spans="1:20" ht="39.6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21">
        <f t="shared" si="246"/>
        <v>42452.60732638889</v>
      </c>
      <c r="L3970" s="21">
        <f t="shared" si="247"/>
        <v>42512.60732638889</v>
      </c>
      <c r="M3970" s="3" t="b">
        <v>0</v>
      </c>
      <c r="N3970" s="3">
        <v>11</v>
      </c>
      <c r="O3970" s="3" t="b">
        <v>0</v>
      </c>
      <c r="P3970" s="3" t="s">
        <v>8270</v>
      </c>
      <c r="Q3970" s="13">
        <f t="shared" ref="Q3970:Q4033" si="248">+E3970/D3970</f>
        <v>0.10539999999999999</v>
      </c>
      <c r="R3970" s="7">
        <f t="shared" ref="R3970:R4033" si="249">IFERROR(+D3970/N3970,0)</f>
        <v>454.54545454545456</v>
      </c>
      <c r="S3970" s="3" t="s">
        <v>8320</v>
      </c>
      <c r="T3970" s="3" t="s">
        <v>8321</v>
      </c>
    </row>
    <row r="3971" spans="1:20" ht="39.6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21">
        <f t="shared" ref="K3971:K4034" si="250">(J3971/86400)+25569+(-5/24)</f>
        <v>42601.646365740737</v>
      </c>
      <c r="L3971" s="21">
        <f t="shared" ref="L3971:L4034" si="251">+I3971/(86400)+25569+(-5/24)</f>
        <v>42610.954861111109</v>
      </c>
      <c r="M3971" s="3" t="b">
        <v>0</v>
      </c>
      <c r="N3971" s="3">
        <v>6</v>
      </c>
      <c r="O3971" s="3" t="b">
        <v>0</v>
      </c>
      <c r="P3971" s="3" t="s">
        <v>8270</v>
      </c>
      <c r="Q3971" s="13">
        <f t="shared" si="248"/>
        <v>7.4690265486725665E-2</v>
      </c>
      <c r="R3971" s="7">
        <f t="shared" si="249"/>
        <v>470.83333333333331</v>
      </c>
      <c r="S3971" s="3" t="s">
        <v>8320</v>
      </c>
      <c r="T3971" s="3" t="s">
        <v>8321</v>
      </c>
    </row>
    <row r="3972" spans="1:20" ht="52.8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21">
        <f t="shared" si="250"/>
        <v>42447.655219907407</v>
      </c>
      <c r="L3972" s="21">
        <f t="shared" si="251"/>
        <v>42477.655219907407</v>
      </c>
      <c r="M3972" s="3" t="b">
        <v>0</v>
      </c>
      <c r="N3972" s="3">
        <v>2</v>
      </c>
      <c r="O3972" s="3" t="b">
        <v>0</v>
      </c>
      <c r="P3972" s="3" t="s">
        <v>8270</v>
      </c>
      <c r="Q3972" s="13">
        <f t="shared" si="248"/>
        <v>7.3333333333333334E-4</v>
      </c>
      <c r="R3972" s="7">
        <f t="shared" si="249"/>
        <v>7500</v>
      </c>
      <c r="S3972" s="3" t="s">
        <v>8320</v>
      </c>
      <c r="T3972" s="3" t="s">
        <v>8321</v>
      </c>
    </row>
    <row r="3973" spans="1:20" ht="39.6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21">
        <f t="shared" si="250"/>
        <v>41811.327847222223</v>
      </c>
      <c r="L3973" s="21">
        <f t="shared" si="251"/>
        <v>41841.327847222223</v>
      </c>
      <c r="M3973" s="3" t="b">
        <v>0</v>
      </c>
      <c r="N3973" s="3">
        <v>6</v>
      </c>
      <c r="O3973" s="3" t="b">
        <v>0</v>
      </c>
      <c r="P3973" s="3" t="s">
        <v>8270</v>
      </c>
      <c r="Q3973" s="13">
        <f t="shared" si="248"/>
        <v>9.7142857142857135E-3</v>
      </c>
      <c r="R3973" s="7">
        <f t="shared" si="249"/>
        <v>2333.3333333333335</v>
      </c>
      <c r="S3973" s="3" t="s">
        <v>8320</v>
      </c>
      <c r="T3973" s="3" t="s">
        <v>8321</v>
      </c>
    </row>
    <row r="3974" spans="1:20" ht="39.6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21">
        <f t="shared" si="250"/>
        <v>41980.859189814808</v>
      </c>
      <c r="L3974" s="21">
        <f t="shared" si="251"/>
        <v>42040.859189814808</v>
      </c>
      <c r="M3974" s="3" t="b">
        <v>0</v>
      </c>
      <c r="N3974" s="3">
        <v>8</v>
      </c>
      <c r="O3974" s="3" t="b">
        <v>0</v>
      </c>
      <c r="P3974" s="3" t="s">
        <v>8270</v>
      </c>
      <c r="Q3974" s="13">
        <f t="shared" si="248"/>
        <v>0.21099999999999999</v>
      </c>
      <c r="R3974" s="7">
        <f t="shared" si="249"/>
        <v>125</v>
      </c>
      <c r="S3974" s="3" t="s">
        <v>8320</v>
      </c>
      <c r="T3974" s="3" t="s">
        <v>8321</v>
      </c>
    </row>
    <row r="3975" spans="1:20" ht="39.6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21">
        <f t="shared" si="250"/>
        <v>42469.475810185184</v>
      </c>
      <c r="L3975" s="21">
        <f t="shared" si="251"/>
        <v>42498.958333333336</v>
      </c>
      <c r="M3975" s="3" t="b">
        <v>0</v>
      </c>
      <c r="N3975" s="3">
        <v>37</v>
      </c>
      <c r="O3975" s="3" t="b">
        <v>0</v>
      </c>
      <c r="P3975" s="3" t="s">
        <v>8270</v>
      </c>
      <c r="Q3975" s="13">
        <f t="shared" si="248"/>
        <v>0.78100000000000003</v>
      </c>
      <c r="R3975" s="7">
        <f t="shared" si="249"/>
        <v>135.13513513513513</v>
      </c>
      <c r="S3975" s="3" t="s">
        <v>8320</v>
      </c>
      <c r="T3975" s="3" t="s">
        <v>8321</v>
      </c>
    </row>
    <row r="3976" spans="1:20" ht="39.6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21">
        <f t="shared" si="250"/>
        <v>42493.338518518511</v>
      </c>
      <c r="L3976" s="21">
        <f t="shared" si="251"/>
        <v>42523.338518518511</v>
      </c>
      <c r="M3976" s="3" t="b">
        <v>0</v>
      </c>
      <c r="N3976" s="3">
        <v>11</v>
      </c>
      <c r="O3976" s="3" t="b">
        <v>0</v>
      </c>
      <c r="P3976" s="3" t="s">
        <v>8270</v>
      </c>
      <c r="Q3976" s="13">
        <f t="shared" si="248"/>
        <v>0.32</v>
      </c>
      <c r="R3976" s="7">
        <f t="shared" si="249"/>
        <v>90.909090909090907</v>
      </c>
      <c r="S3976" s="3" t="s">
        <v>8320</v>
      </c>
      <c r="T3976" s="3" t="s">
        <v>8321</v>
      </c>
    </row>
    <row r="3977" spans="1:20" ht="39.6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21">
        <f t="shared" si="250"/>
        <v>42534.658541666664</v>
      </c>
      <c r="L3977" s="21">
        <f t="shared" si="251"/>
        <v>42564.658541666664</v>
      </c>
      <c r="M3977" s="3" t="b">
        <v>0</v>
      </c>
      <c r="N3977" s="3">
        <v>0</v>
      </c>
      <c r="O3977" s="3" t="b">
        <v>0</v>
      </c>
      <c r="P3977" s="3" t="s">
        <v>8270</v>
      </c>
      <c r="Q3977" s="13">
        <f t="shared" si="248"/>
        <v>0</v>
      </c>
      <c r="R3977" s="7">
        <f t="shared" si="249"/>
        <v>0</v>
      </c>
      <c r="S3977" s="3" t="s">
        <v>8320</v>
      </c>
      <c r="T3977" s="3" t="s">
        <v>8321</v>
      </c>
    </row>
    <row r="3978" spans="1:20" ht="52.8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21">
        <f t="shared" si="250"/>
        <v>41830.650011574071</v>
      </c>
      <c r="L3978" s="21">
        <f t="shared" si="251"/>
        <v>41852.083333333328</v>
      </c>
      <c r="M3978" s="3" t="b">
        <v>0</v>
      </c>
      <c r="N3978" s="3">
        <v>10</v>
      </c>
      <c r="O3978" s="3" t="b">
        <v>0</v>
      </c>
      <c r="P3978" s="3" t="s">
        <v>8270</v>
      </c>
      <c r="Q3978" s="13">
        <f t="shared" si="248"/>
        <v>0.47692307692307695</v>
      </c>
      <c r="R3978" s="7">
        <f t="shared" si="249"/>
        <v>130</v>
      </c>
      <c r="S3978" s="3" t="s">
        <v>8320</v>
      </c>
      <c r="T3978" s="3" t="s">
        <v>8321</v>
      </c>
    </row>
    <row r="3979" spans="1:20" ht="39.6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21">
        <f t="shared" si="250"/>
        <v>42543.580231481479</v>
      </c>
      <c r="L3979" s="21">
        <f t="shared" si="251"/>
        <v>42573.580231481479</v>
      </c>
      <c r="M3979" s="3" t="b">
        <v>0</v>
      </c>
      <c r="N3979" s="3">
        <v>6</v>
      </c>
      <c r="O3979" s="3" t="b">
        <v>0</v>
      </c>
      <c r="P3979" s="3" t="s">
        <v>8270</v>
      </c>
      <c r="Q3979" s="13">
        <f t="shared" si="248"/>
        <v>1.4500000000000001E-2</v>
      </c>
      <c r="R3979" s="7">
        <f t="shared" si="249"/>
        <v>15000</v>
      </c>
      <c r="S3979" s="3" t="s">
        <v>8320</v>
      </c>
      <c r="T3979" s="3" t="s">
        <v>8321</v>
      </c>
    </row>
    <row r="3980" spans="1:20" ht="39.6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21">
        <f t="shared" si="250"/>
        <v>41975.434641203705</v>
      </c>
      <c r="L3980" s="21">
        <f t="shared" si="251"/>
        <v>42035.434641203705</v>
      </c>
      <c r="M3980" s="3" t="b">
        <v>0</v>
      </c>
      <c r="N3980" s="3">
        <v>8</v>
      </c>
      <c r="O3980" s="3" t="b">
        <v>0</v>
      </c>
      <c r="P3980" s="3" t="s">
        <v>8270</v>
      </c>
      <c r="Q3980" s="13">
        <f t="shared" si="248"/>
        <v>0.107</v>
      </c>
      <c r="R3980" s="7">
        <f t="shared" si="249"/>
        <v>250</v>
      </c>
      <c r="S3980" s="3" t="s">
        <v>8320</v>
      </c>
      <c r="T3980" s="3" t="s">
        <v>8321</v>
      </c>
    </row>
    <row r="3981" spans="1:20" ht="39.6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21">
        <f t="shared" si="250"/>
        <v>42069.695104166669</v>
      </c>
      <c r="L3981" s="21">
        <f t="shared" si="251"/>
        <v>42092.624999999993</v>
      </c>
      <c r="M3981" s="3" t="b">
        <v>0</v>
      </c>
      <c r="N3981" s="3">
        <v>6</v>
      </c>
      <c r="O3981" s="3" t="b">
        <v>0</v>
      </c>
      <c r="P3981" s="3" t="s">
        <v>8270</v>
      </c>
      <c r="Q3981" s="13">
        <f t="shared" si="248"/>
        <v>1.8333333333333333E-2</v>
      </c>
      <c r="R3981" s="7">
        <f t="shared" si="249"/>
        <v>1000</v>
      </c>
      <c r="S3981" s="3" t="s">
        <v>8320</v>
      </c>
      <c r="T3981" s="3" t="s">
        <v>8321</v>
      </c>
    </row>
    <row r="3982" spans="1:20" ht="39.6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21">
        <f t="shared" si="250"/>
        <v>41795.390590277777</v>
      </c>
      <c r="L3982" s="21">
        <f t="shared" si="251"/>
        <v>41825.390590277777</v>
      </c>
      <c r="M3982" s="3" t="b">
        <v>0</v>
      </c>
      <c r="N3982" s="3">
        <v>7</v>
      </c>
      <c r="O3982" s="3" t="b">
        <v>0</v>
      </c>
      <c r="P3982" s="3" t="s">
        <v>8270</v>
      </c>
      <c r="Q3982" s="13">
        <f t="shared" si="248"/>
        <v>0.18</v>
      </c>
      <c r="R3982" s="7">
        <f t="shared" si="249"/>
        <v>357.14285714285717</v>
      </c>
      <c r="S3982" s="3" t="s">
        <v>8320</v>
      </c>
      <c r="T3982" s="3" t="s">
        <v>8321</v>
      </c>
    </row>
    <row r="3983" spans="1:20" ht="39.6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21">
        <f t="shared" si="250"/>
        <v>42507.971631944441</v>
      </c>
      <c r="L3983" s="21">
        <f t="shared" si="251"/>
        <v>42567.971631944441</v>
      </c>
      <c r="M3983" s="3" t="b">
        <v>0</v>
      </c>
      <c r="N3983" s="3">
        <v>7</v>
      </c>
      <c r="O3983" s="3" t="b">
        <v>0</v>
      </c>
      <c r="P3983" s="3" t="s">
        <v>8270</v>
      </c>
      <c r="Q3983" s="13">
        <f t="shared" si="248"/>
        <v>4.0833333333333333E-2</v>
      </c>
      <c r="R3983" s="7">
        <f t="shared" si="249"/>
        <v>4285.7142857142853</v>
      </c>
      <c r="S3983" s="3" t="s">
        <v>8320</v>
      </c>
      <c r="T3983" s="3" t="s">
        <v>8321</v>
      </c>
    </row>
    <row r="3984" spans="1:20" ht="52.8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21">
        <f t="shared" si="250"/>
        <v>42132.601620370369</v>
      </c>
      <c r="L3984" s="21">
        <f t="shared" si="251"/>
        <v>42192.601620370369</v>
      </c>
      <c r="M3984" s="3" t="b">
        <v>0</v>
      </c>
      <c r="N3984" s="3">
        <v>5</v>
      </c>
      <c r="O3984" s="3" t="b">
        <v>0</v>
      </c>
      <c r="P3984" s="3" t="s">
        <v>8270</v>
      </c>
      <c r="Q3984" s="13">
        <f t="shared" si="248"/>
        <v>0.2</v>
      </c>
      <c r="R3984" s="7">
        <f t="shared" si="249"/>
        <v>170</v>
      </c>
      <c r="S3984" s="3" t="s">
        <v>8320</v>
      </c>
      <c r="T3984" s="3" t="s">
        <v>8321</v>
      </c>
    </row>
    <row r="3985" spans="1:20" ht="39.6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21">
        <f t="shared" si="250"/>
        <v>41747.661527777775</v>
      </c>
      <c r="L3985" s="21">
        <f t="shared" si="251"/>
        <v>41779.082638888889</v>
      </c>
      <c r="M3985" s="3" t="b">
        <v>0</v>
      </c>
      <c r="N3985" s="3">
        <v>46</v>
      </c>
      <c r="O3985" s="3" t="b">
        <v>0</v>
      </c>
      <c r="P3985" s="3" t="s">
        <v>8270</v>
      </c>
      <c r="Q3985" s="13">
        <f t="shared" si="248"/>
        <v>0.34802513464991025</v>
      </c>
      <c r="R3985" s="7">
        <f t="shared" si="249"/>
        <v>242.17391304347825</v>
      </c>
      <c r="S3985" s="3" t="s">
        <v>8320</v>
      </c>
      <c r="T3985" s="3" t="s">
        <v>8321</v>
      </c>
    </row>
    <row r="3986" spans="1:20" ht="39.6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21">
        <f t="shared" si="250"/>
        <v>41920.75513888889</v>
      </c>
      <c r="L3986" s="21">
        <f t="shared" si="251"/>
        <v>41950.791666666664</v>
      </c>
      <c r="M3986" s="3" t="b">
        <v>0</v>
      </c>
      <c r="N3986" s="3">
        <v>10</v>
      </c>
      <c r="O3986" s="3" t="b">
        <v>0</v>
      </c>
      <c r="P3986" s="3" t="s">
        <v>8270</v>
      </c>
      <c r="Q3986" s="13">
        <f t="shared" si="248"/>
        <v>6.3333333333333339E-2</v>
      </c>
      <c r="R3986" s="7">
        <f t="shared" si="249"/>
        <v>150</v>
      </c>
      <c r="S3986" s="3" t="s">
        <v>8320</v>
      </c>
      <c r="T3986" s="3" t="s">
        <v>8321</v>
      </c>
    </row>
    <row r="3987" spans="1:20" ht="52.8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21">
        <f t="shared" si="250"/>
        <v>42399.499074074069</v>
      </c>
      <c r="L3987" s="21">
        <f t="shared" si="251"/>
        <v>42420.670138888883</v>
      </c>
      <c r="M3987" s="3" t="b">
        <v>0</v>
      </c>
      <c r="N3987" s="3">
        <v>19</v>
      </c>
      <c r="O3987" s="3" t="b">
        <v>0</v>
      </c>
      <c r="P3987" s="3" t="s">
        <v>8270</v>
      </c>
      <c r="Q3987" s="13">
        <f t="shared" si="248"/>
        <v>0.32050000000000001</v>
      </c>
      <c r="R3987" s="7">
        <f t="shared" si="249"/>
        <v>105.26315789473684</v>
      </c>
      <c r="S3987" s="3" t="s">
        <v>8320</v>
      </c>
      <c r="T3987" s="3" t="s">
        <v>8321</v>
      </c>
    </row>
    <row r="3988" spans="1:20" ht="52.8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21">
        <f t="shared" si="250"/>
        <v>42467.340208333328</v>
      </c>
      <c r="L3988" s="21">
        <f t="shared" si="251"/>
        <v>42496.336111111108</v>
      </c>
      <c r="M3988" s="3" t="b">
        <v>0</v>
      </c>
      <c r="N3988" s="3">
        <v>13</v>
      </c>
      <c r="O3988" s="3" t="b">
        <v>0</v>
      </c>
      <c r="P3988" s="3" t="s">
        <v>8270</v>
      </c>
      <c r="Q3988" s="13">
        <f t="shared" si="248"/>
        <v>9.7600000000000006E-2</v>
      </c>
      <c r="R3988" s="7">
        <f t="shared" si="249"/>
        <v>384.61538461538464</v>
      </c>
      <c r="S3988" s="3" t="s">
        <v>8320</v>
      </c>
      <c r="T3988" s="3" t="s">
        <v>8321</v>
      </c>
    </row>
    <row r="3989" spans="1:20" ht="39.6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21">
        <f t="shared" si="250"/>
        <v>41765.716319444444</v>
      </c>
      <c r="L3989" s="21">
        <f t="shared" si="251"/>
        <v>41775.716319444444</v>
      </c>
      <c r="M3989" s="3" t="b">
        <v>0</v>
      </c>
      <c r="N3989" s="3">
        <v>13</v>
      </c>
      <c r="O3989" s="3" t="b">
        <v>0</v>
      </c>
      <c r="P3989" s="3" t="s">
        <v>8270</v>
      </c>
      <c r="Q3989" s="13">
        <f t="shared" si="248"/>
        <v>0.3775</v>
      </c>
      <c r="R3989" s="7">
        <f t="shared" si="249"/>
        <v>30.76923076923077</v>
      </c>
      <c r="S3989" s="3" t="s">
        <v>8320</v>
      </c>
      <c r="T3989" s="3" t="s">
        <v>8321</v>
      </c>
    </row>
    <row r="3990" spans="1:20" ht="26.4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21">
        <f t="shared" si="250"/>
        <v>42229.872835648144</v>
      </c>
      <c r="L3990" s="21">
        <f t="shared" si="251"/>
        <v>42244.872835648144</v>
      </c>
      <c r="M3990" s="3" t="b">
        <v>0</v>
      </c>
      <c r="N3990" s="3">
        <v>4</v>
      </c>
      <c r="O3990" s="3" t="b">
        <v>0</v>
      </c>
      <c r="P3990" s="3" t="s">
        <v>8270</v>
      </c>
      <c r="Q3990" s="13">
        <f t="shared" si="248"/>
        <v>2.1333333333333333E-2</v>
      </c>
      <c r="R3990" s="7">
        <f t="shared" si="249"/>
        <v>375</v>
      </c>
      <c r="S3990" s="3" t="s">
        <v>8320</v>
      </c>
      <c r="T3990" s="3" t="s">
        <v>8321</v>
      </c>
    </row>
    <row r="3991" spans="1:20" ht="39.6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21">
        <f t="shared" si="250"/>
        <v>42286.541446759256</v>
      </c>
      <c r="L3991" s="21">
        <f t="shared" si="251"/>
        <v>42316.583113425928</v>
      </c>
      <c r="M3991" s="3" t="b">
        <v>0</v>
      </c>
      <c r="N3991" s="3">
        <v>0</v>
      </c>
      <c r="O3991" s="3" t="b">
        <v>0</v>
      </c>
      <c r="P3991" s="3" t="s">
        <v>8270</v>
      </c>
      <c r="Q3991" s="13">
        <f t="shared" si="248"/>
        <v>0</v>
      </c>
      <c r="R3991" s="7">
        <f t="shared" si="249"/>
        <v>0</v>
      </c>
      <c r="S3991" s="3" t="s">
        <v>8320</v>
      </c>
      <c r="T3991" s="3" t="s">
        <v>8321</v>
      </c>
    </row>
    <row r="3992" spans="1:20" ht="39.6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21">
        <f t="shared" si="250"/>
        <v>42401.464039351849</v>
      </c>
      <c r="L3992" s="21">
        <f t="shared" si="251"/>
        <v>42431.464039351849</v>
      </c>
      <c r="M3992" s="3" t="b">
        <v>0</v>
      </c>
      <c r="N3992" s="3">
        <v>3</v>
      </c>
      <c r="O3992" s="3" t="b">
        <v>0</v>
      </c>
      <c r="P3992" s="3" t="s">
        <v>8270</v>
      </c>
      <c r="Q3992" s="13">
        <f t="shared" si="248"/>
        <v>4.1818181818181817E-2</v>
      </c>
      <c r="R3992" s="7">
        <f t="shared" si="249"/>
        <v>550</v>
      </c>
      <c r="S3992" s="3" t="s">
        <v>8320</v>
      </c>
      <c r="T3992" s="3" t="s">
        <v>8321</v>
      </c>
    </row>
    <row r="3993" spans="1:20" ht="26.4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21">
        <f t="shared" si="250"/>
        <v>42125.436134259253</v>
      </c>
      <c r="L3993" s="21">
        <f t="shared" si="251"/>
        <v>42155.436134259253</v>
      </c>
      <c r="M3993" s="3" t="b">
        <v>0</v>
      </c>
      <c r="N3993" s="3">
        <v>1</v>
      </c>
      <c r="O3993" s="3" t="b">
        <v>0</v>
      </c>
      <c r="P3993" s="3" t="s">
        <v>8270</v>
      </c>
      <c r="Q3993" s="13">
        <f t="shared" si="248"/>
        <v>0.2</v>
      </c>
      <c r="R3993" s="7">
        <f t="shared" si="249"/>
        <v>500</v>
      </c>
      <c r="S3993" s="3" t="s">
        <v>8320</v>
      </c>
      <c r="T3993" s="3" t="s">
        <v>8321</v>
      </c>
    </row>
    <row r="3994" spans="1:20" ht="39.6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21">
        <f t="shared" si="250"/>
        <v>42289.732164351844</v>
      </c>
      <c r="L3994" s="21">
        <f t="shared" si="251"/>
        <v>42349.773831018516</v>
      </c>
      <c r="M3994" s="3" t="b">
        <v>0</v>
      </c>
      <c r="N3994" s="3">
        <v>9</v>
      </c>
      <c r="O3994" s="3" t="b">
        <v>0</v>
      </c>
      <c r="P3994" s="3" t="s">
        <v>8270</v>
      </c>
      <c r="Q3994" s="13">
        <f t="shared" si="248"/>
        <v>5.4100000000000002E-2</v>
      </c>
      <c r="R3994" s="7">
        <f t="shared" si="249"/>
        <v>1111.1111111111111</v>
      </c>
      <c r="S3994" s="3" t="s">
        <v>8320</v>
      </c>
      <c r="T3994" s="3" t="s">
        <v>8321</v>
      </c>
    </row>
    <row r="3995" spans="1:20" ht="39.6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21">
        <f t="shared" si="250"/>
        <v>42107.656388888885</v>
      </c>
      <c r="L3995" s="21">
        <f t="shared" si="251"/>
        <v>42137.656388888885</v>
      </c>
      <c r="M3995" s="3" t="b">
        <v>0</v>
      </c>
      <c r="N3995" s="3">
        <v>1</v>
      </c>
      <c r="O3995" s="3" t="b">
        <v>0</v>
      </c>
      <c r="P3995" s="3" t="s">
        <v>8270</v>
      </c>
      <c r="Q3995" s="13">
        <f t="shared" si="248"/>
        <v>6.0000000000000002E-5</v>
      </c>
      <c r="R3995" s="7">
        <f t="shared" si="249"/>
        <v>50000</v>
      </c>
      <c r="S3995" s="3" t="s">
        <v>8320</v>
      </c>
      <c r="T3995" s="3" t="s">
        <v>8321</v>
      </c>
    </row>
    <row r="3996" spans="1:20" ht="39.6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21">
        <f t="shared" si="250"/>
        <v>41809.181597222218</v>
      </c>
      <c r="L3996" s="21">
        <f t="shared" si="251"/>
        <v>41839.181597222218</v>
      </c>
      <c r="M3996" s="3" t="b">
        <v>0</v>
      </c>
      <c r="N3996" s="3">
        <v>1</v>
      </c>
      <c r="O3996" s="3" t="b">
        <v>0</v>
      </c>
      <c r="P3996" s="3" t="s">
        <v>8270</v>
      </c>
      <c r="Q3996" s="13">
        <f t="shared" si="248"/>
        <v>2.5000000000000001E-3</v>
      </c>
      <c r="R3996" s="7">
        <f t="shared" si="249"/>
        <v>2000</v>
      </c>
      <c r="S3996" s="3" t="s">
        <v>8320</v>
      </c>
      <c r="T3996" s="3" t="s">
        <v>8321</v>
      </c>
    </row>
    <row r="3997" spans="1:20" ht="39.6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21">
        <f t="shared" si="250"/>
        <v>42019.475428240738</v>
      </c>
      <c r="L3997" s="21">
        <f t="shared" si="251"/>
        <v>42049.268749999996</v>
      </c>
      <c r="M3997" s="3" t="b">
        <v>0</v>
      </c>
      <c r="N3997" s="3">
        <v>4</v>
      </c>
      <c r="O3997" s="3" t="b">
        <v>0</v>
      </c>
      <c r="P3997" s="3" t="s">
        <v>8270</v>
      </c>
      <c r="Q3997" s="13">
        <f t="shared" si="248"/>
        <v>0.35</v>
      </c>
      <c r="R3997" s="7">
        <f t="shared" si="249"/>
        <v>50</v>
      </c>
      <c r="S3997" s="3" t="s">
        <v>8320</v>
      </c>
      <c r="T3997" s="3" t="s">
        <v>8321</v>
      </c>
    </row>
    <row r="3998" spans="1:20" ht="39.6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21">
        <f t="shared" si="250"/>
        <v>41950.058611111112</v>
      </c>
      <c r="L3998" s="21">
        <f t="shared" si="251"/>
        <v>41963.461111111108</v>
      </c>
      <c r="M3998" s="3" t="b">
        <v>0</v>
      </c>
      <c r="N3998" s="3">
        <v>17</v>
      </c>
      <c r="O3998" s="3" t="b">
        <v>0</v>
      </c>
      <c r="P3998" s="3" t="s">
        <v>8270</v>
      </c>
      <c r="Q3998" s="13">
        <f t="shared" si="248"/>
        <v>0.16566666666666666</v>
      </c>
      <c r="R3998" s="7">
        <f t="shared" si="249"/>
        <v>176.47058823529412</v>
      </c>
      <c r="S3998" s="3" t="s">
        <v>8320</v>
      </c>
      <c r="T3998" s="3" t="s">
        <v>8321</v>
      </c>
    </row>
    <row r="3999" spans="1:20" ht="39.6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21">
        <f t="shared" si="250"/>
        <v>42069.183113425919</v>
      </c>
      <c r="L3999" s="21">
        <f t="shared" si="251"/>
        <v>42099.141446759262</v>
      </c>
      <c r="M3999" s="3" t="b">
        <v>0</v>
      </c>
      <c r="N3999" s="3">
        <v>0</v>
      </c>
      <c r="O3999" s="3" t="b">
        <v>0</v>
      </c>
      <c r="P3999" s="3" t="s">
        <v>8270</v>
      </c>
      <c r="Q3999" s="13">
        <f t="shared" si="248"/>
        <v>0</v>
      </c>
      <c r="R3999" s="7">
        <f t="shared" si="249"/>
        <v>0</v>
      </c>
      <c r="S3999" s="3" t="s">
        <v>8320</v>
      </c>
      <c r="T3999" s="3" t="s">
        <v>8321</v>
      </c>
    </row>
    <row r="4000" spans="1:20" ht="39.6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21">
        <f t="shared" si="250"/>
        <v>42061.754930555551</v>
      </c>
      <c r="L4000" s="21">
        <f t="shared" si="251"/>
        <v>42091.713263888887</v>
      </c>
      <c r="M4000" s="3" t="b">
        <v>0</v>
      </c>
      <c r="N4000" s="3">
        <v>12</v>
      </c>
      <c r="O4000" s="3" t="b">
        <v>0</v>
      </c>
      <c r="P4000" s="3" t="s">
        <v>8270</v>
      </c>
      <c r="Q4000" s="13">
        <f t="shared" si="248"/>
        <v>0.57199999999999995</v>
      </c>
      <c r="R4000" s="7">
        <f t="shared" si="249"/>
        <v>104.16666666666667</v>
      </c>
      <c r="S4000" s="3" t="s">
        <v>8320</v>
      </c>
      <c r="T4000" s="3" t="s">
        <v>8321</v>
      </c>
    </row>
    <row r="4001" spans="1:20" ht="39.6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21">
        <f t="shared" si="250"/>
        <v>41842.620347222219</v>
      </c>
      <c r="L4001" s="21">
        <f t="shared" si="251"/>
        <v>41882.619317129625</v>
      </c>
      <c r="M4001" s="3" t="b">
        <v>0</v>
      </c>
      <c r="N4001" s="3">
        <v>14</v>
      </c>
      <c r="O4001" s="3" t="b">
        <v>0</v>
      </c>
      <c r="P4001" s="3" t="s">
        <v>8270</v>
      </c>
      <c r="Q4001" s="13">
        <f t="shared" si="248"/>
        <v>0.16514285714285715</v>
      </c>
      <c r="R4001" s="7">
        <f t="shared" si="249"/>
        <v>500</v>
      </c>
      <c r="S4001" s="3" t="s">
        <v>8320</v>
      </c>
      <c r="T4001" s="3" t="s">
        <v>8321</v>
      </c>
    </row>
    <row r="4002" spans="1:20" ht="26.4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21">
        <f t="shared" si="250"/>
        <v>42437.437013888884</v>
      </c>
      <c r="L4002" s="21">
        <f t="shared" si="251"/>
        <v>42497.39534722222</v>
      </c>
      <c r="M4002" s="3" t="b">
        <v>0</v>
      </c>
      <c r="N4002" s="3">
        <v>1</v>
      </c>
      <c r="O4002" s="3" t="b">
        <v>0</v>
      </c>
      <c r="P4002" s="3" t="s">
        <v>8270</v>
      </c>
      <c r="Q4002" s="13">
        <f t="shared" si="248"/>
        <v>1.25E-3</v>
      </c>
      <c r="R4002" s="7">
        <f t="shared" si="249"/>
        <v>8000</v>
      </c>
      <c r="S4002" s="3" t="s">
        <v>8320</v>
      </c>
      <c r="T4002" s="3" t="s">
        <v>8321</v>
      </c>
    </row>
    <row r="4003" spans="1:20" ht="52.8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21">
        <f t="shared" si="250"/>
        <v>42775.755879629629</v>
      </c>
      <c r="L4003" s="21">
        <f t="shared" si="251"/>
        <v>42795.583333333336</v>
      </c>
      <c r="M4003" s="3" t="b">
        <v>0</v>
      </c>
      <c r="N4003" s="3">
        <v>14</v>
      </c>
      <c r="O4003" s="3" t="b">
        <v>0</v>
      </c>
      <c r="P4003" s="3" t="s">
        <v>8270</v>
      </c>
      <c r="Q4003" s="13">
        <f t="shared" si="248"/>
        <v>0.3775</v>
      </c>
      <c r="R4003" s="7">
        <f t="shared" si="249"/>
        <v>85.714285714285708</v>
      </c>
      <c r="S4003" s="3" t="s">
        <v>8320</v>
      </c>
      <c r="T4003" s="3" t="s">
        <v>8321</v>
      </c>
    </row>
    <row r="4004" spans="1:20" ht="52.8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21">
        <f t="shared" si="250"/>
        <v>41878.835196759253</v>
      </c>
      <c r="L4004" s="21">
        <f t="shared" si="251"/>
        <v>41908.835196759253</v>
      </c>
      <c r="M4004" s="3" t="b">
        <v>0</v>
      </c>
      <c r="N4004" s="3">
        <v>4</v>
      </c>
      <c r="O4004" s="3" t="b">
        <v>0</v>
      </c>
      <c r="P4004" s="3" t="s">
        <v>8270</v>
      </c>
      <c r="Q4004" s="13">
        <f t="shared" si="248"/>
        <v>1.84E-2</v>
      </c>
      <c r="R4004" s="7">
        <f t="shared" si="249"/>
        <v>312.5</v>
      </c>
      <c r="S4004" s="3" t="s">
        <v>8320</v>
      </c>
      <c r="T4004" s="3" t="s">
        <v>8321</v>
      </c>
    </row>
    <row r="4005" spans="1:20" ht="39.6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21">
        <f t="shared" si="250"/>
        <v>42020.379016203697</v>
      </c>
      <c r="L4005" s="21">
        <f t="shared" si="251"/>
        <v>42050.379016203697</v>
      </c>
      <c r="M4005" s="3" t="b">
        <v>0</v>
      </c>
      <c r="N4005" s="3">
        <v>2</v>
      </c>
      <c r="O4005" s="3" t="b">
        <v>0</v>
      </c>
      <c r="P4005" s="3" t="s">
        <v>8270</v>
      </c>
      <c r="Q4005" s="13">
        <f t="shared" si="248"/>
        <v>0.10050000000000001</v>
      </c>
      <c r="R4005" s="7">
        <f t="shared" si="249"/>
        <v>1000</v>
      </c>
      <c r="S4005" s="3" t="s">
        <v>8320</v>
      </c>
      <c r="T4005" s="3" t="s">
        <v>8321</v>
      </c>
    </row>
    <row r="4006" spans="1:20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21">
        <f t="shared" si="250"/>
        <v>41889.954363425924</v>
      </c>
      <c r="L4006" s="21">
        <f t="shared" si="251"/>
        <v>41919.954363425924</v>
      </c>
      <c r="M4006" s="3" t="b">
        <v>0</v>
      </c>
      <c r="N4006" s="3">
        <v>1</v>
      </c>
      <c r="O4006" s="3" t="b">
        <v>0</v>
      </c>
      <c r="P4006" s="3" t="s">
        <v>8270</v>
      </c>
      <c r="Q4006" s="13">
        <f t="shared" si="248"/>
        <v>2E-3</v>
      </c>
      <c r="R4006" s="7">
        <f t="shared" si="249"/>
        <v>500</v>
      </c>
      <c r="S4006" s="3" t="s">
        <v>8320</v>
      </c>
      <c r="T4006" s="3" t="s">
        <v>8321</v>
      </c>
    </row>
    <row r="4007" spans="1:20" ht="39.6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21">
        <f t="shared" si="250"/>
        <v>41872.599363425921</v>
      </c>
      <c r="L4007" s="21">
        <f t="shared" si="251"/>
        <v>41932.599363425921</v>
      </c>
      <c r="M4007" s="3" t="b">
        <v>0</v>
      </c>
      <c r="N4007" s="3">
        <v>2</v>
      </c>
      <c r="O4007" s="3" t="b">
        <v>0</v>
      </c>
      <c r="P4007" s="3" t="s">
        <v>8270</v>
      </c>
      <c r="Q4007" s="13">
        <f t="shared" si="248"/>
        <v>1.3333333333333334E-2</v>
      </c>
      <c r="R4007" s="7">
        <f t="shared" si="249"/>
        <v>1500</v>
      </c>
      <c r="S4007" s="3" t="s">
        <v>8320</v>
      </c>
      <c r="T4007" s="3" t="s">
        <v>8321</v>
      </c>
    </row>
    <row r="4008" spans="1:20" ht="39.6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21">
        <f t="shared" si="250"/>
        <v>42391.564664351848</v>
      </c>
      <c r="L4008" s="21">
        <f t="shared" si="251"/>
        <v>42416.564664351848</v>
      </c>
      <c r="M4008" s="3" t="b">
        <v>0</v>
      </c>
      <c r="N4008" s="3">
        <v>1</v>
      </c>
      <c r="O4008" s="3" t="b">
        <v>0</v>
      </c>
      <c r="P4008" s="3" t="s">
        <v>8270</v>
      </c>
      <c r="Q4008" s="13">
        <f t="shared" si="248"/>
        <v>6.666666666666667E-5</v>
      </c>
      <c r="R4008" s="7">
        <f t="shared" si="249"/>
        <v>30000</v>
      </c>
      <c r="S4008" s="3" t="s">
        <v>8320</v>
      </c>
      <c r="T4008" s="3" t="s">
        <v>8321</v>
      </c>
    </row>
    <row r="4009" spans="1:20" ht="39.6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21">
        <f t="shared" si="250"/>
        <v>41848.564594907402</v>
      </c>
      <c r="L4009" s="21">
        <f t="shared" si="251"/>
        <v>41877.477777777771</v>
      </c>
      <c r="M4009" s="3" t="b">
        <v>0</v>
      </c>
      <c r="N4009" s="3">
        <v>1</v>
      </c>
      <c r="O4009" s="3" t="b">
        <v>0</v>
      </c>
      <c r="P4009" s="3" t="s">
        <v>8270</v>
      </c>
      <c r="Q4009" s="13">
        <f t="shared" si="248"/>
        <v>2.5000000000000001E-3</v>
      </c>
      <c r="R4009" s="7">
        <f t="shared" si="249"/>
        <v>2000</v>
      </c>
      <c r="S4009" s="3" t="s">
        <v>8320</v>
      </c>
      <c r="T4009" s="3" t="s">
        <v>8321</v>
      </c>
    </row>
    <row r="4010" spans="1:20" ht="39.6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21">
        <f t="shared" si="250"/>
        <v>42177.755868055552</v>
      </c>
      <c r="L4010" s="21">
        <f t="shared" si="251"/>
        <v>42207.755868055552</v>
      </c>
      <c r="M4010" s="3" t="b">
        <v>0</v>
      </c>
      <c r="N4010" s="3">
        <v>4</v>
      </c>
      <c r="O4010" s="3" t="b">
        <v>0</v>
      </c>
      <c r="P4010" s="3" t="s">
        <v>8270</v>
      </c>
      <c r="Q4010" s="13">
        <f t="shared" si="248"/>
        <v>0.06</v>
      </c>
      <c r="R4010" s="7">
        <f t="shared" si="249"/>
        <v>250</v>
      </c>
      <c r="S4010" s="3" t="s">
        <v>8320</v>
      </c>
      <c r="T4010" s="3" t="s">
        <v>8321</v>
      </c>
    </row>
    <row r="4011" spans="1:20" ht="39.6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21">
        <f t="shared" si="250"/>
        <v>41851.492592592593</v>
      </c>
      <c r="L4011" s="21">
        <f t="shared" si="251"/>
        <v>41891.492592592593</v>
      </c>
      <c r="M4011" s="3" t="b">
        <v>0</v>
      </c>
      <c r="N4011" s="3">
        <v>3</v>
      </c>
      <c r="O4011" s="3" t="b">
        <v>0</v>
      </c>
      <c r="P4011" s="3" t="s">
        <v>8270</v>
      </c>
      <c r="Q4011" s="13">
        <f t="shared" si="248"/>
        <v>3.8860103626943004E-2</v>
      </c>
      <c r="R4011" s="7">
        <f t="shared" si="249"/>
        <v>643.33333333333337</v>
      </c>
      <c r="S4011" s="3" t="s">
        <v>8320</v>
      </c>
      <c r="T4011" s="3" t="s">
        <v>8321</v>
      </c>
    </row>
    <row r="4012" spans="1:20" ht="39.6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21">
        <f t="shared" si="250"/>
        <v>41921.562106481477</v>
      </c>
      <c r="L4012" s="21">
        <f t="shared" si="251"/>
        <v>41938.562106481477</v>
      </c>
      <c r="M4012" s="3" t="b">
        <v>0</v>
      </c>
      <c r="N4012" s="3">
        <v>38</v>
      </c>
      <c r="O4012" s="3" t="b">
        <v>0</v>
      </c>
      <c r="P4012" s="3" t="s">
        <v>8270</v>
      </c>
      <c r="Q4012" s="13">
        <f t="shared" si="248"/>
        <v>0.24194444444444443</v>
      </c>
      <c r="R4012" s="7">
        <f t="shared" si="249"/>
        <v>189.47368421052633</v>
      </c>
      <c r="S4012" s="3" t="s">
        <v>8320</v>
      </c>
      <c r="T4012" s="3" t="s">
        <v>8321</v>
      </c>
    </row>
    <row r="4013" spans="1:20" ht="39.6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21">
        <f t="shared" si="250"/>
        <v>42002.336550925924</v>
      </c>
      <c r="L4013" s="21">
        <f t="shared" si="251"/>
        <v>42032.336550925924</v>
      </c>
      <c r="M4013" s="3" t="b">
        <v>0</v>
      </c>
      <c r="N4013" s="3">
        <v>4</v>
      </c>
      <c r="O4013" s="3" t="b">
        <v>0</v>
      </c>
      <c r="P4013" s="3" t="s">
        <v>8270</v>
      </c>
      <c r="Q4013" s="13">
        <f t="shared" si="248"/>
        <v>7.5999999999999998E-2</v>
      </c>
      <c r="R4013" s="7">
        <f t="shared" si="249"/>
        <v>62.5</v>
      </c>
      <c r="S4013" s="3" t="s">
        <v>8320</v>
      </c>
      <c r="T4013" s="3" t="s">
        <v>8321</v>
      </c>
    </row>
    <row r="4014" spans="1:20" ht="52.8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21">
        <f t="shared" si="250"/>
        <v>42096.336215277777</v>
      </c>
      <c r="L4014" s="21">
        <f t="shared" si="251"/>
        <v>42126.336215277777</v>
      </c>
      <c r="M4014" s="3" t="b">
        <v>0</v>
      </c>
      <c r="N4014" s="3">
        <v>0</v>
      </c>
      <c r="O4014" s="3" t="b">
        <v>0</v>
      </c>
      <c r="P4014" s="3" t="s">
        <v>8270</v>
      </c>
      <c r="Q4014" s="13">
        <f t="shared" si="248"/>
        <v>0</v>
      </c>
      <c r="R4014" s="7">
        <f t="shared" si="249"/>
        <v>0</v>
      </c>
      <c r="S4014" s="3" t="s">
        <v>8320</v>
      </c>
      <c r="T4014" s="3" t="s">
        <v>8321</v>
      </c>
    </row>
    <row r="4015" spans="1:20" ht="52.8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21">
        <f t="shared" si="250"/>
        <v>42021.092858796292</v>
      </c>
      <c r="L4015" s="21">
        <f t="shared" si="251"/>
        <v>42051.092858796292</v>
      </c>
      <c r="M4015" s="3" t="b">
        <v>0</v>
      </c>
      <c r="N4015" s="3">
        <v>2</v>
      </c>
      <c r="O4015" s="3" t="b">
        <v>0</v>
      </c>
      <c r="P4015" s="3" t="s">
        <v>8270</v>
      </c>
      <c r="Q4015" s="13">
        <f t="shared" si="248"/>
        <v>1.2999999999999999E-2</v>
      </c>
      <c r="R4015" s="7">
        <f t="shared" si="249"/>
        <v>1000</v>
      </c>
      <c r="S4015" s="3" t="s">
        <v>8320</v>
      </c>
      <c r="T4015" s="3" t="s">
        <v>8321</v>
      </c>
    </row>
    <row r="4016" spans="1:20" ht="39.6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21">
        <f t="shared" si="250"/>
        <v>42419.037835648145</v>
      </c>
      <c r="L4016" s="21">
        <f t="shared" si="251"/>
        <v>42434.037835648145</v>
      </c>
      <c r="M4016" s="3" t="b">
        <v>0</v>
      </c>
      <c r="N4016" s="3">
        <v>0</v>
      </c>
      <c r="O4016" s="3" t="b">
        <v>0</v>
      </c>
      <c r="P4016" s="3" t="s">
        <v>8270</v>
      </c>
      <c r="Q4016" s="13">
        <f t="shared" si="248"/>
        <v>0</v>
      </c>
      <c r="R4016" s="7">
        <f t="shared" si="249"/>
        <v>0</v>
      </c>
      <c r="S4016" s="3" t="s">
        <v>8320</v>
      </c>
      <c r="T4016" s="3" t="s">
        <v>8321</v>
      </c>
    </row>
    <row r="4017" spans="1:20" ht="52.8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21">
        <f t="shared" si="250"/>
        <v>42174.572488425925</v>
      </c>
      <c r="L4017" s="21">
        <f t="shared" si="251"/>
        <v>42204.572488425925</v>
      </c>
      <c r="M4017" s="3" t="b">
        <v>0</v>
      </c>
      <c r="N4017" s="3">
        <v>1</v>
      </c>
      <c r="O4017" s="3" t="b">
        <v>0</v>
      </c>
      <c r="P4017" s="3" t="s">
        <v>8270</v>
      </c>
      <c r="Q4017" s="13">
        <f t="shared" si="248"/>
        <v>1.4285714285714287E-4</v>
      </c>
      <c r="R4017" s="7">
        <f t="shared" si="249"/>
        <v>7000</v>
      </c>
      <c r="S4017" s="3" t="s">
        <v>8320</v>
      </c>
      <c r="T4017" s="3" t="s">
        <v>8321</v>
      </c>
    </row>
    <row r="4018" spans="1:20" ht="39.6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21">
        <f t="shared" si="250"/>
        <v>41869.664351851847</v>
      </c>
      <c r="L4018" s="21">
        <f t="shared" si="251"/>
        <v>41899.664351851847</v>
      </c>
      <c r="M4018" s="3" t="b">
        <v>0</v>
      </c>
      <c r="N4018" s="3">
        <v>7</v>
      </c>
      <c r="O4018" s="3" t="b">
        <v>0</v>
      </c>
      <c r="P4018" s="3" t="s">
        <v>8270</v>
      </c>
      <c r="Q4018" s="13">
        <f t="shared" si="248"/>
        <v>0.14000000000000001</v>
      </c>
      <c r="R4018" s="7">
        <f t="shared" si="249"/>
        <v>71.428571428571431</v>
      </c>
      <c r="S4018" s="3" t="s">
        <v>8320</v>
      </c>
      <c r="T4018" s="3" t="s">
        <v>8321</v>
      </c>
    </row>
    <row r="4019" spans="1:20" ht="39.6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21">
        <f t="shared" si="250"/>
        <v>41856.463819444441</v>
      </c>
      <c r="L4019" s="21">
        <f t="shared" si="251"/>
        <v>41886.463819444441</v>
      </c>
      <c r="M4019" s="3" t="b">
        <v>0</v>
      </c>
      <c r="N4019" s="3">
        <v>2</v>
      </c>
      <c r="O4019" s="3" t="b">
        <v>0</v>
      </c>
      <c r="P4019" s="3" t="s">
        <v>8270</v>
      </c>
      <c r="Q4019" s="13">
        <f t="shared" si="248"/>
        <v>1.0500000000000001E-2</v>
      </c>
      <c r="R4019" s="7">
        <f t="shared" si="249"/>
        <v>5000</v>
      </c>
      <c r="S4019" s="3" t="s">
        <v>8320</v>
      </c>
      <c r="T4019" s="3" t="s">
        <v>8321</v>
      </c>
    </row>
    <row r="4020" spans="1:20" ht="26.4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21">
        <f t="shared" si="250"/>
        <v>42620.702638888884</v>
      </c>
      <c r="L4020" s="21">
        <f t="shared" si="251"/>
        <v>42650.702638888884</v>
      </c>
      <c r="M4020" s="3" t="b">
        <v>0</v>
      </c>
      <c r="N4020" s="3">
        <v>4</v>
      </c>
      <c r="O4020" s="3" t="b">
        <v>0</v>
      </c>
      <c r="P4020" s="3" t="s">
        <v>8270</v>
      </c>
      <c r="Q4020" s="13">
        <f t="shared" si="248"/>
        <v>8.666666666666667E-2</v>
      </c>
      <c r="R4020" s="7">
        <f t="shared" si="249"/>
        <v>375</v>
      </c>
      <c r="S4020" s="3" t="s">
        <v>8320</v>
      </c>
      <c r="T4020" s="3" t="s">
        <v>8321</v>
      </c>
    </row>
    <row r="4021" spans="1:20" ht="39.6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21">
        <f t="shared" si="250"/>
        <v>42417.467546296299</v>
      </c>
      <c r="L4021" s="21">
        <f t="shared" si="251"/>
        <v>42475.477777777771</v>
      </c>
      <c r="M4021" s="3" t="b">
        <v>0</v>
      </c>
      <c r="N4021" s="3">
        <v>4</v>
      </c>
      <c r="O4021" s="3" t="b">
        <v>0</v>
      </c>
      <c r="P4021" s="3" t="s">
        <v>8270</v>
      </c>
      <c r="Q4021" s="13">
        <f t="shared" si="248"/>
        <v>8.2857142857142851E-3</v>
      </c>
      <c r="R4021" s="7">
        <f t="shared" si="249"/>
        <v>875</v>
      </c>
      <c r="S4021" s="3" t="s">
        <v>8320</v>
      </c>
      <c r="T4021" s="3" t="s">
        <v>8321</v>
      </c>
    </row>
    <row r="4022" spans="1:20" ht="39.6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21">
        <f t="shared" si="250"/>
        <v>42056.982627314814</v>
      </c>
      <c r="L4022" s="21">
        <f t="shared" si="251"/>
        <v>42086.940960648142</v>
      </c>
      <c r="M4022" s="3" t="b">
        <v>0</v>
      </c>
      <c r="N4022" s="3">
        <v>3</v>
      </c>
      <c r="O4022" s="3" t="b">
        <v>0</v>
      </c>
      <c r="P4022" s="3" t="s">
        <v>8270</v>
      </c>
      <c r="Q4022" s="13">
        <f t="shared" si="248"/>
        <v>0.16666666666666666</v>
      </c>
      <c r="R4022" s="7">
        <f t="shared" si="249"/>
        <v>200</v>
      </c>
      <c r="S4022" s="3" t="s">
        <v>8320</v>
      </c>
      <c r="T4022" s="3" t="s">
        <v>8321</v>
      </c>
    </row>
    <row r="4023" spans="1:20" ht="39.6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21">
        <f t="shared" si="250"/>
        <v>41878.703217592592</v>
      </c>
      <c r="L4023" s="21">
        <f t="shared" si="251"/>
        <v>41938.703217592592</v>
      </c>
      <c r="M4023" s="3" t="b">
        <v>0</v>
      </c>
      <c r="N4023" s="3">
        <v>2</v>
      </c>
      <c r="O4023" s="3" t="b">
        <v>0</v>
      </c>
      <c r="P4023" s="3" t="s">
        <v>8270</v>
      </c>
      <c r="Q4023" s="13">
        <f t="shared" si="248"/>
        <v>8.3333333333333332E-3</v>
      </c>
      <c r="R4023" s="7">
        <f t="shared" si="249"/>
        <v>7500</v>
      </c>
      <c r="S4023" s="3" t="s">
        <v>8320</v>
      </c>
      <c r="T4023" s="3" t="s">
        <v>8321</v>
      </c>
    </row>
    <row r="4024" spans="1:20" ht="26.4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21">
        <f t="shared" si="250"/>
        <v>41990.375775462962</v>
      </c>
      <c r="L4024" s="21">
        <f t="shared" si="251"/>
        <v>42035.912499999999</v>
      </c>
      <c r="M4024" s="3" t="b">
        <v>0</v>
      </c>
      <c r="N4024" s="3">
        <v>197</v>
      </c>
      <c r="O4024" s="3" t="b">
        <v>0</v>
      </c>
      <c r="P4024" s="3" t="s">
        <v>8270</v>
      </c>
      <c r="Q4024" s="13">
        <f t="shared" si="248"/>
        <v>0.69561111111111107</v>
      </c>
      <c r="R4024" s="7">
        <f t="shared" si="249"/>
        <v>91.370558375634516</v>
      </c>
      <c r="S4024" s="3" t="s">
        <v>8320</v>
      </c>
      <c r="T4024" s="3" t="s">
        <v>8321</v>
      </c>
    </row>
    <row r="4025" spans="1:20" ht="39.6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21">
        <f t="shared" si="250"/>
        <v>42408.791238425925</v>
      </c>
      <c r="L4025" s="21">
        <f t="shared" si="251"/>
        <v>42453.749571759261</v>
      </c>
      <c r="M4025" s="3" t="b">
        <v>0</v>
      </c>
      <c r="N4025" s="3">
        <v>0</v>
      </c>
      <c r="O4025" s="3" t="b">
        <v>0</v>
      </c>
      <c r="P4025" s="3" t="s">
        <v>8270</v>
      </c>
      <c r="Q4025" s="13">
        <f t="shared" si="248"/>
        <v>0</v>
      </c>
      <c r="R4025" s="7">
        <f t="shared" si="249"/>
        <v>0</v>
      </c>
      <c r="S4025" s="3" t="s">
        <v>8320</v>
      </c>
      <c r="T4025" s="3" t="s">
        <v>8321</v>
      </c>
    </row>
    <row r="4026" spans="1:20" ht="39.6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21">
        <f t="shared" si="250"/>
        <v>42217.461770833332</v>
      </c>
      <c r="L4026" s="21">
        <f t="shared" si="251"/>
        <v>42247.461770833332</v>
      </c>
      <c r="M4026" s="3" t="b">
        <v>0</v>
      </c>
      <c r="N4026" s="3">
        <v>1</v>
      </c>
      <c r="O4026" s="3" t="b">
        <v>0</v>
      </c>
      <c r="P4026" s="3" t="s">
        <v>8270</v>
      </c>
      <c r="Q4026" s="13">
        <f t="shared" si="248"/>
        <v>1.2500000000000001E-2</v>
      </c>
      <c r="R4026" s="7">
        <f t="shared" si="249"/>
        <v>800</v>
      </c>
      <c r="S4026" s="3" t="s">
        <v>8320</v>
      </c>
      <c r="T4026" s="3" t="s">
        <v>8321</v>
      </c>
    </row>
    <row r="4027" spans="1:20" ht="52.8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21">
        <f t="shared" si="250"/>
        <v>42151.029351851852</v>
      </c>
      <c r="L4027" s="21">
        <f t="shared" si="251"/>
        <v>42211.029351851852</v>
      </c>
      <c r="M4027" s="3" t="b">
        <v>0</v>
      </c>
      <c r="N4027" s="3">
        <v>4</v>
      </c>
      <c r="O4027" s="3" t="b">
        <v>0</v>
      </c>
      <c r="P4027" s="3" t="s">
        <v>8270</v>
      </c>
      <c r="Q4027" s="13">
        <f t="shared" si="248"/>
        <v>0.05</v>
      </c>
      <c r="R4027" s="7">
        <f t="shared" si="249"/>
        <v>1250</v>
      </c>
      <c r="S4027" s="3" t="s">
        <v>8320</v>
      </c>
      <c r="T4027" s="3" t="s">
        <v>8321</v>
      </c>
    </row>
    <row r="4028" spans="1:20" ht="39.6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21">
        <f t="shared" si="250"/>
        <v>42282.447210648148</v>
      </c>
      <c r="L4028" s="21">
        <f t="shared" si="251"/>
        <v>42342.488877314812</v>
      </c>
      <c r="M4028" s="3" t="b">
        <v>0</v>
      </c>
      <c r="N4028" s="3">
        <v>0</v>
      </c>
      <c r="O4028" s="3" t="b">
        <v>0</v>
      </c>
      <c r="P4028" s="3" t="s">
        <v>8270</v>
      </c>
      <c r="Q4028" s="13">
        <f t="shared" si="248"/>
        <v>0</v>
      </c>
      <c r="R4028" s="7">
        <f t="shared" si="249"/>
        <v>0</v>
      </c>
      <c r="S4028" s="3" t="s">
        <v>8320</v>
      </c>
      <c r="T4028" s="3" t="s">
        <v>8321</v>
      </c>
    </row>
    <row r="4029" spans="1:20" ht="39.6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21">
        <f t="shared" si="250"/>
        <v>42768.762511574074</v>
      </c>
      <c r="L4029" s="21">
        <f t="shared" si="251"/>
        <v>42788.833333333336</v>
      </c>
      <c r="M4029" s="3" t="b">
        <v>0</v>
      </c>
      <c r="N4029" s="3">
        <v>7</v>
      </c>
      <c r="O4029" s="3" t="b">
        <v>0</v>
      </c>
      <c r="P4029" s="3" t="s">
        <v>8270</v>
      </c>
      <c r="Q4029" s="13">
        <f t="shared" si="248"/>
        <v>7.166666666666667E-2</v>
      </c>
      <c r="R4029" s="7">
        <f t="shared" si="249"/>
        <v>428.57142857142856</v>
      </c>
      <c r="S4029" s="3" t="s">
        <v>8320</v>
      </c>
      <c r="T4029" s="3" t="s">
        <v>8321</v>
      </c>
    </row>
    <row r="4030" spans="1:20" ht="39.6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21">
        <f t="shared" si="250"/>
        <v>41765.730324074073</v>
      </c>
      <c r="L4030" s="21">
        <f t="shared" si="251"/>
        <v>41795.730324074073</v>
      </c>
      <c r="M4030" s="3" t="b">
        <v>0</v>
      </c>
      <c r="N4030" s="3">
        <v>11</v>
      </c>
      <c r="O4030" s="3" t="b">
        <v>0</v>
      </c>
      <c r="P4030" s="3" t="s">
        <v>8270</v>
      </c>
      <c r="Q4030" s="13">
        <f t="shared" si="248"/>
        <v>0.28050000000000003</v>
      </c>
      <c r="R4030" s="7">
        <f t="shared" si="249"/>
        <v>181.81818181818181</v>
      </c>
      <c r="S4030" s="3" t="s">
        <v>8320</v>
      </c>
      <c r="T4030" s="3" t="s">
        <v>8321</v>
      </c>
    </row>
    <row r="4031" spans="1:20" ht="39.6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21">
        <f t="shared" si="250"/>
        <v>42321.816782407404</v>
      </c>
      <c r="L4031" s="21">
        <f t="shared" si="251"/>
        <v>42351.816782407404</v>
      </c>
      <c r="M4031" s="3" t="b">
        <v>0</v>
      </c>
      <c r="N4031" s="3">
        <v>0</v>
      </c>
      <c r="O4031" s="3" t="b">
        <v>0</v>
      </c>
      <c r="P4031" s="3" t="s">
        <v>8270</v>
      </c>
      <c r="Q4031" s="13">
        <f t="shared" si="248"/>
        <v>0</v>
      </c>
      <c r="R4031" s="7">
        <f t="shared" si="249"/>
        <v>0</v>
      </c>
      <c r="S4031" s="3" t="s">
        <v>8320</v>
      </c>
      <c r="T4031" s="3" t="s">
        <v>8321</v>
      </c>
    </row>
    <row r="4032" spans="1:20" ht="52.8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21">
        <f t="shared" si="250"/>
        <v>42374.446747685179</v>
      </c>
      <c r="L4032" s="21">
        <f t="shared" si="251"/>
        <v>42403.575694444444</v>
      </c>
      <c r="M4032" s="3" t="b">
        <v>0</v>
      </c>
      <c r="N4032" s="3">
        <v>6</v>
      </c>
      <c r="O4032" s="3" t="b">
        <v>0</v>
      </c>
      <c r="P4032" s="3" t="s">
        <v>8270</v>
      </c>
      <c r="Q4032" s="13">
        <f t="shared" si="248"/>
        <v>0.16</v>
      </c>
      <c r="R4032" s="7">
        <f t="shared" si="249"/>
        <v>416.66666666666669</v>
      </c>
      <c r="S4032" s="3" t="s">
        <v>8320</v>
      </c>
      <c r="T4032" s="3" t="s">
        <v>8321</v>
      </c>
    </row>
    <row r="4033" spans="1:20" ht="39.6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21">
        <f t="shared" si="250"/>
        <v>41941.376898148148</v>
      </c>
      <c r="L4033" s="21">
        <f t="shared" si="251"/>
        <v>41991.418564814812</v>
      </c>
      <c r="M4033" s="3" t="b">
        <v>0</v>
      </c>
      <c r="N4033" s="3">
        <v>0</v>
      </c>
      <c r="O4033" s="3" t="b">
        <v>0</v>
      </c>
      <c r="P4033" s="3" t="s">
        <v>8270</v>
      </c>
      <c r="Q4033" s="13">
        <f t="shared" si="248"/>
        <v>0</v>
      </c>
      <c r="R4033" s="7">
        <f t="shared" si="249"/>
        <v>0</v>
      </c>
      <c r="S4033" s="3" t="s">
        <v>8320</v>
      </c>
      <c r="T4033" s="3" t="s">
        <v>8321</v>
      </c>
    </row>
    <row r="4034" spans="1:20" ht="39.6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21">
        <f t="shared" si="250"/>
        <v>42293.60087962963</v>
      </c>
      <c r="L4034" s="21">
        <f t="shared" si="251"/>
        <v>42353.642546296294</v>
      </c>
      <c r="M4034" s="3" t="b">
        <v>0</v>
      </c>
      <c r="N4034" s="3">
        <v>7</v>
      </c>
      <c r="O4034" s="3" t="b">
        <v>0</v>
      </c>
      <c r="P4034" s="3" t="s">
        <v>8270</v>
      </c>
      <c r="Q4034" s="13">
        <f t="shared" ref="Q4034:Q4097" si="252">+E4034/D4034</f>
        <v>6.8287037037037035E-2</v>
      </c>
      <c r="R4034" s="7">
        <f t="shared" ref="R4034:R4097" si="253">IFERROR(+D4034/N4034,0)</f>
        <v>864</v>
      </c>
      <c r="S4034" s="3" t="s">
        <v>8320</v>
      </c>
      <c r="T4034" s="3" t="s">
        <v>8321</v>
      </c>
    </row>
    <row r="4035" spans="1:20" ht="39.6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21">
        <f t="shared" ref="K4035:K4098" si="254">(J4035/86400)+25569+(-5/24)</f>
        <v>42614.06046296296</v>
      </c>
      <c r="L4035" s="21">
        <f t="shared" ref="L4035:L4098" si="255">+I4035/(86400)+25569+(-5/24)</f>
        <v>42645.166666666664</v>
      </c>
      <c r="M4035" s="3" t="b">
        <v>0</v>
      </c>
      <c r="N4035" s="3">
        <v>94</v>
      </c>
      <c r="O4035" s="3" t="b">
        <v>0</v>
      </c>
      <c r="P4035" s="3" t="s">
        <v>8270</v>
      </c>
      <c r="Q4035" s="13">
        <f t="shared" si="252"/>
        <v>0.25698702928870293</v>
      </c>
      <c r="R4035" s="7">
        <f t="shared" si="253"/>
        <v>254.25531914893617</v>
      </c>
      <c r="S4035" s="3" t="s">
        <v>8320</v>
      </c>
      <c r="T4035" s="3" t="s">
        <v>8321</v>
      </c>
    </row>
    <row r="4036" spans="1:20" ht="39.6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21">
        <f t="shared" si="254"/>
        <v>42067.739004629628</v>
      </c>
      <c r="L4036" s="21">
        <f t="shared" si="255"/>
        <v>42097.697337962956</v>
      </c>
      <c r="M4036" s="3" t="b">
        <v>0</v>
      </c>
      <c r="N4036" s="3">
        <v>2</v>
      </c>
      <c r="O4036" s="3" t="b">
        <v>0</v>
      </c>
      <c r="P4036" s="3" t="s">
        <v>8270</v>
      </c>
      <c r="Q4036" s="13">
        <f t="shared" si="252"/>
        <v>1.4814814814814815E-2</v>
      </c>
      <c r="R4036" s="7">
        <f t="shared" si="253"/>
        <v>6750</v>
      </c>
      <c r="S4036" s="3" t="s">
        <v>8320</v>
      </c>
      <c r="T4036" s="3" t="s">
        <v>8321</v>
      </c>
    </row>
    <row r="4037" spans="1:20" ht="26.4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21">
        <f t="shared" si="254"/>
        <v>41903.674618055556</v>
      </c>
      <c r="L4037" s="21">
        <f t="shared" si="255"/>
        <v>41933.674618055556</v>
      </c>
      <c r="M4037" s="3" t="b">
        <v>0</v>
      </c>
      <c r="N4037" s="3">
        <v>25</v>
      </c>
      <c r="O4037" s="3" t="b">
        <v>0</v>
      </c>
      <c r="P4037" s="3" t="s">
        <v>8270</v>
      </c>
      <c r="Q4037" s="13">
        <f t="shared" si="252"/>
        <v>0.36849999999999999</v>
      </c>
      <c r="R4037" s="7">
        <f t="shared" si="253"/>
        <v>400</v>
      </c>
      <c r="S4037" s="3" t="s">
        <v>8320</v>
      </c>
      <c r="T4037" s="3" t="s">
        <v>8321</v>
      </c>
    </row>
    <row r="4038" spans="1:20" ht="39.6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21">
        <f t="shared" si="254"/>
        <v>41804.728750000002</v>
      </c>
      <c r="L4038" s="21">
        <f t="shared" si="255"/>
        <v>41821.729166666664</v>
      </c>
      <c r="M4038" s="3" t="b">
        <v>0</v>
      </c>
      <c r="N4038" s="3">
        <v>17</v>
      </c>
      <c r="O4038" s="3" t="b">
        <v>0</v>
      </c>
      <c r="P4038" s="3" t="s">
        <v>8270</v>
      </c>
      <c r="Q4038" s="13">
        <f t="shared" si="252"/>
        <v>0.47049999999999997</v>
      </c>
      <c r="R4038" s="7">
        <f t="shared" si="253"/>
        <v>352.94117647058823</v>
      </c>
      <c r="S4038" s="3" t="s">
        <v>8320</v>
      </c>
      <c r="T4038" s="3" t="s">
        <v>8321</v>
      </c>
    </row>
    <row r="4039" spans="1:20" ht="52.8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21">
        <f t="shared" si="254"/>
        <v>42496.862442129626</v>
      </c>
      <c r="L4039" s="21">
        <f t="shared" si="255"/>
        <v>42514.392361111109</v>
      </c>
      <c r="M4039" s="3" t="b">
        <v>0</v>
      </c>
      <c r="N4039" s="3">
        <v>2</v>
      </c>
      <c r="O4039" s="3" t="b">
        <v>0</v>
      </c>
      <c r="P4039" s="3" t="s">
        <v>8270</v>
      </c>
      <c r="Q4039" s="13">
        <f t="shared" si="252"/>
        <v>0.11428571428571428</v>
      </c>
      <c r="R4039" s="7">
        <f t="shared" si="253"/>
        <v>350</v>
      </c>
      <c r="S4039" s="3" t="s">
        <v>8320</v>
      </c>
      <c r="T4039" s="3" t="s">
        <v>8321</v>
      </c>
    </row>
    <row r="4040" spans="1:20" ht="39.6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21">
        <f t="shared" si="254"/>
        <v>41869.590393518512</v>
      </c>
      <c r="L4040" s="21">
        <f t="shared" si="255"/>
        <v>41929.590393518512</v>
      </c>
      <c r="M4040" s="3" t="b">
        <v>0</v>
      </c>
      <c r="N4040" s="3">
        <v>4</v>
      </c>
      <c r="O4040" s="3" t="b">
        <v>0</v>
      </c>
      <c r="P4040" s="3" t="s">
        <v>8270</v>
      </c>
      <c r="Q4040" s="13">
        <f t="shared" si="252"/>
        <v>0.12039999999999999</v>
      </c>
      <c r="R4040" s="7">
        <f t="shared" si="253"/>
        <v>625</v>
      </c>
      <c r="S4040" s="3" t="s">
        <v>8320</v>
      </c>
      <c r="T4040" s="3" t="s">
        <v>8321</v>
      </c>
    </row>
    <row r="4041" spans="1:20" ht="39.6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21">
        <f t="shared" si="254"/>
        <v>42305.462581018517</v>
      </c>
      <c r="L4041" s="21">
        <f t="shared" si="255"/>
        <v>42339.040972222218</v>
      </c>
      <c r="M4041" s="3" t="b">
        <v>0</v>
      </c>
      <c r="N4041" s="3">
        <v>5</v>
      </c>
      <c r="O4041" s="3" t="b">
        <v>0</v>
      </c>
      <c r="P4041" s="3" t="s">
        <v>8270</v>
      </c>
      <c r="Q4041" s="13">
        <f t="shared" si="252"/>
        <v>0.6</v>
      </c>
      <c r="R4041" s="7">
        <f t="shared" si="253"/>
        <v>100</v>
      </c>
      <c r="S4041" s="3" t="s">
        <v>8320</v>
      </c>
      <c r="T4041" s="3" t="s">
        <v>8321</v>
      </c>
    </row>
    <row r="4042" spans="1:20" ht="39.6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21">
        <f t="shared" si="254"/>
        <v>42144.023194444446</v>
      </c>
      <c r="L4042" s="21">
        <f t="shared" si="255"/>
        <v>42202.916666666664</v>
      </c>
      <c r="M4042" s="3" t="b">
        <v>0</v>
      </c>
      <c r="N4042" s="3">
        <v>2</v>
      </c>
      <c r="O4042" s="3" t="b">
        <v>0</v>
      </c>
      <c r="P4042" s="3" t="s">
        <v>8270</v>
      </c>
      <c r="Q4042" s="13">
        <f t="shared" si="252"/>
        <v>0.3125</v>
      </c>
      <c r="R4042" s="7">
        <f t="shared" si="253"/>
        <v>4000</v>
      </c>
      <c r="S4042" s="3" t="s">
        <v>8320</v>
      </c>
      <c r="T4042" s="3" t="s">
        <v>8321</v>
      </c>
    </row>
    <row r="4043" spans="1:20" ht="26.4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21">
        <f t="shared" si="254"/>
        <v>42559.265671296293</v>
      </c>
      <c r="L4043" s="21">
        <f t="shared" si="255"/>
        <v>42619.265671296293</v>
      </c>
      <c r="M4043" s="3" t="b">
        <v>0</v>
      </c>
      <c r="N4043" s="3">
        <v>2</v>
      </c>
      <c r="O4043" s="3" t="b">
        <v>0</v>
      </c>
      <c r="P4043" s="3" t="s">
        <v>8270</v>
      </c>
      <c r="Q4043" s="13">
        <f t="shared" si="252"/>
        <v>4.1999999999999997E-3</v>
      </c>
      <c r="R4043" s="7">
        <f t="shared" si="253"/>
        <v>2500</v>
      </c>
      <c r="S4043" s="3" t="s">
        <v>8320</v>
      </c>
      <c r="T4043" s="3" t="s">
        <v>8321</v>
      </c>
    </row>
    <row r="4044" spans="1:20" ht="39.6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21">
        <f t="shared" si="254"/>
        <v>41994.875740740739</v>
      </c>
      <c r="L4044" s="21">
        <f t="shared" si="255"/>
        <v>42024.594444444439</v>
      </c>
      <c r="M4044" s="3" t="b">
        <v>0</v>
      </c>
      <c r="N4044" s="3">
        <v>3</v>
      </c>
      <c r="O4044" s="3" t="b">
        <v>0</v>
      </c>
      <c r="P4044" s="3" t="s">
        <v>8270</v>
      </c>
      <c r="Q4044" s="13">
        <f t="shared" si="252"/>
        <v>2.0999999999999999E-3</v>
      </c>
      <c r="R4044" s="7">
        <f t="shared" si="253"/>
        <v>3333.3333333333335</v>
      </c>
      <c r="S4044" s="3" t="s">
        <v>8320</v>
      </c>
      <c r="T4044" s="3" t="s">
        <v>8321</v>
      </c>
    </row>
    <row r="4045" spans="1:20" ht="39.6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21">
        <f t="shared" si="254"/>
        <v>41948.749131944445</v>
      </c>
      <c r="L4045" s="21">
        <f t="shared" si="255"/>
        <v>41963.749131944445</v>
      </c>
      <c r="M4045" s="3" t="b">
        <v>0</v>
      </c>
      <c r="N4045" s="3">
        <v>0</v>
      </c>
      <c r="O4045" s="3" t="b">
        <v>0</v>
      </c>
      <c r="P4045" s="3" t="s">
        <v>8270</v>
      </c>
      <c r="Q4045" s="13">
        <f t="shared" si="252"/>
        <v>0</v>
      </c>
      <c r="R4045" s="7">
        <f t="shared" si="253"/>
        <v>0</v>
      </c>
      <c r="S4045" s="3" t="s">
        <v>8320</v>
      </c>
      <c r="T4045" s="3" t="s">
        <v>8321</v>
      </c>
    </row>
    <row r="4046" spans="1:20" ht="39.6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21">
        <f t="shared" si="254"/>
        <v>42074.011365740742</v>
      </c>
      <c r="L4046" s="21">
        <f t="shared" si="255"/>
        <v>42103.999999999993</v>
      </c>
      <c r="M4046" s="3" t="b">
        <v>0</v>
      </c>
      <c r="N4046" s="3">
        <v>4</v>
      </c>
      <c r="O4046" s="3" t="b">
        <v>0</v>
      </c>
      <c r="P4046" s="3" t="s">
        <v>8270</v>
      </c>
      <c r="Q4046" s="13">
        <f t="shared" si="252"/>
        <v>0.375</v>
      </c>
      <c r="R4046" s="7">
        <f t="shared" si="253"/>
        <v>150</v>
      </c>
      <c r="S4046" s="3" t="s">
        <v>8320</v>
      </c>
      <c r="T4046" s="3" t="s">
        <v>8321</v>
      </c>
    </row>
    <row r="4047" spans="1:20" ht="52.8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21">
        <f t="shared" si="254"/>
        <v>41841.992928240739</v>
      </c>
      <c r="L4047" s="21">
        <f t="shared" si="255"/>
        <v>41871.992928240739</v>
      </c>
      <c r="M4047" s="3" t="b">
        <v>0</v>
      </c>
      <c r="N4047" s="3">
        <v>1</v>
      </c>
      <c r="O4047" s="3" t="b">
        <v>0</v>
      </c>
      <c r="P4047" s="3" t="s">
        <v>8270</v>
      </c>
      <c r="Q4047" s="13">
        <f t="shared" si="252"/>
        <v>2.0000000000000001E-4</v>
      </c>
      <c r="R4047" s="7">
        <f t="shared" si="253"/>
        <v>5000</v>
      </c>
      <c r="S4047" s="3" t="s">
        <v>8320</v>
      </c>
      <c r="T4047" s="3" t="s">
        <v>8321</v>
      </c>
    </row>
    <row r="4048" spans="1:20" ht="52.8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21">
        <f t="shared" si="254"/>
        <v>41904.442245370366</v>
      </c>
      <c r="L4048" s="21">
        <f t="shared" si="255"/>
        <v>41934.442245370366</v>
      </c>
      <c r="M4048" s="3" t="b">
        <v>0</v>
      </c>
      <c r="N4048" s="3">
        <v>12</v>
      </c>
      <c r="O4048" s="3" t="b">
        <v>0</v>
      </c>
      <c r="P4048" s="3" t="s">
        <v>8270</v>
      </c>
      <c r="Q4048" s="13">
        <f t="shared" si="252"/>
        <v>8.2142857142857142E-2</v>
      </c>
      <c r="R4048" s="7">
        <f t="shared" si="253"/>
        <v>466.66666666666669</v>
      </c>
      <c r="S4048" s="3" t="s">
        <v>8320</v>
      </c>
      <c r="T4048" s="3" t="s">
        <v>8321</v>
      </c>
    </row>
    <row r="4049" spans="1:20" ht="39.6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21">
        <f t="shared" si="254"/>
        <v>41990.814155092587</v>
      </c>
      <c r="L4049" s="21">
        <f t="shared" si="255"/>
        <v>42014.833333333336</v>
      </c>
      <c r="M4049" s="3" t="b">
        <v>0</v>
      </c>
      <c r="N4049" s="3">
        <v>4</v>
      </c>
      <c r="O4049" s="3" t="b">
        <v>0</v>
      </c>
      <c r="P4049" s="3" t="s">
        <v>8270</v>
      </c>
      <c r="Q4049" s="13">
        <f t="shared" si="252"/>
        <v>2.1999999999999999E-2</v>
      </c>
      <c r="R4049" s="7">
        <f t="shared" si="253"/>
        <v>1250</v>
      </c>
      <c r="S4049" s="3" t="s">
        <v>8320</v>
      </c>
      <c r="T4049" s="3" t="s">
        <v>8321</v>
      </c>
    </row>
    <row r="4050" spans="1:20" ht="39.6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21">
        <f t="shared" si="254"/>
        <v>42436.300775462958</v>
      </c>
      <c r="L4050" s="21">
        <f t="shared" si="255"/>
        <v>42471.259108796294</v>
      </c>
      <c r="M4050" s="3" t="b">
        <v>0</v>
      </c>
      <c r="N4050" s="3">
        <v>91</v>
      </c>
      <c r="O4050" s="3" t="b">
        <v>0</v>
      </c>
      <c r="P4050" s="3" t="s">
        <v>8270</v>
      </c>
      <c r="Q4050" s="13">
        <f t="shared" si="252"/>
        <v>0.17652941176470588</v>
      </c>
      <c r="R4050" s="7">
        <f t="shared" si="253"/>
        <v>186.8131868131868</v>
      </c>
      <c r="S4050" s="3" t="s">
        <v>8320</v>
      </c>
      <c r="T4050" s="3" t="s">
        <v>8321</v>
      </c>
    </row>
    <row r="4051" spans="1:20" ht="39.6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21">
        <f t="shared" si="254"/>
        <v>42169.750173611108</v>
      </c>
      <c r="L4051" s="21">
        <f t="shared" si="255"/>
        <v>42199.750173611108</v>
      </c>
      <c r="M4051" s="3" t="b">
        <v>0</v>
      </c>
      <c r="N4051" s="3">
        <v>1</v>
      </c>
      <c r="O4051" s="3" t="b">
        <v>0</v>
      </c>
      <c r="P4051" s="3" t="s">
        <v>8270</v>
      </c>
      <c r="Q4051" s="13">
        <f t="shared" si="252"/>
        <v>8.0000000000000004E-4</v>
      </c>
      <c r="R4051" s="7">
        <f t="shared" si="253"/>
        <v>20000</v>
      </c>
      <c r="S4051" s="3" t="s">
        <v>8320</v>
      </c>
      <c r="T4051" s="3" t="s">
        <v>8321</v>
      </c>
    </row>
    <row r="4052" spans="1:20" ht="39.6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21">
        <f t="shared" si="254"/>
        <v>41905.428136574068</v>
      </c>
      <c r="L4052" s="21">
        <f t="shared" si="255"/>
        <v>41935.428136574068</v>
      </c>
      <c r="M4052" s="3" t="b">
        <v>0</v>
      </c>
      <c r="N4052" s="3">
        <v>1</v>
      </c>
      <c r="O4052" s="3" t="b">
        <v>0</v>
      </c>
      <c r="P4052" s="3" t="s">
        <v>8270</v>
      </c>
      <c r="Q4052" s="13">
        <f t="shared" si="252"/>
        <v>6.6666666666666664E-4</v>
      </c>
      <c r="R4052" s="7">
        <f t="shared" si="253"/>
        <v>1500</v>
      </c>
      <c r="S4052" s="3" t="s">
        <v>8320</v>
      </c>
      <c r="T4052" s="3" t="s">
        <v>8321</v>
      </c>
    </row>
    <row r="4053" spans="1:20" ht="39.6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21">
        <f t="shared" si="254"/>
        <v>41761.601817129624</v>
      </c>
      <c r="L4053" s="21">
        <f t="shared" si="255"/>
        <v>41768.078472222223</v>
      </c>
      <c r="M4053" s="3" t="b">
        <v>0</v>
      </c>
      <c r="N4053" s="3">
        <v>0</v>
      </c>
      <c r="O4053" s="3" t="b">
        <v>0</v>
      </c>
      <c r="P4053" s="3" t="s">
        <v>8270</v>
      </c>
      <c r="Q4053" s="13">
        <f t="shared" si="252"/>
        <v>0</v>
      </c>
      <c r="R4053" s="7">
        <f t="shared" si="253"/>
        <v>0</v>
      </c>
      <c r="S4053" s="3" t="s">
        <v>8320</v>
      </c>
      <c r="T4053" s="3" t="s">
        <v>8321</v>
      </c>
    </row>
    <row r="4054" spans="1:20" ht="52.8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21">
        <f t="shared" si="254"/>
        <v>41865.670324074068</v>
      </c>
      <c r="L4054" s="21">
        <f t="shared" si="255"/>
        <v>41925.670324074068</v>
      </c>
      <c r="M4054" s="3" t="b">
        <v>0</v>
      </c>
      <c r="N4054" s="3">
        <v>13</v>
      </c>
      <c r="O4054" s="3" t="b">
        <v>0</v>
      </c>
      <c r="P4054" s="3" t="s">
        <v>8270</v>
      </c>
      <c r="Q4054" s="13">
        <f t="shared" si="252"/>
        <v>0.37533333333333335</v>
      </c>
      <c r="R4054" s="7">
        <f t="shared" si="253"/>
        <v>230.76923076923077</v>
      </c>
      <c r="S4054" s="3" t="s">
        <v>8320</v>
      </c>
      <c r="T4054" s="3" t="s">
        <v>8321</v>
      </c>
    </row>
    <row r="4055" spans="1:20" ht="39.6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21">
        <f t="shared" si="254"/>
        <v>41928.481805555552</v>
      </c>
      <c r="L4055" s="21">
        <f t="shared" si="255"/>
        <v>41958.624999999993</v>
      </c>
      <c r="M4055" s="3" t="b">
        <v>0</v>
      </c>
      <c r="N4055" s="3">
        <v>2</v>
      </c>
      <c r="O4055" s="3" t="b">
        <v>0</v>
      </c>
      <c r="P4055" s="3" t="s">
        <v>8270</v>
      </c>
      <c r="Q4055" s="13">
        <f t="shared" si="252"/>
        <v>0.22</v>
      </c>
      <c r="R4055" s="7">
        <f t="shared" si="253"/>
        <v>250</v>
      </c>
      <c r="S4055" s="3" t="s">
        <v>8320</v>
      </c>
      <c r="T4055" s="3" t="s">
        <v>8321</v>
      </c>
    </row>
    <row r="4056" spans="1:20" ht="39.6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21">
        <f t="shared" si="254"/>
        <v>42613.632928240739</v>
      </c>
      <c r="L4056" s="21">
        <f t="shared" si="255"/>
        <v>42643.958333333336</v>
      </c>
      <c r="M4056" s="3" t="b">
        <v>0</v>
      </c>
      <c r="N4056" s="3">
        <v>0</v>
      </c>
      <c r="O4056" s="3" t="b">
        <v>0</v>
      </c>
      <c r="P4056" s="3" t="s">
        <v>8270</v>
      </c>
      <c r="Q4056" s="13">
        <f t="shared" si="252"/>
        <v>0</v>
      </c>
      <c r="R4056" s="7">
        <f t="shared" si="253"/>
        <v>0</v>
      </c>
      <c r="S4056" s="3" t="s">
        <v>8320</v>
      </c>
      <c r="T4056" s="3" t="s">
        <v>8321</v>
      </c>
    </row>
    <row r="4057" spans="1:20" ht="39.6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21">
        <f t="shared" si="254"/>
        <v>41779.44017361111</v>
      </c>
      <c r="L4057" s="21">
        <f t="shared" si="255"/>
        <v>41809.44017361111</v>
      </c>
      <c r="M4057" s="3" t="b">
        <v>0</v>
      </c>
      <c r="N4057" s="3">
        <v>21</v>
      </c>
      <c r="O4057" s="3" t="b">
        <v>0</v>
      </c>
      <c r="P4057" s="3" t="s">
        <v>8270</v>
      </c>
      <c r="Q4057" s="13">
        <f t="shared" si="252"/>
        <v>0.1762</v>
      </c>
      <c r="R4057" s="7">
        <f t="shared" si="253"/>
        <v>238.0952380952381</v>
      </c>
      <c r="S4057" s="3" t="s">
        <v>8320</v>
      </c>
      <c r="T4057" s="3" t="s">
        <v>8321</v>
      </c>
    </row>
    <row r="4058" spans="1:20" ht="39.6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21">
        <f t="shared" si="254"/>
        <v>42534.724988425922</v>
      </c>
      <c r="L4058" s="21">
        <f t="shared" si="255"/>
        <v>42554.624305555553</v>
      </c>
      <c r="M4058" s="3" t="b">
        <v>0</v>
      </c>
      <c r="N4058" s="3">
        <v>9</v>
      </c>
      <c r="O4058" s="3" t="b">
        <v>0</v>
      </c>
      <c r="P4058" s="3" t="s">
        <v>8270</v>
      </c>
      <c r="Q4058" s="13">
        <f t="shared" si="252"/>
        <v>0.53</v>
      </c>
      <c r="R4058" s="7">
        <f t="shared" si="253"/>
        <v>166.66666666666666</v>
      </c>
      <c r="S4058" s="3" t="s">
        <v>8320</v>
      </c>
      <c r="T4058" s="3" t="s">
        <v>8321</v>
      </c>
    </row>
    <row r="4059" spans="1:20" ht="52.8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21">
        <f t="shared" si="254"/>
        <v>42310.760185185187</v>
      </c>
      <c r="L4059" s="21">
        <f t="shared" si="255"/>
        <v>42333.749999999993</v>
      </c>
      <c r="M4059" s="3" t="b">
        <v>0</v>
      </c>
      <c r="N4059" s="3">
        <v>6</v>
      </c>
      <c r="O4059" s="3" t="b">
        <v>0</v>
      </c>
      <c r="P4059" s="3" t="s">
        <v>8270</v>
      </c>
      <c r="Q4059" s="13">
        <f t="shared" si="252"/>
        <v>0.22142857142857142</v>
      </c>
      <c r="R4059" s="7">
        <f t="shared" si="253"/>
        <v>583.33333333333337</v>
      </c>
      <c r="S4059" s="3" t="s">
        <v>8320</v>
      </c>
      <c r="T4059" s="3" t="s">
        <v>8321</v>
      </c>
    </row>
    <row r="4060" spans="1:20" ht="39.6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21">
        <f t="shared" si="254"/>
        <v>42445.852361111109</v>
      </c>
      <c r="L4060" s="21">
        <f t="shared" si="255"/>
        <v>42460.957638888889</v>
      </c>
      <c r="M4060" s="3" t="b">
        <v>0</v>
      </c>
      <c r="N4060" s="3">
        <v>4</v>
      </c>
      <c r="O4060" s="3" t="b">
        <v>0</v>
      </c>
      <c r="P4060" s="3" t="s">
        <v>8270</v>
      </c>
      <c r="Q4060" s="13">
        <f t="shared" si="252"/>
        <v>2.5333333333333333E-2</v>
      </c>
      <c r="R4060" s="7">
        <f t="shared" si="253"/>
        <v>937.5</v>
      </c>
      <c r="S4060" s="3" t="s">
        <v>8320</v>
      </c>
      <c r="T4060" s="3" t="s">
        <v>8321</v>
      </c>
    </row>
    <row r="4061" spans="1:20" ht="39.6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21">
        <f t="shared" si="254"/>
        <v>41866.432314814811</v>
      </c>
      <c r="L4061" s="21">
        <f t="shared" si="255"/>
        <v>41897.916666666664</v>
      </c>
      <c r="M4061" s="3" t="b">
        <v>0</v>
      </c>
      <c r="N4061" s="3">
        <v>7</v>
      </c>
      <c r="O4061" s="3" t="b">
        <v>0</v>
      </c>
      <c r="P4061" s="3" t="s">
        <v>8270</v>
      </c>
      <c r="Q4061" s="13">
        <f t="shared" si="252"/>
        <v>2.5000000000000001E-2</v>
      </c>
      <c r="R4061" s="7">
        <f t="shared" si="253"/>
        <v>1428.5714285714287</v>
      </c>
      <c r="S4061" s="3" t="s">
        <v>8320</v>
      </c>
      <c r="T4061" s="3" t="s">
        <v>8321</v>
      </c>
    </row>
    <row r="4062" spans="1:20" ht="39.6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21">
        <f t="shared" si="254"/>
        <v>41779.486759259256</v>
      </c>
      <c r="L4062" s="21">
        <f t="shared" si="255"/>
        <v>41813.458333333328</v>
      </c>
      <c r="M4062" s="3" t="b">
        <v>0</v>
      </c>
      <c r="N4062" s="3">
        <v>5</v>
      </c>
      <c r="O4062" s="3" t="b">
        <v>0</v>
      </c>
      <c r="P4062" s="3" t="s">
        <v>8270</v>
      </c>
      <c r="Q4062" s="13">
        <f t="shared" si="252"/>
        <v>2.8500000000000001E-2</v>
      </c>
      <c r="R4062" s="7">
        <f t="shared" si="253"/>
        <v>2000</v>
      </c>
      <c r="S4062" s="3" t="s">
        <v>8320</v>
      </c>
      <c r="T4062" s="3" t="s">
        <v>8321</v>
      </c>
    </row>
    <row r="4063" spans="1:20" ht="39.6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21">
        <f t="shared" si="254"/>
        <v>42420.933136574073</v>
      </c>
      <c r="L4063" s="21">
        <f t="shared" si="255"/>
        <v>42480.891469907401</v>
      </c>
      <c r="M4063" s="3" t="b">
        <v>0</v>
      </c>
      <c r="N4063" s="3">
        <v>0</v>
      </c>
      <c r="O4063" s="3" t="b">
        <v>0</v>
      </c>
      <c r="P4063" s="3" t="s">
        <v>8270</v>
      </c>
      <c r="Q4063" s="13">
        <f t="shared" si="252"/>
        <v>0</v>
      </c>
      <c r="R4063" s="7">
        <f t="shared" si="253"/>
        <v>0</v>
      </c>
      <c r="S4063" s="3" t="s">
        <v>8320</v>
      </c>
      <c r="T4063" s="3" t="s">
        <v>8321</v>
      </c>
    </row>
    <row r="4064" spans="1:20" ht="39.6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21">
        <f t="shared" si="254"/>
        <v>42523.530879629623</v>
      </c>
      <c r="L4064" s="21">
        <f t="shared" si="255"/>
        <v>42553.530879629623</v>
      </c>
      <c r="M4064" s="3" t="b">
        <v>0</v>
      </c>
      <c r="N4064" s="3">
        <v>3</v>
      </c>
      <c r="O4064" s="3" t="b">
        <v>0</v>
      </c>
      <c r="P4064" s="3" t="s">
        <v>8270</v>
      </c>
      <c r="Q4064" s="13">
        <f t="shared" si="252"/>
        <v>2.4500000000000001E-2</v>
      </c>
      <c r="R4064" s="7">
        <f t="shared" si="253"/>
        <v>6666.666666666667</v>
      </c>
      <c r="S4064" s="3" t="s">
        <v>8320</v>
      </c>
      <c r="T4064" s="3" t="s">
        <v>8321</v>
      </c>
    </row>
    <row r="4065" spans="1:20" ht="39.6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21">
        <f t="shared" si="254"/>
        <v>41787.473194444443</v>
      </c>
      <c r="L4065" s="21">
        <f t="shared" si="255"/>
        <v>41817.473194444443</v>
      </c>
      <c r="M4065" s="3" t="b">
        <v>0</v>
      </c>
      <c r="N4065" s="3">
        <v>9</v>
      </c>
      <c r="O4065" s="3" t="b">
        <v>0</v>
      </c>
      <c r="P4065" s="3" t="s">
        <v>8270</v>
      </c>
      <c r="Q4065" s="13">
        <f t="shared" si="252"/>
        <v>1.4210526315789474E-2</v>
      </c>
      <c r="R4065" s="7">
        <f t="shared" si="253"/>
        <v>1055.5555555555557</v>
      </c>
      <c r="S4065" s="3" t="s">
        <v>8320</v>
      </c>
      <c r="T4065" s="3" t="s">
        <v>8321</v>
      </c>
    </row>
    <row r="4066" spans="1:20" ht="39.6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21">
        <f t="shared" si="254"/>
        <v>42093.379930555551</v>
      </c>
      <c r="L4066" s="21">
        <f t="shared" si="255"/>
        <v>42123.379930555551</v>
      </c>
      <c r="M4066" s="3" t="b">
        <v>0</v>
      </c>
      <c r="N4066" s="3">
        <v>6</v>
      </c>
      <c r="O4066" s="3" t="b">
        <v>0</v>
      </c>
      <c r="P4066" s="3" t="s">
        <v>8270</v>
      </c>
      <c r="Q4066" s="13">
        <f t="shared" si="252"/>
        <v>0.1925</v>
      </c>
      <c r="R4066" s="7">
        <f t="shared" si="253"/>
        <v>333.33333333333331</v>
      </c>
      <c r="S4066" s="3" t="s">
        <v>8320</v>
      </c>
      <c r="T4066" s="3" t="s">
        <v>8321</v>
      </c>
    </row>
    <row r="4067" spans="1:20" ht="26.4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21">
        <f t="shared" si="254"/>
        <v>41833.74318287037</v>
      </c>
      <c r="L4067" s="21">
        <f t="shared" si="255"/>
        <v>41863.74318287037</v>
      </c>
      <c r="M4067" s="3" t="b">
        <v>0</v>
      </c>
      <c r="N4067" s="3">
        <v>4</v>
      </c>
      <c r="O4067" s="3" t="b">
        <v>0</v>
      </c>
      <c r="P4067" s="3" t="s">
        <v>8270</v>
      </c>
      <c r="Q4067" s="13">
        <f t="shared" si="252"/>
        <v>6.7499999999999999E-3</v>
      </c>
      <c r="R4067" s="7">
        <f t="shared" si="253"/>
        <v>1000</v>
      </c>
      <c r="S4067" s="3" t="s">
        <v>8320</v>
      </c>
      <c r="T4067" s="3" t="s">
        <v>8321</v>
      </c>
    </row>
    <row r="4068" spans="1:20" ht="52.8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21">
        <f t="shared" si="254"/>
        <v>42478.830879629626</v>
      </c>
      <c r="L4068" s="21">
        <f t="shared" si="255"/>
        <v>42508.830879629626</v>
      </c>
      <c r="M4068" s="3" t="b">
        <v>0</v>
      </c>
      <c r="N4068" s="3">
        <v>1</v>
      </c>
      <c r="O4068" s="3" t="b">
        <v>0</v>
      </c>
      <c r="P4068" s="3" t="s">
        <v>8270</v>
      </c>
      <c r="Q4068" s="13">
        <f t="shared" si="252"/>
        <v>1.6666666666666668E-3</v>
      </c>
      <c r="R4068" s="7">
        <f t="shared" si="253"/>
        <v>15000</v>
      </c>
      <c r="S4068" s="3" t="s">
        <v>8320</v>
      </c>
      <c r="T4068" s="3" t="s">
        <v>8321</v>
      </c>
    </row>
    <row r="4069" spans="1:20" ht="39.6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21">
        <f t="shared" si="254"/>
        <v>42234.909143518518</v>
      </c>
      <c r="L4069" s="21">
        <f t="shared" si="255"/>
        <v>42274.909143518518</v>
      </c>
      <c r="M4069" s="3" t="b">
        <v>0</v>
      </c>
      <c r="N4069" s="3">
        <v>17</v>
      </c>
      <c r="O4069" s="3" t="b">
        <v>0</v>
      </c>
      <c r="P4069" s="3" t="s">
        <v>8270</v>
      </c>
      <c r="Q4069" s="13">
        <f t="shared" si="252"/>
        <v>0.60899999999999999</v>
      </c>
      <c r="R4069" s="7">
        <f t="shared" si="253"/>
        <v>294.11764705882354</v>
      </c>
      <c r="S4069" s="3" t="s">
        <v>8320</v>
      </c>
      <c r="T4069" s="3" t="s">
        <v>8321</v>
      </c>
    </row>
    <row r="4070" spans="1:20" ht="39.6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21">
        <f t="shared" si="254"/>
        <v>42718.755266203698</v>
      </c>
      <c r="L4070" s="21">
        <f t="shared" si="255"/>
        <v>42748.753472222219</v>
      </c>
      <c r="M4070" s="3" t="b">
        <v>0</v>
      </c>
      <c r="N4070" s="3">
        <v>1</v>
      </c>
      <c r="O4070" s="3" t="b">
        <v>0</v>
      </c>
      <c r="P4070" s="3" t="s">
        <v>8270</v>
      </c>
      <c r="Q4070" s="13">
        <f t="shared" si="252"/>
        <v>0.01</v>
      </c>
      <c r="R4070" s="7">
        <f t="shared" si="253"/>
        <v>3495</v>
      </c>
      <c r="S4070" s="3" t="s">
        <v>8320</v>
      </c>
      <c r="T4070" s="3" t="s">
        <v>8321</v>
      </c>
    </row>
    <row r="4071" spans="1:20" ht="39.6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21">
        <f t="shared" si="254"/>
        <v>42022.453194444439</v>
      </c>
      <c r="L4071" s="21">
        <f t="shared" si="255"/>
        <v>42063.291666666664</v>
      </c>
      <c r="M4071" s="3" t="b">
        <v>0</v>
      </c>
      <c r="N4071" s="3">
        <v>13</v>
      </c>
      <c r="O4071" s="3" t="b">
        <v>0</v>
      </c>
      <c r="P4071" s="3" t="s">
        <v>8270</v>
      </c>
      <c r="Q4071" s="13">
        <f t="shared" si="252"/>
        <v>0.34399999999999997</v>
      </c>
      <c r="R4071" s="7">
        <f t="shared" si="253"/>
        <v>96.15384615384616</v>
      </c>
      <c r="S4071" s="3" t="s">
        <v>8320</v>
      </c>
      <c r="T4071" s="3" t="s">
        <v>8321</v>
      </c>
    </row>
    <row r="4072" spans="1:20" ht="39.6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21">
        <f t="shared" si="254"/>
        <v>42031.458564814813</v>
      </c>
      <c r="L4072" s="21">
        <f t="shared" si="255"/>
        <v>42063.916666666664</v>
      </c>
      <c r="M4072" s="3" t="b">
        <v>0</v>
      </c>
      <c r="N4072" s="3">
        <v>6</v>
      </c>
      <c r="O4072" s="3" t="b">
        <v>0</v>
      </c>
      <c r="P4072" s="3" t="s">
        <v>8270</v>
      </c>
      <c r="Q4072" s="13">
        <f t="shared" si="252"/>
        <v>0.16500000000000001</v>
      </c>
      <c r="R4072" s="7">
        <f t="shared" si="253"/>
        <v>166.66666666666666</v>
      </c>
      <c r="S4072" s="3" t="s">
        <v>8320</v>
      </c>
      <c r="T4072" s="3" t="s">
        <v>8321</v>
      </c>
    </row>
    <row r="4073" spans="1:20" ht="52.8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21">
        <f t="shared" si="254"/>
        <v>42700.59642361111</v>
      </c>
      <c r="L4073" s="21">
        <f t="shared" si="255"/>
        <v>42730.59642361111</v>
      </c>
      <c r="M4073" s="3" t="b">
        <v>0</v>
      </c>
      <c r="N4073" s="3">
        <v>0</v>
      </c>
      <c r="O4073" s="3" t="b">
        <v>0</v>
      </c>
      <c r="P4073" s="3" t="s">
        <v>8270</v>
      </c>
      <c r="Q4073" s="13">
        <f t="shared" si="252"/>
        <v>0</v>
      </c>
      <c r="R4073" s="7">
        <f t="shared" si="253"/>
        <v>0</v>
      </c>
      <c r="S4073" s="3" t="s">
        <v>8320</v>
      </c>
      <c r="T4073" s="3" t="s">
        <v>8321</v>
      </c>
    </row>
    <row r="4074" spans="1:20" ht="52.8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21">
        <f t="shared" si="254"/>
        <v>41812.566099537034</v>
      </c>
      <c r="L4074" s="21">
        <f t="shared" si="255"/>
        <v>41872.566099537034</v>
      </c>
      <c r="M4074" s="3" t="b">
        <v>0</v>
      </c>
      <c r="N4074" s="3">
        <v>2</v>
      </c>
      <c r="O4074" s="3" t="b">
        <v>0</v>
      </c>
      <c r="P4074" s="3" t="s">
        <v>8270</v>
      </c>
      <c r="Q4074" s="13">
        <f t="shared" si="252"/>
        <v>4.0000000000000001E-3</v>
      </c>
      <c r="R4074" s="7">
        <f t="shared" si="253"/>
        <v>500</v>
      </c>
      <c r="S4074" s="3" t="s">
        <v>8320</v>
      </c>
      <c r="T4074" s="3" t="s">
        <v>8321</v>
      </c>
    </row>
    <row r="4075" spans="1:20" ht="39.6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21">
        <f t="shared" si="254"/>
        <v>42078.136874999997</v>
      </c>
      <c r="L4075" s="21">
        <f t="shared" si="255"/>
        <v>42132.958333333336</v>
      </c>
      <c r="M4075" s="3" t="b">
        <v>0</v>
      </c>
      <c r="N4075" s="3">
        <v>2</v>
      </c>
      <c r="O4075" s="3" t="b">
        <v>0</v>
      </c>
      <c r="P4075" s="3" t="s">
        <v>8270</v>
      </c>
      <c r="Q4075" s="13">
        <f t="shared" si="252"/>
        <v>1.0571428571428572E-2</v>
      </c>
      <c r="R4075" s="7">
        <f t="shared" si="253"/>
        <v>1750</v>
      </c>
      <c r="S4075" s="3" t="s">
        <v>8320</v>
      </c>
      <c r="T4075" s="3" t="s">
        <v>8321</v>
      </c>
    </row>
    <row r="4076" spans="1:20" ht="39.6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21">
        <f t="shared" si="254"/>
        <v>42283.344618055555</v>
      </c>
      <c r="L4076" s="21">
        <f t="shared" si="255"/>
        <v>42313.386284722219</v>
      </c>
      <c r="M4076" s="3" t="b">
        <v>0</v>
      </c>
      <c r="N4076" s="3">
        <v>21</v>
      </c>
      <c r="O4076" s="3" t="b">
        <v>0</v>
      </c>
      <c r="P4076" s="3" t="s">
        <v>8270</v>
      </c>
      <c r="Q4076" s="13">
        <f t="shared" si="252"/>
        <v>0.26727272727272727</v>
      </c>
      <c r="R4076" s="7">
        <f t="shared" si="253"/>
        <v>130.95238095238096</v>
      </c>
      <c r="S4076" s="3" t="s">
        <v>8320</v>
      </c>
      <c r="T4076" s="3" t="s">
        <v>8321</v>
      </c>
    </row>
    <row r="4077" spans="1:20" ht="39.6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21">
        <f t="shared" si="254"/>
        <v>41778.837604166663</v>
      </c>
      <c r="L4077" s="21">
        <f t="shared" si="255"/>
        <v>41820.519444444442</v>
      </c>
      <c r="M4077" s="3" t="b">
        <v>0</v>
      </c>
      <c r="N4077" s="3">
        <v>13</v>
      </c>
      <c r="O4077" s="3" t="b">
        <v>0</v>
      </c>
      <c r="P4077" s="3" t="s">
        <v>8270</v>
      </c>
      <c r="Q4077" s="13">
        <f t="shared" si="252"/>
        <v>0.28799999999999998</v>
      </c>
      <c r="R4077" s="7">
        <f t="shared" si="253"/>
        <v>153.84615384615384</v>
      </c>
      <c r="S4077" s="3" t="s">
        <v>8320</v>
      </c>
      <c r="T4077" s="3" t="s">
        <v>8321</v>
      </c>
    </row>
    <row r="4078" spans="1:20" ht="39.6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21">
        <f t="shared" si="254"/>
        <v>41905.587372685179</v>
      </c>
      <c r="L4078" s="21">
        <f t="shared" si="255"/>
        <v>41933.618750000001</v>
      </c>
      <c r="M4078" s="3" t="b">
        <v>0</v>
      </c>
      <c r="N4078" s="3">
        <v>0</v>
      </c>
      <c r="O4078" s="3" t="b">
        <v>0</v>
      </c>
      <c r="P4078" s="3" t="s">
        <v>8270</v>
      </c>
      <c r="Q4078" s="13">
        <f t="shared" si="252"/>
        <v>0</v>
      </c>
      <c r="R4078" s="7">
        <f t="shared" si="253"/>
        <v>0</v>
      </c>
      <c r="S4078" s="3" t="s">
        <v>8320</v>
      </c>
      <c r="T4078" s="3" t="s">
        <v>8321</v>
      </c>
    </row>
    <row r="4079" spans="1:20" ht="39.6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21">
        <f t="shared" si="254"/>
        <v>42695.502245370364</v>
      </c>
      <c r="L4079" s="21">
        <f t="shared" si="255"/>
        <v>42725.502245370364</v>
      </c>
      <c r="M4079" s="3" t="b">
        <v>0</v>
      </c>
      <c r="N4079" s="3">
        <v>6</v>
      </c>
      <c r="O4079" s="3" t="b">
        <v>0</v>
      </c>
      <c r="P4079" s="3" t="s">
        <v>8270</v>
      </c>
      <c r="Q4079" s="13">
        <f t="shared" si="252"/>
        <v>8.8999999999999996E-2</v>
      </c>
      <c r="R4079" s="7">
        <f t="shared" si="253"/>
        <v>2500</v>
      </c>
      <c r="S4079" s="3" t="s">
        <v>8320</v>
      </c>
      <c r="T4079" s="3" t="s">
        <v>8321</v>
      </c>
    </row>
    <row r="4080" spans="1:20" ht="39.6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21">
        <f t="shared" si="254"/>
        <v>42732.579189814809</v>
      </c>
      <c r="L4080" s="21">
        <f t="shared" si="255"/>
        <v>42762.579189814809</v>
      </c>
      <c r="M4080" s="3" t="b">
        <v>0</v>
      </c>
      <c r="N4080" s="3">
        <v>0</v>
      </c>
      <c r="O4080" s="3" t="b">
        <v>0</v>
      </c>
      <c r="P4080" s="3" t="s">
        <v>8270</v>
      </c>
      <c r="Q4080" s="13">
        <f t="shared" si="252"/>
        <v>0</v>
      </c>
      <c r="R4080" s="7">
        <f t="shared" si="253"/>
        <v>0</v>
      </c>
      <c r="S4080" s="3" t="s">
        <v>8320</v>
      </c>
      <c r="T4080" s="3" t="s">
        <v>8321</v>
      </c>
    </row>
    <row r="4081" spans="1:20" ht="39.6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21">
        <f t="shared" si="254"/>
        <v>42510.730567129627</v>
      </c>
      <c r="L4081" s="21">
        <f t="shared" si="255"/>
        <v>42540.730567129627</v>
      </c>
      <c r="M4081" s="3" t="b">
        <v>0</v>
      </c>
      <c r="N4081" s="3">
        <v>1</v>
      </c>
      <c r="O4081" s="3" t="b">
        <v>0</v>
      </c>
      <c r="P4081" s="3" t="s">
        <v>8270</v>
      </c>
      <c r="Q4081" s="13">
        <f t="shared" si="252"/>
        <v>1.6666666666666668E-3</v>
      </c>
      <c r="R4081" s="7">
        <f t="shared" si="253"/>
        <v>3000</v>
      </c>
      <c r="S4081" s="3" t="s">
        <v>8320</v>
      </c>
      <c r="T4081" s="3" t="s">
        <v>8321</v>
      </c>
    </row>
    <row r="4082" spans="1:20" ht="39.6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21">
        <f t="shared" si="254"/>
        <v>42511.489768518521</v>
      </c>
      <c r="L4082" s="21">
        <f t="shared" si="255"/>
        <v>42535.579166666663</v>
      </c>
      <c r="M4082" s="3" t="b">
        <v>0</v>
      </c>
      <c r="N4082" s="3">
        <v>0</v>
      </c>
      <c r="O4082" s="3" t="b">
        <v>0</v>
      </c>
      <c r="P4082" s="3" t="s">
        <v>8270</v>
      </c>
      <c r="Q4082" s="13">
        <f t="shared" si="252"/>
        <v>0</v>
      </c>
      <c r="R4082" s="7">
        <f t="shared" si="253"/>
        <v>0</v>
      </c>
      <c r="S4082" s="3" t="s">
        <v>8320</v>
      </c>
      <c r="T4082" s="3" t="s">
        <v>8321</v>
      </c>
    </row>
    <row r="4083" spans="1:20" ht="39.6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21">
        <f t="shared" si="254"/>
        <v>42041.372974537029</v>
      </c>
      <c r="L4083" s="21">
        <f t="shared" si="255"/>
        <v>42071.331307870372</v>
      </c>
      <c r="M4083" s="3" t="b">
        <v>0</v>
      </c>
      <c r="N4083" s="3">
        <v>12</v>
      </c>
      <c r="O4083" s="3" t="b">
        <v>0</v>
      </c>
      <c r="P4083" s="3" t="s">
        <v>8270</v>
      </c>
      <c r="Q4083" s="13">
        <f t="shared" si="252"/>
        <v>0.15737410071942445</v>
      </c>
      <c r="R4083" s="7">
        <f t="shared" si="253"/>
        <v>185.33333333333334</v>
      </c>
      <c r="S4083" s="3" t="s">
        <v>8320</v>
      </c>
      <c r="T4083" s="3" t="s">
        <v>8321</v>
      </c>
    </row>
    <row r="4084" spans="1:20" ht="39.6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21">
        <f t="shared" si="254"/>
        <v>42306.980937499997</v>
      </c>
      <c r="L4084" s="21">
        <f t="shared" si="255"/>
        <v>42322.749999999993</v>
      </c>
      <c r="M4084" s="3" t="b">
        <v>0</v>
      </c>
      <c r="N4084" s="3">
        <v>2</v>
      </c>
      <c r="O4084" s="3" t="b">
        <v>0</v>
      </c>
      <c r="P4084" s="3" t="s">
        <v>8270</v>
      </c>
      <c r="Q4084" s="13">
        <f t="shared" si="252"/>
        <v>0.02</v>
      </c>
      <c r="R4084" s="7">
        <f t="shared" si="253"/>
        <v>75</v>
      </c>
      <c r="S4084" s="3" t="s">
        <v>8320</v>
      </c>
      <c r="T4084" s="3" t="s">
        <v>8321</v>
      </c>
    </row>
    <row r="4085" spans="1:20" ht="39.6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21">
        <f t="shared" si="254"/>
        <v>42353.553425925922</v>
      </c>
      <c r="L4085" s="21">
        <f t="shared" si="255"/>
        <v>42383.553425925922</v>
      </c>
      <c r="M4085" s="3" t="b">
        <v>0</v>
      </c>
      <c r="N4085" s="3">
        <v>6</v>
      </c>
      <c r="O4085" s="3" t="b">
        <v>0</v>
      </c>
      <c r="P4085" s="3" t="s">
        <v>8270</v>
      </c>
      <c r="Q4085" s="13">
        <f t="shared" si="252"/>
        <v>0.21685714285714286</v>
      </c>
      <c r="R4085" s="7">
        <f t="shared" si="253"/>
        <v>583.33333333333337</v>
      </c>
      <c r="S4085" s="3" t="s">
        <v>8320</v>
      </c>
      <c r="T4085" s="3" t="s">
        <v>8321</v>
      </c>
    </row>
    <row r="4086" spans="1:20" ht="52.8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21">
        <f t="shared" si="254"/>
        <v>42622.228078703702</v>
      </c>
      <c r="L4086" s="21">
        <f t="shared" si="255"/>
        <v>42652.228078703702</v>
      </c>
      <c r="M4086" s="3" t="b">
        <v>0</v>
      </c>
      <c r="N4086" s="3">
        <v>1</v>
      </c>
      <c r="O4086" s="3" t="b">
        <v>0</v>
      </c>
      <c r="P4086" s="3" t="s">
        <v>8270</v>
      </c>
      <c r="Q4086" s="13">
        <f t="shared" si="252"/>
        <v>3.3333333333333335E-3</v>
      </c>
      <c r="R4086" s="7">
        <f t="shared" si="253"/>
        <v>3000</v>
      </c>
      <c r="S4086" s="3" t="s">
        <v>8320</v>
      </c>
      <c r="T4086" s="3" t="s">
        <v>8321</v>
      </c>
    </row>
    <row r="4087" spans="1:20" ht="39.6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21">
        <f t="shared" si="254"/>
        <v>42058.395543981482</v>
      </c>
      <c r="L4087" s="21">
        <f t="shared" si="255"/>
        <v>42086.957638888889</v>
      </c>
      <c r="M4087" s="3" t="b">
        <v>0</v>
      </c>
      <c r="N4087" s="3">
        <v>1</v>
      </c>
      <c r="O4087" s="3" t="b">
        <v>0</v>
      </c>
      <c r="P4087" s="3" t="s">
        <v>8270</v>
      </c>
      <c r="Q4087" s="13">
        <f t="shared" si="252"/>
        <v>2.8571428571428571E-3</v>
      </c>
      <c r="R4087" s="7">
        <f t="shared" si="253"/>
        <v>3500</v>
      </c>
      <c r="S4087" s="3" t="s">
        <v>8320</v>
      </c>
      <c r="T4087" s="3" t="s">
        <v>8321</v>
      </c>
    </row>
    <row r="4088" spans="1:20" ht="39.6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21">
        <f t="shared" si="254"/>
        <v>42304.732627314814</v>
      </c>
      <c r="L4088" s="21">
        <f t="shared" si="255"/>
        <v>42328.958333333336</v>
      </c>
      <c r="M4088" s="3" t="b">
        <v>0</v>
      </c>
      <c r="N4088" s="3">
        <v>5</v>
      </c>
      <c r="O4088" s="3" t="b">
        <v>0</v>
      </c>
      <c r="P4088" s="3" t="s">
        <v>8270</v>
      </c>
      <c r="Q4088" s="13">
        <f t="shared" si="252"/>
        <v>4.7E-2</v>
      </c>
      <c r="R4088" s="7">
        <f t="shared" si="253"/>
        <v>200</v>
      </c>
      <c r="S4088" s="3" t="s">
        <v>8320</v>
      </c>
      <c r="T4088" s="3" t="s">
        <v>8321</v>
      </c>
    </row>
    <row r="4089" spans="1:20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21">
        <f t="shared" si="254"/>
        <v>42538.53456018518</v>
      </c>
      <c r="L4089" s="21">
        <f t="shared" si="255"/>
        <v>42568.53456018518</v>
      </c>
      <c r="M4089" s="3" t="b">
        <v>0</v>
      </c>
      <c r="N4089" s="3">
        <v>0</v>
      </c>
      <c r="O4089" s="3" t="b">
        <v>0</v>
      </c>
      <c r="P4089" s="3" t="s">
        <v>8270</v>
      </c>
      <c r="Q4089" s="13">
        <f t="shared" si="252"/>
        <v>0</v>
      </c>
      <c r="R4089" s="7">
        <f t="shared" si="253"/>
        <v>0</v>
      </c>
      <c r="S4089" s="3" t="s">
        <v>8320</v>
      </c>
      <c r="T4089" s="3" t="s">
        <v>8321</v>
      </c>
    </row>
    <row r="4090" spans="1:20" ht="39.6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21">
        <f t="shared" si="254"/>
        <v>41990.40421296296</v>
      </c>
      <c r="L4090" s="21">
        <f t="shared" si="255"/>
        <v>42020.226388888885</v>
      </c>
      <c r="M4090" s="3" t="b">
        <v>0</v>
      </c>
      <c r="N4090" s="3">
        <v>3</v>
      </c>
      <c r="O4090" s="3" t="b">
        <v>0</v>
      </c>
      <c r="P4090" s="3" t="s">
        <v>8270</v>
      </c>
      <c r="Q4090" s="13">
        <f t="shared" si="252"/>
        <v>0.108</v>
      </c>
      <c r="R4090" s="7">
        <f t="shared" si="253"/>
        <v>666.66666666666663</v>
      </c>
      <c r="S4090" s="3" t="s">
        <v>8320</v>
      </c>
      <c r="T4090" s="3" t="s">
        <v>8321</v>
      </c>
    </row>
    <row r="4091" spans="1:20" ht="52.8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21">
        <f t="shared" si="254"/>
        <v>42122.524166666662</v>
      </c>
      <c r="L4091" s="21">
        <f t="shared" si="255"/>
        <v>42155.524305555555</v>
      </c>
      <c r="M4091" s="3" t="b">
        <v>0</v>
      </c>
      <c r="N4091" s="3">
        <v>8</v>
      </c>
      <c r="O4091" s="3" t="b">
        <v>0</v>
      </c>
      <c r="P4091" s="3" t="s">
        <v>8270</v>
      </c>
      <c r="Q4091" s="13">
        <f t="shared" si="252"/>
        <v>4.8000000000000001E-2</v>
      </c>
      <c r="R4091" s="7">
        <f t="shared" si="253"/>
        <v>625</v>
      </c>
      <c r="S4091" s="3" t="s">
        <v>8320</v>
      </c>
      <c r="T4091" s="3" t="s">
        <v>8321</v>
      </c>
    </row>
    <row r="4092" spans="1:20" ht="39.6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21">
        <f t="shared" si="254"/>
        <v>42209.464548611104</v>
      </c>
      <c r="L4092" s="21">
        <f t="shared" si="255"/>
        <v>42223.416666666664</v>
      </c>
      <c r="M4092" s="3" t="b">
        <v>0</v>
      </c>
      <c r="N4092" s="3">
        <v>3</v>
      </c>
      <c r="O4092" s="3" t="b">
        <v>0</v>
      </c>
      <c r="P4092" s="3" t="s">
        <v>8270</v>
      </c>
      <c r="Q4092" s="13">
        <f t="shared" si="252"/>
        <v>3.2000000000000001E-2</v>
      </c>
      <c r="R4092" s="7">
        <f t="shared" si="253"/>
        <v>333.33333333333331</v>
      </c>
      <c r="S4092" s="3" t="s">
        <v>8320</v>
      </c>
      <c r="T4092" s="3" t="s">
        <v>8321</v>
      </c>
    </row>
    <row r="4093" spans="1:20" ht="39.6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21">
        <f t="shared" si="254"/>
        <v>41990.298043981478</v>
      </c>
      <c r="L4093" s="21">
        <f t="shared" si="255"/>
        <v>42020.298043981478</v>
      </c>
      <c r="M4093" s="3" t="b">
        <v>0</v>
      </c>
      <c r="N4093" s="3">
        <v>8</v>
      </c>
      <c r="O4093" s="3" t="b">
        <v>0</v>
      </c>
      <c r="P4093" s="3" t="s">
        <v>8270</v>
      </c>
      <c r="Q4093" s="13">
        <f t="shared" si="252"/>
        <v>0.1275</v>
      </c>
      <c r="R4093" s="7">
        <f t="shared" si="253"/>
        <v>200</v>
      </c>
      <c r="S4093" s="3" t="s">
        <v>8320</v>
      </c>
      <c r="T4093" s="3" t="s">
        <v>8321</v>
      </c>
    </row>
    <row r="4094" spans="1:20" ht="39.6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21">
        <f t="shared" si="254"/>
        <v>42038.986655092587</v>
      </c>
      <c r="L4094" s="21">
        <f t="shared" si="255"/>
        <v>42098.944988425923</v>
      </c>
      <c r="M4094" s="3" t="b">
        <v>0</v>
      </c>
      <c r="N4094" s="3">
        <v>1</v>
      </c>
      <c r="O4094" s="3" t="b">
        <v>0</v>
      </c>
      <c r="P4094" s="3" t="s">
        <v>8270</v>
      </c>
      <c r="Q4094" s="13">
        <f t="shared" si="252"/>
        <v>1.8181818181818181E-4</v>
      </c>
      <c r="R4094" s="7">
        <f t="shared" si="253"/>
        <v>110000</v>
      </c>
      <c r="S4094" s="3" t="s">
        <v>8320</v>
      </c>
      <c r="T4094" s="3" t="s">
        <v>8321</v>
      </c>
    </row>
    <row r="4095" spans="1:20" ht="39.6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21">
        <f t="shared" si="254"/>
        <v>42178.607557870368</v>
      </c>
      <c r="L4095" s="21">
        <f t="shared" si="255"/>
        <v>42238.607557870368</v>
      </c>
      <c r="M4095" s="3" t="b">
        <v>0</v>
      </c>
      <c r="N4095" s="3">
        <v>4</v>
      </c>
      <c r="O4095" s="3" t="b">
        <v>0</v>
      </c>
      <c r="P4095" s="3" t="s">
        <v>8270</v>
      </c>
      <c r="Q4095" s="13">
        <f t="shared" si="252"/>
        <v>2.4E-2</v>
      </c>
      <c r="R4095" s="7">
        <f t="shared" si="253"/>
        <v>625</v>
      </c>
      <c r="S4095" s="3" t="s">
        <v>8320</v>
      </c>
      <c r="T4095" s="3" t="s">
        <v>8321</v>
      </c>
    </row>
    <row r="4096" spans="1:20" ht="39.6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21">
        <f t="shared" si="254"/>
        <v>41889.878472222219</v>
      </c>
      <c r="L4096" s="21">
        <f t="shared" si="255"/>
        <v>41933.999305555553</v>
      </c>
      <c r="M4096" s="3" t="b">
        <v>0</v>
      </c>
      <c r="N4096" s="3">
        <v>8</v>
      </c>
      <c r="O4096" s="3" t="b">
        <v>0</v>
      </c>
      <c r="P4096" s="3" t="s">
        <v>8270</v>
      </c>
      <c r="Q4096" s="13">
        <f t="shared" si="252"/>
        <v>0.36499999999999999</v>
      </c>
      <c r="R4096" s="7">
        <f t="shared" si="253"/>
        <v>250</v>
      </c>
      <c r="S4096" s="3" t="s">
        <v>8320</v>
      </c>
      <c r="T4096" s="3" t="s">
        <v>8321</v>
      </c>
    </row>
    <row r="4097" spans="1:20" ht="39.6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21">
        <f t="shared" si="254"/>
        <v>42692.823495370372</v>
      </c>
      <c r="L4097" s="21">
        <f t="shared" si="255"/>
        <v>42722.823495370372</v>
      </c>
      <c r="M4097" s="3" t="b">
        <v>0</v>
      </c>
      <c r="N4097" s="3">
        <v>1</v>
      </c>
      <c r="O4097" s="3" t="b">
        <v>0</v>
      </c>
      <c r="P4097" s="3" t="s">
        <v>8270</v>
      </c>
      <c r="Q4097" s="13">
        <f t="shared" si="252"/>
        <v>2.6666666666666668E-2</v>
      </c>
      <c r="R4097" s="7">
        <f t="shared" si="253"/>
        <v>30000</v>
      </c>
      <c r="S4097" s="3" t="s">
        <v>8320</v>
      </c>
      <c r="T4097" s="3" t="s">
        <v>8321</v>
      </c>
    </row>
    <row r="4098" spans="1:20" ht="39.6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21">
        <f t="shared" si="254"/>
        <v>42750.321979166663</v>
      </c>
      <c r="L4098" s="21">
        <f t="shared" si="255"/>
        <v>42794.160416666666</v>
      </c>
      <c r="M4098" s="3" t="b">
        <v>0</v>
      </c>
      <c r="N4098" s="3">
        <v>5</v>
      </c>
      <c r="O4098" s="3" t="b">
        <v>0</v>
      </c>
      <c r="P4098" s="3" t="s">
        <v>8270</v>
      </c>
      <c r="Q4098" s="13">
        <f t="shared" ref="Q4098:Q4115" si="256">+E4098/D4098</f>
        <v>0.11428571428571428</v>
      </c>
      <c r="R4098" s="7">
        <f t="shared" ref="R4098:R4115" si="257">IFERROR(+D4098/N4098,0)</f>
        <v>700</v>
      </c>
      <c r="S4098" s="3" t="s">
        <v>8320</v>
      </c>
      <c r="T4098" s="3" t="s">
        <v>8321</v>
      </c>
    </row>
    <row r="4099" spans="1:20" ht="39.6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21">
        <f t="shared" ref="K4099:K4115" si="258">(J4099/86400)+25569+(-5/24)</f>
        <v>42344.616168981483</v>
      </c>
      <c r="L4099" s="21">
        <f t="shared" ref="L4099:L4115" si="259">+I4099/(86400)+25569+(-5/24)</f>
        <v>42400.788194444445</v>
      </c>
      <c r="M4099" s="3" t="b">
        <v>0</v>
      </c>
      <c r="N4099" s="3">
        <v>0</v>
      </c>
      <c r="O4099" s="3" t="b">
        <v>0</v>
      </c>
      <c r="P4099" s="3" t="s">
        <v>8270</v>
      </c>
      <c r="Q4099" s="13">
        <f t="shared" si="256"/>
        <v>0</v>
      </c>
      <c r="R4099" s="7">
        <f t="shared" si="257"/>
        <v>0</v>
      </c>
      <c r="S4099" s="3" t="s">
        <v>8320</v>
      </c>
      <c r="T4099" s="3" t="s">
        <v>8321</v>
      </c>
    </row>
    <row r="4100" spans="1:20" ht="39.6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21">
        <f t="shared" si="258"/>
        <v>42495.51385416666</v>
      </c>
      <c r="L4100" s="21">
        <f t="shared" si="259"/>
        <v>42525.51385416666</v>
      </c>
      <c r="M4100" s="3" t="b">
        <v>0</v>
      </c>
      <c r="N4100" s="3">
        <v>0</v>
      </c>
      <c r="O4100" s="3" t="b">
        <v>0</v>
      </c>
      <c r="P4100" s="3" t="s">
        <v>8270</v>
      </c>
      <c r="Q4100" s="13">
        <f t="shared" si="256"/>
        <v>0</v>
      </c>
      <c r="R4100" s="7">
        <f t="shared" si="257"/>
        <v>0</v>
      </c>
      <c r="S4100" s="3" t="s">
        <v>8320</v>
      </c>
      <c r="T4100" s="3" t="s">
        <v>8321</v>
      </c>
    </row>
    <row r="4101" spans="1:20" ht="52.8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21">
        <f t="shared" si="258"/>
        <v>42570.642048611109</v>
      </c>
      <c r="L4101" s="21">
        <f t="shared" si="259"/>
        <v>42615.642048611109</v>
      </c>
      <c r="M4101" s="3" t="b">
        <v>0</v>
      </c>
      <c r="N4101" s="3">
        <v>1</v>
      </c>
      <c r="O4101" s="3" t="b">
        <v>0</v>
      </c>
      <c r="P4101" s="3" t="s">
        <v>8270</v>
      </c>
      <c r="Q4101" s="13">
        <f t="shared" si="256"/>
        <v>1.1111111111111112E-2</v>
      </c>
      <c r="R4101" s="7">
        <f t="shared" si="257"/>
        <v>4500</v>
      </c>
      <c r="S4101" s="3" t="s">
        <v>8320</v>
      </c>
      <c r="T4101" s="3" t="s">
        <v>8321</v>
      </c>
    </row>
    <row r="4102" spans="1:20" ht="39.6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21">
        <f t="shared" si="258"/>
        <v>41926.916550925926</v>
      </c>
      <c r="L4102" s="21">
        <f t="shared" si="259"/>
        <v>41936.916550925926</v>
      </c>
      <c r="M4102" s="3" t="b">
        <v>0</v>
      </c>
      <c r="N4102" s="3">
        <v>0</v>
      </c>
      <c r="O4102" s="3" t="b">
        <v>0</v>
      </c>
      <c r="P4102" s="3" t="s">
        <v>8270</v>
      </c>
      <c r="Q4102" s="13">
        <f t="shared" si="256"/>
        <v>0</v>
      </c>
      <c r="R4102" s="7">
        <f t="shared" si="257"/>
        <v>0</v>
      </c>
      <c r="S4102" s="3" t="s">
        <v>8320</v>
      </c>
      <c r="T4102" s="3" t="s">
        <v>8321</v>
      </c>
    </row>
    <row r="4103" spans="1:20" ht="39.6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21">
        <f t="shared" si="258"/>
        <v>42730.695393518516</v>
      </c>
      <c r="L4103" s="21">
        <f t="shared" si="259"/>
        <v>42760.695393518516</v>
      </c>
      <c r="M4103" s="3" t="b">
        <v>0</v>
      </c>
      <c r="N4103" s="3">
        <v>0</v>
      </c>
      <c r="O4103" s="3" t="b">
        <v>0</v>
      </c>
      <c r="P4103" s="3" t="s">
        <v>8270</v>
      </c>
      <c r="Q4103" s="13">
        <f t="shared" si="256"/>
        <v>0</v>
      </c>
      <c r="R4103" s="7">
        <f t="shared" si="257"/>
        <v>0</v>
      </c>
      <c r="S4103" s="3" t="s">
        <v>8320</v>
      </c>
      <c r="T4103" s="3" t="s">
        <v>8321</v>
      </c>
    </row>
    <row r="4104" spans="1:20" ht="39.6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21">
        <f t="shared" si="258"/>
        <v>42475.639733796292</v>
      </c>
      <c r="L4104" s="21">
        <f t="shared" si="259"/>
        <v>42505.639733796292</v>
      </c>
      <c r="M4104" s="3" t="b">
        <v>0</v>
      </c>
      <c r="N4104" s="3">
        <v>6</v>
      </c>
      <c r="O4104" s="3" t="b">
        <v>0</v>
      </c>
      <c r="P4104" s="3" t="s">
        <v>8270</v>
      </c>
      <c r="Q4104" s="13">
        <f t="shared" si="256"/>
        <v>0.27400000000000002</v>
      </c>
      <c r="R4104" s="7">
        <f t="shared" si="257"/>
        <v>83.333333333333329</v>
      </c>
      <c r="S4104" s="3" t="s">
        <v>8320</v>
      </c>
      <c r="T4104" s="3" t="s">
        <v>8321</v>
      </c>
    </row>
    <row r="4105" spans="1:20" ht="39.6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21">
        <f t="shared" si="258"/>
        <v>42188.624606481484</v>
      </c>
      <c r="L4105" s="21">
        <f t="shared" si="259"/>
        <v>42242.563888888886</v>
      </c>
      <c r="M4105" s="3" t="b">
        <v>0</v>
      </c>
      <c r="N4105" s="3">
        <v>6</v>
      </c>
      <c r="O4105" s="3" t="b">
        <v>0</v>
      </c>
      <c r="P4105" s="3" t="s">
        <v>8270</v>
      </c>
      <c r="Q4105" s="13">
        <f t="shared" si="256"/>
        <v>0.1</v>
      </c>
      <c r="R4105" s="7">
        <f t="shared" si="257"/>
        <v>166.66666666666666</v>
      </c>
      <c r="S4105" s="3" t="s">
        <v>8320</v>
      </c>
      <c r="T4105" s="3" t="s">
        <v>8321</v>
      </c>
    </row>
    <row r="4106" spans="1:20" ht="39.6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21">
        <f t="shared" si="258"/>
        <v>42640.069837962961</v>
      </c>
      <c r="L4106" s="21">
        <f t="shared" si="259"/>
        <v>42670.069837962961</v>
      </c>
      <c r="M4106" s="3" t="b">
        <v>0</v>
      </c>
      <c r="N4106" s="3">
        <v>14</v>
      </c>
      <c r="O4106" s="3" t="b">
        <v>0</v>
      </c>
      <c r="P4106" s="3" t="s">
        <v>8270</v>
      </c>
      <c r="Q4106" s="13">
        <f t="shared" si="256"/>
        <v>0.21366666666666667</v>
      </c>
      <c r="R4106" s="7">
        <f t="shared" si="257"/>
        <v>214.28571428571428</v>
      </c>
      <c r="S4106" s="3" t="s">
        <v>8320</v>
      </c>
      <c r="T4106" s="3" t="s">
        <v>8321</v>
      </c>
    </row>
    <row r="4107" spans="1:20" ht="52.8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21">
        <f t="shared" si="258"/>
        <v>42696.802187499998</v>
      </c>
      <c r="L4107" s="21">
        <f t="shared" si="259"/>
        <v>42729.802187499998</v>
      </c>
      <c r="M4107" s="3" t="b">
        <v>0</v>
      </c>
      <c r="N4107" s="3">
        <v>6</v>
      </c>
      <c r="O4107" s="3" t="b">
        <v>0</v>
      </c>
      <c r="P4107" s="3" t="s">
        <v>8270</v>
      </c>
      <c r="Q4107" s="13">
        <f t="shared" si="256"/>
        <v>6.9696969696969702E-2</v>
      </c>
      <c r="R4107" s="7">
        <f t="shared" si="257"/>
        <v>5500</v>
      </c>
      <c r="S4107" s="3" t="s">
        <v>8320</v>
      </c>
      <c r="T4107" s="3" t="s">
        <v>8321</v>
      </c>
    </row>
    <row r="4108" spans="1:20" ht="39.6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21">
        <f t="shared" si="258"/>
        <v>42052.841041666667</v>
      </c>
      <c r="L4108" s="21">
        <f t="shared" si="259"/>
        <v>42095.833333333336</v>
      </c>
      <c r="M4108" s="3" t="b">
        <v>0</v>
      </c>
      <c r="N4108" s="3">
        <v>33</v>
      </c>
      <c r="O4108" s="3" t="b">
        <v>0</v>
      </c>
      <c r="P4108" s="3" t="s">
        <v>8270</v>
      </c>
      <c r="Q4108" s="13">
        <f t="shared" si="256"/>
        <v>0.70599999999999996</v>
      </c>
      <c r="R4108" s="7">
        <f t="shared" si="257"/>
        <v>151.5151515151515</v>
      </c>
      <c r="S4108" s="3" t="s">
        <v>8320</v>
      </c>
      <c r="T4108" s="3" t="s">
        <v>8321</v>
      </c>
    </row>
    <row r="4109" spans="1:20" ht="39.6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21">
        <f t="shared" si="258"/>
        <v>41883.708344907405</v>
      </c>
      <c r="L4109" s="21">
        <f t="shared" si="259"/>
        <v>41906.708344907405</v>
      </c>
      <c r="M4109" s="3" t="b">
        <v>0</v>
      </c>
      <c r="N4109" s="3">
        <v>4</v>
      </c>
      <c r="O4109" s="3" t="b">
        <v>0</v>
      </c>
      <c r="P4109" s="3" t="s">
        <v>8270</v>
      </c>
      <c r="Q4109" s="13">
        <f t="shared" si="256"/>
        <v>2.0500000000000001E-2</v>
      </c>
      <c r="R4109" s="7">
        <f t="shared" si="257"/>
        <v>500</v>
      </c>
      <c r="S4109" s="3" t="s">
        <v>8320</v>
      </c>
      <c r="T4109" s="3" t="s">
        <v>8321</v>
      </c>
    </row>
    <row r="4110" spans="1:20" ht="39.6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21">
        <f t="shared" si="258"/>
        <v>42766.823344907403</v>
      </c>
      <c r="L4110" s="21">
        <f t="shared" si="259"/>
        <v>42796.999999999993</v>
      </c>
      <c r="M4110" s="3" t="b">
        <v>0</v>
      </c>
      <c r="N4110" s="3">
        <v>1</v>
      </c>
      <c r="O4110" s="3" t="b">
        <v>0</v>
      </c>
      <c r="P4110" s="3" t="s">
        <v>8270</v>
      </c>
      <c r="Q4110" s="13">
        <f t="shared" si="256"/>
        <v>1.9666666666666666E-2</v>
      </c>
      <c r="R4110" s="7">
        <f t="shared" si="257"/>
        <v>3000</v>
      </c>
      <c r="S4110" s="3" t="s">
        <v>8320</v>
      </c>
      <c r="T4110" s="3" t="s">
        <v>8321</v>
      </c>
    </row>
    <row r="4111" spans="1:20" ht="39.6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21">
        <f t="shared" si="258"/>
        <v>42307.331064814811</v>
      </c>
      <c r="L4111" s="21">
        <f t="shared" si="259"/>
        <v>42337.372731481482</v>
      </c>
      <c r="M4111" s="3" t="b">
        <v>0</v>
      </c>
      <c r="N4111" s="3">
        <v>0</v>
      </c>
      <c r="O4111" s="3" t="b">
        <v>0</v>
      </c>
      <c r="P4111" s="3" t="s">
        <v>8270</v>
      </c>
      <c r="Q4111" s="13">
        <f t="shared" si="256"/>
        <v>0</v>
      </c>
      <c r="R4111" s="7">
        <f t="shared" si="257"/>
        <v>0</v>
      </c>
      <c r="S4111" s="3" t="s">
        <v>8320</v>
      </c>
      <c r="T4111" s="3" t="s">
        <v>8321</v>
      </c>
    </row>
    <row r="4112" spans="1:20" ht="39.6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21">
        <f t="shared" si="258"/>
        <v>42512.418414351851</v>
      </c>
      <c r="L4112" s="21">
        <f t="shared" si="259"/>
        <v>42572.418414351851</v>
      </c>
      <c r="M4112" s="3" t="b">
        <v>0</v>
      </c>
      <c r="N4112" s="3">
        <v>6</v>
      </c>
      <c r="O4112" s="3" t="b">
        <v>0</v>
      </c>
      <c r="P4112" s="3" t="s">
        <v>8270</v>
      </c>
      <c r="Q4112" s="13">
        <f t="shared" si="256"/>
        <v>0.28666666666666668</v>
      </c>
      <c r="R4112" s="7">
        <f t="shared" si="257"/>
        <v>50</v>
      </c>
      <c r="S4112" s="3" t="s">
        <v>8320</v>
      </c>
      <c r="T4112" s="3" t="s">
        <v>8321</v>
      </c>
    </row>
    <row r="4113" spans="1:20" ht="39.6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21">
        <f t="shared" si="258"/>
        <v>42028.927546296291</v>
      </c>
      <c r="L4113" s="21">
        <f t="shared" si="259"/>
        <v>42058.927546296291</v>
      </c>
      <c r="M4113" s="3" t="b">
        <v>0</v>
      </c>
      <c r="N4113" s="3">
        <v>6</v>
      </c>
      <c r="O4113" s="3" t="b">
        <v>0</v>
      </c>
      <c r="P4113" s="3" t="s">
        <v>8270</v>
      </c>
      <c r="Q4113" s="13">
        <f t="shared" si="256"/>
        <v>3.1333333333333331E-2</v>
      </c>
      <c r="R4113" s="7">
        <f t="shared" si="257"/>
        <v>500</v>
      </c>
      <c r="S4113" s="3" t="s">
        <v>8320</v>
      </c>
      <c r="T4113" s="3" t="s">
        <v>8321</v>
      </c>
    </row>
    <row r="4114" spans="1:20" ht="39.6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21">
        <f t="shared" si="258"/>
        <v>42400.738263888888</v>
      </c>
      <c r="L4114" s="21">
        <f t="shared" si="259"/>
        <v>42427.791666666664</v>
      </c>
      <c r="M4114" s="3" t="b">
        <v>0</v>
      </c>
      <c r="N4114" s="3">
        <v>1</v>
      </c>
      <c r="O4114" s="3" t="b">
        <v>0</v>
      </c>
      <c r="P4114" s="3" t="s">
        <v>8270</v>
      </c>
      <c r="Q4114" s="13">
        <f t="shared" si="256"/>
        <v>4.0000000000000002E-4</v>
      </c>
      <c r="R4114" s="7">
        <f t="shared" si="257"/>
        <v>2500</v>
      </c>
      <c r="S4114" s="3" t="s">
        <v>8320</v>
      </c>
      <c r="T4114" s="3" t="s">
        <v>8321</v>
      </c>
    </row>
    <row r="4115" spans="1:20" ht="39.6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21">
        <f t="shared" si="258"/>
        <v>42358.364849537036</v>
      </c>
      <c r="L4115" s="21">
        <f t="shared" si="259"/>
        <v>42377.06527777778</v>
      </c>
      <c r="M4115" s="3" t="b">
        <v>0</v>
      </c>
      <c r="N4115" s="3">
        <v>3</v>
      </c>
      <c r="O4115" s="3" t="b">
        <v>0</v>
      </c>
      <c r="P4115" s="3" t="s">
        <v>8270</v>
      </c>
      <c r="Q4115" s="13">
        <f t="shared" si="256"/>
        <v>2E-3</v>
      </c>
      <c r="R4115" s="7">
        <f t="shared" si="257"/>
        <v>500</v>
      </c>
      <c r="S4115" s="3" t="s">
        <v>8320</v>
      </c>
      <c r="T4115" s="3" t="s">
        <v>8321</v>
      </c>
    </row>
  </sheetData>
  <conditionalFormatting sqref="F1:F1048576">
    <cfRule type="containsText" dxfId="30" priority="3" operator="containsText" text="failed">
      <formula>NOT(ISERROR(SEARCH("failed",F1)))</formula>
    </cfRule>
    <cfRule type="containsText" dxfId="29" priority="4" operator="containsText" text="canceled">
      <formula>NOT(ISERROR(SEARCH("canceled",F1)))</formula>
    </cfRule>
    <cfRule type="containsText" dxfId="28" priority="5" operator="containsText" text="canceled">
      <formula>NOT(ISERROR(SEARCH("canceled",F1)))</formula>
    </cfRule>
    <cfRule type="containsText" dxfId="27" priority="6" operator="containsText" text="live">
      <formula>NOT(ISERROR(SEARCH("live",F1)))</formula>
    </cfRule>
    <cfRule type="containsText" dxfId="26" priority="7" operator="containsText" text="cancelled">
      <formula>NOT(ISERROR(SEARCH("cancelled",F1)))</formula>
    </cfRule>
    <cfRule type="containsText" dxfId="25" priority="8" operator="containsText" text="failed">
      <formula>NOT(ISERROR(SEARCH("failed",F1)))</formula>
    </cfRule>
    <cfRule type="containsText" dxfId="24" priority="9" operator="containsText" text="successful">
      <formula>NOT(ISERROR(SEARCH("successful",F1)))</formula>
    </cfRule>
  </conditionalFormatting>
  <conditionalFormatting sqref="Q2:Q4115">
    <cfRule type="colorScale" priority="2">
      <colorScale>
        <cfvo type="min"/>
        <cfvo type="percentile" val="50"/>
        <cfvo type="max"/>
        <color rgb="FFFF0000"/>
        <color rgb="FF20E111"/>
        <color rgb="FF2415B1"/>
      </colorScale>
    </cfRule>
  </conditionalFormatting>
  <conditionalFormatting sqref="Q1:Q1048576">
    <cfRule type="colorScale" priority="1">
      <colorScale>
        <cfvo type="min"/>
        <cfvo type="percentile" val="50"/>
        <cfvo type="max"/>
        <color rgb="FFFF0000"/>
        <color rgb="FF20E111"/>
        <color rgb="FF2415B1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0E111"/>
  </sheetPr>
  <dimension ref="A2:F48"/>
  <sheetViews>
    <sheetView workbookViewId="0">
      <selection activeCell="A47" sqref="A2:E47"/>
    </sheetView>
  </sheetViews>
  <sheetFormatPr defaultRowHeight="14.4" x14ac:dyDescent="0.3"/>
  <cols>
    <col min="1" max="1" width="17" customWidth="1"/>
    <col min="2" max="2" width="16.33203125" customWidth="1"/>
    <col min="3" max="3" width="6.109375" customWidth="1"/>
    <col min="4" max="4" width="8.88671875" customWidth="1"/>
    <col min="5" max="5" width="4.33203125" customWidth="1"/>
    <col min="6" max="6" width="11.33203125" customWidth="1"/>
    <col min="7" max="7" width="11.33203125" bestFit="1" customWidth="1"/>
  </cols>
  <sheetData>
    <row r="2" spans="1:6" x14ac:dyDescent="0.3">
      <c r="A2" s="17" t="s">
        <v>8222</v>
      </c>
      <c r="B2" t="s">
        <v>8312</v>
      </c>
      <c r="C2" s="18"/>
      <c r="D2" s="18"/>
      <c r="E2" s="18"/>
      <c r="F2" s="18"/>
    </row>
    <row r="3" spans="1:6" x14ac:dyDescent="0.3">
      <c r="A3" s="17" t="s">
        <v>8365</v>
      </c>
      <c r="B3" t="s">
        <v>8312</v>
      </c>
      <c r="C3" s="18"/>
      <c r="D3" s="18"/>
      <c r="E3" s="18"/>
      <c r="F3" s="18"/>
    </row>
    <row r="4" spans="1:6" x14ac:dyDescent="0.3">
      <c r="A4" s="18"/>
      <c r="B4" s="18"/>
      <c r="C4" s="18"/>
      <c r="D4" s="18"/>
      <c r="E4" s="18"/>
      <c r="F4" s="18"/>
    </row>
    <row r="5" spans="1:6" x14ac:dyDescent="0.3">
      <c r="A5" s="11" t="s">
        <v>8311</v>
      </c>
      <c r="B5" s="11" t="s">
        <v>8364</v>
      </c>
      <c r="C5" s="18"/>
      <c r="D5" s="18"/>
      <c r="E5" s="18"/>
      <c r="F5" s="18"/>
    </row>
    <row r="6" spans="1:6" x14ac:dyDescent="0.3">
      <c r="A6" s="11" t="s">
        <v>8363</v>
      </c>
      <c r="B6" s="18" t="s">
        <v>8218</v>
      </c>
      <c r="C6" s="18" t="s">
        <v>8220</v>
      </c>
      <c r="D6" s="18" t="s">
        <v>8219</v>
      </c>
      <c r="E6" s="18" t="s">
        <v>8221</v>
      </c>
      <c r="F6" s="18" t="s">
        <v>8310</v>
      </c>
    </row>
    <row r="7" spans="1:6" x14ac:dyDescent="0.3">
      <c r="A7" s="19" t="s">
        <v>8319</v>
      </c>
      <c r="B7" s="20"/>
      <c r="C7" s="20">
        <v>100</v>
      </c>
      <c r="D7" s="20"/>
      <c r="E7" s="20"/>
      <c r="F7" s="20">
        <v>100</v>
      </c>
    </row>
    <row r="8" spans="1:6" x14ac:dyDescent="0.3">
      <c r="A8" s="19" t="s">
        <v>8347</v>
      </c>
      <c r="B8" s="20"/>
      <c r="C8" s="20"/>
      <c r="D8" s="20">
        <v>20</v>
      </c>
      <c r="E8" s="20"/>
      <c r="F8" s="20">
        <v>20</v>
      </c>
    </row>
    <row r="9" spans="1:6" x14ac:dyDescent="0.3">
      <c r="A9" s="19" t="s">
        <v>8335</v>
      </c>
      <c r="B9" s="20"/>
      <c r="C9" s="20"/>
      <c r="D9" s="20">
        <v>24</v>
      </c>
      <c r="E9" s="20"/>
      <c r="F9" s="20">
        <v>24</v>
      </c>
    </row>
    <row r="10" spans="1:6" x14ac:dyDescent="0.3">
      <c r="A10" s="19" t="s">
        <v>8361</v>
      </c>
      <c r="B10" s="20"/>
      <c r="C10" s="20">
        <v>40</v>
      </c>
      <c r="D10" s="20"/>
      <c r="E10" s="20"/>
      <c r="F10" s="20">
        <v>40</v>
      </c>
    </row>
    <row r="11" spans="1:6" x14ac:dyDescent="0.3">
      <c r="A11" s="19" t="s">
        <v>8357</v>
      </c>
      <c r="B11" s="20">
        <v>40</v>
      </c>
      <c r="C11" s="20"/>
      <c r="D11" s="20"/>
      <c r="E11" s="20"/>
      <c r="F11" s="20">
        <v>40</v>
      </c>
    </row>
    <row r="12" spans="1:6" x14ac:dyDescent="0.3">
      <c r="A12" s="19" t="s">
        <v>8318</v>
      </c>
      <c r="B12" s="20">
        <v>180</v>
      </c>
      <c r="C12" s="20"/>
      <c r="D12" s="20"/>
      <c r="E12" s="20"/>
      <c r="F12" s="20">
        <v>180</v>
      </c>
    </row>
    <row r="13" spans="1:6" x14ac:dyDescent="0.3">
      <c r="A13" s="19" t="s">
        <v>8317</v>
      </c>
      <c r="B13" s="20"/>
      <c r="C13" s="20">
        <v>80</v>
      </c>
      <c r="D13" s="20"/>
      <c r="E13" s="20"/>
      <c r="F13" s="20">
        <v>80</v>
      </c>
    </row>
    <row r="14" spans="1:6" x14ac:dyDescent="0.3">
      <c r="A14" s="19" t="s">
        <v>8333</v>
      </c>
      <c r="B14" s="20">
        <v>40</v>
      </c>
      <c r="C14" s="20"/>
      <c r="D14" s="20"/>
      <c r="E14" s="20"/>
      <c r="F14" s="20">
        <v>40</v>
      </c>
    </row>
    <row r="15" spans="1:6" x14ac:dyDescent="0.3">
      <c r="A15" s="19" t="s">
        <v>8350</v>
      </c>
      <c r="B15" s="20"/>
      <c r="C15" s="20">
        <v>40</v>
      </c>
      <c r="D15" s="20"/>
      <c r="E15" s="20">
        <v>20</v>
      </c>
      <c r="F15" s="20">
        <v>60</v>
      </c>
    </row>
    <row r="16" spans="1:6" x14ac:dyDescent="0.3">
      <c r="A16" s="19" t="s">
        <v>8327</v>
      </c>
      <c r="B16" s="20"/>
      <c r="C16" s="20">
        <v>40</v>
      </c>
      <c r="D16" s="20"/>
      <c r="E16" s="20"/>
      <c r="F16" s="20">
        <v>40</v>
      </c>
    </row>
    <row r="17" spans="1:6" x14ac:dyDescent="0.3">
      <c r="A17" s="19" t="s">
        <v>8340</v>
      </c>
      <c r="B17" s="20"/>
      <c r="C17" s="20">
        <v>120</v>
      </c>
      <c r="D17" s="20">
        <v>20</v>
      </c>
      <c r="E17" s="20"/>
      <c r="F17" s="20">
        <v>140</v>
      </c>
    </row>
    <row r="18" spans="1:6" x14ac:dyDescent="0.3">
      <c r="A18" s="19" t="s">
        <v>8351</v>
      </c>
      <c r="B18" s="20"/>
      <c r="C18" s="20">
        <v>20</v>
      </c>
      <c r="D18" s="20"/>
      <c r="E18" s="20"/>
      <c r="F18" s="20">
        <v>20</v>
      </c>
    </row>
    <row r="19" spans="1:6" x14ac:dyDescent="0.3">
      <c r="A19" s="19" t="s">
        <v>8352</v>
      </c>
      <c r="B19" s="20">
        <v>140</v>
      </c>
      <c r="C19" s="20"/>
      <c r="D19" s="20"/>
      <c r="E19" s="20"/>
      <c r="F19" s="20">
        <v>140</v>
      </c>
    </row>
    <row r="20" spans="1:6" x14ac:dyDescent="0.3">
      <c r="A20" s="19" t="s">
        <v>8332</v>
      </c>
      <c r="B20" s="20">
        <v>140</v>
      </c>
      <c r="C20" s="20">
        <v>20</v>
      </c>
      <c r="D20" s="20"/>
      <c r="E20" s="20"/>
      <c r="F20" s="20">
        <v>160</v>
      </c>
    </row>
    <row r="21" spans="1:6" x14ac:dyDescent="0.3">
      <c r="A21" s="19" t="s">
        <v>8331</v>
      </c>
      <c r="B21" s="20"/>
      <c r="C21" s="20">
        <v>60</v>
      </c>
      <c r="D21" s="20"/>
      <c r="E21" s="20"/>
      <c r="F21" s="20">
        <v>60</v>
      </c>
    </row>
    <row r="22" spans="1:6" x14ac:dyDescent="0.3">
      <c r="A22" s="19" t="s">
        <v>8359</v>
      </c>
      <c r="B22" s="20">
        <v>9</v>
      </c>
      <c r="C22" s="20">
        <v>11</v>
      </c>
      <c r="D22" s="20"/>
      <c r="E22" s="20"/>
      <c r="F22" s="20">
        <v>20</v>
      </c>
    </row>
    <row r="23" spans="1:6" x14ac:dyDescent="0.3">
      <c r="A23" s="19" t="s">
        <v>8330</v>
      </c>
      <c r="B23" s="20">
        <v>20</v>
      </c>
      <c r="C23" s="20"/>
      <c r="D23" s="20"/>
      <c r="E23" s="20"/>
      <c r="F23" s="20">
        <v>20</v>
      </c>
    </row>
    <row r="24" spans="1:6" x14ac:dyDescent="0.3">
      <c r="A24" s="19" t="s">
        <v>8338</v>
      </c>
      <c r="B24" s="20"/>
      <c r="C24" s="20">
        <v>40</v>
      </c>
      <c r="D24" s="20"/>
      <c r="E24" s="20"/>
      <c r="F24" s="20">
        <v>40</v>
      </c>
    </row>
    <row r="25" spans="1:6" x14ac:dyDescent="0.3">
      <c r="A25" s="19" t="s">
        <v>8362</v>
      </c>
      <c r="B25" s="20">
        <v>60</v>
      </c>
      <c r="C25" s="20">
        <v>60</v>
      </c>
      <c r="D25" s="20">
        <v>20</v>
      </c>
      <c r="E25" s="20"/>
      <c r="F25" s="20">
        <v>140</v>
      </c>
    </row>
    <row r="26" spans="1:6" x14ac:dyDescent="0.3">
      <c r="A26" s="19" t="s">
        <v>8346</v>
      </c>
      <c r="B26" s="20"/>
      <c r="C26" s="20">
        <v>20</v>
      </c>
      <c r="D26" s="20"/>
      <c r="E26" s="20"/>
      <c r="F26" s="20">
        <v>20</v>
      </c>
    </row>
    <row r="27" spans="1:6" x14ac:dyDescent="0.3">
      <c r="A27" s="19" t="s">
        <v>8326</v>
      </c>
      <c r="B27" s="20">
        <v>60</v>
      </c>
      <c r="C27" s="20"/>
      <c r="D27" s="20"/>
      <c r="E27" s="20"/>
      <c r="F27" s="20">
        <v>60</v>
      </c>
    </row>
    <row r="28" spans="1:6" x14ac:dyDescent="0.3">
      <c r="A28" s="19" t="s">
        <v>8353</v>
      </c>
      <c r="B28" s="20"/>
      <c r="C28" s="20">
        <v>20</v>
      </c>
      <c r="D28" s="20"/>
      <c r="E28" s="20"/>
      <c r="F28" s="20">
        <v>20</v>
      </c>
    </row>
    <row r="29" spans="1:6" x14ac:dyDescent="0.3">
      <c r="A29" s="19" t="s">
        <v>8342</v>
      </c>
      <c r="B29" s="20">
        <v>103</v>
      </c>
      <c r="C29" s="20">
        <v>57</v>
      </c>
      <c r="D29" s="20"/>
      <c r="E29" s="20"/>
      <c r="F29" s="20">
        <v>160</v>
      </c>
    </row>
    <row r="30" spans="1:6" x14ac:dyDescent="0.3">
      <c r="A30" s="19" t="s">
        <v>8348</v>
      </c>
      <c r="B30" s="20"/>
      <c r="C30" s="20">
        <v>20</v>
      </c>
      <c r="D30" s="20"/>
      <c r="E30" s="20"/>
      <c r="F30" s="20">
        <v>20</v>
      </c>
    </row>
    <row r="31" spans="1:6" x14ac:dyDescent="0.3">
      <c r="A31" s="19" t="s">
        <v>8321</v>
      </c>
      <c r="B31" s="20">
        <v>694</v>
      </c>
      <c r="C31" s="20">
        <v>353</v>
      </c>
      <c r="D31" s="20"/>
      <c r="E31" s="20">
        <v>19</v>
      </c>
      <c r="F31" s="20">
        <v>1066</v>
      </c>
    </row>
    <row r="32" spans="1:6" x14ac:dyDescent="0.3">
      <c r="A32" s="19" t="s">
        <v>8349</v>
      </c>
      <c r="B32" s="20">
        <v>40</v>
      </c>
      <c r="C32" s="20"/>
      <c r="D32" s="20"/>
      <c r="E32" s="20"/>
      <c r="F32" s="20">
        <v>40</v>
      </c>
    </row>
    <row r="33" spans="1:6" x14ac:dyDescent="0.3">
      <c r="A33" s="19" t="s">
        <v>8345</v>
      </c>
      <c r="B33" s="20">
        <v>20</v>
      </c>
      <c r="C33" s="20"/>
      <c r="D33" s="20"/>
      <c r="E33" s="20"/>
      <c r="F33" s="20">
        <v>20</v>
      </c>
    </row>
    <row r="34" spans="1:6" x14ac:dyDescent="0.3">
      <c r="A34" s="19" t="s">
        <v>8356</v>
      </c>
      <c r="B34" s="20"/>
      <c r="C34" s="20">
        <v>20</v>
      </c>
      <c r="D34" s="20"/>
      <c r="E34" s="20"/>
      <c r="F34" s="20">
        <v>20</v>
      </c>
    </row>
    <row r="35" spans="1:6" x14ac:dyDescent="0.3">
      <c r="A35" s="19" t="s">
        <v>8329</v>
      </c>
      <c r="B35" s="20">
        <v>260</v>
      </c>
      <c r="C35" s="20"/>
      <c r="D35" s="20"/>
      <c r="E35" s="20"/>
      <c r="F35" s="20">
        <v>260</v>
      </c>
    </row>
    <row r="36" spans="1:6" x14ac:dyDescent="0.3">
      <c r="A36" s="19" t="s">
        <v>8316</v>
      </c>
      <c r="B36" s="20"/>
      <c r="C36" s="20"/>
      <c r="D36" s="20">
        <v>40</v>
      </c>
      <c r="E36" s="20"/>
      <c r="F36" s="20">
        <v>40</v>
      </c>
    </row>
    <row r="37" spans="1:6" x14ac:dyDescent="0.3">
      <c r="A37" s="19" t="s">
        <v>8315</v>
      </c>
      <c r="B37" s="20">
        <v>60</v>
      </c>
      <c r="C37" s="20"/>
      <c r="D37" s="20"/>
      <c r="E37" s="20"/>
      <c r="F37" s="20">
        <v>60</v>
      </c>
    </row>
    <row r="38" spans="1:6" x14ac:dyDescent="0.3">
      <c r="A38" s="19" t="s">
        <v>8355</v>
      </c>
      <c r="B38" s="20">
        <v>34</v>
      </c>
      <c r="C38" s="20"/>
      <c r="D38" s="20"/>
      <c r="E38" s="20">
        <v>6</v>
      </c>
      <c r="F38" s="20">
        <v>40</v>
      </c>
    </row>
    <row r="39" spans="1:6" x14ac:dyDescent="0.3">
      <c r="A39" s="19" t="s">
        <v>8358</v>
      </c>
      <c r="B39" s="20">
        <v>40</v>
      </c>
      <c r="C39" s="20">
        <v>2</v>
      </c>
      <c r="D39" s="20">
        <v>18</v>
      </c>
      <c r="E39" s="20"/>
      <c r="F39" s="20">
        <v>60</v>
      </c>
    </row>
    <row r="40" spans="1:6" x14ac:dyDescent="0.3">
      <c r="A40" s="19" t="s">
        <v>8360</v>
      </c>
      <c r="B40" s="20">
        <v>85</v>
      </c>
      <c r="C40" s="20">
        <v>80</v>
      </c>
      <c r="D40" s="20">
        <v>17</v>
      </c>
      <c r="E40" s="20">
        <v>5</v>
      </c>
      <c r="F40" s="20">
        <v>187</v>
      </c>
    </row>
    <row r="41" spans="1:6" x14ac:dyDescent="0.3">
      <c r="A41" s="19" t="s">
        <v>8354</v>
      </c>
      <c r="B41" s="20">
        <v>80</v>
      </c>
      <c r="C41" s="20"/>
      <c r="D41" s="20"/>
      <c r="E41" s="20"/>
      <c r="F41" s="20">
        <v>80</v>
      </c>
    </row>
    <row r="42" spans="1:6" x14ac:dyDescent="0.3">
      <c r="A42" s="19" t="s">
        <v>8314</v>
      </c>
      <c r="B42" s="20">
        <v>60</v>
      </c>
      <c r="C42" s="20"/>
      <c r="D42" s="20"/>
      <c r="E42" s="20"/>
      <c r="F42" s="20">
        <v>60</v>
      </c>
    </row>
    <row r="43" spans="1:6" x14ac:dyDescent="0.3">
      <c r="A43" s="19" t="s">
        <v>8344</v>
      </c>
      <c r="B43" s="20"/>
      <c r="C43" s="20">
        <v>47</v>
      </c>
      <c r="D43" s="20">
        <v>10</v>
      </c>
      <c r="E43" s="20"/>
      <c r="F43" s="20">
        <v>57</v>
      </c>
    </row>
    <row r="44" spans="1:6" x14ac:dyDescent="0.3">
      <c r="A44" s="19" t="s">
        <v>8337</v>
      </c>
      <c r="B44" s="20"/>
      <c r="C44" s="20">
        <v>100</v>
      </c>
      <c r="D44" s="20"/>
      <c r="E44" s="20"/>
      <c r="F44" s="20">
        <v>100</v>
      </c>
    </row>
    <row r="45" spans="1:6" x14ac:dyDescent="0.3">
      <c r="A45" s="19" t="s">
        <v>8324</v>
      </c>
      <c r="B45" s="20">
        <v>20</v>
      </c>
      <c r="C45" s="20">
        <v>120</v>
      </c>
      <c r="D45" s="20">
        <v>60</v>
      </c>
      <c r="E45" s="20"/>
      <c r="F45" s="20">
        <v>200</v>
      </c>
    </row>
    <row r="46" spans="1:6" x14ac:dyDescent="0.3">
      <c r="A46" s="19" t="s">
        <v>8323</v>
      </c>
      <c r="B46" s="20"/>
      <c r="C46" s="20">
        <v>60</v>
      </c>
      <c r="D46" s="20">
        <v>100</v>
      </c>
      <c r="E46" s="20"/>
      <c r="F46" s="20">
        <v>160</v>
      </c>
    </row>
    <row r="47" spans="1:6" x14ac:dyDescent="0.3">
      <c r="A47" s="19" t="s">
        <v>8343</v>
      </c>
      <c r="B47" s="20"/>
      <c r="C47" s="20"/>
      <c r="D47" s="20">
        <v>20</v>
      </c>
      <c r="E47" s="20"/>
      <c r="F47" s="20">
        <v>20</v>
      </c>
    </row>
    <row r="48" spans="1:6" x14ac:dyDescent="0.3">
      <c r="A48" s="16" t="s">
        <v>8310</v>
      </c>
      <c r="B48" s="10">
        <v>2185</v>
      </c>
      <c r="C48" s="10">
        <v>1530</v>
      </c>
      <c r="D48" s="10">
        <v>349</v>
      </c>
      <c r="E48" s="10">
        <v>50</v>
      </c>
      <c r="F48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4115"/>
  <sheetViews>
    <sheetView workbookViewId="0">
      <selection activeCell="F2" sqref="F2"/>
    </sheetView>
  </sheetViews>
  <sheetFormatPr defaultRowHeight="14.4" x14ac:dyDescent="0.3"/>
  <cols>
    <col min="1" max="1" width="5" style="3" bestFit="1" customWidth="1"/>
    <col min="2" max="2" width="38.44140625" style="4" customWidth="1"/>
    <col min="3" max="3" width="40.33203125" style="4" customWidth="1"/>
    <col min="4" max="4" width="10" style="3" bestFit="1" customWidth="1"/>
    <col min="5" max="5" width="11" style="3" bestFit="1" customWidth="1"/>
    <col min="6" max="6" width="9.88671875" style="3" bestFit="1" customWidth="1"/>
    <col min="7" max="7" width="7.6640625" style="3" bestFit="1" customWidth="1"/>
    <col min="8" max="8" width="8.88671875" style="3" bestFit="1" customWidth="1"/>
    <col min="9" max="9" width="11.33203125" style="3" bestFit="1" customWidth="1"/>
    <col min="10" max="10" width="12.109375" style="3" customWidth="1"/>
    <col min="11" max="12" width="18" style="3" bestFit="1" customWidth="1"/>
    <col min="13" max="13" width="9.44140625" style="3" bestFit="1" customWidth="1"/>
    <col min="14" max="14" width="14.109375" style="3" bestFit="1" customWidth="1"/>
    <col min="15" max="15" width="8.6640625" style="3" customWidth="1"/>
    <col min="16" max="16" width="26.5546875" style="3" customWidth="1"/>
    <col min="17" max="17" width="14.88671875" style="13" bestFit="1" customWidth="1"/>
    <col min="18" max="18" width="11.6640625" style="3" bestFit="1" customWidth="1"/>
    <col min="19" max="19" width="25.6640625" style="3" customWidth="1"/>
    <col min="20" max="20" width="18.44140625" style="3" customWidth="1"/>
  </cols>
  <sheetData>
    <row r="1" spans="1:20" ht="26.4" x14ac:dyDescent="0.3">
      <c r="A1" s="28" t="s">
        <v>0</v>
      </c>
      <c r="B1" s="29" t="s">
        <v>1</v>
      </c>
      <c r="C1" s="29" t="s">
        <v>4110</v>
      </c>
      <c r="D1" s="28" t="s">
        <v>8216</v>
      </c>
      <c r="E1" s="28" t="s">
        <v>8217</v>
      </c>
      <c r="F1" s="28" t="s">
        <v>8305</v>
      </c>
      <c r="G1" s="28" t="s">
        <v>8366</v>
      </c>
      <c r="H1" s="28" t="s">
        <v>8244</v>
      </c>
      <c r="I1" s="28" t="s">
        <v>8258</v>
      </c>
      <c r="J1" s="28" t="s">
        <v>8259</v>
      </c>
      <c r="K1" s="29" t="s">
        <v>8367</v>
      </c>
      <c r="L1" s="29" t="s">
        <v>8368</v>
      </c>
      <c r="M1" s="28" t="s">
        <v>8260</v>
      </c>
      <c r="N1" s="28" t="s">
        <v>8261</v>
      </c>
      <c r="O1" s="28" t="s">
        <v>8262</v>
      </c>
      <c r="P1" s="28" t="s">
        <v>8263</v>
      </c>
      <c r="Q1" s="15" t="s">
        <v>8306</v>
      </c>
      <c r="R1" s="12" t="s">
        <v>8307</v>
      </c>
      <c r="S1" s="8" t="s">
        <v>8308</v>
      </c>
      <c r="T1" s="8" t="s">
        <v>8309</v>
      </c>
    </row>
    <row r="2" spans="1:20" ht="39.6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21">
        <f>(J2/86400)+25569+(-5/24)</f>
        <v>42176.798738425925</v>
      </c>
      <c r="L2" s="21">
        <f>+I2/(86400)+25569+(-5/24)</f>
        <v>42207.916666666664</v>
      </c>
      <c r="M2" s="3" t="b">
        <v>0</v>
      </c>
      <c r="N2" s="3">
        <v>182</v>
      </c>
      <c r="O2" s="3" t="b">
        <v>1</v>
      </c>
      <c r="P2" s="3" t="s">
        <v>8264</v>
      </c>
      <c r="Q2" s="13">
        <f t="shared" ref="Q2:Q65" si="0">+E2/D2</f>
        <v>1.3685882352941177</v>
      </c>
      <c r="R2" s="7">
        <f t="shared" ref="R2:R65" si="1">IFERROR(+D2/N2,0)</f>
        <v>46.703296703296701</v>
      </c>
      <c r="S2" s="3" t="s">
        <v>8313</v>
      </c>
      <c r="T2" s="3" t="s">
        <v>8314</v>
      </c>
    </row>
    <row r="3" spans="1:20" ht="26.4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21">
        <f t="shared" ref="K3:K66" si="2">(J3/86400)+25569+(-5/24)</f>
        <v>42766.392164351848</v>
      </c>
      <c r="L3" s="21">
        <f t="shared" ref="L3:L66" si="3">+I3/(86400)+25569+(-5/24)</f>
        <v>42796.392164351848</v>
      </c>
      <c r="M3" s="3" t="b">
        <v>0</v>
      </c>
      <c r="N3" s="3">
        <v>79</v>
      </c>
      <c r="O3" s="3" t="b">
        <v>1</v>
      </c>
      <c r="P3" s="3" t="s">
        <v>8264</v>
      </c>
      <c r="Q3" s="13">
        <f t="shared" si="0"/>
        <v>1.4260827250608272</v>
      </c>
      <c r="R3" s="7">
        <f t="shared" si="1"/>
        <v>130.0632911392405</v>
      </c>
      <c r="S3" s="3" t="s">
        <v>8313</v>
      </c>
      <c r="T3" s="3" t="s">
        <v>8314</v>
      </c>
    </row>
    <row r="4" spans="1:20" ht="39.6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21">
        <f t="shared" si="2"/>
        <v>42405.494016203702</v>
      </c>
      <c r="L4" s="21">
        <f t="shared" si="3"/>
        <v>42415.494016203702</v>
      </c>
      <c r="M4" s="3" t="b">
        <v>0</v>
      </c>
      <c r="N4" s="3">
        <v>35</v>
      </c>
      <c r="O4" s="3" t="b">
        <v>1</v>
      </c>
      <c r="P4" s="3" t="s">
        <v>8264</v>
      </c>
      <c r="Q4" s="13">
        <f t="shared" si="0"/>
        <v>1.05</v>
      </c>
      <c r="R4" s="7">
        <f t="shared" si="1"/>
        <v>14.285714285714286</v>
      </c>
      <c r="S4" s="3" t="s">
        <v>8313</v>
      </c>
      <c r="T4" s="3" t="s">
        <v>8314</v>
      </c>
    </row>
    <row r="5" spans="1:20" ht="26.4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21">
        <f t="shared" si="2"/>
        <v>41828.306793981479</v>
      </c>
      <c r="L5" s="21">
        <f t="shared" si="3"/>
        <v>41858.306793981479</v>
      </c>
      <c r="M5" s="3" t="b">
        <v>0</v>
      </c>
      <c r="N5" s="3">
        <v>150</v>
      </c>
      <c r="O5" s="3" t="b">
        <v>1</v>
      </c>
      <c r="P5" s="3" t="s">
        <v>8264</v>
      </c>
      <c r="Q5" s="13">
        <f t="shared" si="0"/>
        <v>1.0389999999999999</v>
      </c>
      <c r="R5" s="7">
        <f t="shared" si="1"/>
        <v>66.666666666666671</v>
      </c>
      <c r="S5" s="3" t="s">
        <v>8313</v>
      </c>
      <c r="T5" s="3" t="s">
        <v>8314</v>
      </c>
    </row>
    <row r="6" spans="1:20" ht="52.8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21">
        <f t="shared" si="2"/>
        <v>42327.625914351847</v>
      </c>
      <c r="L6" s="21">
        <f t="shared" si="3"/>
        <v>42357.625914351847</v>
      </c>
      <c r="M6" s="3" t="b">
        <v>0</v>
      </c>
      <c r="N6" s="3">
        <v>284</v>
      </c>
      <c r="O6" s="3" t="b">
        <v>1</v>
      </c>
      <c r="P6" s="3" t="s">
        <v>8264</v>
      </c>
      <c r="Q6" s="13">
        <f t="shared" si="0"/>
        <v>1.2299154545454545</v>
      </c>
      <c r="R6" s="7">
        <f t="shared" si="1"/>
        <v>154.92957746478874</v>
      </c>
      <c r="S6" s="3" t="s">
        <v>8313</v>
      </c>
      <c r="T6" s="3" t="s">
        <v>8314</v>
      </c>
    </row>
    <row r="7" spans="1:20" ht="39.6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21">
        <f t="shared" si="2"/>
        <v>42563.724618055552</v>
      </c>
      <c r="L7" s="21">
        <f t="shared" si="3"/>
        <v>42580.024305555555</v>
      </c>
      <c r="M7" s="3" t="b">
        <v>0</v>
      </c>
      <c r="N7" s="3">
        <v>47</v>
      </c>
      <c r="O7" s="3" t="b">
        <v>1</v>
      </c>
      <c r="P7" s="3" t="s">
        <v>8264</v>
      </c>
      <c r="Q7" s="13">
        <f t="shared" si="0"/>
        <v>1.0977744436109027</v>
      </c>
      <c r="R7" s="7">
        <f t="shared" si="1"/>
        <v>85.085106382978722</v>
      </c>
      <c r="S7" s="3" t="s">
        <v>8313</v>
      </c>
      <c r="T7" s="3" t="s">
        <v>8314</v>
      </c>
    </row>
    <row r="8" spans="1:20" ht="39.6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21">
        <f t="shared" si="2"/>
        <v>41793.864004629628</v>
      </c>
      <c r="L8" s="21">
        <f t="shared" si="3"/>
        <v>41803.864004629628</v>
      </c>
      <c r="M8" s="3" t="b">
        <v>0</v>
      </c>
      <c r="N8" s="3">
        <v>58</v>
      </c>
      <c r="O8" s="3" t="b">
        <v>1</v>
      </c>
      <c r="P8" s="3" t="s">
        <v>8264</v>
      </c>
      <c r="Q8" s="13">
        <f t="shared" si="0"/>
        <v>1.064875</v>
      </c>
      <c r="R8" s="7">
        <f t="shared" si="1"/>
        <v>137.93103448275863</v>
      </c>
      <c r="S8" s="3" t="s">
        <v>8313</v>
      </c>
      <c r="T8" s="3" t="s">
        <v>8314</v>
      </c>
    </row>
    <row r="9" spans="1:20" ht="52.8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21">
        <f t="shared" si="2"/>
        <v>42515.838738425919</v>
      </c>
      <c r="L9" s="21">
        <f t="shared" si="3"/>
        <v>42555.838738425919</v>
      </c>
      <c r="M9" s="3" t="b">
        <v>0</v>
      </c>
      <c r="N9" s="3">
        <v>57</v>
      </c>
      <c r="O9" s="3" t="b">
        <v>1</v>
      </c>
      <c r="P9" s="3" t="s">
        <v>8264</v>
      </c>
      <c r="Q9" s="13">
        <f t="shared" si="0"/>
        <v>1.0122222222222221</v>
      </c>
      <c r="R9" s="7">
        <f t="shared" si="1"/>
        <v>157.89473684210526</v>
      </c>
      <c r="S9" s="3" t="s">
        <v>8313</v>
      </c>
      <c r="T9" s="3" t="s">
        <v>8314</v>
      </c>
    </row>
    <row r="10" spans="1:20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21">
        <f t="shared" si="2"/>
        <v>42468.736249999994</v>
      </c>
      <c r="L10" s="21">
        <f t="shared" si="3"/>
        <v>42475.666666666664</v>
      </c>
      <c r="M10" s="3" t="b">
        <v>0</v>
      </c>
      <c r="N10" s="3">
        <v>12</v>
      </c>
      <c r="O10" s="3" t="b">
        <v>1</v>
      </c>
      <c r="P10" s="3" t="s">
        <v>8264</v>
      </c>
      <c r="Q10" s="13">
        <f t="shared" si="0"/>
        <v>1.0004342857142856</v>
      </c>
      <c r="R10" s="7">
        <f t="shared" si="1"/>
        <v>291.66666666666669</v>
      </c>
      <c r="S10" s="3" t="s">
        <v>8313</v>
      </c>
      <c r="T10" s="3" t="s">
        <v>8314</v>
      </c>
    </row>
    <row r="11" spans="1:20" ht="39.6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21">
        <f t="shared" si="2"/>
        <v>42446.895185185182</v>
      </c>
      <c r="L11" s="21">
        <f t="shared" si="3"/>
        <v>42476.895185185182</v>
      </c>
      <c r="M11" s="3" t="b">
        <v>0</v>
      </c>
      <c r="N11" s="3">
        <v>20</v>
      </c>
      <c r="O11" s="3" t="b">
        <v>1</v>
      </c>
      <c r="P11" s="3" t="s">
        <v>8264</v>
      </c>
      <c r="Q11" s="13">
        <f t="shared" si="0"/>
        <v>1.2599800000000001</v>
      </c>
      <c r="R11" s="7">
        <f t="shared" si="1"/>
        <v>25</v>
      </c>
      <c r="S11" s="3" t="s">
        <v>8313</v>
      </c>
      <c r="T11" s="3" t="s">
        <v>8314</v>
      </c>
    </row>
    <row r="12" spans="1:20" ht="39.6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21">
        <f t="shared" si="2"/>
        <v>41779.859710648147</v>
      </c>
      <c r="L12" s="21">
        <f t="shared" si="3"/>
        <v>41814.859710648147</v>
      </c>
      <c r="M12" s="3" t="b">
        <v>0</v>
      </c>
      <c r="N12" s="3">
        <v>19</v>
      </c>
      <c r="O12" s="3" t="b">
        <v>1</v>
      </c>
      <c r="P12" s="3" t="s">
        <v>8264</v>
      </c>
      <c r="Q12" s="13">
        <f t="shared" si="0"/>
        <v>1.0049999999999999</v>
      </c>
      <c r="R12" s="7">
        <f t="shared" si="1"/>
        <v>157.89473684210526</v>
      </c>
      <c r="S12" s="3" t="s">
        <v>8313</v>
      </c>
      <c r="T12" s="3" t="s">
        <v>8314</v>
      </c>
    </row>
    <row r="13" spans="1:20" ht="52.8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21">
        <f t="shared" si="2"/>
        <v>42572.570162037031</v>
      </c>
      <c r="L13" s="21">
        <f t="shared" si="3"/>
        <v>42603.916666666664</v>
      </c>
      <c r="M13" s="3" t="b">
        <v>0</v>
      </c>
      <c r="N13" s="3">
        <v>75</v>
      </c>
      <c r="O13" s="3" t="b">
        <v>1</v>
      </c>
      <c r="P13" s="3" t="s">
        <v>8264</v>
      </c>
      <c r="Q13" s="13">
        <f t="shared" si="0"/>
        <v>1.2050000000000001</v>
      </c>
      <c r="R13" s="7">
        <f t="shared" si="1"/>
        <v>66.666666666666671</v>
      </c>
      <c r="S13" s="3" t="s">
        <v>8313</v>
      </c>
      <c r="T13" s="3" t="s">
        <v>8314</v>
      </c>
    </row>
    <row r="14" spans="1:20" ht="52.8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21">
        <f t="shared" si="2"/>
        <v>41791.504918981482</v>
      </c>
      <c r="L14" s="21">
        <f t="shared" si="3"/>
        <v>41835.916666666664</v>
      </c>
      <c r="M14" s="3" t="b">
        <v>0</v>
      </c>
      <c r="N14" s="3">
        <v>827</v>
      </c>
      <c r="O14" s="3" t="b">
        <v>1</v>
      </c>
      <c r="P14" s="3" t="s">
        <v>8264</v>
      </c>
      <c r="Q14" s="13">
        <f t="shared" si="0"/>
        <v>1.6529333333333334</v>
      </c>
      <c r="R14" s="7">
        <f t="shared" si="1"/>
        <v>36.27569528415961</v>
      </c>
      <c r="S14" s="3" t="s">
        <v>8313</v>
      </c>
      <c r="T14" s="3" t="s">
        <v>8314</v>
      </c>
    </row>
    <row r="15" spans="1:20" ht="39.6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21">
        <f t="shared" si="2"/>
        <v>42508.468854166662</v>
      </c>
      <c r="L15" s="21">
        <f t="shared" si="3"/>
        <v>42544.643749999996</v>
      </c>
      <c r="M15" s="3" t="b">
        <v>0</v>
      </c>
      <c r="N15" s="3">
        <v>51</v>
      </c>
      <c r="O15" s="3" t="b">
        <v>1</v>
      </c>
      <c r="P15" s="3" t="s">
        <v>8264</v>
      </c>
      <c r="Q15" s="13">
        <f t="shared" si="0"/>
        <v>1.5997142857142856</v>
      </c>
      <c r="R15" s="7">
        <f t="shared" si="1"/>
        <v>68.627450980392155</v>
      </c>
      <c r="S15" s="3" t="s">
        <v>8313</v>
      </c>
      <c r="T15" s="3" t="s">
        <v>8314</v>
      </c>
    </row>
    <row r="16" spans="1:20" ht="26.4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21">
        <f t="shared" si="2"/>
        <v>41807.818148148144</v>
      </c>
      <c r="L16" s="21">
        <f t="shared" si="3"/>
        <v>41833.374305555553</v>
      </c>
      <c r="M16" s="3" t="b">
        <v>0</v>
      </c>
      <c r="N16" s="3">
        <v>41</v>
      </c>
      <c r="O16" s="3" t="b">
        <v>1</v>
      </c>
      <c r="P16" s="3" t="s">
        <v>8264</v>
      </c>
      <c r="Q16" s="13">
        <f t="shared" si="0"/>
        <v>1.0093333333333334</v>
      </c>
      <c r="R16" s="7">
        <f t="shared" si="1"/>
        <v>146.34146341463415</v>
      </c>
      <c r="S16" s="3" t="s">
        <v>8313</v>
      </c>
      <c r="T16" s="3" t="s">
        <v>8314</v>
      </c>
    </row>
    <row r="17" spans="1:20" ht="39.6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21">
        <f t="shared" si="2"/>
        <v>42256.183541666665</v>
      </c>
      <c r="L17" s="21">
        <f t="shared" si="3"/>
        <v>42274.634722222218</v>
      </c>
      <c r="M17" s="3" t="b">
        <v>0</v>
      </c>
      <c r="N17" s="3">
        <v>98</v>
      </c>
      <c r="O17" s="3" t="b">
        <v>1</v>
      </c>
      <c r="P17" s="3" t="s">
        <v>8264</v>
      </c>
      <c r="Q17" s="13">
        <f t="shared" si="0"/>
        <v>1.0660000000000001</v>
      </c>
      <c r="R17" s="7">
        <f t="shared" si="1"/>
        <v>20.408163265306122</v>
      </c>
      <c r="S17" s="3" t="s">
        <v>8313</v>
      </c>
      <c r="T17" s="3" t="s">
        <v>8314</v>
      </c>
    </row>
    <row r="18" spans="1:20" ht="52.8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21">
        <f t="shared" si="2"/>
        <v>41760.588090277779</v>
      </c>
      <c r="L18" s="21">
        <f t="shared" si="3"/>
        <v>41806.020833333328</v>
      </c>
      <c r="M18" s="3" t="b">
        <v>0</v>
      </c>
      <c r="N18" s="3">
        <v>70</v>
      </c>
      <c r="O18" s="3" t="b">
        <v>1</v>
      </c>
      <c r="P18" s="3" t="s">
        <v>8264</v>
      </c>
      <c r="Q18" s="13">
        <f t="shared" si="0"/>
        <v>1.0024166666666667</v>
      </c>
      <c r="R18" s="7">
        <f t="shared" si="1"/>
        <v>171.42857142857142</v>
      </c>
      <c r="S18" s="3" t="s">
        <v>8313</v>
      </c>
      <c r="T18" s="3" t="s">
        <v>8314</v>
      </c>
    </row>
    <row r="19" spans="1:20" ht="39.6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21">
        <f t="shared" si="2"/>
        <v>41917.523402777777</v>
      </c>
      <c r="L19" s="21">
        <f t="shared" si="3"/>
        <v>41947.565069444441</v>
      </c>
      <c r="M19" s="3" t="b">
        <v>0</v>
      </c>
      <c r="N19" s="3">
        <v>36</v>
      </c>
      <c r="O19" s="3" t="b">
        <v>1</v>
      </c>
      <c r="P19" s="3" t="s">
        <v>8264</v>
      </c>
      <c r="Q19" s="13">
        <f t="shared" si="0"/>
        <v>1.0066666666666666</v>
      </c>
      <c r="R19" s="7">
        <f t="shared" si="1"/>
        <v>41.666666666666664</v>
      </c>
      <c r="S19" s="3" t="s">
        <v>8313</v>
      </c>
      <c r="T19" s="3" t="s">
        <v>8314</v>
      </c>
    </row>
    <row r="20" spans="1:20" ht="39.6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21">
        <f t="shared" si="2"/>
        <v>41869.333981481475</v>
      </c>
      <c r="L20" s="21">
        <f t="shared" si="3"/>
        <v>41899.333981481475</v>
      </c>
      <c r="M20" s="3" t="b">
        <v>0</v>
      </c>
      <c r="N20" s="3">
        <v>342</v>
      </c>
      <c r="O20" s="3" t="b">
        <v>1</v>
      </c>
      <c r="P20" s="3" t="s">
        <v>8264</v>
      </c>
      <c r="Q20" s="13">
        <f t="shared" si="0"/>
        <v>1.0632110000000001</v>
      </c>
      <c r="R20" s="7">
        <f t="shared" si="1"/>
        <v>87.719298245614041</v>
      </c>
      <c r="S20" s="3" t="s">
        <v>8313</v>
      </c>
      <c r="T20" s="3" t="s">
        <v>8314</v>
      </c>
    </row>
    <row r="21" spans="1:20" ht="39.6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21">
        <f t="shared" si="2"/>
        <v>42175.608032407406</v>
      </c>
      <c r="L21" s="21">
        <f t="shared" si="3"/>
        <v>42205.608032407406</v>
      </c>
      <c r="M21" s="3" t="b">
        <v>0</v>
      </c>
      <c r="N21" s="3">
        <v>22</v>
      </c>
      <c r="O21" s="3" t="b">
        <v>1</v>
      </c>
      <c r="P21" s="3" t="s">
        <v>8264</v>
      </c>
      <c r="Q21" s="13">
        <f t="shared" si="0"/>
        <v>1.4529411764705882</v>
      </c>
      <c r="R21" s="7">
        <f t="shared" si="1"/>
        <v>38.636363636363633</v>
      </c>
      <c r="S21" s="3" t="s">
        <v>8313</v>
      </c>
      <c r="T21" s="3" t="s">
        <v>8314</v>
      </c>
    </row>
    <row r="22" spans="1:20" ht="39.6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21">
        <f t="shared" si="2"/>
        <v>42200.549907407403</v>
      </c>
      <c r="L22" s="21">
        <f t="shared" si="3"/>
        <v>42260.549907407403</v>
      </c>
      <c r="M22" s="3" t="b">
        <v>0</v>
      </c>
      <c r="N22" s="3">
        <v>25</v>
      </c>
      <c r="O22" s="3" t="b">
        <v>1</v>
      </c>
      <c r="P22" s="3" t="s">
        <v>8264</v>
      </c>
      <c r="Q22" s="13">
        <f t="shared" si="0"/>
        <v>1.002</v>
      </c>
      <c r="R22" s="7">
        <f t="shared" si="1"/>
        <v>80</v>
      </c>
      <c r="S22" s="3" t="s">
        <v>8313</v>
      </c>
      <c r="T22" s="3" t="s">
        <v>8314</v>
      </c>
    </row>
    <row r="23" spans="1:20" ht="39.6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21">
        <f t="shared" si="2"/>
        <v>41878.418854166666</v>
      </c>
      <c r="L23" s="21">
        <f t="shared" si="3"/>
        <v>41908.418854166666</v>
      </c>
      <c r="M23" s="3" t="b">
        <v>0</v>
      </c>
      <c r="N23" s="3">
        <v>101</v>
      </c>
      <c r="O23" s="3" t="b">
        <v>1</v>
      </c>
      <c r="P23" s="3" t="s">
        <v>8264</v>
      </c>
      <c r="Q23" s="13">
        <f t="shared" si="0"/>
        <v>1.0913513513513513</v>
      </c>
      <c r="R23" s="7">
        <f t="shared" si="1"/>
        <v>183.16831683168317</v>
      </c>
      <c r="S23" s="3" t="s">
        <v>8313</v>
      </c>
      <c r="T23" s="3" t="s">
        <v>8314</v>
      </c>
    </row>
    <row r="24" spans="1:20" ht="26.4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21">
        <f t="shared" si="2"/>
        <v>41989.703009259254</v>
      </c>
      <c r="L24" s="21">
        <f t="shared" si="3"/>
        <v>42005.124305555553</v>
      </c>
      <c r="M24" s="3" t="b">
        <v>0</v>
      </c>
      <c r="N24" s="3">
        <v>8</v>
      </c>
      <c r="O24" s="3" t="b">
        <v>1</v>
      </c>
      <c r="P24" s="3" t="s">
        <v>8264</v>
      </c>
      <c r="Q24" s="13">
        <f t="shared" si="0"/>
        <v>1.1714285714285715</v>
      </c>
      <c r="R24" s="7">
        <f t="shared" si="1"/>
        <v>43.75</v>
      </c>
      <c r="S24" s="3" t="s">
        <v>8313</v>
      </c>
      <c r="T24" s="3" t="s">
        <v>8314</v>
      </c>
    </row>
    <row r="25" spans="1:20" ht="39.6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21">
        <f t="shared" si="2"/>
        <v>42097.570613425924</v>
      </c>
      <c r="L25" s="21">
        <f t="shared" si="3"/>
        <v>42124.430555555555</v>
      </c>
      <c r="M25" s="3" t="b">
        <v>0</v>
      </c>
      <c r="N25" s="3">
        <v>23</v>
      </c>
      <c r="O25" s="3" t="b">
        <v>1</v>
      </c>
      <c r="P25" s="3" t="s">
        <v>8264</v>
      </c>
      <c r="Q25" s="13">
        <f t="shared" si="0"/>
        <v>1.1850000000000001</v>
      </c>
      <c r="R25" s="7">
        <f t="shared" si="1"/>
        <v>86.956521739130437</v>
      </c>
      <c r="S25" s="3" t="s">
        <v>8313</v>
      </c>
      <c r="T25" s="3" t="s">
        <v>8314</v>
      </c>
    </row>
    <row r="26" spans="1:20" ht="26.4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21">
        <f t="shared" si="2"/>
        <v>42229.611840277772</v>
      </c>
      <c r="L26" s="21">
        <f t="shared" si="3"/>
        <v>42262.610416666663</v>
      </c>
      <c r="M26" s="3" t="b">
        <v>0</v>
      </c>
      <c r="N26" s="3">
        <v>574</v>
      </c>
      <c r="O26" s="3" t="b">
        <v>1</v>
      </c>
      <c r="P26" s="3" t="s">
        <v>8264</v>
      </c>
      <c r="Q26" s="13">
        <f t="shared" si="0"/>
        <v>1.0880768571428572</v>
      </c>
      <c r="R26" s="7">
        <f t="shared" si="1"/>
        <v>60.975609756097562</v>
      </c>
      <c r="S26" s="3" t="s">
        <v>8313</v>
      </c>
      <c r="T26" s="3" t="s">
        <v>8314</v>
      </c>
    </row>
    <row r="27" spans="1:20" ht="39.6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21">
        <f t="shared" si="2"/>
        <v>42317.816678240742</v>
      </c>
      <c r="L27" s="21">
        <f t="shared" si="3"/>
        <v>42377.816678240742</v>
      </c>
      <c r="M27" s="3" t="b">
        <v>0</v>
      </c>
      <c r="N27" s="3">
        <v>14</v>
      </c>
      <c r="O27" s="3" t="b">
        <v>1</v>
      </c>
      <c r="P27" s="3" t="s">
        <v>8264</v>
      </c>
      <c r="Q27" s="13">
        <f t="shared" si="0"/>
        <v>1.3333333333333333</v>
      </c>
      <c r="R27" s="7">
        <f t="shared" si="1"/>
        <v>42.857142857142854</v>
      </c>
      <c r="S27" s="3" t="s">
        <v>8313</v>
      </c>
      <c r="T27" s="3" t="s">
        <v>8314</v>
      </c>
    </row>
    <row r="28" spans="1:20" ht="39.6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21">
        <f t="shared" si="2"/>
        <v>41828.307222222218</v>
      </c>
      <c r="L28" s="21">
        <f t="shared" si="3"/>
        <v>41868.307222222218</v>
      </c>
      <c r="M28" s="3" t="b">
        <v>0</v>
      </c>
      <c r="N28" s="3">
        <v>19</v>
      </c>
      <c r="O28" s="3" t="b">
        <v>1</v>
      </c>
      <c r="P28" s="3" t="s">
        <v>8264</v>
      </c>
      <c r="Q28" s="13">
        <f t="shared" si="0"/>
        <v>1.552</v>
      </c>
      <c r="R28" s="7">
        <f t="shared" si="1"/>
        <v>65.78947368421052</v>
      </c>
      <c r="S28" s="3" t="s">
        <v>8313</v>
      </c>
      <c r="T28" s="3" t="s">
        <v>8314</v>
      </c>
    </row>
    <row r="29" spans="1:20" ht="39.6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21">
        <f t="shared" si="2"/>
        <v>41928.956400462957</v>
      </c>
      <c r="L29" s="21">
        <f t="shared" si="3"/>
        <v>41958.998067129629</v>
      </c>
      <c r="M29" s="3" t="b">
        <v>0</v>
      </c>
      <c r="N29" s="3">
        <v>150</v>
      </c>
      <c r="O29" s="3" t="b">
        <v>1</v>
      </c>
      <c r="P29" s="3" t="s">
        <v>8264</v>
      </c>
      <c r="Q29" s="13">
        <f t="shared" si="0"/>
        <v>1.1172500000000001</v>
      </c>
      <c r="R29" s="7">
        <f t="shared" si="1"/>
        <v>133.33333333333334</v>
      </c>
      <c r="S29" s="3" t="s">
        <v>8313</v>
      </c>
      <c r="T29" s="3" t="s">
        <v>8314</v>
      </c>
    </row>
    <row r="30" spans="1:20" ht="26.4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21">
        <f t="shared" si="2"/>
        <v>42324.755601851844</v>
      </c>
      <c r="L30" s="21">
        <f t="shared" si="3"/>
        <v>42354.755601851844</v>
      </c>
      <c r="M30" s="3" t="b">
        <v>0</v>
      </c>
      <c r="N30" s="3">
        <v>71</v>
      </c>
      <c r="O30" s="3" t="b">
        <v>1</v>
      </c>
      <c r="P30" s="3" t="s">
        <v>8264</v>
      </c>
      <c r="Q30" s="13">
        <f t="shared" si="0"/>
        <v>1.0035000000000001</v>
      </c>
      <c r="R30" s="7">
        <f t="shared" si="1"/>
        <v>169.01408450704224</v>
      </c>
      <c r="S30" s="3" t="s">
        <v>8313</v>
      </c>
      <c r="T30" s="3" t="s">
        <v>8314</v>
      </c>
    </row>
    <row r="31" spans="1:20" ht="52.8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21">
        <f t="shared" si="2"/>
        <v>41812.464907407404</v>
      </c>
      <c r="L31" s="21">
        <f t="shared" si="3"/>
        <v>41842.464907407404</v>
      </c>
      <c r="M31" s="3" t="b">
        <v>0</v>
      </c>
      <c r="N31" s="3">
        <v>117</v>
      </c>
      <c r="O31" s="3" t="b">
        <v>1</v>
      </c>
      <c r="P31" s="3" t="s">
        <v>8264</v>
      </c>
      <c r="Q31" s="13">
        <f t="shared" si="0"/>
        <v>1.2333333333333334</v>
      </c>
      <c r="R31" s="7">
        <f t="shared" si="1"/>
        <v>25.641025641025642</v>
      </c>
      <c r="S31" s="3" t="s">
        <v>8313</v>
      </c>
      <c r="T31" s="3" t="s">
        <v>8314</v>
      </c>
    </row>
    <row r="32" spans="1:20" ht="39.6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21">
        <f t="shared" si="2"/>
        <v>41842.084664351853</v>
      </c>
      <c r="L32" s="21">
        <f t="shared" si="3"/>
        <v>41872.084664351853</v>
      </c>
      <c r="M32" s="3" t="b">
        <v>0</v>
      </c>
      <c r="N32" s="3">
        <v>53</v>
      </c>
      <c r="O32" s="3" t="b">
        <v>1</v>
      </c>
      <c r="P32" s="3" t="s">
        <v>8264</v>
      </c>
      <c r="Q32" s="13">
        <f t="shared" si="0"/>
        <v>1.0129975</v>
      </c>
      <c r="R32" s="7">
        <f t="shared" si="1"/>
        <v>75.471698113207552</v>
      </c>
      <c r="S32" s="3" t="s">
        <v>8313</v>
      </c>
      <c r="T32" s="3" t="s">
        <v>8314</v>
      </c>
    </row>
    <row r="33" spans="1:20" ht="39.6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21">
        <f t="shared" si="2"/>
        <v>42376.583726851844</v>
      </c>
      <c r="L33" s="21">
        <f t="shared" si="3"/>
        <v>42394.583726851844</v>
      </c>
      <c r="M33" s="3" t="b">
        <v>0</v>
      </c>
      <c r="N33" s="3">
        <v>1</v>
      </c>
      <c r="O33" s="3" t="b">
        <v>1</v>
      </c>
      <c r="P33" s="3" t="s">
        <v>8264</v>
      </c>
      <c r="Q33" s="13">
        <f t="shared" si="0"/>
        <v>1</v>
      </c>
      <c r="R33" s="7">
        <f t="shared" si="1"/>
        <v>13</v>
      </c>
      <c r="S33" s="3" t="s">
        <v>8313</v>
      </c>
      <c r="T33" s="3" t="s">
        <v>8314</v>
      </c>
    </row>
    <row r="34" spans="1:20" ht="52.8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21">
        <f t="shared" si="2"/>
        <v>42461.419178240736</v>
      </c>
      <c r="L34" s="21">
        <f t="shared" si="3"/>
        <v>42502.957638888889</v>
      </c>
      <c r="M34" s="3" t="b">
        <v>0</v>
      </c>
      <c r="N34" s="3">
        <v>89</v>
      </c>
      <c r="O34" s="3" t="b">
        <v>1</v>
      </c>
      <c r="P34" s="3" t="s">
        <v>8264</v>
      </c>
      <c r="Q34" s="13">
        <f t="shared" si="0"/>
        <v>1.0024604569420035</v>
      </c>
      <c r="R34" s="7">
        <f t="shared" si="1"/>
        <v>319.66292134831463</v>
      </c>
      <c r="S34" s="3" t="s">
        <v>8313</v>
      </c>
      <c r="T34" s="3" t="s">
        <v>8314</v>
      </c>
    </row>
    <row r="35" spans="1:20" ht="39.6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21">
        <f t="shared" si="2"/>
        <v>42286.452557870369</v>
      </c>
      <c r="L35" s="21">
        <f t="shared" si="3"/>
        <v>42316.494224537033</v>
      </c>
      <c r="M35" s="3" t="b">
        <v>0</v>
      </c>
      <c r="N35" s="3">
        <v>64</v>
      </c>
      <c r="O35" s="3" t="b">
        <v>1</v>
      </c>
      <c r="P35" s="3" t="s">
        <v>8264</v>
      </c>
      <c r="Q35" s="13">
        <f t="shared" si="0"/>
        <v>1.0209523809523811</v>
      </c>
      <c r="R35" s="7">
        <f t="shared" si="1"/>
        <v>82.03125</v>
      </c>
      <c r="S35" s="3" t="s">
        <v>8313</v>
      </c>
      <c r="T35" s="3" t="s">
        <v>8314</v>
      </c>
    </row>
    <row r="36" spans="1:20" ht="39.6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21">
        <f t="shared" si="2"/>
        <v>41841.113437499997</v>
      </c>
      <c r="L36" s="21">
        <f t="shared" si="3"/>
        <v>41856.113437499997</v>
      </c>
      <c r="M36" s="3" t="b">
        <v>0</v>
      </c>
      <c r="N36" s="3">
        <v>68</v>
      </c>
      <c r="O36" s="3" t="b">
        <v>1</v>
      </c>
      <c r="P36" s="3" t="s">
        <v>8264</v>
      </c>
      <c r="Q36" s="13">
        <f t="shared" si="0"/>
        <v>1.3046153846153845</v>
      </c>
      <c r="R36" s="7">
        <f t="shared" si="1"/>
        <v>38.235294117647058</v>
      </c>
      <c r="S36" s="3" t="s">
        <v>8313</v>
      </c>
      <c r="T36" s="3" t="s">
        <v>8314</v>
      </c>
    </row>
    <row r="37" spans="1:20" ht="39.6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21">
        <f t="shared" si="2"/>
        <v>42098.083495370367</v>
      </c>
      <c r="L37" s="21">
        <f t="shared" si="3"/>
        <v>42121.791666666664</v>
      </c>
      <c r="M37" s="3" t="b">
        <v>0</v>
      </c>
      <c r="N37" s="3">
        <v>28</v>
      </c>
      <c r="O37" s="3" t="b">
        <v>1</v>
      </c>
      <c r="P37" s="3" t="s">
        <v>8264</v>
      </c>
      <c r="Q37" s="13">
        <f t="shared" si="0"/>
        <v>1.665</v>
      </c>
      <c r="R37" s="7">
        <f t="shared" si="1"/>
        <v>35.714285714285715</v>
      </c>
      <c r="S37" s="3" t="s">
        <v>8313</v>
      </c>
      <c r="T37" s="3" t="s">
        <v>8314</v>
      </c>
    </row>
    <row r="38" spans="1:20" ht="26.4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21">
        <f t="shared" si="2"/>
        <v>42068.098668981482</v>
      </c>
      <c r="L38" s="21">
        <f t="shared" si="3"/>
        <v>42098.05700231481</v>
      </c>
      <c r="M38" s="3" t="b">
        <v>0</v>
      </c>
      <c r="N38" s="3">
        <v>44</v>
      </c>
      <c r="O38" s="3" t="b">
        <v>1</v>
      </c>
      <c r="P38" s="3" t="s">
        <v>8264</v>
      </c>
      <c r="Q38" s="13">
        <f t="shared" si="0"/>
        <v>1.4215</v>
      </c>
      <c r="R38" s="7">
        <f t="shared" si="1"/>
        <v>136.36363636363637</v>
      </c>
      <c r="S38" s="3" t="s">
        <v>8313</v>
      </c>
      <c r="T38" s="3" t="s">
        <v>8314</v>
      </c>
    </row>
    <row r="39" spans="1:20" ht="39.6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21">
        <f t="shared" si="2"/>
        <v>42032.484710648147</v>
      </c>
      <c r="L39" s="21">
        <f t="shared" si="3"/>
        <v>42062.484710648147</v>
      </c>
      <c r="M39" s="3" t="b">
        <v>0</v>
      </c>
      <c r="N39" s="3">
        <v>253</v>
      </c>
      <c r="O39" s="3" t="b">
        <v>1</v>
      </c>
      <c r="P39" s="3" t="s">
        <v>8264</v>
      </c>
      <c r="Q39" s="13">
        <f t="shared" si="0"/>
        <v>1.8344090909090909</v>
      </c>
      <c r="R39" s="7">
        <f t="shared" si="1"/>
        <v>86.956521739130437</v>
      </c>
      <c r="S39" s="3" t="s">
        <v>8313</v>
      </c>
      <c r="T39" s="3" t="s">
        <v>8314</v>
      </c>
    </row>
    <row r="40" spans="1:20" ht="39.6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21">
        <f t="shared" si="2"/>
        <v>41374.84888888889</v>
      </c>
      <c r="L40" s="21">
        <f t="shared" si="3"/>
        <v>41404.84888888889</v>
      </c>
      <c r="M40" s="3" t="b">
        <v>0</v>
      </c>
      <c r="N40" s="3">
        <v>66</v>
      </c>
      <c r="O40" s="3" t="b">
        <v>1</v>
      </c>
      <c r="P40" s="3" t="s">
        <v>8264</v>
      </c>
      <c r="Q40" s="13">
        <f t="shared" si="0"/>
        <v>1.1004</v>
      </c>
      <c r="R40" s="7">
        <f t="shared" si="1"/>
        <v>37.878787878787875</v>
      </c>
      <c r="S40" s="3" t="s">
        <v>8313</v>
      </c>
      <c r="T40" s="3" t="s">
        <v>8314</v>
      </c>
    </row>
    <row r="41" spans="1:20" ht="52.8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21">
        <f t="shared" si="2"/>
        <v>41753.838749999995</v>
      </c>
      <c r="L41" s="21">
        <f t="shared" si="3"/>
        <v>41784.749305555553</v>
      </c>
      <c r="M41" s="3" t="b">
        <v>0</v>
      </c>
      <c r="N41" s="3">
        <v>217</v>
      </c>
      <c r="O41" s="3" t="b">
        <v>1</v>
      </c>
      <c r="P41" s="3" t="s">
        <v>8264</v>
      </c>
      <c r="Q41" s="13">
        <f t="shared" si="0"/>
        <v>1.3098000000000001</v>
      </c>
      <c r="R41" s="7">
        <f t="shared" si="1"/>
        <v>115.2073732718894</v>
      </c>
      <c r="S41" s="3" t="s">
        <v>8313</v>
      </c>
      <c r="T41" s="3" t="s">
        <v>8314</v>
      </c>
    </row>
    <row r="42" spans="1:20" ht="39.6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21">
        <f t="shared" si="2"/>
        <v>41789.005648148144</v>
      </c>
      <c r="L42" s="21">
        <f t="shared" si="3"/>
        <v>41808.958333333328</v>
      </c>
      <c r="M42" s="3" t="b">
        <v>0</v>
      </c>
      <c r="N42" s="3">
        <v>16</v>
      </c>
      <c r="O42" s="3" t="b">
        <v>1</v>
      </c>
      <c r="P42" s="3" t="s">
        <v>8264</v>
      </c>
      <c r="Q42" s="13">
        <f t="shared" si="0"/>
        <v>1.0135000000000001</v>
      </c>
      <c r="R42" s="7">
        <f t="shared" si="1"/>
        <v>125</v>
      </c>
      <c r="S42" s="3" t="s">
        <v>8313</v>
      </c>
      <c r="T42" s="3" t="s">
        <v>8314</v>
      </c>
    </row>
    <row r="43" spans="1:20" ht="39.6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21">
        <f t="shared" si="2"/>
        <v>41887.360578703701</v>
      </c>
      <c r="L43" s="21">
        <f t="shared" si="3"/>
        <v>41917.360578703701</v>
      </c>
      <c r="M43" s="3" t="b">
        <v>0</v>
      </c>
      <c r="N43" s="3">
        <v>19</v>
      </c>
      <c r="O43" s="3" t="b">
        <v>1</v>
      </c>
      <c r="P43" s="3" t="s">
        <v>8264</v>
      </c>
      <c r="Q43" s="13">
        <f t="shared" si="0"/>
        <v>1</v>
      </c>
      <c r="R43" s="7">
        <f t="shared" si="1"/>
        <v>105.26315789473684</v>
      </c>
      <c r="S43" s="3" t="s">
        <v>8313</v>
      </c>
      <c r="T43" s="3" t="s">
        <v>8314</v>
      </c>
    </row>
    <row r="44" spans="1:20" ht="39.6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21">
        <f t="shared" si="2"/>
        <v>41971.430856481478</v>
      </c>
      <c r="L44" s="21">
        <f t="shared" si="3"/>
        <v>42001.430856481478</v>
      </c>
      <c r="M44" s="3" t="b">
        <v>0</v>
      </c>
      <c r="N44" s="3">
        <v>169</v>
      </c>
      <c r="O44" s="3" t="b">
        <v>1</v>
      </c>
      <c r="P44" s="3" t="s">
        <v>8264</v>
      </c>
      <c r="Q44" s="13">
        <f t="shared" si="0"/>
        <v>1.4185714285714286</v>
      </c>
      <c r="R44" s="7">
        <f t="shared" si="1"/>
        <v>82.840236686390526</v>
      </c>
      <c r="S44" s="3" t="s">
        <v>8313</v>
      </c>
      <c r="T44" s="3" t="s">
        <v>8314</v>
      </c>
    </row>
    <row r="45" spans="1:20" ht="39.6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21">
        <f t="shared" si="2"/>
        <v>41802.582013888888</v>
      </c>
      <c r="L45" s="21">
        <f t="shared" si="3"/>
        <v>41832.791666666664</v>
      </c>
      <c r="M45" s="3" t="b">
        <v>0</v>
      </c>
      <c r="N45" s="3">
        <v>263</v>
      </c>
      <c r="O45" s="3" t="b">
        <v>1</v>
      </c>
      <c r="P45" s="3" t="s">
        <v>8264</v>
      </c>
      <c r="Q45" s="13">
        <f t="shared" si="0"/>
        <v>3.0865999999999998</v>
      </c>
      <c r="R45" s="7">
        <f t="shared" si="1"/>
        <v>38.022813688212928</v>
      </c>
      <c r="S45" s="3" t="s">
        <v>8313</v>
      </c>
      <c r="T45" s="3" t="s">
        <v>8314</v>
      </c>
    </row>
    <row r="46" spans="1:20" ht="52.8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21">
        <f t="shared" si="2"/>
        <v>41873.890474537031</v>
      </c>
      <c r="L46" s="21">
        <f t="shared" si="3"/>
        <v>41918.890474537031</v>
      </c>
      <c r="M46" s="3" t="b">
        <v>0</v>
      </c>
      <c r="N46" s="3">
        <v>15</v>
      </c>
      <c r="O46" s="3" t="b">
        <v>1</v>
      </c>
      <c r="P46" s="3" t="s">
        <v>8264</v>
      </c>
      <c r="Q46" s="13">
        <f t="shared" si="0"/>
        <v>1</v>
      </c>
      <c r="R46" s="7">
        <f t="shared" si="1"/>
        <v>133.33333333333334</v>
      </c>
      <c r="S46" s="3" t="s">
        <v>8313</v>
      </c>
      <c r="T46" s="3" t="s">
        <v>8314</v>
      </c>
    </row>
    <row r="47" spans="1:20" ht="39.6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21">
        <f t="shared" si="2"/>
        <v>42457.415590277778</v>
      </c>
      <c r="L47" s="21">
        <f t="shared" si="3"/>
        <v>42487.415590277778</v>
      </c>
      <c r="M47" s="3" t="b">
        <v>0</v>
      </c>
      <c r="N47" s="3">
        <v>61</v>
      </c>
      <c r="O47" s="3" t="b">
        <v>1</v>
      </c>
      <c r="P47" s="3" t="s">
        <v>8264</v>
      </c>
      <c r="Q47" s="13">
        <f t="shared" si="0"/>
        <v>1.2</v>
      </c>
      <c r="R47" s="7">
        <f t="shared" si="1"/>
        <v>81.967213114754102</v>
      </c>
      <c r="S47" s="3" t="s">
        <v>8313</v>
      </c>
      <c r="T47" s="3" t="s">
        <v>8314</v>
      </c>
    </row>
    <row r="48" spans="1:20" ht="39.6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21">
        <f t="shared" si="2"/>
        <v>42323.756643518514</v>
      </c>
      <c r="L48" s="21">
        <f t="shared" si="3"/>
        <v>42353.756643518514</v>
      </c>
      <c r="M48" s="3" t="b">
        <v>0</v>
      </c>
      <c r="N48" s="3">
        <v>45</v>
      </c>
      <c r="O48" s="3" t="b">
        <v>1</v>
      </c>
      <c r="P48" s="3" t="s">
        <v>8264</v>
      </c>
      <c r="Q48" s="13">
        <f t="shared" si="0"/>
        <v>1.0416666666666667</v>
      </c>
      <c r="R48" s="7">
        <f t="shared" si="1"/>
        <v>186.66666666666666</v>
      </c>
      <c r="S48" s="3" t="s">
        <v>8313</v>
      </c>
      <c r="T48" s="3" t="s">
        <v>8314</v>
      </c>
    </row>
    <row r="49" spans="1:20" ht="52.8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21">
        <f t="shared" si="2"/>
        <v>41932.611192129625</v>
      </c>
      <c r="L49" s="21">
        <f t="shared" si="3"/>
        <v>41992.652858796289</v>
      </c>
      <c r="M49" s="3" t="b">
        <v>0</v>
      </c>
      <c r="N49" s="3">
        <v>70</v>
      </c>
      <c r="O49" s="3" t="b">
        <v>1</v>
      </c>
      <c r="P49" s="3" t="s">
        <v>8264</v>
      </c>
      <c r="Q49" s="13">
        <f t="shared" si="0"/>
        <v>1.0761100000000001</v>
      </c>
      <c r="R49" s="7">
        <f t="shared" si="1"/>
        <v>71.428571428571431</v>
      </c>
      <c r="S49" s="3" t="s">
        <v>8313</v>
      </c>
      <c r="T49" s="3" t="s">
        <v>8314</v>
      </c>
    </row>
    <row r="50" spans="1:20" ht="39.6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21">
        <f t="shared" si="2"/>
        <v>42033.308564814812</v>
      </c>
      <c r="L50" s="21">
        <f t="shared" si="3"/>
        <v>42064.291666666664</v>
      </c>
      <c r="M50" s="3" t="b">
        <v>0</v>
      </c>
      <c r="N50" s="3">
        <v>38</v>
      </c>
      <c r="O50" s="3" t="b">
        <v>1</v>
      </c>
      <c r="P50" s="3" t="s">
        <v>8264</v>
      </c>
      <c r="Q50" s="13">
        <f t="shared" si="0"/>
        <v>1.0794999999999999</v>
      </c>
      <c r="R50" s="7">
        <f t="shared" si="1"/>
        <v>52.631578947368418</v>
      </c>
      <c r="S50" s="3" t="s">
        <v>8313</v>
      </c>
      <c r="T50" s="3" t="s">
        <v>8314</v>
      </c>
    </row>
    <row r="51" spans="1:20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21">
        <f t="shared" si="2"/>
        <v>42270.968113425923</v>
      </c>
      <c r="L51" s="21">
        <f t="shared" si="3"/>
        <v>42300.968113425923</v>
      </c>
      <c r="M51" s="3" t="b">
        <v>0</v>
      </c>
      <c r="N51" s="3">
        <v>87</v>
      </c>
      <c r="O51" s="3" t="b">
        <v>1</v>
      </c>
      <c r="P51" s="3" t="s">
        <v>8264</v>
      </c>
      <c r="Q51" s="13">
        <f t="shared" si="0"/>
        <v>1</v>
      </c>
      <c r="R51" s="7">
        <f t="shared" si="1"/>
        <v>137.93103448275863</v>
      </c>
      <c r="S51" s="3" t="s">
        <v>8313</v>
      </c>
      <c r="T51" s="3" t="s">
        <v>8314</v>
      </c>
    </row>
    <row r="52" spans="1:20" ht="39.6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21">
        <f t="shared" si="2"/>
        <v>41995.544652777775</v>
      </c>
      <c r="L52" s="21">
        <f t="shared" si="3"/>
        <v>42034.499999999993</v>
      </c>
      <c r="M52" s="3" t="b">
        <v>0</v>
      </c>
      <c r="N52" s="3">
        <v>22</v>
      </c>
      <c r="O52" s="3" t="b">
        <v>1</v>
      </c>
      <c r="P52" s="3" t="s">
        <v>8264</v>
      </c>
      <c r="Q52" s="13">
        <f t="shared" si="0"/>
        <v>1</v>
      </c>
      <c r="R52" s="7">
        <f t="shared" si="1"/>
        <v>27.272727272727273</v>
      </c>
      <c r="S52" s="3" t="s">
        <v>8313</v>
      </c>
      <c r="T52" s="3" t="s">
        <v>8314</v>
      </c>
    </row>
    <row r="53" spans="1:20" ht="39.6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21">
        <f t="shared" si="2"/>
        <v>42196.72033564814</v>
      </c>
      <c r="L53" s="21">
        <f t="shared" si="3"/>
        <v>42226.72033564814</v>
      </c>
      <c r="M53" s="3" t="b">
        <v>0</v>
      </c>
      <c r="N53" s="3">
        <v>119</v>
      </c>
      <c r="O53" s="3" t="b">
        <v>1</v>
      </c>
      <c r="P53" s="3" t="s">
        <v>8264</v>
      </c>
      <c r="Q53" s="13">
        <f t="shared" si="0"/>
        <v>1.2801818181818181</v>
      </c>
      <c r="R53" s="7">
        <f t="shared" si="1"/>
        <v>92.436974789915965</v>
      </c>
      <c r="S53" s="3" t="s">
        <v>8313</v>
      </c>
      <c r="T53" s="3" t="s">
        <v>8314</v>
      </c>
    </row>
    <row r="54" spans="1:20" ht="39.6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21">
        <f t="shared" si="2"/>
        <v>41807.493587962963</v>
      </c>
      <c r="L54" s="21">
        <f t="shared" si="3"/>
        <v>41837.493587962963</v>
      </c>
      <c r="M54" s="3" t="b">
        <v>0</v>
      </c>
      <c r="N54" s="3">
        <v>52</v>
      </c>
      <c r="O54" s="3" t="b">
        <v>1</v>
      </c>
      <c r="P54" s="3" t="s">
        <v>8264</v>
      </c>
      <c r="Q54" s="13">
        <f t="shared" si="0"/>
        <v>1.1620999999999999</v>
      </c>
      <c r="R54" s="7">
        <f t="shared" si="1"/>
        <v>192.30769230769232</v>
      </c>
      <c r="S54" s="3" t="s">
        <v>8313</v>
      </c>
      <c r="T54" s="3" t="s">
        <v>8314</v>
      </c>
    </row>
    <row r="55" spans="1:20" ht="26.4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21">
        <f t="shared" si="2"/>
        <v>41719.340798611105</v>
      </c>
      <c r="L55" s="21">
        <f t="shared" si="3"/>
        <v>41733.708333333328</v>
      </c>
      <c r="M55" s="3" t="b">
        <v>0</v>
      </c>
      <c r="N55" s="3">
        <v>117</v>
      </c>
      <c r="O55" s="3" t="b">
        <v>1</v>
      </c>
      <c r="P55" s="3" t="s">
        <v>8264</v>
      </c>
      <c r="Q55" s="13">
        <f t="shared" si="0"/>
        <v>1.0963333333333334</v>
      </c>
      <c r="R55" s="7">
        <f t="shared" si="1"/>
        <v>25.641025641025642</v>
      </c>
      <c r="S55" s="3" t="s">
        <v>8313</v>
      </c>
      <c r="T55" s="3" t="s">
        <v>8314</v>
      </c>
    </row>
    <row r="56" spans="1:20" ht="39.6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21">
        <f t="shared" si="2"/>
        <v>42333.504872685182</v>
      </c>
      <c r="L56" s="21">
        <f t="shared" si="3"/>
        <v>42363.504872685182</v>
      </c>
      <c r="M56" s="3" t="b">
        <v>0</v>
      </c>
      <c r="N56" s="3">
        <v>52</v>
      </c>
      <c r="O56" s="3" t="b">
        <v>1</v>
      </c>
      <c r="P56" s="3" t="s">
        <v>8264</v>
      </c>
      <c r="Q56" s="13">
        <f t="shared" si="0"/>
        <v>1.01</v>
      </c>
      <c r="R56" s="7">
        <f t="shared" si="1"/>
        <v>192.30769230769232</v>
      </c>
      <c r="S56" s="3" t="s">
        <v>8313</v>
      </c>
      <c r="T56" s="3" t="s">
        <v>8314</v>
      </c>
    </row>
    <row r="57" spans="1:20" ht="39.6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21">
        <f t="shared" si="2"/>
        <v>42496.760601851849</v>
      </c>
      <c r="L57" s="21">
        <f t="shared" si="3"/>
        <v>42517.760601851849</v>
      </c>
      <c r="M57" s="3" t="b">
        <v>0</v>
      </c>
      <c r="N57" s="3">
        <v>86</v>
      </c>
      <c r="O57" s="3" t="b">
        <v>1</v>
      </c>
      <c r="P57" s="3" t="s">
        <v>8264</v>
      </c>
      <c r="Q57" s="13">
        <f t="shared" si="0"/>
        <v>1.2895348837209302</v>
      </c>
      <c r="R57" s="7">
        <f t="shared" si="1"/>
        <v>100</v>
      </c>
      <c r="S57" s="3" t="s">
        <v>8313</v>
      </c>
      <c r="T57" s="3" t="s">
        <v>8314</v>
      </c>
    </row>
    <row r="58" spans="1:20" ht="26.4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21">
        <f t="shared" si="2"/>
        <v>42149.340555555558</v>
      </c>
      <c r="L58" s="21">
        <f t="shared" si="3"/>
        <v>42163.458333333336</v>
      </c>
      <c r="M58" s="3" t="b">
        <v>0</v>
      </c>
      <c r="N58" s="3">
        <v>174</v>
      </c>
      <c r="O58" s="3" t="b">
        <v>1</v>
      </c>
      <c r="P58" s="3" t="s">
        <v>8264</v>
      </c>
      <c r="Q58" s="13">
        <f t="shared" si="0"/>
        <v>1.0726249999999999</v>
      </c>
      <c r="R58" s="7">
        <f t="shared" si="1"/>
        <v>45.977011494252871</v>
      </c>
      <c r="S58" s="3" t="s">
        <v>8313</v>
      </c>
      <c r="T58" s="3" t="s">
        <v>8314</v>
      </c>
    </row>
    <row r="59" spans="1:20" ht="39.6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21">
        <f t="shared" si="2"/>
        <v>42089.624560185184</v>
      </c>
      <c r="L59" s="21">
        <f t="shared" si="3"/>
        <v>42119.624560185184</v>
      </c>
      <c r="M59" s="3" t="b">
        <v>0</v>
      </c>
      <c r="N59" s="3">
        <v>69</v>
      </c>
      <c r="O59" s="3" t="b">
        <v>1</v>
      </c>
      <c r="P59" s="3" t="s">
        <v>8264</v>
      </c>
      <c r="Q59" s="13">
        <f t="shared" si="0"/>
        <v>1.0189999999999999</v>
      </c>
      <c r="R59" s="7">
        <f t="shared" si="1"/>
        <v>217.39130434782609</v>
      </c>
      <c r="S59" s="3" t="s">
        <v>8313</v>
      </c>
      <c r="T59" s="3" t="s">
        <v>8314</v>
      </c>
    </row>
    <row r="60" spans="1:20" ht="39.6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21">
        <f t="shared" si="2"/>
        <v>41932.536712962959</v>
      </c>
      <c r="L60" s="21">
        <f t="shared" si="3"/>
        <v>41962.578379629624</v>
      </c>
      <c r="M60" s="3" t="b">
        <v>0</v>
      </c>
      <c r="N60" s="3">
        <v>75</v>
      </c>
      <c r="O60" s="3" t="b">
        <v>1</v>
      </c>
      <c r="P60" s="3" t="s">
        <v>8264</v>
      </c>
      <c r="Q60" s="13">
        <f t="shared" si="0"/>
        <v>1.0290999999999999</v>
      </c>
      <c r="R60" s="7">
        <f t="shared" si="1"/>
        <v>133.33333333333334</v>
      </c>
      <c r="S60" s="3" t="s">
        <v>8313</v>
      </c>
      <c r="T60" s="3" t="s">
        <v>8314</v>
      </c>
    </row>
    <row r="61" spans="1:20" ht="39.6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21">
        <f t="shared" si="2"/>
        <v>42230.027499999997</v>
      </c>
      <c r="L61" s="21">
        <f t="shared" si="3"/>
        <v>42261.666666666664</v>
      </c>
      <c r="M61" s="3" t="b">
        <v>0</v>
      </c>
      <c r="N61" s="3">
        <v>33</v>
      </c>
      <c r="O61" s="3" t="b">
        <v>1</v>
      </c>
      <c r="P61" s="3" t="s">
        <v>8264</v>
      </c>
      <c r="Q61" s="13">
        <f t="shared" si="0"/>
        <v>1.0012570000000001</v>
      </c>
      <c r="R61" s="7">
        <f t="shared" si="1"/>
        <v>606.06060606060601</v>
      </c>
      <c r="S61" s="3" t="s">
        <v>8313</v>
      </c>
      <c r="T61" s="3" t="s">
        <v>8314</v>
      </c>
    </row>
    <row r="62" spans="1:20" ht="39.6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21">
        <f t="shared" si="2"/>
        <v>41701.693483796298</v>
      </c>
      <c r="L62" s="21">
        <f t="shared" si="3"/>
        <v>41720.791666666664</v>
      </c>
      <c r="M62" s="3" t="b">
        <v>0</v>
      </c>
      <c r="N62" s="3">
        <v>108</v>
      </c>
      <c r="O62" s="3" t="b">
        <v>1</v>
      </c>
      <c r="P62" s="3" t="s">
        <v>8265</v>
      </c>
      <c r="Q62" s="13">
        <f t="shared" si="0"/>
        <v>1.0329622222222221</v>
      </c>
      <c r="R62" s="7">
        <f t="shared" si="1"/>
        <v>41.666666666666664</v>
      </c>
      <c r="S62" s="3" t="s">
        <v>8313</v>
      </c>
      <c r="T62" s="3" t="s">
        <v>8315</v>
      </c>
    </row>
    <row r="63" spans="1:20" ht="39.6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21">
        <f t="shared" si="2"/>
        <v>41409.605983796289</v>
      </c>
      <c r="L63" s="21">
        <f t="shared" si="3"/>
        <v>41431.605983796289</v>
      </c>
      <c r="M63" s="3" t="b">
        <v>0</v>
      </c>
      <c r="N63" s="3">
        <v>23</v>
      </c>
      <c r="O63" s="3" t="b">
        <v>1</v>
      </c>
      <c r="P63" s="3" t="s">
        <v>8265</v>
      </c>
      <c r="Q63" s="13">
        <f t="shared" si="0"/>
        <v>1.4830000000000001</v>
      </c>
      <c r="R63" s="7">
        <f t="shared" si="1"/>
        <v>217.39130434782609</v>
      </c>
      <c r="S63" s="3" t="s">
        <v>8313</v>
      </c>
      <c r="T63" s="3" t="s">
        <v>8315</v>
      </c>
    </row>
    <row r="64" spans="1:20" ht="39.6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21">
        <f t="shared" si="2"/>
        <v>41311.591180555552</v>
      </c>
      <c r="L64" s="21">
        <f t="shared" si="3"/>
        <v>41336.591180555552</v>
      </c>
      <c r="M64" s="3" t="b">
        <v>0</v>
      </c>
      <c r="N64" s="3">
        <v>48</v>
      </c>
      <c r="O64" s="3" t="b">
        <v>1</v>
      </c>
      <c r="P64" s="3" t="s">
        <v>8265</v>
      </c>
      <c r="Q64" s="13">
        <f t="shared" si="0"/>
        <v>1.5473333333333332</v>
      </c>
      <c r="R64" s="7">
        <f t="shared" si="1"/>
        <v>62.5</v>
      </c>
      <c r="S64" s="3" t="s">
        <v>8313</v>
      </c>
      <c r="T64" s="3" t="s">
        <v>8315</v>
      </c>
    </row>
    <row r="65" spans="1:20" ht="39.6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21">
        <f t="shared" si="2"/>
        <v>41612.703854166662</v>
      </c>
      <c r="L65" s="21">
        <f t="shared" si="3"/>
        <v>41635.999305555553</v>
      </c>
      <c r="M65" s="3" t="b">
        <v>0</v>
      </c>
      <c r="N65" s="3">
        <v>64</v>
      </c>
      <c r="O65" s="3" t="b">
        <v>1</v>
      </c>
      <c r="P65" s="3" t="s">
        <v>8265</v>
      </c>
      <c r="Q65" s="13">
        <f t="shared" si="0"/>
        <v>1.1351849999999999</v>
      </c>
      <c r="R65" s="7">
        <f t="shared" si="1"/>
        <v>31.25</v>
      </c>
      <c r="S65" s="3" t="s">
        <v>8313</v>
      </c>
      <c r="T65" s="3" t="s">
        <v>8315</v>
      </c>
    </row>
    <row r="66" spans="1:20" ht="39.6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21">
        <f t="shared" si="2"/>
        <v>41432.809965277775</v>
      </c>
      <c r="L66" s="21">
        <f t="shared" si="3"/>
        <v>41462.809965277775</v>
      </c>
      <c r="M66" s="3" t="b">
        <v>0</v>
      </c>
      <c r="N66" s="3">
        <v>24</v>
      </c>
      <c r="O66" s="3" t="b">
        <v>1</v>
      </c>
      <c r="P66" s="3" t="s">
        <v>8265</v>
      </c>
      <c r="Q66" s="13">
        <f t="shared" ref="Q66:Q129" si="4">+E66/D66</f>
        <v>1.7333333333333334</v>
      </c>
      <c r="R66" s="7">
        <f t="shared" ref="R66:R129" si="5">IFERROR(+D66/N66,0)</f>
        <v>50</v>
      </c>
      <c r="S66" s="3" t="s">
        <v>8313</v>
      </c>
      <c r="T66" s="3" t="s">
        <v>8315</v>
      </c>
    </row>
    <row r="67" spans="1:20" ht="39.6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21">
        <f t="shared" ref="K67:K130" si="6">(J67/86400)+25569+(-5/24)</f>
        <v>41835.612893518519</v>
      </c>
      <c r="L67" s="21">
        <f t="shared" ref="L67:L130" si="7">+I67/(86400)+25569+(-5/24)</f>
        <v>41862.040972222218</v>
      </c>
      <c r="M67" s="3" t="b">
        <v>0</v>
      </c>
      <c r="N67" s="3">
        <v>57</v>
      </c>
      <c r="O67" s="3" t="b">
        <v>1</v>
      </c>
      <c r="P67" s="3" t="s">
        <v>8265</v>
      </c>
      <c r="Q67" s="13">
        <f t="shared" si="4"/>
        <v>1.0752857142857142</v>
      </c>
      <c r="R67" s="7">
        <f t="shared" si="5"/>
        <v>122.80701754385964</v>
      </c>
      <c r="S67" s="3" t="s">
        <v>8313</v>
      </c>
      <c r="T67" s="3" t="s">
        <v>8315</v>
      </c>
    </row>
    <row r="68" spans="1:20" ht="26.4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21">
        <f t="shared" si="6"/>
        <v>42539.641435185178</v>
      </c>
      <c r="L68" s="21">
        <f t="shared" si="7"/>
        <v>42569.641435185178</v>
      </c>
      <c r="M68" s="3" t="b">
        <v>0</v>
      </c>
      <c r="N68" s="3">
        <v>26</v>
      </c>
      <c r="O68" s="3" t="b">
        <v>1</v>
      </c>
      <c r="P68" s="3" t="s">
        <v>8265</v>
      </c>
      <c r="Q68" s="13">
        <f t="shared" si="4"/>
        <v>1.1859999999999999</v>
      </c>
      <c r="R68" s="7">
        <f t="shared" si="5"/>
        <v>76.92307692307692</v>
      </c>
      <c r="S68" s="3" t="s">
        <v>8313</v>
      </c>
      <c r="T68" s="3" t="s">
        <v>8315</v>
      </c>
    </row>
    <row r="69" spans="1:20" ht="39.6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21">
        <f t="shared" si="6"/>
        <v>41075.375046296293</v>
      </c>
      <c r="L69" s="21">
        <f t="shared" si="7"/>
        <v>41105.375046296293</v>
      </c>
      <c r="M69" s="3" t="b">
        <v>0</v>
      </c>
      <c r="N69" s="3">
        <v>20</v>
      </c>
      <c r="O69" s="3" t="b">
        <v>1</v>
      </c>
      <c r="P69" s="3" t="s">
        <v>8265</v>
      </c>
      <c r="Q69" s="13">
        <f t="shared" si="4"/>
        <v>1.1625000000000001</v>
      </c>
      <c r="R69" s="7">
        <f t="shared" si="5"/>
        <v>100</v>
      </c>
      <c r="S69" s="3" t="s">
        <v>8313</v>
      </c>
      <c r="T69" s="3" t="s">
        <v>8315</v>
      </c>
    </row>
    <row r="70" spans="1:20" ht="52.8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21">
        <f t="shared" si="6"/>
        <v>41663.36100694444</v>
      </c>
      <c r="L70" s="21">
        <f t="shared" si="7"/>
        <v>41693.36100694444</v>
      </c>
      <c r="M70" s="3" t="b">
        <v>0</v>
      </c>
      <c r="N70" s="3">
        <v>36</v>
      </c>
      <c r="O70" s="3" t="b">
        <v>1</v>
      </c>
      <c r="P70" s="3" t="s">
        <v>8265</v>
      </c>
      <c r="Q70" s="13">
        <f t="shared" si="4"/>
        <v>1.2716666666666667</v>
      </c>
      <c r="R70" s="7">
        <f t="shared" si="5"/>
        <v>16.666666666666668</v>
      </c>
      <c r="S70" s="3" t="s">
        <v>8313</v>
      </c>
      <c r="T70" s="3" t="s">
        <v>8315</v>
      </c>
    </row>
    <row r="71" spans="1:20" ht="39.6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21">
        <f t="shared" si="6"/>
        <v>40785.979456018518</v>
      </c>
      <c r="L71" s="21">
        <f t="shared" si="7"/>
        <v>40818.082638888889</v>
      </c>
      <c r="M71" s="3" t="b">
        <v>0</v>
      </c>
      <c r="N71" s="3">
        <v>178</v>
      </c>
      <c r="O71" s="3" t="b">
        <v>1</v>
      </c>
      <c r="P71" s="3" t="s">
        <v>8265</v>
      </c>
      <c r="Q71" s="13">
        <f t="shared" si="4"/>
        <v>1.109423</v>
      </c>
      <c r="R71" s="7">
        <f t="shared" si="5"/>
        <v>56.179775280898873</v>
      </c>
      <c r="S71" s="3" t="s">
        <v>8313</v>
      </c>
      <c r="T71" s="3" t="s">
        <v>8315</v>
      </c>
    </row>
    <row r="72" spans="1:20" ht="39.6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21">
        <f t="shared" si="6"/>
        <v>40730.688020833331</v>
      </c>
      <c r="L72" s="21">
        <f t="shared" si="7"/>
        <v>40790.688020833331</v>
      </c>
      <c r="M72" s="3" t="b">
        <v>0</v>
      </c>
      <c r="N72" s="3">
        <v>17</v>
      </c>
      <c r="O72" s="3" t="b">
        <v>1</v>
      </c>
      <c r="P72" s="3" t="s">
        <v>8265</v>
      </c>
      <c r="Q72" s="13">
        <f t="shared" si="4"/>
        <v>1.272</v>
      </c>
      <c r="R72" s="7">
        <f t="shared" si="5"/>
        <v>29.411764705882351</v>
      </c>
      <c r="S72" s="3" t="s">
        <v>8313</v>
      </c>
      <c r="T72" s="3" t="s">
        <v>8315</v>
      </c>
    </row>
    <row r="73" spans="1:20" ht="39.6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21">
        <f t="shared" si="6"/>
        <v>40997.063159722216</v>
      </c>
      <c r="L73" s="21">
        <f t="shared" si="7"/>
        <v>41057.063159722216</v>
      </c>
      <c r="M73" s="3" t="b">
        <v>0</v>
      </c>
      <c r="N73" s="3">
        <v>32</v>
      </c>
      <c r="O73" s="3" t="b">
        <v>1</v>
      </c>
      <c r="P73" s="3" t="s">
        <v>8265</v>
      </c>
      <c r="Q73" s="13">
        <f t="shared" si="4"/>
        <v>1.2394444444444443</v>
      </c>
      <c r="R73" s="7">
        <f t="shared" si="5"/>
        <v>56.25</v>
      </c>
      <c r="S73" s="3" t="s">
        <v>8313</v>
      </c>
      <c r="T73" s="3" t="s">
        <v>8315</v>
      </c>
    </row>
    <row r="74" spans="1:20" ht="39.6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21">
        <f t="shared" si="6"/>
        <v>41207.801863425928</v>
      </c>
      <c r="L74" s="21">
        <f t="shared" si="7"/>
        <v>41227.791666666664</v>
      </c>
      <c r="M74" s="3" t="b">
        <v>0</v>
      </c>
      <c r="N74" s="3">
        <v>41</v>
      </c>
      <c r="O74" s="3" t="b">
        <v>1</v>
      </c>
      <c r="P74" s="3" t="s">
        <v>8265</v>
      </c>
      <c r="Q74" s="13">
        <f t="shared" si="4"/>
        <v>1.084090909090909</v>
      </c>
      <c r="R74" s="7">
        <f t="shared" si="5"/>
        <v>53.658536585365852</v>
      </c>
      <c r="S74" s="3" t="s">
        <v>8313</v>
      </c>
      <c r="T74" s="3" t="s">
        <v>8315</v>
      </c>
    </row>
    <row r="75" spans="1:20" ht="39.6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21">
        <f t="shared" si="6"/>
        <v>40587.548425925925</v>
      </c>
      <c r="L75" s="21">
        <f t="shared" si="7"/>
        <v>40665.957638888889</v>
      </c>
      <c r="M75" s="3" t="b">
        <v>0</v>
      </c>
      <c r="N75" s="3">
        <v>18</v>
      </c>
      <c r="O75" s="3" t="b">
        <v>1</v>
      </c>
      <c r="P75" s="3" t="s">
        <v>8265</v>
      </c>
      <c r="Q75" s="13">
        <f t="shared" si="4"/>
        <v>1</v>
      </c>
      <c r="R75" s="7">
        <f t="shared" si="5"/>
        <v>50</v>
      </c>
      <c r="S75" s="3" t="s">
        <v>8313</v>
      </c>
      <c r="T75" s="3" t="s">
        <v>8315</v>
      </c>
    </row>
    <row r="76" spans="1:20" ht="39.6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21">
        <f t="shared" si="6"/>
        <v>42360.278877314813</v>
      </c>
      <c r="L76" s="21">
        <f t="shared" si="7"/>
        <v>42390.278877314813</v>
      </c>
      <c r="M76" s="3" t="b">
        <v>0</v>
      </c>
      <c r="N76" s="3">
        <v>29</v>
      </c>
      <c r="O76" s="3" t="b">
        <v>1</v>
      </c>
      <c r="P76" s="3" t="s">
        <v>8265</v>
      </c>
      <c r="Q76" s="13">
        <f t="shared" si="4"/>
        <v>1.1293199999999999</v>
      </c>
      <c r="R76" s="7">
        <f t="shared" si="5"/>
        <v>17.241379310344829</v>
      </c>
      <c r="S76" s="3" t="s">
        <v>8313</v>
      </c>
      <c r="T76" s="3" t="s">
        <v>8315</v>
      </c>
    </row>
    <row r="77" spans="1:20" ht="39.6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21">
        <f t="shared" si="6"/>
        <v>41357.000833333332</v>
      </c>
      <c r="L77" s="21">
        <f t="shared" si="7"/>
        <v>41387.000833333332</v>
      </c>
      <c r="M77" s="3" t="b">
        <v>0</v>
      </c>
      <c r="N77" s="3">
        <v>47</v>
      </c>
      <c r="O77" s="3" t="b">
        <v>1</v>
      </c>
      <c r="P77" s="3" t="s">
        <v>8265</v>
      </c>
      <c r="Q77" s="13">
        <f t="shared" si="4"/>
        <v>1.1542857142857144</v>
      </c>
      <c r="R77" s="7">
        <f t="shared" si="5"/>
        <v>74.468085106382972</v>
      </c>
      <c r="S77" s="3" t="s">
        <v>8313</v>
      </c>
      <c r="T77" s="3" t="s">
        <v>8315</v>
      </c>
    </row>
    <row r="78" spans="1:20" ht="39.6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21">
        <f t="shared" si="6"/>
        <v>40844.483310185184</v>
      </c>
      <c r="L78" s="21">
        <f t="shared" si="7"/>
        <v>40904.524976851848</v>
      </c>
      <c r="M78" s="3" t="b">
        <v>0</v>
      </c>
      <c r="N78" s="3">
        <v>15</v>
      </c>
      <c r="O78" s="3" t="b">
        <v>1</v>
      </c>
      <c r="P78" s="3" t="s">
        <v>8265</v>
      </c>
      <c r="Q78" s="13">
        <f t="shared" si="4"/>
        <v>1.5333333333333334</v>
      </c>
      <c r="R78" s="7">
        <f t="shared" si="5"/>
        <v>20</v>
      </c>
      <c r="S78" s="3" t="s">
        <v>8313</v>
      </c>
      <c r="T78" s="3" t="s">
        <v>8315</v>
      </c>
    </row>
    <row r="79" spans="1:20" ht="39.6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21">
        <f t="shared" si="6"/>
        <v>40996.936539351846</v>
      </c>
      <c r="L79" s="21">
        <f t="shared" si="7"/>
        <v>41049.915972222218</v>
      </c>
      <c r="M79" s="3" t="b">
        <v>0</v>
      </c>
      <c r="N79" s="3">
        <v>26</v>
      </c>
      <c r="O79" s="3" t="b">
        <v>1</v>
      </c>
      <c r="P79" s="3" t="s">
        <v>8265</v>
      </c>
      <c r="Q79" s="13">
        <f t="shared" si="4"/>
        <v>3.9249999999999998</v>
      </c>
      <c r="R79" s="7">
        <f t="shared" si="5"/>
        <v>15.384615384615385</v>
      </c>
      <c r="S79" s="3" t="s">
        <v>8313</v>
      </c>
      <c r="T79" s="3" t="s">
        <v>8315</v>
      </c>
    </row>
    <row r="80" spans="1:20" ht="79.2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21">
        <f t="shared" si="6"/>
        <v>42604.522233796299</v>
      </c>
      <c r="L80" s="21">
        <f t="shared" si="7"/>
        <v>42614.522233796299</v>
      </c>
      <c r="M80" s="3" t="b">
        <v>0</v>
      </c>
      <c r="N80" s="3">
        <v>35</v>
      </c>
      <c r="O80" s="3" t="b">
        <v>1</v>
      </c>
      <c r="P80" s="3" t="s">
        <v>8265</v>
      </c>
      <c r="Q80" s="13">
        <f t="shared" si="4"/>
        <v>27.02</v>
      </c>
      <c r="R80" s="7">
        <f t="shared" si="5"/>
        <v>1.4285714285714286</v>
      </c>
      <c r="S80" s="3" t="s">
        <v>8313</v>
      </c>
      <c r="T80" s="3" t="s">
        <v>8315</v>
      </c>
    </row>
    <row r="81" spans="1:20" ht="39.6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21">
        <f t="shared" si="6"/>
        <v>41724.568206018514</v>
      </c>
      <c r="L81" s="21">
        <f t="shared" si="7"/>
        <v>41754.568206018514</v>
      </c>
      <c r="M81" s="3" t="b">
        <v>0</v>
      </c>
      <c r="N81" s="3">
        <v>41</v>
      </c>
      <c r="O81" s="3" t="b">
        <v>1</v>
      </c>
      <c r="P81" s="3" t="s">
        <v>8265</v>
      </c>
      <c r="Q81" s="13">
        <f t="shared" si="4"/>
        <v>1.27</v>
      </c>
      <c r="R81" s="7">
        <f t="shared" si="5"/>
        <v>31.707317073170731</v>
      </c>
      <c r="S81" s="3" t="s">
        <v>8313</v>
      </c>
      <c r="T81" s="3" t="s">
        <v>8315</v>
      </c>
    </row>
    <row r="82" spans="1:20" ht="39.6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21">
        <f t="shared" si="6"/>
        <v>41582.875648148147</v>
      </c>
      <c r="L82" s="21">
        <f t="shared" si="7"/>
        <v>41617.875648148147</v>
      </c>
      <c r="M82" s="3" t="b">
        <v>0</v>
      </c>
      <c r="N82" s="3">
        <v>47</v>
      </c>
      <c r="O82" s="3" t="b">
        <v>1</v>
      </c>
      <c r="P82" s="3" t="s">
        <v>8265</v>
      </c>
      <c r="Q82" s="13">
        <f t="shared" si="4"/>
        <v>1.0725</v>
      </c>
      <c r="R82" s="7">
        <f t="shared" si="5"/>
        <v>255.31914893617022</v>
      </c>
      <c r="S82" s="3" t="s">
        <v>8313</v>
      </c>
      <c r="T82" s="3" t="s">
        <v>8315</v>
      </c>
    </row>
    <row r="83" spans="1:20" ht="39.6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21">
        <f t="shared" si="6"/>
        <v>41099.950543981475</v>
      </c>
      <c r="L83" s="21">
        <f t="shared" si="7"/>
        <v>41103.918055555558</v>
      </c>
      <c r="M83" s="3" t="b">
        <v>0</v>
      </c>
      <c r="N83" s="3">
        <v>28</v>
      </c>
      <c r="O83" s="3" t="b">
        <v>1</v>
      </c>
      <c r="P83" s="3" t="s">
        <v>8265</v>
      </c>
      <c r="Q83" s="13">
        <f t="shared" si="4"/>
        <v>1.98</v>
      </c>
      <c r="R83" s="7">
        <f t="shared" si="5"/>
        <v>26.785714285714285</v>
      </c>
      <c r="S83" s="3" t="s">
        <v>8313</v>
      </c>
      <c r="T83" s="3" t="s">
        <v>8315</v>
      </c>
    </row>
    <row r="84" spans="1:20" ht="39.6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21">
        <f t="shared" si="6"/>
        <v>40795.611817129626</v>
      </c>
      <c r="L84" s="21">
        <f t="shared" si="7"/>
        <v>40825.611817129626</v>
      </c>
      <c r="M84" s="3" t="b">
        <v>0</v>
      </c>
      <c r="N84" s="3">
        <v>100</v>
      </c>
      <c r="O84" s="3" t="b">
        <v>1</v>
      </c>
      <c r="P84" s="3" t="s">
        <v>8265</v>
      </c>
      <c r="Q84" s="13">
        <f t="shared" si="4"/>
        <v>1.0001249999999999</v>
      </c>
      <c r="R84" s="7">
        <f t="shared" si="5"/>
        <v>40</v>
      </c>
      <c r="S84" s="3" t="s">
        <v>8313</v>
      </c>
      <c r="T84" s="3" t="s">
        <v>8315</v>
      </c>
    </row>
    <row r="85" spans="1:20" ht="39.6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21">
        <f t="shared" si="6"/>
        <v>42042.407280092586</v>
      </c>
      <c r="L85" s="21">
        <f t="shared" si="7"/>
        <v>42057.270833333336</v>
      </c>
      <c r="M85" s="3" t="b">
        <v>0</v>
      </c>
      <c r="N85" s="3">
        <v>13</v>
      </c>
      <c r="O85" s="3" t="b">
        <v>1</v>
      </c>
      <c r="P85" s="3" t="s">
        <v>8265</v>
      </c>
      <c r="Q85" s="13">
        <f t="shared" si="4"/>
        <v>1.0249999999999999</v>
      </c>
      <c r="R85" s="7">
        <f t="shared" si="5"/>
        <v>15.384615384615385</v>
      </c>
      <c r="S85" s="3" t="s">
        <v>8313</v>
      </c>
      <c r="T85" s="3" t="s">
        <v>8315</v>
      </c>
    </row>
    <row r="86" spans="1:20" ht="39.6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21">
        <f t="shared" si="6"/>
        <v>40648.54960648148</v>
      </c>
      <c r="L86" s="21">
        <f t="shared" si="7"/>
        <v>40678.54960648148</v>
      </c>
      <c r="M86" s="3" t="b">
        <v>0</v>
      </c>
      <c r="N86" s="3">
        <v>7</v>
      </c>
      <c r="O86" s="3" t="b">
        <v>1</v>
      </c>
      <c r="P86" s="3" t="s">
        <v>8265</v>
      </c>
      <c r="Q86" s="13">
        <f t="shared" si="4"/>
        <v>1</v>
      </c>
      <c r="R86" s="7">
        <f t="shared" si="5"/>
        <v>71.428571428571431</v>
      </c>
      <c r="S86" s="3" t="s">
        <v>8313</v>
      </c>
      <c r="T86" s="3" t="s">
        <v>8315</v>
      </c>
    </row>
    <row r="87" spans="1:20" ht="39.6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21">
        <f t="shared" si="6"/>
        <v>40778.917094907403</v>
      </c>
      <c r="L87" s="21">
        <f t="shared" si="7"/>
        <v>40808.917094907403</v>
      </c>
      <c r="M87" s="3" t="b">
        <v>0</v>
      </c>
      <c r="N87" s="3">
        <v>21</v>
      </c>
      <c r="O87" s="3" t="b">
        <v>1</v>
      </c>
      <c r="P87" s="3" t="s">
        <v>8265</v>
      </c>
      <c r="Q87" s="13">
        <f t="shared" si="4"/>
        <v>1.2549999999999999</v>
      </c>
      <c r="R87" s="7">
        <f t="shared" si="5"/>
        <v>57.142857142857146</v>
      </c>
      <c r="S87" s="3" t="s">
        <v>8313</v>
      </c>
      <c r="T87" s="3" t="s">
        <v>8315</v>
      </c>
    </row>
    <row r="88" spans="1:20" ht="52.8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21">
        <f t="shared" si="6"/>
        <v>42291.347743055558</v>
      </c>
      <c r="L88" s="21">
        <f t="shared" si="7"/>
        <v>42365.389409722215</v>
      </c>
      <c r="M88" s="3" t="b">
        <v>0</v>
      </c>
      <c r="N88" s="3">
        <v>17</v>
      </c>
      <c r="O88" s="3" t="b">
        <v>1</v>
      </c>
      <c r="P88" s="3" t="s">
        <v>8265</v>
      </c>
      <c r="Q88" s="13">
        <f t="shared" si="4"/>
        <v>1.0646666666666667</v>
      </c>
      <c r="R88" s="7">
        <f t="shared" si="5"/>
        <v>352.94117647058823</v>
      </c>
      <c r="S88" s="3" t="s">
        <v>8313</v>
      </c>
      <c r="T88" s="3" t="s">
        <v>8315</v>
      </c>
    </row>
    <row r="89" spans="1:20" ht="39.6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21">
        <f t="shared" si="6"/>
        <v>40322.331053240741</v>
      </c>
      <c r="L89" s="21">
        <f t="shared" si="7"/>
        <v>40331.861805555549</v>
      </c>
      <c r="M89" s="3" t="b">
        <v>0</v>
      </c>
      <c r="N89" s="3">
        <v>25</v>
      </c>
      <c r="O89" s="3" t="b">
        <v>1</v>
      </c>
      <c r="P89" s="3" t="s">
        <v>8265</v>
      </c>
      <c r="Q89" s="13">
        <f t="shared" si="4"/>
        <v>1.046</v>
      </c>
      <c r="R89" s="7">
        <f t="shared" si="5"/>
        <v>100</v>
      </c>
      <c r="S89" s="3" t="s">
        <v>8313</v>
      </c>
      <c r="T89" s="3" t="s">
        <v>8315</v>
      </c>
    </row>
    <row r="90" spans="1:20" ht="39.6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21">
        <f t="shared" si="6"/>
        <v>41786.450590277775</v>
      </c>
      <c r="L90" s="21">
        <f t="shared" si="7"/>
        <v>41812.450590277775</v>
      </c>
      <c r="M90" s="3" t="b">
        <v>0</v>
      </c>
      <c r="N90" s="3">
        <v>60</v>
      </c>
      <c r="O90" s="3" t="b">
        <v>1</v>
      </c>
      <c r="P90" s="3" t="s">
        <v>8265</v>
      </c>
      <c r="Q90" s="13">
        <f t="shared" si="4"/>
        <v>1.0285714285714285</v>
      </c>
      <c r="R90" s="7">
        <f t="shared" si="5"/>
        <v>58.333333333333336</v>
      </c>
      <c r="S90" s="3" t="s">
        <v>8313</v>
      </c>
      <c r="T90" s="3" t="s">
        <v>8315</v>
      </c>
    </row>
    <row r="91" spans="1:20" ht="39.6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21">
        <f t="shared" si="6"/>
        <v>41402.543888888882</v>
      </c>
      <c r="L91" s="21">
        <f t="shared" si="7"/>
        <v>41427.543888888882</v>
      </c>
      <c r="M91" s="3" t="b">
        <v>0</v>
      </c>
      <c r="N91" s="3">
        <v>56</v>
      </c>
      <c r="O91" s="3" t="b">
        <v>1</v>
      </c>
      <c r="P91" s="3" t="s">
        <v>8265</v>
      </c>
      <c r="Q91" s="13">
        <f t="shared" si="4"/>
        <v>1.1506666666666667</v>
      </c>
      <c r="R91" s="7">
        <f t="shared" si="5"/>
        <v>107.14285714285714</v>
      </c>
      <c r="S91" s="3" t="s">
        <v>8313</v>
      </c>
      <c r="T91" s="3" t="s">
        <v>8315</v>
      </c>
    </row>
    <row r="92" spans="1:20" ht="26.4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21">
        <f t="shared" si="6"/>
        <v>40706.089108796295</v>
      </c>
      <c r="L92" s="21">
        <f t="shared" si="7"/>
        <v>40736.089108796295</v>
      </c>
      <c r="M92" s="3" t="b">
        <v>0</v>
      </c>
      <c r="N92" s="3">
        <v>16</v>
      </c>
      <c r="O92" s="3" t="b">
        <v>1</v>
      </c>
      <c r="P92" s="3" t="s">
        <v>8265</v>
      </c>
      <c r="Q92" s="13">
        <f t="shared" si="4"/>
        <v>1.004</v>
      </c>
      <c r="R92" s="7">
        <f t="shared" si="5"/>
        <v>31.25</v>
      </c>
      <c r="S92" s="3" t="s">
        <v>8313</v>
      </c>
      <c r="T92" s="3" t="s">
        <v>8315</v>
      </c>
    </row>
    <row r="93" spans="1:20" ht="39.6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21">
        <f t="shared" si="6"/>
        <v>40619.194027777776</v>
      </c>
      <c r="L93" s="21">
        <f t="shared" si="7"/>
        <v>40680.194027777776</v>
      </c>
      <c r="M93" s="3" t="b">
        <v>0</v>
      </c>
      <c r="N93" s="3">
        <v>46</v>
      </c>
      <c r="O93" s="3" t="b">
        <v>1</v>
      </c>
      <c r="P93" s="3" t="s">
        <v>8265</v>
      </c>
      <c r="Q93" s="13">
        <f t="shared" si="4"/>
        <v>1.2</v>
      </c>
      <c r="R93" s="7">
        <f t="shared" si="5"/>
        <v>65.217391304347828</v>
      </c>
      <c r="S93" s="3" t="s">
        <v>8313</v>
      </c>
      <c r="T93" s="3" t="s">
        <v>8315</v>
      </c>
    </row>
    <row r="94" spans="1:20" ht="39.6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21">
        <f t="shared" si="6"/>
        <v>42720.990543981483</v>
      </c>
      <c r="L94" s="21">
        <f t="shared" si="7"/>
        <v>42767.124999999993</v>
      </c>
      <c r="M94" s="3" t="b">
        <v>0</v>
      </c>
      <c r="N94" s="3">
        <v>43</v>
      </c>
      <c r="O94" s="3" t="b">
        <v>1</v>
      </c>
      <c r="P94" s="3" t="s">
        <v>8265</v>
      </c>
      <c r="Q94" s="13">
        <f t="shared" si="4"/>
        <v>1.052</v>
      </c>
      <c r="R94" s="7">
        <f t="shared" si="5"/>
        <v>116.27906976744185</v>
      </c>
      <c r="S94" s="3" t="s">
        <v>8313</v>
      </c>
      <c r="T94" s="3" t="s">
        <v>8315</v>
      </c>
    </row>
    <row r="95" spans="1:20" ht="52.8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21">
        <f t="shared" si="6"/>
        <v>41065.649733796294</v>
      </c>
      <c r="L95" s="21">
        <f t="shared" si="7"/>
        <v>41093.666666666664</v>
      </c>
      <c r="M95" s="3" t="b">
        <v>0</v>
      </c>
      <c r="N95" s="3">
        <v>15</v>
      </c>
      <c r="O95" s="3" t="b">
        <v>1</v>
      </c>
      <c r="P95" s="3" t="s">
        <v>8265</v>
      </c>
      <c r="Q95" s="13">
        <f t="shared" si="4"/>
        <v>1.1060000000000001</v>
      </c>
      <c r="R95" s="7">
        <f t="shared" si="5"/>
        <v>66.666666666666671</v>
      </c>
      <c r="S95" s="3" t="s">
        <v>8313</v>
      </c>
      <c r="T95" s="3" t="s">
        <v>8315</v>
      </c>
    </row>
    <row r="96" spans="1:20" ht="39.6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21">
        <f t="shared" si="6"/>
        <v>41716.509513888886</v>
      </c>
      <c r="L96" s="21">
        <f t="shared" si="7"/>
        <v>41736.509513888886</v>
      </c>
      <c r="M96" s="3" t="b">
        <v>0</v>
      </c>
      <c r="N96" s="3">
        <v>12</v>
      </c>
      <c r="O96" s="3" t="b">
        <v>1</v>
      </c>
      <c r="P96" s="3" t="s">
        <v>8265</v>
      </c>
      <c r="Q96" s="13">
        <f t="shared" si="4"/>
        <v>1.04</v>
      </c>
      <c r="R96" s="7">
        <f t="shared" si="5"/>
        <v>20.833333333333332</v>
      </c>
      <c r="S96" s="3" t="s">
        <v>8313</v>
      </c>
      <c r="T96" s="3" t="s">
        <v>8315</v>
      </c>
    </row>
    <row r="97" spans="1:20" ht="39.6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21">
        <f t="shared" si="6"/>
        <v>40934.796770833331</v>
      </c>
      <c r="L97" s="21">
        <f t="shared" si="7"/>
        <v>40964.796770833331</v>
      </c>
      <c r="M97" s="3" t="b">
        <v>0</v>
      </c>
      <c r="N97" s="3">
        <v>21</v>
      </c>
      <c r="O97" s="3" t="b">
        <v>1</v>
      </c>
      <c r="P97" s="3" t="s">
        <v>8265</v>
      </c>
      <c r="Q97" s="13">
        <f t="shared" si="4"/>
        <v>1.3142857142857143</v>
      </c>
      <c r="R97" s="7">
        <f t="shared" si="5"/>
        <v>16.666666666666668</v>
      </c>
      <c r="S97" s="3" t="s">
        <v>8313</v>
      </c>
      <c r="T97" s="3" t="s">
        <v>8315</v>
      </c>
    </row>
    <row r="98" spans="1:20" ht="52.8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21">
        <f t="shared" si="6"/>
        <v>40324.45417824074</v>
      </c>
      <c r="L98" s="21">
        <f t="shared" si="7"/>
        <v>40390.916666666664</v>
      </c>
      <c r="M98" s="3" t="b">
        <v>0</v>
      </c>
      <c r="N98" s="3">
        <v>34</v>
      </c>
      <c r="O98" s="3" t="b">
        <v>1</v>
      </c>
      <c r="P98" s="3" t="s">
        <v>8265</v>
      </c>
      <c r="Q98" s="13">
        <f t="shared" si="4"/>
        <v>1.1466666666666667</v>
      </c>
      <c r="R98" s="7">
        <f t="shared" si="5"/>
        <v>44.117647058823529</v>
      </c>
      <c r="S98" s="3" t="s">
        <v>8313</v>
      </c>
      <c r="T98" s="3" t="s">
        <v>8315</v>
      </c>
    </row>
    <row r="99" spans="1:20" ht="39.6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21">
        <f t="shared" si="6"/>
        <v>40705.926874999997</v>
      </c>
      <c r="L99" s="21">
        <f t="shared" si="7"/>
        <v>40735.926874999997</v>
      </c>
      <c r="M99" s="3" t="b">
        <v>0</v>
      </c>
      <c r="N99" s="3">
        <v>8</v>
      </c>
      <c r="O99" s="3" t="b">
        <v>1</v>
      </c>
      <c r="P99" s="3" t="s">
        <v>8265</v>
      </c>
      <c r="Q99" s="13">
        <f t="shared" si="4"/>
        <v>1.0625</v>
      </c>
      <c r="R99" s="7">
        <f t="shared" si="5"/>
        <v>50</v>
      </c>
      <c r="S99" s="3" t="s">
        <v>8313</v>
      </c>
      <c r="T99" s="3" t="s">
        <v>8315</v>
      </c>
    </row>
    <row r="100" spans="1:20" ht="39.6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21">
        <f t="shared" si="6"/>
        <v>41214.586504629631</v>
      </c>
      <c r="L100" s="21">
        <f t="shared" si="7"/>
        <v>41250.770833333328</v>
      </c>
      <c r="M100" s="3" t="b">
        <v>0</v>
      </c>
      <c r="N100" s="3">
        <v>60</v>
      </c>
      <c r="O100" s="3" t="b">
        <v>1</v>
      </c>
      <c r="P100" s="3" t="s">
        <v>8265</v>
      </c>
      <c r="Q100" s="13">
        <f t="shared" si="4"/>
        <v>1.0625</v>
      </c>
      <c r="R100" s="7">
        <f t="shared" si="5"/>
        <v>53.333333333333336</v>
      </c>
      <c r="S100" s="3" t="s">
        <v>8313</v>
      </c>
      <c r="T100" s="3" t="s">
        <v>8315</v>
      </c>
    </row>
    <row r="101" spans="1:20" ht="26.4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21">
        <f t="shared" si="6"/>
        <v>41631.694432870368</v>
      </c>
      <c r="L101" s="21">
        <f t="shared" si="7"/>
        <v>41661.694432870368</v>
      </c>
      <c r="M101" s="3" t="b">
        <v>0</v>
      </c>
      <c r="N101" s="3">
        <v>39</v>
      </c>
      <c r="O101" s="3" t="b">
        <v>1</v>
      </c>
      <c r="P101" s="3" t="s">
        <v>8265</v>
      </c>
      <c r="Q101" s="13">
        <f t="shared" si="4"/>
        <v>1.0601933333333333</v>
      </c>
      <c r="R101" s="7">
        <f t="shared" si="5"/>
        <v>38.46153846153846</v>
      </c>
      <c r="S101" s="3" t="s">
        <v>8313</v>
      </c>
      <c r="T101" s="3" t="s">
        <v>8315</v>
      </c>
    </row>
    <row r="102" spans="1:20" ht="39.6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21">
        <f t="shared" si="6"/>
        <v>41197.544976851852</v>
      </c>
      <c r="L102" s="21">
        <f t="shared" si="7"/>
        <v>41217.586643518516</v>
      </c>
      <c r="M102" s="3" t="b">
        <v>0</v>
      </c>
      <c r="N102" s="3">
        <v>26</v>
      </c>
      <c r="O102" s="3" t="b">
        <v>1</v>
      </c>
      <c r="P102" s="3" t="s">
        <v>8265</v>
      </c>
      <c r="Q102" s="13">
        <f t="shared" si="4"/>
        <v>1</v>
      </c>
      <c r="R102" s="7">
        <f t="shared" si="5"/>
        <v>192.30769230769232</v>
      </c>
      <c r="S102" s="3" t="s">
        <v>8313</v>
      </c>
      <c r="T102" s="3" t="s">
        <v>8315</v>
      </c>
    </row>
    <row r="103" spans="1:20" ht="39.6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21">
        <f t="shared" si="6"/>
        <v>41274.568402777775</v>
      </c>
      <c r="L103" s="21">
        <f t="shared" si="7"/>
        <v>41298.568402777775</v>
      </c>
      <c r="M103" s="3" t="b">
        <v>0</v>
      </c>
      <c r="N103" s="3">
        <v>35</v>
      </c>
      <c r="O103" s="3" t="b">
        <v>1</v>
      </c>
      <c r="P103" s="3" t="s">
        <v>8265</v>
      </c>
      <c r="Q103" s="13">
        <f t="shared" si="4"/>
        <v>1</v>
      </c>
      <c r="R103" s="7">
        <f t="shared" si="5"/>
        <v>100</v>
      </c>
      <c r="S103" s="3" t="s">
        <v>8313</v>
      </c>
      <c r="T103" s="3" t="s">
        <v>8315</v>
      </c>
    </row>
    <row r="104" spans="1:20" ht="39.6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21">
        <f t="shared" si="6"/>
        <v>40504.922835648147</v>
      </c>
      <c r="L104" s="21">
        <f t="shared" si="7"/>
        <v>40534.922835648147</v>
      </c>
      <c r="M104" s="3" t="b">
        <v>0</v>
      </c>
      <c r="N104" s="3">
        <v>65</v>
      </c>
      <c r="O104" s="3" t="b">
        <v>1</v>
      </c>
      <c r="P104" s="3" t="s">
        <v>8265</v>
      </c>
      <c r="Q104" s="13">
        <f t="shared" si="4"/>
        <v>1.2775000000000001</v>
      </c>
      <c r="R104" s="7">
        <f t="shared" si="5"/>
        <v>92.307692307692307</v>
      </c>
      <c r="S104" s="3" t="s">
        <v>8313</v>
      </c>
      <c r="T104" s="3" t="s">
        <v>8315</v>
      </c>
    </row>
    <row r="105" spans="1:20" ht="39.6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21">
        <f t="shared" si="6"/>
        <v>41682.597569444442</v>
      </c>
      <c r="L105" s="21">
        <f t="shared" si="7"/>
        <v>41705.597569444442</v>
      </c>
      <c r="M105" s="3" t="b">
        <v>0</v>
      </c>
      <c r="N105" s="3">
        <v>49</v>
      </c>
      <c r="O105" s="3" t="b">
        <v>1</v>
      </c>
      <c r="P105" s="3" t="s">
        <v>8265</v>
      </c>
      <c r="Q105" s="13">
        <f t="shared" si="4"/>
        <v>1.0515384615384615</v>
      </c>
      <c r="R105" s="7">
        <f t="shared" si="5"/>
        <v>26.530612244897959</v>
      </c>
      <c r="S105" s="3" t="s">
        <v>8313</v>
      </c>
      <c r="T105" s="3" t="s">
        <v>8315</v>
      </c>
    </row>
    <row r="106" spans="1:20" ht="26.4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21">
        <f t="shared" si="6"/>
        <v>40612.486874999995</v>
      </c>
      <c r="L106" s="21">
        <f t="shared" si="7"/>
        <v>40635.833333333328</v>
      </c>
      <c r="M106" s="3" t="b">
        <v>0</v>
      </c>
      <c r="N106" s="3">
        <v>10</v>
      </c>
      <c r="O106" s="3" t="b">
        <v>1</v>
      </c>
      <c r="P106" s="3" t="s">
        <v>8265</v>
      </c>
      <c r="Q106" s="13">
        <f t="shared" si="4"/>
        <v>1.2</v>
      </c>
      <c r="R106" s="7">
        <f t="shared" si="5"/>
        <v>50</v>
      </c>
      <c r="S106" s="3" t="s">
        <v>8313</v>
      </c>
      <c r="T106" s="3" t="s">
        <v>8315</v>
      </c>
    </row>
    <row r="107" spans="1:20" ht="39.6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21">
        <f t="shared" si="6"/>
        <v>42485.516435185178</v>
      </c>
      <c r="L107" s="21">
        <f t="shared" si="7"/>
        <v>42503.791666666664</v>
      </c>
      <c r="M107" s="3" t="b">
        <v>0</v>
      </c>
      <c r="N107" s="3">
        <v>60</v>
      </c>
      <c r="O107" s="3" t="b">
        <v>1</v>
      </c>
      <c r="P107" s="3" t="s">
        <v>8265</v>
      </c>
      <c r="Q107" s="13">
        <f t="shared" si="4"/>
        <v>1.074090909090909</v>
      </c>
      <c r="R107" s="7">
        <f t="shared" si="5"/>
        <v>36.666666666666664</v>
      </c>
      <c r="S107" s="3" t="s">
        <v>8313</v>
      </c>
      <c r="T107" s="3" t="s">
        <v>8315</v>
      </c>
    </row>
    <row r="108" spans="1:20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21">
        <f t="shared" si="6"/>
        <v>40987.568298611106</v>
      </c>
      <c r="L108" s="21">
        <f t="shared" si="7"/>
        <v>41001.568298611106</v>
      </c>
      <c r="M108" s="3" t="b">
        <v>0</v>
      </c>
      <c r="N108" s="3">
        <v>27</v>
      </c>
      <c r="O108" s="3" t="b">
        <v>1</v>
      </c>
      <c r="P108" s="3" t="s">
        <v>8265</v>
      </c>
      <c r="Q108" s="13">
        <f t="shared" si="4"/>
        <v>1.0049999999999999</v>
      </c>
      <c r="R108" s="7">
        <f t="shared" si="5"/>
        <v>185.18518518518519</v>
      </c>
      <c r="S108" s="3" t="s">
        <v>8313</v>
      </c>
      <c r="T108" s="3" t="s">
        <v>8315</v>
      </c>
    </row>
    <row r="109" spans="1:20" ht="39.6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21">
        <f t="shared" si="6"/>
        <v>40635.774155092593</v>
      </c>
      <c r="L109" s="21">
        <f t="shared" si="7"/>
        <v>40657.774155092593</v>
      </c>
      <c r="M109" s="3" t="b">
        <v>0</v>
      </c>
      <c r="N109" s="3">
        <v>69</v>
      </c>
      <c r="O109" s="3" t="b">
        <v>1</v>
      </c>
      <c r="P109" s="3" t="s">
        <v>8265</v>
      </c>
      <c r="Q109" s="13">
        <f t="shared" si="4"/>
        <v>1.0246666666666666</v>
      </c>
      <c r="R109" s="7">
        <f t="shared" si="5"/>
        <v>108.69565217391305</v>
      </c>
      <c r="S109" s="3" t="s">
        <v>8313</v>
      </c>
      <c r="T109" s="3" t="s">
        <v>8315</v>
      </c>
    </row>
    <row r="110" spans="1:20" ht="39.6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21">
        <f t="shared" si="6"/>
        <v>41365.404745370368</v>
      </c>
      <c r="L110" s="21">
        <f t="shared" si="7"/>
        <v>41425.404745370368</v>
      </c>
      <c r="M110" s="3" t="b">
        <v>0</v>
      </c>
      <c r="N110" s="3">
        <v>47</v>
      </c>
      <c r="O110" s="3" t="b">
        <v>1</v>
      </c>
      <c r="P110" s="3" t="s">
        <v>8265</v>
      </c>
      <c r="Q110" s="13">
        <f t="shared" si="4"/>
        <v>2.4666666666666668</v>
      </c>
      <c r="R110" s="7">
        <f t="shared" si="5"/>
        <v>31.914893617021278</v>
      </c>
      <c r="S110" s="3" t="s">
        <v>8313</v>
      </c>
      <c r="T110" s="3" t="s">
        <v>8315</v>
      </c>
    </row>
    <row r="111" spans="1:20" ht="39.6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21">
        <f t="shared" si="6"/>
        <v>40569.817476851851</v>
      </c>
      <c r="L111" s="21">
        <f t="shared" si="7"/>
        <v>40599.817476851851</v>
      </c>
      <c r="M111" s="3" t="b">
        <v>0</v>
      </c>
      <c r="N111" s="3">
        <v>47</v>
      </c>
      <c r="O111" s="3" t="b">
        <v>1</v>
      </c>
      <c r="P111" s="3" t="s">
        <v>8265</v>
      </c>
      <c r="Q111" s="13">
        <f t="shared" si="4"/>
        <v>2.1949999999999998</v>
      </c>
      <c r="R111" s="7">
        <f t="shared" si="5"/>
        <v>21.276595744680851</v>
      </c>
      <c r="S111" s="3" t="s">
        <v>8313</v>
      </c>
      <c r="T111" s="3" t="s">
        <v>8315</v>
      </c>
    </row>
    <row r="112" spans="1:20" ht="39.6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21">
        <f t="shared" si="6"/>
        <v>41557.741354166668</v>
      </c>
      <c r="L112" s="21">
        <f t="shared" si="7"/>
        <v>41592.040972222218</v>
      </c>
      <c r="M112" s="3" t="b">
        <v>0</v>
      </c>
      <c r="N112" s="3">
        <v>26</v>
      </c>
      <c r="O112" s="3" t="b">
        <v>1</v>
      </c>
      <c r="P112" s="3" t="s">
        <v>8265</v>
      </c>
      <c r="Q112" s="13">
        <f t="shared" si="4"/>
        <v>1.3076923076923077</v>
      </c>
      <c r="R112" s="7">
        <f t="shared" si="5"/>
        <v>50</v>
      </c>
      <c r="S112" s="3" t="s">
        <v>8313</v>
      </c>
      <c r="T112" s="3" t="s">
        <v>8315</v>
      </c>
    </row>
    <row r="113" spans="1:20" ht="39.6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21">
        <f t="shared" si="6"/>
        <v>42125.124849537031</v>
      </c>
      <c r="L113" s="21">
        <f t="shared" si="7"/>
        <v>42155.124849537031</v>
      </c>
      <c r="M113" s="3" t="b">
        <v>0</v>
      </c>
      <c r="N113" s="3">
        <v>53</v>
      </c>
      <c r="O113" s="3" t="b">
        <v>1</v>
      </c>
      <c r="P113" s="3" t="s">
        <v>8265</v>
      </c>
      <c r="Q113" s="13">
        <f t="shared" si="4"/>
        <v>1.5457142857142858</v>
      </c>
      <c r="R113" s="7">
        <f t="shared" si="5"/>
        <v>66.037735849056602</v>
      </c>
      <c r="S113" s="3" t="s">
        <v>8313</v>
      </c>
      <c r="T113" s="3" t="s">
        <v>8315</v>
      </c>
    </row>
    <row r="114" spans="1:20" ht="39.6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21">
        <f t="shared" si="6"/>
        <v>41717.834699074076</v>
      </c>
      <c r="L114" s="21">
        <f t="shared" si="7"/>
        <v>41741.875</v>
      </c>
      <c r="M114" s="3" t="b">
        <v>0</v>
      </c>
      <c r="N114" s="3">
        <v>81</v>
      </c>
      <c r="O114" s="3" t="b">
        <v>1</v>
      </c>
      <c r="P114" s="3" t="s">
        <v>8265</v>
      </c>
      <c r="Q114" s="13">
        <f t="shared" si="4"/>
        <v>1.04</v>
      </c>
      <c r="R114" s="7">
        <f t="shared" si="5"/>
        <v>61.728395061728392</v>
      </c>
      <c r="S114" s="3" t="s">
        <v>8313</v>
      </c>
      <c r="T114" s="3" t="s">
        <v>8315</v>
      </c>
    </row>
    <row r="115" spans="1:20" ht="26.4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21">
        <f t="shared" si="6"/>
        <v>40753.550092592588</v>
      </c>
      <c r="L115" s="21">
        <f t="shared" si="7"/>
        <v>40761.416666666664</v>
      </c>
      <c r="M115" s="3" t="b">
        <v>0</v>
      </c>
      <c r="N115" s="3">
        <v>78</v>
      </c>
      <c r="O115" s="3" t="b">
        <v>1</v>
      </c>
      <c r="P115" s="3" t="s">
        <v>8265</v>
      </c>
      <c r="Q115" s="13">
        <f t="shared" si="4"/>
        <v>1.41</v>
      </c>
      <c r="R115" s="7">
        <f t="shared" si="5"/>
        <v>64.102564102564102</v>
      </c>
      <c r="S115" s="3" t="s">
        <v>8313</v>
      </c>
      <c r="T115" s="3" t="s">
        <v>8315</v>
      </c>
    </row>
    <row r="116" spans="1:20" ht="39.6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21">
        <f t="shared" si="6"/>
        <v>40861.065833333334</v>
      </c>
      <c r="L116" s="21">
        <f t="shared" si="7"/>
        <v>40921.065833333334</v>
      </c>
      <c r="M116" s="3" t="b">
        <v>0</v>
      </c>
      <c r="N116" s="3">
        <v>35</v>
      </c>
      <c r="O116" s="3" t="b">
        <v>1</v>
      </c>
      <c r="P116" s="3" t="s">
        <v>8265</v>
      </c>
      <c r="Q116" s="13">
        <f t="shared" si="4"/>
        <v>1.0333333333333334</v>
      </c>
      <c r="R116" s="7">
        <f t="shared" si="5"/>
        <v>85.714285714285708</v>
      </c>
      <c r="S116" s="3" t="s">
        <v>8313</v>
      </c>
      <c r="T116" s="3" t="s">
        <v>8315</v>
      </c>
    </row>
    <row r="117" spans="1:20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21">
        <f t="shared" si="6"/>
        <v>40918.530601851853</v>
      </c>
      <c r="L117" s="21">
        <f t="shared" si="7"/>
        <v>40943.530601851853</v>
      </c>
      <c r="M117" s="3" t="b">
        <v>0</v>
      </c>
      <c r="N117" s="3">
        <v>22</v>
      </c>
      <c r="O117" s="3" t="b">
        <v>1</v>
      </c>
      <c r="P117" s="3" t="s">
        <v>8265</v>
      </c>
      <c r="Q117" s="13">
        <f t="shared" si="4"/>
        <v>1.4044444444444444</v>
      </c>
      <c r="R117" s="7">
        <f t="shared" si="5"/>
        <v>20.454545454545453</v>
      </c>
      <c r="S117" s="3" t="s">
        <v>8313</v>
      </c>
      <c r="T117" s="3" t="s">
        <v>8315</v>
      </c>
    </row>
    <row r="118" spans="1:20" ht="39.6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21">
        <f t="shared" si="6"/>
        <v>40595.288831018515</v>
      </c>
      <c r="L118" s="21">
        <f t="shared" si="7"/>
        <v>40641.247164351851</v>
      </c>
      <c r="M118" s="3" t="b">
        <v>0</v>
      </c>
      <c r="N118" s="3">
        <v>57</v>
      </c>
      <c r="O118" s="3" t="b">
        <v>1</v>
      </c>
      <c r="P118" s="3" t="s">
        <v>8265</v>
      </c>
      <c r="Q118" s="13">
        <f t="shared" si="4"/>
        <v>1.1365714285714286</v>
      </c>
      <c r="R118" s="7">
        <f t="shared" si="5"/>
        <v>61.403508771929822</v>
      </c>
      <c r="S118" s="3" t="s">
        <v>8313</v>
      </c>
      <c r="T118" s="3" t="s">
        <v>8315</v>
      </c>
    </row>
    <row r="119" spans="1:20" ht="52.8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21">
        <f t="shared" si="6"/>
        <v>40248.626666666663</v>
      </c>
      <c r="L119" s="21">
        <f t="shared" si="7"/>
        <v>40338.583333333328</v>
      </c>
      <c r="M119" s="3" t="b">
        <v>0</v>
      </c>
      <c r="N119" s="3">
        <v>27</v>
      </c>
      <c r="O119" s="3" t="b">
        <v>1</v>
      </c>
      <c r="P119" s="3" t="s">
        <v>8265</v>
      </c>
      <c r="Q119" s="13">
        <f t="shared" si="4"/>
        <v>1.0049377777777779</v>
      </c>
      <c r="R119" s="7">
        <f t="shared" si="5"/>
        <v>166.66666666666666</v>
      </c>
      <c r="S119" s="3" t="s">
        <v>8313</v>
      </c>
      <c r="T119" s="3" t="s">
        <v>8315</v>
      </c>
    </row>
    <row r="120" spans="1:20" ht="26.4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21">
        <f t="shared" si="6"/>
        <v>40722.845324074071</v>
      </c>
      <c r="L120" s="21">
        <f t="shared" si="7"/>
        <v>40752.845324074071</v>
      </c>
      <c r="M120" s="3" t="b">
        <v>0</v>
      </c>
      <c r="N120" s="3">
        <v>39</v>
      </c>
      <c r="O120" s="3" t="b">
        <v>1</v>
      </c>
      <c r="P120" s="3" t="s">
        <v>8265</v>
      </c>
      <c r="Q120" s="13">
        <f t="shared" si="4"/>
        <v>1.1303159999999999</v>
      </c>
      <c r="R120" s="7">
        <f t="shared" si="5"/>
        <v>128.2051282051282</v>
      </c>
      <c r="S120" s="3" t="s">
        <v>8313</v>
      </c>
      <c r="T120" s="3" t="s">
        <v>8315</v>
      </c>
    </row>
    <row r="121" spans="1:20" ht="39.6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21">
        <f t="shared" si="6"/>
        <v>40738.860949074071</v>
      </c>
      <c r="L121" s="21">
        <f t="shared" si="7"/>
        <v>40768.75</v>
      </c>
      <c r="M121" s="3" t="b">
        <v>0</v>
      </c>
      <c r="N121" s="3">
        <v>37</v>
      </c>
      <c r="O121" s="3" t="b">
        <v>1</v>
      </c>
      <c r="P121" s="3" t="s">
        <v>8265</v>
      </c>
      <c r="Q121" s="13">
        <f t="shared" si="4"/>
        <v>1.0455692307692308</v>
      </c>
      <c r="R121" s="7">
        <f t="shared" si="5"/>
        <v>87.837837837837839</v>
      </c>
      <c r="S121" s="3" t="s">
        <v>8313</v>
      </c>
      <c r="T121" s="3" t="s">
        <v>8315</v>
      </c>
    </row>
    <row r="122" spans="1:20" ht="39.6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21">
        <f t="shared" si="6"/>
        <v>42615.841516203705</v>
      </c>
      <c r="L122" s="21">
        <f t="shared" si="7"/>
        <v>42645.841516203705</v>
      </c>
      <c r="M122" s="3" t="b">
        <v>0</v>
      </c>
      <c r="N122" s="3">
        <v>1</v>
      </c>
      <c r="O122" s="3" t="b">
        <v>0</v>
      </c>
      <c r="P122" s="3" t="s">
        <v>8266</v>
      </c>
      <c r="Q122" s="13">
        <f t="shared" si="4"/>
        <v>1.4285714285714287E-4</v>
      </c>
      <c r="R122" s="7">
        <f t="shared" si="5"/>
        <v>70000</v>
      </c>
      <c r="S122" s="3" t="s">
        <v>8313</v>
      </c>
      <c r="T122" s="3" t="s">
        <v>8316</v>
      </c>
    </row>
    <row r="123" spans="1:20" ht="52.8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21">
        <f t="shared" si="6"/>
        <v>42096.496643518512</v>
      </c>
      <c r="L123" s="21">
        <f t="shared" si="7"/>
        <v>42112.219444444439</v>
      </c>
      <c r="M123" s="3" t="b">
        <v>0</v>
      </c>
      <c r="N123" s="3">
        <v>1</v>
      </c>
      <c r="O123" s="3" t="b">
        <v>0</v>
      </c>
      <c r="P123" s="3" t="s">
        <v>8266</v>
      </c>
      <c r="Q123" s="13">
        <f t="shared" si="4"/>
        <v>3.3333333333333332E-4</v>
      </c>
      <c r="R123" s="7">
        <f t="shared" si="5"/>
        <v>3000</v>
      </c>
      <c r="S123" s="3" t="s">
        <v>8313</v>
      </c>
      <c r="T123" s="3" t="s">
        <v>8316</v>
      </c>
    </row>
    <row r="124" spans="1:20" ht="26.4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21">
        <f t="shared" si="6"/>
        <v>42593.223460648143</v>
      </c>
      <c r="L124" s="21">
        <f t="shared" si="7"/>
        <v>42653.223460648143</v>
      </c>
      <c r="M124" s="3" t="b">
        <v>0</v>
      </c>
      <c r="N124" s="3">
        <v>0</v>
      </c>
      <c r="O124" s="3" t="b">
        <v>0</v>
      </c>
      <c r="P124" s="3" t="s">
        <v>8266</v>
      </c>
      <c r="Q124" s="13">
        <f t="shared" si="4"/>
        <v>0</v>
      </c>
      <c r="R124" s="7">
        <f t="shared" si="5"/>
        <v>0</v>
      </c>
      <c r="S124" s="3" t="s">
        <v>8313</v>
      </c>
      <c r="T124" s="3" t="s">
        <v>8316</v>
      </c>
    </row>
    <row r="125" spans="1:20" ht="39.6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21">
        <f t="shared" si="6"/>
        <v>41904.573657407404</v>
      </c>
      <c r="L125" s="21">
        <f t="shared" si="7"/>
        <v>41940.708333333328</v>
      </c>
      <c r="M125" s="3" t="b">
        <v>0</v>
      </c>
      <c r="N125" s="3">
        <v>6</v>
      </c>
      <c r="O125" s="3" t="b">
        <v>0</v>
      </c>
      <c r="P125" s="3" t="s">
        <v>8266</v>
      </c>
      <c r="Q125" s="13">
        <f t="shared" si="4"/>
        <v>2.7454545454545453E-3</v>
      </c>
      <c r="R125" s="7">
        <f t="shared" si="5"/>
        <v>9166.6666666666661</v>
      </c>
      <c r="S125" s="3" t="s">
        <v>8313</v>
      </c>
      <c r="T125" s="3" t="s">
        <v>8316</v>
      </c>
    </row>
    <row r="126" spans="1:20" ht="39.6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21">
        <f t="shared" si="6"/>
        <v>42114.720393518517</v>
      </c>
      <c r="L126" s="21">
        <f t="shared" si="7"/>
        <v>42139.720393518517</v>
      </c>
      <c r="M126" s="3" t="b">
        <v>0</v>
      </c>
      <c r="N126" s="3">
        <v>0</v>
      </c>
      <c r="O126" s="3" t="b">
        <v>0</v>
      </c>
      <c r="P126" s="3" t="s">
        <v>8266</v>
      </c>
      <c r="Q126" s="13">
        <f t="shared" si="4"/>
        <v>0</v>
      </c>
      <c r="R126" s="7">
        <f t="shared" si="5"/>
        <v>0</v>
      </c>
      <c r="S126" s="3" t="s">
        <v>8313</v>
      </c>
      <c r="T126" s="3" t="s">
        <v>8316</v>
      </c>
    </row>
    <row r="127" spans="1:20" ht="39.6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21">
        <f t="shared" si="6"/>
        <v>42709.78564814815</v>
      </c>
      <c r="L127" s="21">
        <f t="shared" si="7"/>
        <v>42769.78564814815</v>
      </c>
      <c r="M127" s="3" t="b">
        <v>0</v>
      </c>
      <c r="N127" s="3">
        <v>6</v>
      </c>
      <c r="O127" s="3" t="b">
        <v>0</v>
      </c>
      <c r="P127" s="3" t="s">
        <v>8266</v>
      </c>
      <c r="Q127" s="13">
        <f t="shared" si="4"/>
        <v>0.14000000000000001</v>
      </c>
      <c r="R127" s="7">
        <f t="shared" si="5"/>
        <v>83.333333333333329</v>
      </c>
      <c r="S127" s="3" t="s">
        <v>8313</v>
      </c>
      <c r="T127" s="3" t="s">
        <v>8316</v>
      </c>
    </row>
    <row r="128" spans="1:20" ht="39.6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21">
        <f t="shared" si="6"/>
        <v>42135.381215277775</v>
      </c>
      <c r="L128" s="21">
        <f t="shared" si="7"/>
        <v>42165.874999999993</v>
      </c>
      <c r="M128" s="3" t="b">
        <v>0</v>
      </c>
      <c r="N128" s="3">
        <v>13</v>
      </c>
      <c r="O128" s="3" t="b">
        <v>0</v>
      </c>
      <c r="P128" s="3" t="s">
        <v>8266</v>
      </c>
      <c r="Q128" s="13">
        <f t="shared" si="4"/>
        <v>5.5480000000000002E-2</v>
      </c>
      <c r="R128" s="7">
        <f t="shared" si="5"/>
        <v>1923.0769230769231</v>
      </c>
      <c r="S128" s="3" t="s">
        <v>8313</v>
      </c>
      <c r="T128" s="3" t="s">
        <v>8316</v>
      </c>
    </row>
    <row r="129" spans="1:20" ht="39.6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21">
        <f t="shared" si="6"/>
        <v>42067.415983796294</v>
      </c>
      <c r="L129" s="21">
        <f t="shared" si="7"/>
        <v>42097.37431712963</v>
      </c>
      <c r="M129" s="3" t="b">
        <v>0</v>
      </c>
      <c r="N129" s="3">
        <v>4</v>
      </c>
      <c r="O129" s="3" t="b">
        <v>0</v>
      </c>
      <c r="P129" s="3" t="s">
        <v>8266</v>
      </c>
      <c r="Q129" s="13">
        <f t="shared" si="4"/>
        <v>2.375E-2</v>
      </c>
      <c r="R129" s="7">
        <f t="shared" si="5"/>
        <v>2000</v>
      </c>
      <c r="S129" s="3" t="s">
        <v>8313</v>
      </c>
      <c r="T129" s="3" t="s">
        <v>8316</v>
      </c>
    </row>
    <row r="130" spans="1:20" ht="26.4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21">
        <f t="shared" si="6"/>
        <v>42628.019594907404</v>
      </c>
      <c r="L130" s="21">
        <f t="shared" si="7"/>
        <v>42663.019594907404</v>
      </c>
      <c r="M130" s="3" t="b">
        <v>0</v>
      </c>
      <c r="N130" s="3">
        <v>6</v>
      </c>
      <c r="O130" s="3" t="b">
        <v>0</v>
      </c>
      <c r="P130" s="3" t="s">
        <v>8266</v>
      </c>
      <c r="Q130" s="13">
        <f t="shared" ref="Q130:Q193" si="8">+E130/D130</f>
        <v>1.8669999999999999E-2</v>
      </c>
      <c r="R130" s="7">
        <f t="shared" ref="R130:R193" si="9">IFERROR(+D130/N130,0)</f>
        <v>16666.666666666668</v>
      </c>
      <c r="S130" s="3" t="s">
        <v>8313</v>
      </c>
      <c r="T130" s="3" t="s">
        <v>8316</v>
      </c>
    </row>
    <row r="131" spans="1:20" ht="52.8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21">
        <f t="shared" ref="K131:K194" si="10">(J131/86400)+25569+(-5/24)</f>
        <v>41882.728969907403</v>
      </c>
      <c r="L131" s="21">
        <f t="shared" ref="L131:L194" si="11">+I131/(86400)+25569+(-5/24)</f>
        <v>41942.728969907403</v>
      </c>
      <c r="M131" s="3" t="b">
        <v>0</v>
      </c>
      <c r="N131" s="3">
        <v>0</v>
      </c>
      <c r="O131" s="3" t="b">
        <v>0</v>
      </c>
      <c r="P131" s="3" t="s">
        <v>8266</v>
      </c>
      <c r="Q131" s="13">
        <f t="shared" si="8"/>
        <v>0</v>
      </c>
      <c r="R131" s="7">
        <f t="shared" si="9"/>
        <v>0</v>
      </c>
      <c r="S131" s="3" t="s">
        <v>8313</v>
      </c>
      <c r="T131" s="3" t="s">
        <v>8316</v>
      </c>
    </row>
    <row r="132" spans="1:20" ht="39.6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21">
        <f t="shared" si="10"/>
        <v>41778.707083333335</v>
      </c>
      <c r="L132" s="21">
        <f t="shared" si="11"/>
        <v>41806.636111111111</v>
      </c>
      <c r="M132" s="3" t="b">
        <v>0</v>
      </c>
      <c r="N132" s="3">
        <v>0</v>
      </c>
      <c r="O132" s="3" t="b">
        <v>0</v>
      </c>
      <c r="P132" s="3" t="s">
        <v>8266</v>
      </c>
      <c r="Q132" s="13">
        <f t="shared" si="8"/>
        <v>0</v>
      </c>
      <c r="R132" s="7">
        <f t="shared" si="9"/>
        <v>0</v>
      </c>
      <c r="S132" s="3" t="s">
        <v>8313</v>
      </c>
      <c r="T132" s="3" t="s">
        <v>8316</v>
      </c>
    </row>
    <row r="133" spans="1:20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21">
        <f t="shared" si="10"/>
        <v>42541.629178240742</v>
      </c>
      <c r="L133" s="21">
        <f t="shared" si="11"/>
        <v>42556.791666666664</v>
      </c>
      <c r="M133" s="3" t="b">
        <v>0</v>
      </c>
      <c r="N133" s="3">
        <v>0</v>
      </c>
      <c r="O133" s="3" t="b">
        <v>0</v>
      </c>
      <c r="P133" s="3" t="s">
        <v>8266</v>
      </c>
      <c r="Q133" s="13">
        <f t="shared" si="8"/>
        <v>0</v>
      </c>
      <c r="R133" s="7">
        <f t="shared" si="9"/>
        <v>0</v>
      </c>
      <c r="S133" s="3" t="s">
        <v>8313</v>
      </c>
      <c r="T133" s="3" t="s">
        <v>8316</v>
      </c>
    </row>
    <row r="134" spans="1:20" ht="52.8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21">
        <f t="shared" si="10"/>
        <v>41905.60424768518</v>
      </c>
      <c r="L134" s="21">
        <f t="shared" si="11"/>
        <v>41950.645914351851</v>
      </c>
      <c r="M134" s="3" t="b">
        <v>0</v>
      </c>
      <c r="N134" s="3">
        <v>81</v>
      </c>
      <c r="O134" s="3" t="b">
        <v>0</v>
      </c>
      <c r="P134" s="3" t="s">
        <v>8266</v>
      </c>
      <c r="Q134" s="13">
        <f t="shared" si="8"/>
        <v>9.5687499999999995E-2</v>
      </c>
      <c r="R134" s="7">
        <f t="shared" si="9"/>
        <v>987.65432098765427</v>
      </c>
      <c r="S134" s="3" t="s">
        <v>8313</v>
      </c>
      <c r="T134" s="3" t="s">
        <v>8316</v>
      </c>
    </row>
    <row r="135" spans="1:20" ht="26.4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21">
        <f t="shared" si="10"/>
        <v>42491.599351851844</v>
      </c>
      <c r="L135" s="21">
        <f t="shared" si="11"/>
        <v>42521.521527777775</v>
      </c>
      <c r="M135" s="3" t="b">
        <v>0</v>
      </c>
      <c r="N135" s="3">
        <v>0</v>
      </c>
      <c r="O135" s="3" t="b">
        <v>0</v>
      </c>
      <c r="P135" s="3" t="s">
        <v>8266</v>
      </c>
      <c r="Q135" s="13">
        <f t="shared" si="8"/>
        <v>0</v>
      </c>
      <c r="R135" s="7">
        <f t="shared" si="9"/>
        <v>0</v>
      </c>
      <c r="S135" s="3" t="s">
        <v>8313</v>
      </c>
      <c r="T135" s="3" t="s">
        <v>8316</v>
      </c>
    </row>
    <row r="136" spans="1:20" ht="26.4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21">
        <f t="shared" si="10"/>
        <v>42221.701597222222</v>
      </c>
      <c r="L136" s="21">
        <f t="shared" si="11"/>
        <v>42251.499999999993</v>
      </c>
      <c r="M136" s="3" t="b">
        <v>0</v>
      </c>
      <c r="N136" s="3">
        <v>0</v>
      </c>
      <c r="O136" s="3" t="b">
        <v>0</v>
      </c>
      <c r="P136" s="3" t="s">
        <v>8266</v>
      </c>
      <c r="Q136" s="13">
        <f t="shared" si="8"/>
        <v>0</v>
      </c>
      <c r="R136" s="7">
        <f t="shared" si="9"/>
        <v>0</v>
      </c>
      <c r="S136" s="3" t="s">
        <v>8313</v>
      </c>
      <c r="T136" s="3" t="s">
        <v>8316</v>
      </c>
    </row>
    <row r="137" spans="1:20" ht="39.6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21">
        <f t="shared" si="10"/>
        <v>41788.173576388886</v>
      </c>
      <c r="L137" s="21">
        <f t="shared" si="11"/>
        <v>41821.583333333328</v>
      </c>
      <c r="M137" s="3" t="b">
        <v>0</v>
      </c>
      <c r="N137" s="3">
        <v>5</v>
      </c>
      <c r="O137" s="3" t="b">
        <v>0</v>
      </c>
      <c r="P137" s="3" t="s">
        <v>8266</v>
      </c>
      <c r="Q137" s="13">
        <f t="shared" si="8"/>
        <v>0.13433333333333333</v>
      </c>
      <c r="R137" s="7">
        <f t="shared" si="9"/>
        <v>600</v>
      </c>
      <c r="S137" s="3" t="s">
        <v>8313</v>
      </c>
      <c r="T137" s="3" t="s">
        <v>8316</v>
      </c>
    </row>
    <row r="138" spans="1:20" ht="52.8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21">
        <f t="shared" si="10"/>
        <v>42096.201782407406</v>
      </c>
      <c r="L138" s="21">
        <f t="shared" si="11"/>
        <v>42140.219444444439</v>
      </c>
      <c r="M138" s="3" t="b">
        <v>0</v>
      </c>
      <c r="N138" s="3">
        <v>0</v>
      </c>
      <c r="O138" s="3" t="b">
        <v>0</v>
      </c>
      <c r="P138" s="3" t="s">
        <v>8266</v>
      </c>
      <c r="Q138" s="13">
        <f t="shared" si="8"/>
        <v>0</v>
      </c>
      <c r="R138" s="7">
        <f t="shared" si="9"/>
        <v>0</v>
      </c>
      <c r="S138" s="3" t="s">
        <v>8313</v>
      </c>
      <c r="T138" s="3" t="s">
        <v>8316</v>
      </c>
    </row>
    <row r="139" spans="1:20" ht="39.6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21">
        <f t="shared" si="10"/>
        <v>42239.365659722222</v>
      </c>
      <c r="L139" s="21">
        <f t="shared" si="11"/>
        <v>42289.365659722222</v>
      </c>
      <c r="M139" s="3" t="b">
        <v>0</v>
      </c>
      <c r="N139" s="3">
        <v>0</v>
      </c>
      <c r="O139" s="3" t="b">
        <v>0</v>
      </c>
      <c r="P139" s="3" t="s">
        <v>8266</v>
      </c>
      <c r="Q139" s="13">
        <f t="shared" si="8"/>
        <v>0</v>
      </c>
      <c r="R139" s="7">
        <f t="shared" si="9"/>
        <v>0</v>
      </c>
      <c r="S139" s="3" t="s">
        <v>8313</v>
      </c>
      <c r="T139" s="3" t="s">
        <v>8316</v>
      </c>
    </row>
    <row r="140" spans="1:20" ht="39.6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21">
        <f t="shared" si="10"/>
        <v>42186.049085648141</v>
      </c>
      <c r="L140" s="21">
        <f t="shared" si="11"/>
        <v>42216.999305555553</v>
      </c>
      <c r="M140" s="3" t="b">
        <v>0</v>
      </c>
      <c r="N140" s="3">
        <v>58</v>
      </c>
      <c r="O140" s="3" t="b">
        <v>0</v>
      </c>
      <c r="P140" s="3" t="s">
        <v>8266</v>
      </c>
      <c r="Q140" s="13">
        <f t="shared" si="8"/>
        <v>3.1413333333333335E-2</v>
      </c>
      <c r="R140" s="7">
        <f t="shared" si="9"/>
        <v>2586.2068965517242</v>
      </c>
      <c r="S140" s="3" t="s">
        <v>8313</v>
      </c>
      <c r="T140" s="3" t="s">
        <v>8316</v>
      </c>
    </row>
    <row r="141" spans="1:20" ht="39.6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21">
        <f t="shared" si="10"/>
        <v>42187.712638888886</v>
      </c>
      <c r="L141" s="21">
        <f t="shared" si="11"/>
        <v>42197.712638888886</v>
      </c>
      <c r="M141" s="3" t="b">
        <v>0</v>
      </c>
      <c r="N141" s="3">
        <v>1</v>
      </c>
      <c r="O141" s="3" t="b">
        <v>0</v>
      </c>
      <c r="P141" s="3" t="s">
        <v>8266</v>
      </c>
      <c r="Q141" s="13">
        <f t="shared" si="8"/>
        <v>1</v>
      </c>
      <c r="R141" s="7">
        <f t="shared" si="9"/>
        <v>500</v>
      </c>
      <c r="S141" s="3" t="s">
        <v>8313</v>
      </c>
      <c r="T141" s="3" t="s">
        <v>8316</v>
      </c>
    </row>
    <row r="142" spans="1:20" ht="39.6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21">
        <f t="shared" si="10"/>
        <v>42052.989953703705</v>
      </c>
      <c r="L142" s="21">
        <f t="shared" si="11"/>
        <v>42082.948287037034</v>
      </c>
      <c r="M142" s="3" t="b">
        <v>0</v>
      </c>
      <c r="N142" s="3">
        <v>0</v>
      </c>
      <c r="O142" s="3" t="b">
        <v>0</v>
      </c>
      <c r="P142" s="3" t="s">
        <v>8266</v>
      </c>
      <c r="Q142" s="13">
        <f t="shared" si="8"/>
        <v>0</v>
      </c>
      <c r="R142" s="7">
        <f t="shared" si="9"/>
        <v>0</v>
      </c>
      <c r="S142" s="3" t="s">
        <v>8313</v>
      </c>
      <c r="T142" s="3" t="s">
        <v>8316</v>
      </c>
    </row>
    <row r="143" spans="1:20" ht="39.6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21">
        <f t="shared" si="10"/>
        <v>42109.944710648146</v>
      </c>
      <c r="L143" s="21">
        <f t="shared" si="11"/>
        <v>42154.944710648146</v>
      </c>
      <c r="M143" s="3" t="b">
        <v>0</v>
      </c>
      <c r="N143" s="3">
        <v>28</v>
      </c>
      <c r="O143" s="3" t="b">
        <v>0</v>
      </c>
      <c r="P143" s="3" t="s">
        <v>8266</v>
      </c>
      <c r="Q143" s="13">
        <f t="shared" si="8"/>
        <v>0.10775</v>
      </c>
      <c r="R143" s="7">
        <f t="shared" si="9"/>
        <v>428.57142857142856</v>
      </c>
      <c r="S143" s="3" t="s">
        <v>8313</v>
      </c>
      <c r="T143" s="3" t="s">
        <v>8316</v>
      </c>
    </row>
    <row r="144" spans="1:20" ht="39.6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21">
        <f t="shared" si="10"/>
        <v>41938.684930555552</v>
      </c>
      <c r="L144" s="21">
        <f t="shared" si="11"/>
        <v>41959.726597222216</v>
      </c>
      <c r="M144" s="3" t="b">
        <v>0</v>
      </c>
      <c r="N144" s="3">
        <v>1</v>
      </c>
      <c r="O144" s="3" t="b">
        <v>0</v>
      </c>
      <c r="P144" s="3" t="s">
        <v>8266</v>
      </c>
      <c r="Q144" s="13">
        <f t="shared" si="8"/>
        <v>3.3333333333333335E-3</v>
      </c>
      <c r="R144" s="7">
        <f t="shared" si="9"/>
        <v>3000</v>
      </c>
      <c r="S144" s="3" t="s">
        <v>8313</v>
      </c>
      <c r="T144" s="3" t="s">
        <v>8316</v>
      </c>
    </row>
    <row r="145" spans="1:20" ht="39.6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21">
        <f t="shared" si="10"/>
        <v>42558.855810185181</v>
      </c>
      <c r="L145" s="21">
        <f t="shared" si="11"/>
        <v>42616.038194444445</v>
      </c>
      <c r="M145" s="3" t="b">
        <v>0</v>
      </c>
      <c r="N145" s="3">
        <v>0</v>
      </c>
      <c r="O145" s="3" t="b">
        <v>0</v>
      </c>
      <c r="P145" s="3" t="s">
        <v>8266</v>
      </c>
      <c r="Q145" s="13">
        <f t="shared" si="8"/>
        <v>0</v>
      </c>
      <c r="R145" s="7">
        <f t="shared" si="9"/>
        <v>0</v>
      </c>
      <c r="S145" s="3" t="s">
        <v>8313</v>
      </c>
      <c r="T145" s="3" t="s">
        <v>8316</v>
      </c>
    </row>
    <row r="146" spans="1:20" ht="39.6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21">
        <f t="shared" si="10"/>
        <v>42047.554074074076</v>
      </c>
      <c r="L146" s="21">
        <f t="shared" si="11"/>
        <v>42107.512407407405</v>
      </c>
      <c r="M146" s="3" t="b">
        <v>0</v>
      </c>
      <c r="N146" s="3">
        <v>37</v>
      </c>
      <c r="O146" s="3" t="b">
        <v>0</v>
      </c>
      <c r="P146" s="3" t="s">
        <v>8266</v>
      </c>
      <c r="Q146" s="13">
        <f t="shared" si="8"/>
        <v>0.27600000000000002</v>
      </c>
      <c r="R146" s="7">
        <f t="shared" si="9"/>
        <v>202.70270270270271</v>
      </c>
      <c r="S146" s="3" t="s">
        <v>8313</v>
      </c>
      <c r="T146" s="3" t="s">
        <v>8316</v>
      </c>
    </row>
    <row r="147" spans="1:20" ht="39.6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21">
        <f t="shared" si="10"/>
        <v>42200.333935185183</v>
      </c>
      <c r="L147" s="21">
        <f t="shared" si="11"/>
        <v>42227.333935185183</v>
      </c>
      <c r="M147" s="3" t="b">
        <v>0</v>
      </c>
      <c r="N147" s="3">
        <v>9</v>
      </c>
      <c r="O147" s="3" t="b">
        <v>0</v>
      </c>
      <c r="P147" s="3" t="s">
        <v>8266</v>
      </c>
      <c r="Q147" s="13">
        <f t="shared" si="8"/>
        <v>7.5111111111111115E-2</v>
      </c>
      <c r="R147" s="7">
        <f t="shared" si="9"/>
        <v>500</v>
      </c>
      <c r="S147" s="3" t="s">
        <v>8313</v>
      </c>
      <c r="T147" s="3" t="s">
        <v>8316</v>
      </c>
    </row>
    <row r="148" spans="1:20" ht="39.6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21">
        <f t="shared" si="10"/>
        <v>42692.807847222219</v>
      </c>
      <c r="L148" s="21">
        <f t="shared" si="11"/>
        <v>42752.807847222219</v>
      </c>
      <c r="M148" s="3" t="b">
        <v>0</v>
      </c>
      <c r="N148" s="3">
        <v>3</v>
      </c>
      <c r="O148" s="3" t="b">
        <v>0</v>
      </c>
      <c r="P148" s="3" t="s">
        <v>8266</v>
      </c>
      <c r="Q148" s="13">
        <f t="shared" si="8"/>
        <v>5.7499999999999999E-3</v>
      </c>
      <c r="R148" s="7">
        <f t="shared" si="9"/>
        <v>6666.666666666667</v>
      </c>
      <c r="S148" s="3" t="s">
        <v>8313</v>
      </c>
      <c r="T148" s="3" t="s">
        <v>8316</v>
      </c>
    </row>
    <row r="149" spans="1:20" ht="26.4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21">
        <f t="shared" si="10"/>
        <v>41969.559490740743</v>
      </c>
      <c r="L149" s="21">
        <f t="shared" si="11"/>
        <v>42012.554166666661</v>
      </c>
      <c r="M149" s="3" t="b">
        <v>0</v>
      </c>
      <c r="N149" s="3">
        <v>0</v>
      </c>
      <c r="O149" s="3" t="b">
        <v>0</v>
      </c>
      <c r="P149" s="3" t="s">
        <v>8266</v>
      </c>
      <c r="Q149" s="13">
        <f t="shared" si="8"/>
        <v>0</v>
      </c>
      <c r="R149" s="7">
        <f t="shared" si="9"/>
        <v>0</v>
      </c>
      <c r="S149" s="3" t="s">
        <v>8313</v>
      </c>
      <c r="T149" s="3" t="s">
        <v>8316</v>
      </c>
    </row>
    <row r="150" spans="1:20" ht="39.6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21">
        <f t="shared" si="10"/>
        <v>42397.073333333326</v>
      </c>
      <c r="L150" s="21">
        <f t="shared" si="11"/>
        <v>42427.073333333326</v>
      </c>
      <c r="M150" s="3" t="b">
        <v>0</v>
      </c>
      <c r="N150" s="3">
        <v>2</v>
      </c>
      <c r="O150" s="3" t="b">
        <v>0</v>
      </c>
      <c r="P150" s="3" t="s">
        <v>8266</v>
      </c>
      <c r="Q150" s="13">
        <f t="shared" si="8"/>
        <v>8.0000000000000004E-4</v>
      </c>
      <c r="R150" s="7">
        <f t="shared" si="9"/>
        <v>25000</v>
      </c>
      <c r="S150" s="3" t="s">
        <v>8313</v>
      </c>
      <c r="T150" s="3" t="s">
        <v>8316</v>
      </c>
    </row>
    <row r="151" spans="1:20" ht="39.6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21">
        <f t="shared" si="10"/>
        <v>41967.963773148142</v>
      </c>
      <c r="L151" s="21">
        <f t="shared" si="11"/>
        <v>41998.124999999993</v>
      </c>
      <c r="M151" s="3" t="b">
        <v>0</v>
      </c>
      <c r="N151" s="3">
        <v>6</v>
      </c>
      <c r="O151" s="3" t="b">
        <v>0</v>
      </c>
      <c r="P151" s="3" t="s">
        <v>8266</v>
      </c>
      <c r="Q151" s="13">
        <f t="shared" si="8"/>
        <v>9.1999999999999998E-3</v>
      </c>
      <c r="R151" s="7">
        <f t="shared" si="9"/>
        <v>1666.6666666666667</v>
      </c>
      <c r="S151" s="3" t="s">
        <v>8313</v>
      </c>
      <c r="T151" s="3" t="s">
        <v>8316</v>
      </c>
    </row>
    <row r="152" spans="1:20" ht="39.6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21">
        <f t="shared" si="10"/>
        <v>42089.95349537037</v>
      </c>
      <c r="L152" s="21">
        <f t="shared" si="11"/>
        <v>42149.95349537037</v>
      </c>
      <c r="M152" s="3" t="b">
        <v>0</v>
      </c>
      <c r="N152" s="3">
        <v>67</v>
      </c>
      <c r="O152" s="3" t="b">
        <v>0</v>
      </c>
      <c r="P152" s="3" t="s">
        <v>8266</v>
      </c>
      <c r="Q152" s="13">
        <f t="shared" si="8"/>
        <v>0.23163076923076922</v>
      </c>
      <c r="R152" s="7">
        <f t="shared" si="9"/>
        <v>1940.2985074626865</v>
      </c>
      <c r="S152" s="3" t="s">
        <v>8313</v>
      </c>
      <c r="T152" s="3" t="s">
        <v>8316</v>
      </c>
    </row>
    <row r="153" spans="1:20" ht="39.6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21">
        <f t="shared" si="10"/>
        <v>42113.342488425922</v>
      </c>
      <c r="L153" s="21">
        <f t="shared" si="11"/>
        <v>42173.342488425922</v>
      </c>
      <c r="M153" s="3" t="b">
        <v>0</v>
      </c>
      <c r="N153" s="3">
        <v>5</v>
      </c>
      <c r="O153" s="3" t="b">
        <v>0</v>
      </c>
      <c r="P153" s="3" t="s">
        <v>8266</v>
      </c>
      <c r="Q153" s="13">
        <f t="shared" si="8"/>
        <v>5.5999999999999995E-4</v>
      </c>
      <c r="R153" s="7">
        <f t="shared" si="9"/>
        <v>50000</v>
      </c>
      <c r="S153" s="3" t="s">
        <v>8313</v>
      </c>
      <c r="T153" s="3" t="s">
        <v>8316</v>
      </c>
    </row>
    <row r="154" spans="1:20" ht="26.4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21">
        <f t="shared" si="10"/>
        <v>41874.869212962956</v>
      </c>
      <c r="L154" s="21">
        <f t="shared" si="11"/>
        <v>41904.869212962956</v>
      </c>
      <c r="M154" s="3" t="b">
        <v>0</v>
      </c>
      <c r="N154" s="3">
        <v>2</v>
      </c>
      <c r="O154" s="3" t="b">
        <v>0</v>
      </c>
      <c r="P154" s="3" t="s">
        <v>8266</v>
      </c>
      <c r="Q154" s="13">
        <f t="shared" si="8"/>
        <v>7.8947368421052633E-5</v>
      </c>
      <c r="R154" s="7">
        <f t="shared" si="9"/>
        <v>190000</v>
      </c>
      <c r="S154" s="3" t="s">
        <v>8313</v>
      </c>
      <c r="T154" s="3" t="s">
        <v>8316</v>
      </c>
    </row>
    <row r="155" spans="1:20" ht="39.6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21">
        <f t="shared" si="10"/>
        <v>41933.377824074072</v>
      </c>
      <c r="L155" s="21">
        <f t="shared" si="11"/>
        <v>41975.419490740744</v>
      </c>
      <c r="M155" s="3" t="b">
        <v>0</v>
      </c>
      <c r="N155" s="3">
        <v>10</v>
      </c>
      <c r="O155" s="3" t="b">
        <v>0</v>
      </c>
      <c r="P155" s="3" t="s">
        <v>8266</v>
      </c>
      <c r="Q155" s="13">
        <f t="shared" si="8"/>
        <v>7.1799999999999998E-3</v>
      </c>
      <c r="R155" s="7">
        <f t="shared" si="9"/>
        <v>5000</v>
      </c>
      <c r="S155" s="3" t="s">
        <v>8313</v>
      </c>
      <c r="T155" s="3" t="s">
        <v>8316</v>
      </c>
    </row>
    <row r="156" spans="1:20" ht="39.6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21">
        <f t="shared" si="10"/>
        <v>42115.339062499996</v>
      </c>
      <c r="L156" s="21">
        <f t="shared" si="11"/>
        <v>42158.339062499996</v>
      </c>
      <c r="M156" s="3" t="b">
        <v>0</v>
      </c>
      <c r="N156" s="3">
        <v>3</v>
      </c>
      <c r="O156" s="3" t="b">
        <v>0</v>
      </c>
      <c r="P156" s="3" t="s">
        <v>8266</v>
      </c>
      <c r="Q156" s="13">
        <f t="shared" si="8"/>
        <v>2.6666666666666668E-2</v>
      </c>
      <c r="R156" s="7">
        <f t="shared" si="9"/>
        <v>500</v>
      </c>
      <c r="S156" s="3" t="s">
        <v>8313</v>
      </c>
      <c r="T156" s="3" t="s">
        <v>8316</v>
      </c>
    </row>
    <row r="157" spans="1:20" ht="52.8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21">
        <f t="shared" si="10"/>
        <v>42168.351099537038</v>
      </c>
      <c r="L157" s="21">
        <f t="shared" si="11"/>
        <v>42208.351099537038</v>
      </c>
      <c r="M157" s="3" t="b">
        <v>0</v>
      </c>
      <c r="N157" s="3">
        <v>4</v>
      </c>
      <c r="O157" s="3" t="b">
        <v>0</v>
      </c>
      <c r="P157" s="3" t="s">
        <v>8266</v>
      </c>
      <c r="Q157" s="13">
        <f t="shared" si="8"/>
        <v>6.0000000000000002E-5</v>
      </c>
      <c r="R157" s="7">
        <f t="shared" si="9"/>
        <v>337500</v>
      </c>
      <c r="S157" s="3" t="s">
        <v>8313</v>
      </c>
      <c r="T157" s="3" t="s">
        <v>8316</v>
      </c>
    </row>
    <row r="158" spans="1:20" ht="52.8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21">
        <f t="shared" si="10"/>
        <v>41793.916620370372</v>
      </c>
      <c r="L158" s="21">
        <f t="shared" si="11"/>
        <v>41853.916620370372</v>
      </c>
      <c r="M158" s="3" t="b">
        <v>0</v>
      </c>
      <c r="N158" s="3">
        <v>15</v>
      </c>
      <c r="O158" s="3" t="b">
        <v>0</v>
      </c>
      <c r="P158" s="3" t="s">
        <v>8266</v>
      </c>
      <c r="Q158" s="13">
        <f t="shared" si="8"/>
        <v>5.0999999999999997E-2</v>
      </c>
      <c r="R158" s="7">
        <f t="shared" si="9"/>
        <v>2333.3333333333335</v>
      </c>
      <c r="S158" s="3" t="s">
        <v>8313</v>
      </c>
      <c r="T158" s="3" t="s">
        <v>8316</v>
      </c>
    </row>
    <row r="159" spans="1:20" ht="39.6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21">
        <f t="shared" si="10"/>
        <v>42396.703379629624</v>
      </c>
      <c r="L159" s="21">
        <f t="shared" si="11"/>
        <v>42426.703379629624</v>
      </c>
      <c r="M159" s="3" t="b">
        <v>0</v>
      </c>
      <c r="N159" s="3">
        <v>2</v>
      </c>
      <c r="O159" s="3" t="b">
        <v>0</v>
      </c>
      <c r="P159" s="3" t="s">
        <v>8266</v>
      </c>
      <c r="Q159" s="13">
        <f t="shared" si="8"/>
        <v>2.671118530884808E-3</v>
      </c>
      <c r="R159" s="7">
        <f t="shared" si="9"/>
        <v>1497.5</v>
      </c>
      <c r="S159" s="3" t="s">
        <v>8313</v>
      </c>
      <c r="T159" s="3" t="s">
        <v>8316</v>
      </c>
    </row>
    <row r="160" spans="1:20" ht="39.6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21">
        <f t="shared" si="10"/>
        <v>41903.868379629625</v>
      </c>
      <c r="L160" s="21">
        <f t="shared" si="11"/>
        <v>41933.868379629625</v>
      </c>
      <c r="M160" s="3" t="b">
        <v>0</v>
      </c>
      <c r="N160" s="3">
        <v>0</v>
      </c>
      <c r="O160" s="3" t="b">
        <v>0</v>
      </c>
      <c r="P160" s="3" t="s">
        <v>8266</v>
      </c>
      <c r="Q160" s="13">
        <f t="shared" si="8"/>
        <v>0</v>
      </c>
      <c r="R160" s="7">
        <f t="shared" si="9"/>
        <v>0</v>
      </c>
      <c r="S160" s="3" t="s">
        <v>8313</v>
      </c>
      <c r="T160" s="3" t="s">
        <v>8316</v>
      </c>
    </row>
    <row r="161" spans="1:20" ht="39.6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21">
        <f t="shared" si="10"/>
        <v>42514.226215277777</v>
      </c>
      <c r="L161" s="21">
        <f t="shared" si="11"/>
        <v>42554.226215277777</v>
      </c>
      <c r="M161" s="3" t="b">
        <v>0</v>
      </c>
      <c r="N161" s="3">
        <v>1</v>
      </c>
      <c r="O161" s="3" t="b">
        <v>0</v>
      </c>
      <c r="P161" s="3" t="s">
        <v>8266</v>
      </c>
      <c r="Q161" s="13">
        <f t="shared" si="8"/>
        <v>2.0000000000000002E-5</v>
      </c>
      <c r="R161" s="7">
        <f t="shared" si="9"/>
        <v>500000</v>
      </c>
      <c r="S161" s="3" t="s">
        <v>8313</v>
      </c>
      <c r="T161" s="3" t="s">
        <v>8316</v>
      </c>
    </row>
    <row r="162" spans="1:20" ht="39.6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21">
        <f t="shared" si="10"/>
        <v>42171.70475694444</v>
      </c>
      <c r="L162" s="21">
        <f t="shared" si="11"/>
        <v>42231.70475694444</v>
      </c>
      <c r="M162" s="3" t="b">
        <v>0</v>
      </c>
      <c r="N162" s="3">
        <v>0</v>
      </c>
      <c r="O162" s="3" t="b">
        <v>0</v>
      </c>
      <c r="P162" s="3" t="s">
        <v>8267</v>
      </c>
      <c r="Q162" s="13">
        <f t="shared" si="8"/>
        <v>0</v>
      </c>
      <c r="R162" s="7">
        <f t="shared" si="9"/>
        <v>0</v>
      </c>
      <c r="S162" s="3" t="s">
        <v>8313</v>
      </c>
      <c r="T162" s="3" t="s">
        <v>8317</v>
      </c>
    </row>
    <row r="163" spans="1:20" ht="39.6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21">
        <f t="shared" si="10"/>
        <v>41792.479108796295</v>
      </c>
      <c r="L163" s="21">
        <f t="shared" si="11"/>
        <v>41822.479108796295</v>
      </c>
      <c r="M163" s="3" t="b">
        <v>0</v>
      </c>
      <c r="N163" s="3">
        <v>1</v>
      </c>
      <c r="O163" s="3" t="b">
        <v>0</v>
      </c>
      <c r="P163" s="3" t="s">
        <v>8267</v>
      </c>
      <c r="Q163" s="13">
        <f t="shared" si="8"/>
        <v>1E-4</v>
      </c>
      <c r="R163" s="7">
        <f t="shared" si="9"/>
        <v>50000</v>
      </c>
      <c r="S163" s="3" t="s">
        <v>8313</v>
      </c>
      <c r="T163" s="3" t="s">
        <v>8317</v>
      </c>
    </row>
    <row r="164" spans="1:20" ht="39.6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21">
        <f t="shared" si="10"/>
        <v>41834.91847222222</v>
      </c>
      <c r="L164" s="21">
        <f t="shared" si="11"/>
        <v>41867.779166666667</v>
      </c>
      <c r="M164" s="3" t="b">
        <v>0</v>
      </c>
      <c r="N164" s="3">
        <v>10</v>
      </c>
      <c r="O164" s="3" t="b">
        <v>0</v>
      </c>
      <c r="P164" s="3" t="s">
        <v>8267</v>
      </c>
      <c r="Q164" s="13">
        <f t="shared" si="8"/>
        <v>0.15535714285714286</v>
      </c>
      <c r="R164" s="7">
        <f t="shared" si="9"/>
        <v>280</v>
      </c>
      <c r="S164" s="3" t="s">
        <v>8313</v>
      </c>
      <c r="T164" s="3" t="s">
        <v>8317</v>
      </c>
    </row>
    <row r="165" spans="1:20" ht="52.8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21">
        <f t="shared" si="10"/>
        <v>42243.752939814811</v>
      </c>
      <c r="L165" s="21">
        <f t="shared" si="11"/>
        <v>42277.791666666664</v>
      </c>
      <c r="M165" s="3" t="b">
        <v>0</v>
      </c>
      <c r="N165" s="3">
        <v>0</v>
      </c>
      <c r="O165" s="3" t="b">
        <v>0</v>
      </c>
      <c r="P165" s="3" t="s">
        <v>8267</v>
      </c>
      <c r="Q165" s="13">
        <f t="shared" si="8"/>
        <v>0</v>
      </c>
      <c r="R165" s="7">
        <f t="shared" si="9"/>
        <v>0</v>
      </c>
      <c r="S165" s="3" t="s">
        <v>8313</v>
      </c>
      <c r="T165" s="3" t="s">
        <v>8317</v>
      </c>
    </row>
    <row r="166" spans="1:20" ht="39.6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21">
        <f t="shared" si="10"/>
        <v>41841.554409722223</v>
      </c>
      <c r="L166" s="21">
        <f t="shared" si="11"/>
        <v>41901.554409722223</v>
      </c>
      <c r="M166" s="3" t="b">
        <v>0</v>
      </c>
      <c r="N166" s="3">
        <v>7</v>
      </c>
      <c r="O166" s="3" t="b">
        <v>0</v>
      </c>
      <c r="P166" s="3" t="s">
        <v>8267</v>
      </c>
      <c r="Q166" s="13">
        <f t="shared" si="8"/>
        <v>5.3333333333333332E-3</v>
      </c>
      <c r="R166" s="7">
        <f t="shared" si="9"/>
        <v>17142.857142857141</v>
      </c>
      <c r="S166" s="3" t="s">
        <v>8313</v>
      </c>
      <c r="T166" s="3" t="s">
        <v>8317</v>
      </c>
    </row>
    <row r="167" spans="1:20" ht="26.4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21">
        <f t="shared" si="10"/>
        <v>42351.450509259252</v>
      </c>
      <c r="L167" s="21">
        <f t="shared" si="11"/>
        <v>42381.450509259252</v>
      </c>
      <c r="M167" s="3" t="b">
        <v>0</v>
      </c>
      <c r="N167" s="3">
        <v>0</v>
      </c>
      <c r="O167" s="3" t="b">
        <v>0</v>
      </c>
      <c r="P167" s="3" t="s">
        <v>8267</v>
      </c>
      <c r="Q167" s="13">
        <f t="shared" si="8"/>
        <v>0</v>
      </c>
      <c r="R167" s="7">
        <f t="shared" si="9"/>
        <v>0</v>
      </c>
      <c r="S167" s="3" t="s">
        <v>8313</v>
      </c>
      <c r="T167" s="3" t="s">
        <v>8317</v>
      </c>
    </row>
    <row r="168" spans="1:20" ht="39.6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21">
        <f t="shared" si="10"/>
        <v>42720.867615740739</v>
      </c>
      <c r="L168" s="21">
        <f t="shared" si="11"/>
        <v>42750.867615740739</v>
      </c>
      <c r="M168" s="3" t="b">
        <v>0</v>
      </c>
      <c r="N168" s="3">
        <v>1</v>
      </c>
      <c r="O168" s="3" t="b">
        <v>0</v>
      </c>
      <c r="P168" s="3" t="s">
        <v>8267</v>
      </c>
      <c r="Q168" s="13">
        <f t="shared" si="8"/>
        <v>0.6</v>
      </c>
      <c r="R168" s="7">
        <f t="shared" si="9"/>
        <v>5000</v>
      </c>
      <c r="S168" s="3" t="s">
        <v>8313</v>
      </c>
      <c r="T168" s="3" t="s">
        <v>8317</v>
      </c>
    </row>
    <row r="169" spans="1:20" ht="39.6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21">
        <f t="shared" si="10"/>
        <v>42160.719155092585</v>
      </c>
      <c r="L169" s="21">
        <f t="shared" si="11"/>
        <v>42220.719155092585</v>
      </c>
      <c r="M169" s="3" t="b">
        <v>0</v>
      </c>
      <c r="N169" s="3">
        <v>2</v>
      </c>
      <c r="O169" s="3" t="b">
        <v>0</v>
      </c>
      <c r="P169" s="3" t="s">
        <v>8267</v>
      </c>
      <c r="Q169" s="13">
        <f t="shared" si="8"/>
        <v>1E-4</v>
      </c>
      <c r="R169" s="7">
        <f t="shared" si="9"/>
        <v>55000</v>
      </c>
      <c r="S169" s="3" t="s">
        <v>8313</v>
      </c>
      <c r="T169" s="3" t="s">
        <v>8317</v>
      </c>
    </row>
    <row r="170" spans="1:20" ht="39.6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21">
        <f t="shared" si="10"/>
        <v>42052.626967592594</v>
      </c>
      <c r="L170" s="21">
        <f t="shared" si="11"/>
        <v>42082.585300925923</v>
      </c>
      <c r="M170" s="3" t="b">
        <v>0</v>
      </c>
      <c r="N170" s="3">
        <v>3</v>
      </c>
      <c r="O170" s="3" t="b">
        <v>0</v>
      </c>
      <c r="P170" s="3" t="s">
        <v>8267</v>
      </c>
      <c r="Q170" s="13">
        <f t="shared" si="8"/>
        <v>4.0625000000000001E-2</v>
      </c>
      <c r="R170" s="7">
        <f t="shared" si="9"/>
        <v>2666.6666666666665</v>
      </c>
      <c r="S170" s="3" t="s">
        <v>8313</v>
      </c>
      <c r="T170" s="3" t="s">
        <v>8317</v>
      </c>
    </row>
    <row r="171" spans="1:20" ht="39.6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21">
        <f t="shared" si="10"/>
        <v>41900.296979166662</v>
      </c>
      <c r="L171" s="21">
        <f t="shared" si="11"/>
        <v>41930.296979166662</v>
      </c>
      <c r="M171" s="3" t="b">
        <v>0</v>
      </c>
      <c r="N171" s="3">
        <v>10</v>
      </c>
      <c r="O171" s="3" t="b">
        <v>0</v>
      </c>
      <c r="P171" s="3" t="s">
        <v>8267</v>
      </c>
      <c r="Q171" s="13">
        <f t="shared" si="8"/>
        <v>0.224</v>
      </c>
      <c r="R171" s="7">
        <f t="shared" si="9"/>
        <v>250</v>
      </c>
      <c r="S171" s="3" t="s">
        <v>8313</v>
      </c>
      <c r="T171" s="3" t="s">
        <v>8317</v>
      </c>
    </row>
    <row r="172" spans="1:20" ht="39.6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21">
        <f t="shared" si="10"/>
        <v>42216.769479166665</v>
      </c>
      <c r="L172" s="21">
        <f t="shared" si="11"/>
        <v>42246.019444444442</v>
      </c>
      <c r="M172" s="3" t="b">
        <v>0</v>
      </c>
      <c r="N172" s="3">
        <v>10</v>
      </c>
      <c r="O172" s="3" t="b">
        <v>0</v>
      </c>
      <c r="P172" s="3" t="s">
        <v>8267</v>
      </c>
      <c r="Q172" s="13">
        <f t="shared" si="8"/>
        <v>3.2500000000000001E-2</v>
      </c>
      <c r="R172" s="7">
        <f t="shared" si="9"/>
        <v>1000</v>
      </c>
      <c r="S172" s="3" t="s">
        <v>8313</v>
      </c>
      <c r="T172" s="3" t="s">
        <v>8317</v>
      </c>
    </row>
    <row r="173" spans="1:20" ht="39.6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21">
        <f t="shared" si="10"/>
        <v>42533.972384259258</v>
      </c>
      <c r="L173" s="21">
        <f t="shared" si="11"/>
        <v>42593.972384259258</v>
      </c>
      <c r="M173" s="3" t="b">
        <v>0</v>
      </c>
      <c r="N173" s="3">
        <v>1</v>
      </c>
      <c r="O173" s="3" t="b">
        <v>0</v>
      </c>
      <c r="P173" s="3" t="s">
        <v>8267</v>
      </c>
      <c r="Q173" s="13">
        <f t="shared" si="8"/>
        <v>2.0000000000000002E-5</v>
      </c>
      <c r="R173" s="7">
        <f t="shared" si="9"/>
        <v>50000</v>
      </c>
      <c r="S173" s="3" t="s">
        <v>8313</v>
      </c>
      <c r="T173" s="3" t="s">
        <v>8317</v>
      </c>
    </row>
    <row r="174" spans="1:20" ht="39.6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21">
        <f t="shared" si="10"/>
        <v>42047.186608796292</v>
      </c>
      <c r="L174" s="21">
        <f t="shared" si="11"/>
        <v>42082.144942129627</v>
      </c>
      <c r="M174" s="3" t="b">
        <v>0</v>
      </c>
      <c r="N174" s="3">
        <v>0</v>
      </c>
      <c r="O174" s="3" t="b">
        <v>0</v>
      </c>
      <c r="P174" s="3" t="s">
        <v>8267</v>
      </c>
      <c r="Q174" s="13">
        <f t="shared" si="8"/>
        <v>0</v>
      </c>
      <c r="R174" s="7">
        <f t="shared" si="9"/>
        <v>0</v>
      </c>
      <c r="S174" s="3" t="s">
        <v>8313</v>
      </c>
      <c r="T174" s="3" t="s">
        <v>8317</v>
      </c>
    </row>
    <row r="175" spans="1:20" ht="39.6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21">
        <f t="shared" si="10"/>
        <v>42033.364675925921</v>
      </c>
      <c r="L175" s="21">
        <f t="shared" si="11"/>
        <v>42063.364675925921</v>
      </c>
      <c r="M175" s="3" t="b">
        <v>0</v>
      </c>
      <c r="N175" s="3">
        <v>0</v>
      </c>
      <c r="O175" s="3" t="b">
        <v>0</v>
      </c>
      <c r="P175" s="3" t="s">
        <v>8267</v>
      </c>
      <c r="Q175" s="13">
        <f t="shared" si="8"/>
        <v>0</v>
      </c>
      <c r="R175" s="7">
        <f t="shared" si="9"/>
        <v>0</v>
      </c>
      <c r="S175" s="3" t="s">
        <v>8313</v>
      </c>
      <c r="T175" s="3" t="s">
        <v>8317</v>
      </c>
    </row>
    <row r="176" spans="1:20" ht="39.6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21">
        <f t="shared" si="10"/>
        <v>42072.55064814815</v>
      </c>
      <c r="L176" s="21">
        <f t="shared" si="11"/>
        <v>42132.55064814815</v>
      </c>
      <c r="M176" s="3" t="b">
        <v>0</v>
      </c>
      <c r="N176" s="3">
        <v>0</v>
      </c>
      <c r="O176" s="3" t="b">
        <v>0</v>
      </c>
      <c r="P176" s="3" t="s">
        <v>8267</v>
      </c>
      <c r="Q176" s="13">
        <f t="shared" si="8"/>
        <v>0</v>
      </c>
      <c r="R176" s="7">
        <f t="shared" si="9"/>
        <v>0</v>
      </c>
      <c r="S176" s="3" t="s">
        <v>8313</v>
      </c>
      <c r="T176" s="3" t="s">
        <v>8317</v>
      </c>
    </row>
    <row r="177" spans="1:20" ht="39.6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21">
        <f t="shared" si="10"/>
        <v>41855.569571759253</v>
      </c>
      <c r="L177" s="21">
        <f t="shared" si="11"/>
        <v>41880.569571759253</v>
      </c>
      <c r="M177" s="3" t="b">
        <v>0</v>
      </c>
      <c r="N177" s="3">
        <v>26</v>
      </c>
      <c r="O177" s="3" t="b">
        <v>0</v>
      </c>
      <c r="P177" s="3" t="s">
        <v>8267</v>
      </c>
      <c r="Q177" s="13">
        <f t="shared" si="8"/>
        <v>6.4850000000000005E-2</v>
      </c>
      <c r="R177" s="7">
        <f t="shared" si="9"/>
        <v>769.23076923076928</v>
      </c>
      <c r="S177" s="3" t="s">
        <v>8313</v>
      </c>
      <c r="T177" s="3" t="s">
        <v>8317</v>
      </c>
    </row>
    <row r="178" spans="1:20" ht="39.6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21">
        <f t="shared" si="10"/>
        <v>42191.615729166668</v>
      </c>
      <c r="L178" s="21">
        <f t="shared" si="11"/>
        <v>42221.615729166668</v>
      </c>
      <c r="M178" s="3" t="b">
        <v>0</v>
      </c>
      <c r="N178" s="3">
        <v>0</v>
      </c>
      <c r="O178" s="3" t="b">
        <v>0</v>
      </c>
      <c r="P178" s="3" t="s">
        <v>8267</v>
      </c>
      <c r="Q178" s="13">
        <f t="shared" si="8"/>
        <v>0</v>
      </c>
      <c r="R178" s="7">
        <f t="shared" si="9"/>
        <v>0</v>
      </c>
      <c r="S178" s="3" t="s">
        <v>8313</v>
      </c>
      <c r="T178" s="3" t="s">
        <v>8317</v>
      </c>
    </row>
    <row r="179" spans="1:20" ht="26.4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21">
        <f t="shared" si="10"/>
        <v>42069.839421296296</v>
      </c>
      <c r="L179" s="21">
        <f t="shared" si="11"/>
        <v>42086.797754629624</v>
      </c>
      <c r="M179" s="3" t="b">
        <v>0</v>
      </c>
      <c r="N179" s="3">
        <v>7</v>
      </c>
      <c r="O179" s="3" t="b">
        <v>0</v>
      </c>
      <c r="P179" s="3" t="s">
        <v>8267</v>
      </c>
      <c r="Q179" s="13">
        <f t="shared" si="8"/>
        <v>0.4</v>
      </c>
      <c r="R179" s="7">
        <f t="shared" si="9"/>
        <v>64.285714285714292</v>
      </c>
      <c r="S179" s="3" t="s">
        <v>8313</v>
      </c>
      <c r="T179" s="3" t="s">
        <v>8317</v>
      </c>
    </row>
    <row r="180" spans="1:20" ht="26.4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21">
        <f t="shared" si="10"/>
        <v>42304.747048611105</v>
      </c>
      <c r="L180" s="21">
        <f t="shared" si="11"/>
        <v>42334.788715277777</v>
      </c>
      <c r="M180" s="3" t="b">
        <v>0</v>
      </c>
      <c r="N180" s="3">
        <v>0</v>
      </c>
      <c r="O180" s="3" t="b">
        <v>0</v>
      </c>
      <c r="P180" s="3" t="s">
        <v>8267</v>
      </c>
      <c r="Q180" s="13">
        <f t="shared" si="8"/>
        <v>0</v>
      </c>
      <c r="R180" s="7">
        <f t="shared" si="9"/>
        <v>0</v>
      </c>
      <c r="S180" s="3" t="s">
        <v>8313</v>
      </c>
      <c r="T180" s="3" t="s">
        <v>8317</v>
      </c>
    </row>
    <row r="181" spans="1:20" ht="26.4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21">
        <f t="shared" si="10"/>
        <v>42402.872164351851</v>
      </c>
      <c r="L181" s="21">
        <f t="shared" si="11"/>
        <v>42432.872164351851</v>
      </c>
      <c r="M181" s="3" t="b">
        <v>0</v>
      </c>
      <c r="N181" s="3">
        <v>2</v>
      </c>
      <c r="O181" s="3" t="b">
        <v>0</v>
      </c>
      <c r="P181" s="3" t="s">
        <v>8267</v>
      </c>
      <c r="Q181" s="13">
        <f t="shared" si="8"/>
        <v>0.2</v>
      </c>
      <c r="R181" s="7">
        <f t="shared" si="9"/>
        <v>500</v>
      </c>
      <c r="S181" s="3" t="s">
        <v>8313</v>
      </c>
      <c r="T181" s="3" t="s">
        <v>8317</v>
      </c>
    </row>
    <row r="182" spans="1:20" ht="39.6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21">
        <f t="shared" si="10"/>
        <v>42067.782905092587</v>
      </c>
      <c r="L182" s="21">
        <f t="shared" si="11"/>
        <v>42107.583333333336</v>
      </c>
      <c r="M182" s="3" t="b">
        <v>0</v>
      </c>
      <c r="N182" s="3">
        <v>13</v>
      </c>
      <c r="O182" s="3" t="b">
        <v>0</v>
      </c>
      <c r="P182" s="3" t="s">
        <v>8267</v>
      </c>
      <c r="Q182" s="13">
        <f t="shared" si="8"/>
        <v>0.33416666666666667</v>
      </c>
      <c r="R182" s="7">
        <f t="shared" si="9"/>
        <v>92.307692307692307</v>
      </c>
      <c r="S182" s="3" t="s">
        <v>8313</v>
      </c>
      <c r="T182" s="3" t="s">
        <v>8317</v>
      </c>
    </row>
    <row r="183" spans="1:20" ht="39.6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21">
        <f t="shared" si="10"/>
        <v>42147.533506944441</v>
      </c>
      <c r="L183" s="21">
        <f t="shared" si="11"/>
        <v>42177.533506944441</v>
      </c>
      <c r="M183" s="3" t="b">
        <v>0</v>
      </c>
      <c r="N183" s="3">
        <v>4</v>
      </c>
      <c r="O183" s="3" t="b">
        <v>0</v>
      </c>
      <c r="P183" s="3" t="s">
        <v>8267</v>
      </c>
      <c r="Q183" s="13">
        <f t="shared" si="8"/>
        <v>0.21092608822670172</v>
      </c>
      <c r="R183" s="7">
        <f t="shared" si="9"/>
        <v>855.75</v>
      </c>
      <c r="S183" s="3" t="s">
        <v>8313</v>
      </c>
      <c r="T183" s="3" t="s">
        <v>8317</v>
      </c>
    </row>
    <row r="184" spans="1:20" ht="39.6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21">
        <f t="shared" si="10"/>
        <v>42711.803611111107</v>
      </c>
      <c r="L184" s="21">
        <f t="shared" si="11"/>
        <v>42741.803611111107</v>
      </c>
      <c r="M184" s="3" t="b">
        <v>0</v>
      </c>
      <c r="N184" s="3">
        <v>0</v>
      </c>
      <c r="O184" s="3" t="b">
        <v>0</v>
      </c>
      <c r="P184" s="3" t="s">
        <v>8267</v>
      </c>
      <c r="Q184" s="13">
        <f t="shared" si="8"/>
        <v>0</v>
      </c>
      <c r="R184" s="7">
        <f t="shared" si="9"/>
        <v>0</v>
      </c>
      <c r="S184" s="3" t="s">
        <v>8313</v>
      </c>
      <c r="T184" s="3" t="s">
        <v>8317</v>
      </c>
    </row>
    <row r="185" spans="1:20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21">
        <f t="shared" si="10"/>
        <v>41939.601967592593</v>
      </c>
      <c r="L185" s="21">
        <f t="shared" si="11"/>
        <v>41969.643634259257</v>
      </c>
      <c r="M185" s="3" t="b">
        <v>0</v>
      </c>
      <c r="N185" s="3">
        <v>12</v>
      </c>
      <c r="O185" s="3" t="b">
        <v>0</v>
      </c>
      <c r="P185" s="3" t="s">
        <v>8267</v>
      </c>
      <c r="Q185" s="13">
        <f t="shared" si="8"/>
        <v>0.35855999999999999</v>
      </c>
      <c r="R185" s="7">
        <f t="shared" si="9"/>
        <v>1041.6666666666667</v>
      </c>
      <c r="S185" s="3" t="s">
        <v>8313</v>
      </c>
      <c r="T185" s="3" t="s">
        <v>8317</v>
      </c>
    </row>
    <row r="186" spans="1:20" ht="39.6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21">
        <f t="shared" si="10"/>
        <v>41825.58289351852</v>
      </c>
      <c r="L186" s="21">
        <f t="shared" si="11"/>
        <v>41882.957638888889</v>
      </c>
      <c r="M186" s="3" t="b">
        <v>0</v>
      </c>
      <c r="N186" s="3">
        <v>2</v>
      </c>
      <c r="O186" s="3" t="b">
        <v>0</v>
      </c>
      <c r="P186" s="3" t="s">
        <v>8267</v>
      </c>
      <c r="Q186" s="13">
        <f t="shared" si="8"/>
        <v>3.4000000000000002E-2</v>
      </c>
      <c r="R186" s="7">
        <f t="shared" si="9"/>
        <v>750</v>
      </c>
      <c r="S186" s="3" t="s">
        <v>8313</v>
      </c>
      <c r="T186" s="3" t="s">
        <v>8317</v>
      </c>
    </row>
    <row r="187" spans="1:20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21">
        <f t="shared" si="10"/>
        <v>42570.702997685185</v>
      </c>
      <c r="L187" s="21">
        <f t="shared" si="11"/>
        <v>42600.702997685185</v>
      </c>
      <c r="M187" s="3" t="b">
        <v>0</v>
      </c>
      <c r="N187" s="3">
        <v>10</v>
      </c>
      <c r="O187" s="3" t="b">
        <v>0</v>
      </c>
      <c r="P187" s="3" t="s">
        <v>8267</v>
      </c>
      <c r="Q187" s="13">
        <f t="shared" si="8"/>
        <v>5.5E-2</v>
      </c>
      <c r="R187" s="7">
        <f t="shared" si="9"/>
        <v>4000</v>
      </c>
      <c r="S187" s="3" t="s">
        <v>8313</v>
      </c>
      <c r="T187" s="3" t="s">
        <v>8317</v>
      </c>
    </row>
    <row r="188" spans="1:20" ht="39.6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21">
        <f t="shared" si="10"/>
        <v>42767.604560185187</v>
      </c>
      <c r="L188" s="21">
        <f t="shared" si="11"/>
        <v>42797.624999999993</v>
      </c>
      <c r="M188" s="3" t="b">
        <v>0</v>
      </c>
      <c r="N188" s="3">
        <v>0</v>
      </c>
      <c r="O188" s="3" t="b">
        <v>0</v>
      </c>
      <c r="P188" s="3" t="s">
        <v>8267</v>
      </c>
      <c r="Q188" s="13">
        <f t="shared" si="8"/>
        <v>0</v>
      </c>
      <c r="R188" s="7">
        <f t="shared" si="9"/>
        <v>0</v>
      </c>
      <c r="S188" s="3" t="s">
        <v>8313</v>
      </c>
      <c r="T188" s="3" t="s">
        <v>8317</v>
      </c>
    </row>
    <row r="189" spans="1:20" ht="39.6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21">
        <f t="shared" si="10"/>
        <v>42182.02612268518</v>
      </c>
      <c r="L189" s="21">
        <f t="shared" si="11"/>
        <v>42206.082638888889</v>
      </c>
      <c r="M189" s="3" t="b">
        <v>0</v>
      </c>
      <c r="N189" s="3">
        <v>5</v>
      </c>
      <c r="O189" s="3" t="b">
        <v>0</v>
      </c>
      <c r="P189" s="3" t="s">
        <v>8267</v>
      </c>
      <c r="Q189" s="13">
        <f t="shared" si="8"/>
        <v>0.16</v>
      </c>
      <c r="R189" s="7">
        <f t="shared" si="9"/>
        <v>1000</v>
      </c>
      <c r="S189" s="3" t="s">
        <v>8313</v>
      </c>
      <c r="T189" s="3" t="s">
        <v>8317</v>
      </c>
    </row>
    <row r="190" spans="1:20" ht="52.8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21">
        <f t="shared" si="10"/>
        <v>41856.974710648145</v>
      </c>
      <c r="L190" s="21">
        <f t="shared" si="11"/>
        <v>41886.974710648145</v>
      </c>
      <c r="M190" s="3" t="b">
        <v>0</v>
      </c>
      <c r="N190" s="3">
        <v>0</v>
      </c>
      <c r="O190" s="3" t="b">
        <v>0</v>
      </c>
      <c r="P190" s="3" t="s">
        <v>8267</v>
      </c>
      <c r="Q190" s="13">
        <f t="shared" si="8"/>
        <v>0</v>
      </c>
      <c r="R190" s="7">
        <f t="shared" si="9"/>
        <v>0</v>
      </c>
      <c r="S190" s="3" t="s">
        <v>8313</v>
      </c>
      <c r="T190" s="3" t="s">
        <v>8317</v>
      </c>
    </row>
    <row r="191" spans="1:20" ht="39.6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21">
        <f t="shared" si="10"/>
        <v>42556.482372685183</v>
      </c>
      <c r="L191" s="21">
        <f t="shared" si="11"/>
        <v>42616.482372685183</v>
      </c>
      <c r="M191" s="3" t="b">
        <v>0</v>
      </c>
      <c r="N191" s="3">
        <v>5</v>
      </c>
      <c r="O191" s="3" t="b">
        <v>0</v>
      </c>
      <c r="P191" s="3" t="s">
        <v>8267</v>
      </c>
      <c r="Q191" s="13">
        <f t="shared" si="8"/>
        <v>6.8999999999999997E-4</v>
      </c>
      <c r="R191" s="7">
        <f t="shared" si="9"/>
        <v>100000</v>
      </c>
      <c r="S191" s="3" t="s">
        <v>8313</v>
      </c>
      <c r="T191" s="3" t="s">
        <v>8317</v>
      </c>
    </row>
    <row r="192" spans="1:20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21">
        <f t="shared" si="10"/>
        <v>42527.442662037036</v>
      </c>
      <c r="L192" s="21">
        <f t="shared" si="11"/>
        <v>42537.442662037036</v>
      </c>
      <c r="M192" s="3" t="b">
        <v>0</v>
      </c>
      <c r="N192" s="3">
        <v>1</v>
      </c>
      <c r="O192" s="3" t="b">
        <v>0</v>
      </c>
      <c r="P192" s="3" t="s">
        <v>8267</v>
      </c>
      <c r="Q192" s="13">
        <f t="shared" si="8"/>
        <v>4.1666666666666666E-3</v>
      </c>
      <c r="R192" s="7">
        <f t="shared" si="9"/>
        <v>12000</v>
      </c>
      <c r="S192" s="3" t="s">
        <v>8313</v>
      </c>
      <c r="T192" s="3" t="s">
        <v>8317</v>
      </c>
    </row>
    <row r="193" spans="1:20" ht="39.6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21">
        <f t="shared" si="10"/>
        <v>42239.233078703699</v>
      </c>
      <c r="L193" s="21">
        <f t="shared" si="11"/>
        <v>42279.233078703699</v>
      </c>
      <c r="M193" s="3" t="b">
        <v>0</v>
      </c>
      <c r="N193" s="3">
        <v>3</v>
      </c>
      <c r="O193" s="3" t="b">
        <v>0</v>
      </c>
      <c r="P193" s="3" t="s">
        <v>8267</v>
      </c>
      <c r="Q193" s="13">
        <f t="shared" si="8"/>
        <v>0.05</v>
      </c>
      <c r="R193" s="7">
        <f t="shared" si="9"/>
        <v>1666.6666666666667</v>
      </c>
      <c r="S193" s="3" t="s">
        <v>8313</v>
      </c>
      <c r="T193" s="3" t="s">
        <v>8317</v>
      </c>
    </row>
    <row r="194" spans="1:20" ht="52.8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21">
        <f t="shared" si="10"/>
        <v>41899.583703703705</v>
      </c>
      <c r="L194" s="21">
        <f t="shared" si="11"/>
        <v>41929.583703703705</v>
      </c>
      <c r="M194" s="3" t="b">
        <v>0</v>
      </c>
      <c r="N194" s="3">
        <v>3</v>
      </c>
      <c r="O194" s="3" t="b">
        <v>0</v>
      </c>
      <c r="P194" s="3" t="s">
        <v>8267</v>
      </c>
      <c r="Q194" s="13">
        <f t="shared" ref="Q194:Q257" si="12">+E194/D194</f>
        <v>1.7E-5</v>
      </c>
      <c r="R194" s="7">
        <f t="shared" ref="R194:R257" si="13">IFERROR(+D194/N194,0)</f>
        <v>333333.33333333331</v>
      </c>
      <c r="S194" s="3" t="s">
        <v>8313</v>
      </c>
      <c r="T194" s="3" t="s">
        <v>8317</v>
      </c>
    </row>
    <row r="195" spans="1:20" ht="52.8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21">
        <f t="shared" ref="K195:K258" si="14">(J195/86400)+25569+(-5/24)</f>
        <v>41911.726458333331</v>
      </c>
      <c r="L195" s="21">
        <f t="shared" ref="L195:L258" si="15">+I195/(86400)+25569+(-5/24)</f>
        <v>41971.768124999995</v>
      </c>
      <c r="M195" s="3" t="b">
        <v>0</v>
      </c>
      <c r="N195" s="3">
        <v>0</v>
      </c>
      <c r="O195" s="3" t="b">
        <v>0</v>
      </c>
      <c r="P195" s="3" t="s">
        <v>8267</v>
      </c>
      <c r="Q195" s="13">
        <f t="shared" si="12"/>
        <v>0</v>
      </c>
      <c r="R195" s="7">
        <f t="shared" si="13"/>
        <v>0</v>
      </c>
      <c r="S195" s="3" t="s">
        <v>8313</v>
      </c>
      <c r="T195" s="3" t="s">
        <v>8317</v>
      </c>
    </row>
    <row r="196" spans="1:20" ht="39.6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21">
        <f t="shared" si="14"/>
        <v>42375.788553240738</v>
      </c>
      <c r="L196" s="21">
        <f t="shared" si="15"/>
        <v>42435.788553240738</v>
      </c>
      <c r="M196" s="3" t="b">
        <v>0</v>
      </c>
      <c r="N196" s="3">
        <v>3</v>
      </c>
      <c r="O196" s="3" t="b">
        <v>0</v>
      </c>
      <c r="P196" s="3" t="s">
        <v>8267</v>
      </c>
      <c r="Q196" s="13">
        <f t="shared" si="12"/>
        <v>1.1999999999999999E-3</v>
      </c>
      <c r="R196" s="7">
        <f t="shared" si="13"/>
        <v>833.33333333333337</v>
      </c>
      <c r="S196" s="3" t="s">
        <v>8313</v>
      </c>
      <c r="T196" s="3" t="s">
        <v>8317</v>
      </c>
    </row>
    <row r="197" spans="1:20" ht="39.6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21">
        <f t="shared" si="14"/>
        <v>42135.462175925924</v>
      </c>
      <c r="L197" s="21">
        <f t="shared" si="15"/>
        <v>42195.462175925924</v>
      </c>
      <c r="M197" s="3" t="b">
        <v>0</v>
      </c>
      <c r="N197" s="3">
        <v>0</v>
      </c>
      <c r="O197" s="3" t="b">
        <v>0</v>
      </c>
      <c r="P197" s="3" t="s">
        <v>8267</v>
      </c>
      <c r="Q197" s="13">
        <f t="shared" si="12"/>
        <v>0</v>
      </c>
      <c r="R197" s="7">
        <f t="shared" si="13"/>
        <v>0</v>
      </c>
      <c r="S197" s="3" t="s">
        <v>8313</v>
      </c>
      <c r="T197" s="3" t="s">
        <v>8317</v>
      </c>
    </row>
    <row r="198" spans="1:20" ht="39.6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21">
        <f t="shared" si="14"/>
        <v>42259.334467592591</v>
      </c>
      <c r="L198" s="21">
        <f t="shared" si="15"/>
        <v>42287.666666666664</v>
      </c>
      <c r="M198" s="3" t="b">
        <v>0</v>
      </c>
      <c r="N198" s="3">
        <v>19</v>
      </c>
      <c r="O198" s="3" t="b">
        <v>0</v>
      </c>
      <c r="P198" s="3" t="s">
        <v>8267</v>
      </c>
      <c r="Q198" s="13">
        <f t="shared" si="12"/>
        <v>0.41857142857142859</v>
      </c>
      <c r="R198" s="7">
        <f t="shared" si="13"/>
        <v>184.21052631578948</v>
      </c>
      <c r="S198" s="3" t="s">
        <v>8313</v>
      </c>
      <c r="T198" s="3" t="s">
        <v>8317</v>
      </c>
    </row>
    <row r="199" spans="1:20" ht="39.6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21">
        <f t="shared" si="14"/>
        <v>42741.640046296299</v>
      </c>
      <c r="L199" s="21">
        <f t="shared" si="15"/>
        <v>42783.666666666664</v>
      </c>
      <c r="M199" s="3" t="b">
        <v>0</v>
      </c>
      <c r="N199" s="3">
        <v>8</v>
      </c>
      <c r="O199" s="3" t="b">
        <v>0</v>
      </c>
      <c r="P199" s="3" t="s">
        <v>8267</v>
      </c>
      <c r="Q199" s="13">
        <f t="shared" si="12"/>
        <v>0.1048</v>
      </c>
      <c r="R199" s="7">
        <f t="shared" si="13"/>
        <v>312.5</v>
      </c>
      <c r="S199" s="3" t="s">
        <v>8313</v>
      </c>
      <c r="T199" s="3" t="s">
        <v>8317</v>
      </c>
    </row>
    <row r="200" spans="1:20" ht="39.6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21">
        <f t="shared" si="14"/>
        <v>41887.175023148149</v>
      </c>
      <c r="L200" s="21">
        <f t="shared" si="15"/>
        <v>41917.175023148149</v>
      </c>
      <c r="M200" s="3" t="b">
        <v>0</v>
      </c>
      <c r="N200" s="3">
        <v>6</v>
      </c>
      <c r="O200" s="3" t="b">
        <v>0</v>
      </c>
      <c r="P200" s="3" t="s">
        <v>8267</v>
      </c>
      <c r="Q200" s="13">
        <f t="shared" si="12"/>
        <v>1.116E-2</v>
      </c>
      <c r="R200" s="7">
        <f t="shared" si="13"/>
        <v>4166.666666666667</v>
      </c>
      <c r="S200" s="3" t="s">
        <v>8313</v>
      </c>
      <c r="T200" s="3" t="s">
        <v>8317</v>
      </c>
    </row>
    <row r="201" spans="1:20" ht="39.6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21">
        <f t="shared" si="14"/>
        <v>42583.915532407402</v>
      </c>
      <c r="L201" s="21">
        <f t="shared" si="15"/>
        <v>42613.915532407402</v>
      </c>
      <c r="M201" s="3" t="b">
        <v>0</v>
      </c>
      <c r="N201" s="3">
        <v>0</v>
      </c>
      <c r="O201" s="3" t="b">
        <v>0</v>
      </c>
      <c r="P201" s="3" t="s">
        <v>8267</v>
      </c>
      <c r="Q201" s="13">
        <f t="shared" si="12"/>
        <v>0</v>
      </c>
      <c r="R201" s="7">
        <f t="shared" si="13"/>
        <v>0</v>
      </c>
      <c r="S201" s="3" t="s">
        <v>8313</v>
      </c>
      <c r="T201" s="3" t="s">
        <v>8317</v>
      </c>
    </row>
    <row r="202" spans="1:20" ht="26.4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21">
        <f t="shared" si="14"/>
        <v>41866.875034722216</v>
      </c>
      <c r="L202" s="21">
        <f t="shared" si="15"/>
        <v>41896.875034722216</v>
      </c>
      <c r="M202" s="3" t="b">
        <v>0</v>
      </c>
      <c r="N202" s="3">
        <v>18</v>
      </c>
      <c r="O202" s="3" t="b">
        <v>0</v>
      </c>
      <c r="P202" s="3" t="s">
        <v>8267</v>
      </c>
      <c r="Q202" s="13">
        <f t="shared" si="12"/>
        <v>0.26192500000000002</v>
      </c>
      <c r="R202" s="7">
        <f t="shared" si="13"/>
        <v>333.33333333333331</v>
      </c>
      <c r="S202" s="3" t="s">
        <v>8313</v>
      </c>
      <c r="T202" s="3" t="s">
        <v>8317</v>
      </c>
    </row>
    <row r="203" spans="1:20" ht="39.6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21">
        <f t="shared" si="14"/>
        <v>42023.610289351847</v>
      </c>
      <c r="L203" s="21">
        <f t="shared" si="15"/>
        <v>42043.610289351847</v>
      </c>
      <c r="M203" s="3" t="b">
        <v>0</v>
      </c>
      <c r="N203" s="3">
        <v>7</v>
      </c>
      <c r="O203" s="3" t="b">
        <v>0</v>
      </c>
      <c r="P203" s="3" t="s">
        <v>8267</v>
      </c>
      <c r="Q203" s="13">
        <f t="shared" si="12"/>
        <v>0.58461538461538465</v>
      </c>
      <c r="R203" s="7">
        <f t="shared" si="13"/>
        <v>92.857142857142861</v>
      </c>
      <c r="S203" s="3" t="s">
        <v>8313</v>
      </c>
      <c r="T203" s="3" t="s">
        <v>8317</v>
      </c>
    </row>
    <row r="204" spans="1:20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21">
        <f t="shared" si="14"/>
        <v>42255.719490740739</v>
      </c>
      <c r="L204" s="21">
        <f t="shared" si="15"/>
        <v>42285.665972222218</v>
      </c>
      <c r="M204" s="3" t="b">
        <v>0</v>
      </c>
      <c r="N204" s="3">
        <v>0</v>
      </c>
      <c r="O204" s="3" t="b">
        <v>0</v>
      </c>
      <c r="P204" s="3" t="s">
        <v>8267</v>
      </c>
      <c r="Q204" s="13">
        <f t="shared" si="12"/>
        <v>0</v>
      </c>
      <c r="R204" s="7">
        <f t="shared" si="13"/>
        <v>0</v>
      </c>
      <c r="S204" s="3" t="s">
        <v>8313</v>
      </c>
      <c r="T204" s="3" t="s">
        <v>8317</v>
      </c>
    </row>
    <row r="205" spans="1:20" ht="39.6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21">
        <f t="shared" si="14"/>
        <v>41973.639629629623</v>
      </c>
      <c r="L205" s="21">
        <f t="shared" si="15"/>
        <v>42033.639629629623</v>
      </c>
      <c r="M205" s="3" t="b">
        <v>0</v>
      </c>
      <c r="N205" s="3">
        <v>8</v>
      </c>
      <c r="O205" s="3" t="b">
        <v>0</v>
      </c>
      <c r="P205" s="3" t="s">
        <v>8267</v>
      </c>
      <c r="Q205" s="13">
        <f t="shared" si="12"/>
        <v>0.2984</v>
      </c>
      <c r="R205" s="7">
        <f t="shared" si="13"/>
        <v>312.5</v>
      </c>
      <c r="S205" s="3" t="s">
        <v>8313</v>
      </c>
      <c r="T205" s="3" t="s">
        <v>8317</v>
      </c>
    </row>
    <row r="206" spans="1:20" ht="39.6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21">
        <f t="shared" si="14"/>
        <v>42556.375034722216</v>
      </c>
      <c r="L206" s="21">
        <f t="shared" si="15"/>
        <v>42586.375034722216</v>
      </c>
      <c r="M206" s="3" t="b">
        <v>0</v>
      </c>
      <c r="N206" s="3">
        <v>1293</v>
      </c>
      <c r="O206" s="3" t="b">
        <v>0</v>
      </c>
      <c r="P206" s="3" t="s">
        <v>8267</v>
      </c>
      <c r="Q206" s="13">
        <f t="shared" si="12"/>
        <v>0.50721666666666665</v>
      </c>
      <c r="R206" s="7">
        <f t="shared" si="13"/>
        <v>232.01856148491879</v>
      </c>
      <c r="S206" s="3" t="s">
        <v>8313</v>
      </c>
      <c r="T206" s="3" t="s">
        <v>8317</v>
      </c>
    </row>
    <row r="207" spans="1:20" ht="39.6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21">
        <f t="shared" si="14"/>
        <v>42248.423865740733</v>
      </c>
      <c r="L207" s="21">
        <f t="shared" si="15"/>
        <v>42283.423865740733</v>
      </c>
      <c r="M207" s="3" t="b">
        <v>0</v>
      </c>
      <c r="N207" s="3">
        <v>17</v>
      </c>
      <c r="O207" s="3" t="b">
        <v>0</v>
      </c>
      <c r="P207" s="3" t="s">
        <v>8267</v>
      </c>
      <c r="Q207" s="13">
        <f t="shared" si="12"/>
        <v>0.16250000000000001</v>
      </c>
      <c r="R207" s="7">
        <f t="shared" si="13"/>
        <v>470.58823529411762</v>
      </c>
      <c r="S207" s="3" t="s">
        <v>8313</v>
      </c>
      <c r="T207" s="3" t="s">
        <v>8317</v>
      </c>
    </row>
    <row r="208" spans="1:20" ht="39.6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21">
        <f t="shared" si="14"/>
        <v>42566.79609953703</v>
      </c>
      <c r="L208" s="21">
        <f t="shared" si="15"/>
        <v>42587.79609953703</v>
      </c>
      <c r="M208" s="3" t="b">
        <v>0</v>
      </c>
      <c r="N208" s="3">
        <v>0</v>
      </c>
      <c r="O208" s="3" t="b">
        <v>0</v>
      </c>
      <c r="P208" s="3" t="s">
        <v>8267</v>
      </c>
      <c r="Q208" s="13">
        <f t="shared" si="12"/>
        <v>0</v>
      </c>
      <c r="R208" s="7">
        <f t="shared" si="13"/>
        <v>0</v>
      </c>
      <c r="S208" s="3" t="s">
        <v>8313</v>
      </c>
      <c r="T208" s="3" t="s">
        <v>8317</v>
      </c>
    </row>
    <row r="209" spans="1:20" ht="39.6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21">
        <f t="shared" si="14"/>
        <v>41977.988865740735</v>
      </c>
      <c r="L209" s="21">
        <f t="shared" si="15"/>
        <v>42007.988865740735</v>
      </c>
      <c r="M209" s="3" t="b">
        <v>0</v>
      </c>
      <c r="N209" s="3">
        <v>13</v>
      </c>
      <c r="O209" s="3" t="b">
        <v>0</v>
      </c>
      <c r="P209" s="3" t="s">
        <v>8267</v>
      </c>
      <c r="Q209" s="13">
        <f t="shared" si="12"/>
        <v>0.15214285714285714</v>
      </c>
      <c r="R209" s="7">
        <f t="shared" si="13"/>
        <v>1076.9230769230769</v>
      </c>
      <c r="S209" s="3" t="s">
        <v>8313</v>
      </c>
      <c r="T209" s="3" t="s">
        <v>8317</v>
      </c>
    </row>
    <row r="210" spans="1:20" ht="52.8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21">
        <f t="shared" si="14"/>
        <v>41959.16165509259</v>
      </c>
      <c r="L210" s="21">
        <f t="shared" si="15"/>
        <v>41989.16165509259</v>
      </c>
      <c r="M210" s="3" t="b">
        <v>0</v>
      </c>
      <c r="N210" s="3">
        <v>0</v>
      </c>
      <c r="O210" s="3" t="b">
        <v>0</v>
      </c>
      <c r="P210" s="3" t="s">
        <v>8267</v>
      </c>
      <c r="Q210" s="13">
        <f t="shared" si="12"/>
        <v>0</v>
      </c>
      <c r="R210" s="7">
        <f t="shared" si="13"/>
        <v>0</v>
      </c>
      <c r="S210" s="3" t="s">
        <v>8313</v>
      </c>
      <c r="T210" s="3" t="s">
        <v>8317</v>
      </c>
    </row>
    <row r="211" spans="1:20" ht="39.6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21">
        <f t="shared" si="14"/>
        <v>42165.714525462965</v>
      </c>
      <c r="L211" s="21">
        <f t="shared" si="15"/>
        <v>42195.714525462965</v>
      </c>
      <c r="M211" s="3" t="b">
        <v>0</v>
      </c>
      <c r="N211" s="3">
        <v>0</v>
      </c>
      <c r="O211" s="3" t="b">
        <v>0</v>
      </c>
      <c r="P211" s="3" t="s">
        <v>8267</v>
      </c>
      <c r="Q211" s="13">
        <f t="shared" si="12"/>
        <v>0</v>
      </c>
      <c r="R211" s="7">
        <f t="shared" si="13"/>
        <v>0</v>
      </c>
      <c r="S211" s="3" t="s">
        <v>8313</v>
      </c>
      <c r="T211" s="3" t="s">
        <v>8317</v>
      </c>
    </row>
    <row r="212" spans="1:20" ht="39.6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21">
        <f t="shared" si="14"/>
        <v>42248.856388888882</v>
      </c>
      <c r="L212" s="21">
        <f t="shared" si="15"/>
        <v>42277.999999999993</v>
      </c>
      <c r="M212" s="3" t="b">
        <v>0</v>
      </c>
      <c r="N212" s="3">
        <v>33</v>
      </c>
      <c r="O212" s="3" t="b">
        <v>0</v>
      </c>
      <c r="P212" s="3" t="s">
        <v>8267</v>
      </c>
      <c r="Q212" s="13">
        <f t="shared" si="12"/>
        <v>0.2525</v>
      </c>
      <c r="R212" s="7">
        <f t="shared" si="13"/>
        <v>363.63636363636363</v>
      </c>
      <c r="S212" s="3" t="s">
        <v>8313</v>
      </c>
      <c r="T212" s="3" t="s">
        <v>8317</v>
      </c>
    </row>
    <row r="213" spans="1:20" ht="39.6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21">
        <f t="shared" si="14"/>
        <v>42235.951585648145</v>
      </c>
      <c r="L213" s="21">
        <f t="shared" si="15"/>
        <v>42265.951585648145</v>
      </c>
      <c r="M213" s="3" t="b">
        <v>0</v>
      </c>
      <c r="N213" s="3">
        <v>12</v>
      </c>
      <c r="O213" s="3" t="b">
        <v>0</v>
      </c>
      <c r="P213" s="3" t="s">
        <v>8267</v>
      </c>
      <c r="Q213" s="13">
        <f t="shared" si="12"/>
        <v>0.44600000000000001</v>
      </c>
      <c r="R213" s="7">
        <f t="shared" si="13"/>
        <v>416.66666666666669</v>
      </c>
      <c r="S213" s="3" t="s">
        <v>8313</v>
      </c>
      <c r="T213" s="3" t="s">
        <v>8317</v>
      </c>
    </row>
    <row r="214" spans="1:20" ht="26.4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21">
        <f t="shared" si="14"/>
        <v>42416.672685185178</v>
      </c>
      <c r="L214" s="21">
        <f t="shared" si="15"/>
        <v>42476.631018518521</v>
      </c>
      <c r="M214" s="3" t="b">
        <v>0</v>
      </c>
      <c r="N214" s="3">
        <v>1</v>
      </c>
      <c r="O214" s="3" t="b">
        <v>0</v>
      </c>
      <c r="P214" s="3" t="s">
        <v>8267</v>
      </c>
      <c r="Q214" s="13">
        <f t="shared" si="12"/>
        <v>1.5873015873015873E-4</v>
      </c>
      <c r="R214" s="7">
        <f t="shared" si="13"/>
        <v>6300</v>
      </c>
      <c r="S214" s="3" t="s">
        <v>8313</v>
      </c>
      <c r="T214" s="3" t="s">
        <v>8317</v>
      </c>
    </row>
    <row r="215" spans="1:20" ht="39.6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21">
        <f t="shared" si="14"/>
        <v>42202.385960648149</v>
      </c>
      <c r="L215" s="21">
        <f t="shared" si="15"/>
        <v>42232.379641203697</v>
      </c>
      <c r="M215" s="3" t="b">
        <v>0</v>
      </c>
      <c r="N215" s="3">
        <v>1</v>
      </c>
      <c r="O215" s="3" t="b">
        <v>0</v>
      </c>
      <c r="P215" s="3" t="s">
        <v>8267</v>
      </c>
      <c r="Q215" s="13">
        <f t="shared" si="12"/>
        <v>4.0000000000000002E-4</v>
      </c>
      <c r="R215" s="7">
        <f t="shared" si="13"/>
        <v>50000</v>
      </c>
      <c r="S215" s="3" t="s">
        <v>8313</v>
      </c>
      <c r="T215" s="3" t="s">
        <v>8317</v>
      </c>
    </row>
    <row r="216" spans="1:20" ht="39.6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21">
        <f t="shared" si="14"/>
        <v>42009.432280092595</v>
      </c>
      <c r="L216" s="21">
        <f t="shared" si="15"/>
        <v>42069.432280092595</v>
      </c>
      <c r="M216" s="3" t="b">
        <v>0</v>
      </c>
      <c r="N216" s="3">
        <v>1</v>
      </c>
      <c r="O216" s="3" t="b">
        <v>0</v>
      </c>
      <c r="P216" s="3" t="s">
        <v>8267</v>
      </c>
      <c r="Q216" s="13">
        <f t="shared" si="12"/>
        <v>8.0000000000000007E-5</v>
      </c>
      <c r="R216" s="7">
        <f t="shared" si="13"/>
        <v>12500</v>
      </c>
      <c r="S216" s="3" t="s">
        <v>8313</v>
      </c>
      <c r="T216" s="3" t="s">
        <v>8317</v>
      </c>
    </row>
    <row r="217" spans="1:20" ht="39.6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21">
        <f t="shared" si="14"/>
        <v>42375.021782407406</v>
      </c>
      <c r="L217" s="21">
        <f t="shared" si="15"/>
        <v>42417.790972222218</v>
      </c>
      <c r="M217" s="3" t="b">
        <v>0</v>
      </c>
      <c r="N217" s="3">
        <v>1</v>
      </c>
      <c r="O217" s="3" t="b">
        <v>0</v>
      </c>
      <c r="P217" s="3" t="s">
        <v>8267</v>
      </c>
      <c r="Q217" s="13">
        <f t="shared" si="12"/>
        <v>2.2727272727272726E-3</v>
      </c>
      <c r="R217" s="7">
        <f t="shared" si="13"/>
        <v>4400</v>
      </c>
      <c r="S217" s="3" t="s">
        <v>8313</v>
      </c>
      <c r="T217" s="3" t="s">
        <v>8317</v>
      </c>
    </row>
    <row r="218" spans="1:20" ht="39.6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21">
        <f t="shared" si="14"/>
        <v>42066.750428240739</v>
      </c>
      <c r="L218" s="21">
        <f t="shared" si="15"/>
        <v>42116.708761574067</v>
      </c>
      <c r="M218" s="3" t="b">
        <v>0</v>
      </c>
      <c r="N218" s="3">
        <v>84</v>
      </c>
      <c r="O218" s="3" t="b">
        <v>0</v>
      </c>
      <c r="P218" s="3" t="s">
        <v>8267</v>
      </c>
      <c r="Q218" s="13">
        <f t="shared" si="12"/>
        <v>0.55698440000000005</v>
      </c>
      <c r="R218" s="7">
        <f t="shared" si="13"/>
        <v>595.23809523809518</v>
      </c>
      <c r="S218" s="3" t="s">
        <v>8313</v>
      </c>
      <c r="T218" s="3" t="s">
        <v>8317</v>
      </c>
    </row>
    <row r="219" spans="1:20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21">
        <f t="shared" si="14"/>
        <v>41970.432280092595</v>
      </c>
      <c r="L219" s="21">
        <f t="shared" si="15"/>
        <v>42001.432280092595</v>
      </c>
      <c r="M219" s="3" t="b">
        <v>0</v>
      </c>
      <c r="N219" s="3">
        <v>38</v>
      </c>
      <c r="O219" s="3" t="b">
        <v>0</v>
      </c>
      <c r="P219" s="3" t="s">
        <v>8267</v>
      </c>
      <c r="Q219" s="13">
        <f t="shared" si="12"/>
        <v>0.11942999999999999</v>
      </c>
      <c r="R219" s="7">
        <f t="shared" si="13"/>
        <v>2631.5789473684213</v>
      </c>
      <c r="S219" s="3" t="s">
        <v>8313</v>
      </c>
      <c r="T219" s="3" t="s">
        <v>8317</v>
      </c>
    </row>
    <row r="220" spans="1:20" ht="39.6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21">
        <f t="shared" si="14"/>
        <v>42079.420011574075</v>
      </c>
      <c r="L220" s="21">
        <f t="shared" si="15"/>
        <v>42139.420011574075</v>
      </c>
      <c r="M220" s="3" t="b">
        <v>0</v>
      </c>
      <c r="N220" s="3">
        <v>1</v>
      </c>
      <c r="O220" s="3" t="b">
        <v>0</v>
      </c>
      <c r="P220" s="3" t="s">
        <v>8267</v>
      </c>
      <c r="Q220" s="13">
        <f t="shared" si="12"/>
        <v>0.02</v>
      </c>
      <c r="R220" s="7">
        <f t="shared" si="13"/>
        <v>5000</v>
      </c>
      <c r="S220" s="3" t="s">
        <v>8313</v>
      </c>
      <c r="T220" s="3" t="s">
        <v>8317</v>
      </c>
    </row>
    <row r="221" spans="1:20" ht="26.4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21">
        <f t="shared" si="14"/>
        <v>42429.118344907409</v>
      </c>
      <c r="L221" s="21">
        <f t="shared" si="15"/>
        <v>42461.082638888889</v>
      </c>
      <c r="M221" s="3" t="b">
        <v>0</v>
      </c>
      <c r="N221" s="3">
        <v>76</v>
      </c>
      <c r="O221" s="3" t="b">
        <v>0</v>
      </c>
      <c r="P221" s="3" t="s">
        <v>8267</v>
      </c>
      <c r="Q221" s="13">
        <f t="shared" si="12"/>
        <v>0.17630000000000001</v>
      </c>
      <c r="R221" s="7">
        <f t="shared" si="13"/>
        <v>657.89473684210532</v>
      </c>
      <c r="S221" s="3" t="s">
        <v>8313</v>
      </c>
      <c r="T221" s="3" t="s">
        <v>8317</v>
      </c>
    </row>
    <row r="222" spans="1:20" ht="39.6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21">
        <f t="shared" si="14"/>
        <v>42195.435532407406</v>
      </c>
      <c r="L222" s="21">
        <f t="shared" si="15"/>
        <v>42236.629166666666</v>
      </c>
      <c r="M222" s="3" t="b">
        <v>0</v>
      </c>
      <c r="N222" s="3">
        <v>3</v>
      </c>
      <c r="O222" s="3" t="b">
        <v>0</v>
      </c>
      <c r="P222" s="3" t="s">
        <v>8267</v>
      </c>
      <c r="Q222" s="13">
        <f t="shared" si="12"/>
        <v>7.1999999999999998E-3</v>
      </c>
      <c r="R222" s="7">
        <f t="shared" si="13"/>
        <v>16666.666666666668</v>
      </c>
      <c r="S222" s="3" t="s">
        <v>8313</v>
      </c>
      <c r="T222" s="3" t="s">
        <v>8317</v>
      </c>
    </row>
    <row r="223" spans="1:20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21">
        <f t="shared" si="14"/>
        <v>42031.629212962966</v>
      </c>
      <c r="L223" s="21">
        <f t="shared" si="15"/>
        <v>42091.587546296294</v>
      </c>
      <c r="M223" s="3" t="b">
        <v>0</v>
      </c>
      <c r="N223" s="3">
        <v>0</v>
      </c>
      <c r="O223" s="3" t="b">
        <v>0</v>
      </c>
      <c r="P223" s="3" t="s">
        <v>8267</v>
      </c>
      <c r="Q223" s="13">
        <f t="shared" si="12"/>
        <v>0</v>
      </c>
      <c r="R223" s="7">
        <f t="shared" si="13"/>
        <v>0</v>
      </c>
      <c r="S223" s="3" t="s">
        <v>8313</v>
      </c>
      <c r="T223" s="3" t="s">
        <v>8317</v>
      </c>
    </row>
    <row r="224" spans="1:20" ht="39.6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21">
        <f t="shared" si="14"/>
        <v>42031.561550925922</v>
      </c>
      <c r="L224" s="21">
        <f t="shared" si="15"/>
        <v>42089.902083333327</v>
      </c>
      <c r="M224" s="3" t="b">
        <v>0</v>
      </c>
      <c r="N224" s="3">
        <v>2</v>
      </c>
      <c r="O224" s="3" t="b">
        <v>0</v>
      </c>
      <c r="P224" s="3" t="s">
        <v>8267</v>
      </c>
      <c r="Q224" s="13">
        <f t="shared" si="12"/>
        <v>0.13</v>
      </c>
      <c r="R224" s="7">
        <f t="shared" si="13"/>
        <v>500</v>
      </c>
      <c r="S224" s="3" t="s">
        <v>8313</v>
      </c>
      <c r="T224" s="3" t="s">
        <v>8317</v>
      </c>
    </row>
    <row r="225" spans="1:20" ht="39.6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21">
        <f t="shared" si="14"/>
        <v>42481.839699074073</v>
      </c>
      <c r="L225" s="21">
        <f t="shared" si="15"/>
        <v>42511.836805555555</v>
      </c>
      <c r="M225" s="3" t="b">
        <v>0</v>
      </c>
      <c r="N225" s="3">
        <v>0</v>
      </c>
      <c r="O225" s="3" t="b">
        <v>0</v>
      </c>
      <c r="P225" s="3" t="s">
        <v>8267</v>
      </c>
      <c r="Q225" s="13">
        <f t="shared" si="12"/>
        <v>0</v>
      </c>
      <c r="R225" s="7">
        <f t="shared" si="13"/>
        <v>0</v>
      </c>
      <c r="S225" s="3" t="s">
        <v>8313</v>
      </c>
      <c r="T225" s="3" t="s">
        <v>8317</v>
      </c>
    </row>
    <row r="226" spans="1:20" ht="52.8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21">
        <f t="shared" si="14"/>
        <v>42135.026921296296</v>
      </c>
      <c r="L226" s="21">
        <f t="shared" si="15"/>
        <v>42195.026921296296</v>
      </c>
      <c r="M226" s="3" t="b">
        <v>0</v>
      </c>
      <c r="N226" s="3">
        <v>0</v>
      </c>
      <c r="O226" s="3" t="b">
        <v>0</v>
      </c>
      <c r="P226" s="3" t="s">
        <v>8267</v>
      </c>
      <c r="Q226" s="13">
        <f t="shared" si="12"/>
        <v>0</v>
      </c>
      <c r="R226" s="7">
        <f t="shared" si="13"/>
        <v>0</v>
      </c>
      <c r="S226" s="3" t="s">
        <v>8313</v>
      </c>
      <c r="T226" s="3" t="s">
        <v>8317</v>
      </c>
    </row>
    <row r="227" spans="1:20" ht="39.6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21">
        <f t="shared" si="14"/>
        <v>42438.752939814811</v>
      </c>
      <c r="L227" s="21">
        <f t="shared" si="15"/>
        <v>42468.711273148147</v>
      </c>
      <c r="M227" s="3" t="b">
        <v>0</v>
      </c>
      <c r="N227" s="3">
        <v>0</v>
      </c>
      <c r="O227" s="3" t="b">
        <v>0</v>
      </c>
      <c r="P227" s="3" t="s">
        <v>8267</v>
      </c>
      <c r="Q227" s="13">
        <f t="shared" si="12"/>
        <v>0</v>
      </c>
      <c r="R227" s="7">
        <f t="shared" si="13"/>
        <v>0</v>
      </c>
      <c r="S227" s="3" t="s">
        <v>8313</v>
      </c>
      <c r="T227" s="3" t="s">
        <v>8317</v>
      </c>
    </row>
    <row r="228" spans="1:20" ht="39.6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21">
        <f t="shared" si="14"/>
        <v>42106.457685185182</v>
      </c>
      <c r="L228" s="21">
        <f t="shared" si="15"/>
        <v>42155.186805555553</v>
      </c>
      <c r="M228" s="3" t="b">
        <v>0</v>
      </c>
      <c r="N228" s="3">
        <v>2</v>
      </c>
      <c r="O228" s="3" t="b">
        <v>0</v>
      </c>
      <c r="P228" s="3" t="s">
        <v>8267</v>
      </c>
      <c r="Q228" s="13">
        <f t="shared" si="12"/>
        <v>8.6206896551724137E-3</v>
      </c>
      <c r="R228" s="7">
        <f t="shared" si="13"/>
        <v>14500</v>
      </c>
      <c r="S228" s="3" t="s">
        <v>8313</v>
      </c>
      <c r="T228" s="3" t="s">
        <v>8317</v>
      </c>
    </row>
    <row r="229" spans="1:20" ht="39.6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21">
        <f t="shared" si="14"/>
        <v>42164.685659722221</v>
      </c>
      <c r="L229" s="21">
        <f t="shared" si="15"/>
        <v>42194.685659722221</v>
      </c>
      <c r="M229" s="3" t="b">
        <v>0</v>
      </c>
      <c r="N229" s="3">
        <v>0</v>
      </c>
      <c r="O229" s="3" t="b">
        <v>0</v>
      </c>
      <c r="P229" s="3" t="s">
        <v>8267</v>
      </c>
      <c r="Q229" s="13">
        <f t="shared" si="12"/>
        <v>0</v>
      </c>
      <c r="R229" s="7">
        <f t="shared" si="13"/>
        <v>0</v>
      </c>
      <c r="S229" s="3" t="s">
        <v>8313</v>
      </c>
      <c r="T229" s="3" t="s">
        <v>8317</v>
      </c>
    </row>
    <row r="230" spans="1:20" ht="26.4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21">
        <f t="shared" si="14"/>
        <v>42096.478067129625</v>
      </c>
      <c r="L230" s="21">
        <f t="shared" si="15"/>
        <v>42156.478067129625</v>
      </c>
      <c r="M230" s="3" t="b">
        <v>0</v>
      </c>
      <c r="N230" s="3">
        <v>0</v>
      </c>
      <c r="O230" s="3" t="b">
        <v>0</v>
      </c>
      <c r="P230" s="3" t="s">
        <v>8267</v>
      </c>
      <c r="Q230" s="13">
        <f t="shared" si="12"/>
        <v>0</v>
      </c>
      <c r="R230" s="7">
        <f t="shared" si="13"/>
        <v>0</v>
      </c>
      <c r="S230" s="3" t="s">
        <v>8313</v>
      </c>
      <c r="T230" s="3" t="s">
        <v>8317</v>
      </c>
    </row>
    <row r="231" spans="1:20" ht="52.8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21">
        <f t="shared" si="14"/>
        <v>42383.725659722222</v>
      </c>
      <c r="L231" s="21">
        <f t="shared" si="15"/>
        <v>42413.725659722222</v>
      </c>
      <c r="M231" s="3" t="b">
        <v>0</v>
      </c>
      <c r="N231" s="3">
        <v>0</v>
      </c>
      <c r="O231" s="3" t="b">
        <v>0</v>
      </c>
      <c r="P231" s="3" t="s">
        <v>8267</v>
      </c>
      <c r="Q231" s="13">
        <f t="shared" si="12"/>
        <v>0</v>
      </c>
      <c r="R231" s="7">
        <f t="shared" si="13"/>
        <v>0</v>
      </c>
      <c r="S231" s="3" t="s">
        <v>8313</v>
      </c>
      <c r="T231" s="3" t="s">
        <v>8317</v>
      </c>
    </row>
    <row r="232" spans="1:20" ht="39.6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21">
        <f t="shared" si="14"/>
        <v>42129.568877314814</v>
      </c>
      <c r="L232" s="21">
        <f t="shared" si="15"/>
        <v>42159.568877314814</v>
      </c>
      <c r="M232" s="3" t="b">
        <v>0</v>
      </c>
      <c r="N232" s="3">
        <v>2</v>
      </c>
      <c r="O232" s="3" t="b">
        <v>0</v>
      </c>
      <c r="P232" s="3" t="s">
        <v>8267</v>
      </c>
      <c r="Q232" s="13">
        <f t="shared" si="12"/>
        <v>4.0000000000000001E-3</v>
      </c>
      <c r="R232" s="7">
        <f t="shared" si="13"/>
        <v>7500</v>
      </c>
      <c r="S232" s="3" t="s">
        <v>8313</v>
      </c>
      <c r="T232" s="3" t="s">
        <v>8317</v>
      </c>
    </row>
    <row r="233" spans="1:20" ht="39.6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21">
        <f t="shared" si="14"/>
        <v>42341.75059027777</v>
      </c>
      <c r="L233" s="21">
        <f t="shared" si="15"/>
        <v>42371.75059027777</v>
      </c>
      <c r="M233" s="3" t="b">
        <v>0</v>
      </c>
      <c r="N233" s="3">
        <v>0</v>
      </c>
      <c r="O233" s="3" t="b">
        <v>0</v>
      </c>
      <c r="P233" s="3" t="s">
        <v>8267</v>
      </c>
      <c r="Q233" s="13">
        <f t="shared" si="12"/>
        <v>0</v>
      </c>
      <c r="R233" s="7">
        <f t="shared" si="13"/>
        <v>0</v>
      </c>
      <c r="S233" s="3" t="s">
        <v>8313</v>
      </c>
      <c r="T233" s="3" t="s">
        <v>8317</v>
      </c>
    </row>
    <row r="234" spans="1:20" ht="39.6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21">
        <f t="shared" si="14"/>
        <v>42032.617430555554</v>
      </c>
      <c r="L234" s="21">
        <f t="shared" si="15"/>
        <v>42062.617430555554</v>
      </c>
      <c r="M234" s="3" t="b">
        <v>0</v>
      </c>
      <c r="N234" s="3">
        <v>7</v>
      </c>
      <c r="O234" s="3" t="b">
        <v>0</v>
      </c>
      <c r="P234" s="3" t="s">
        <v>8267</v>
      </c>
      <c r="Q234" s="13">
        <f t="shared" si="12"/>
        <v>2.75E-2</v>
      </c>
      <c r="R234" s="7">
        <f t="shared" si="13"/>
        <v>571.42857142857144</v>
      </c>
      <c r="S234" s="3" t="s">
        <v>8313</v>
      </c>
      <c r="T234" s="3" t="s">
        <v>8317</v>
      </c>
    </row>
    <row r="235" spans="1:20" ht="39.6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21">
        <f t="shared" si="14"/>
        <v>42612.703379629624</v>
      </c>
      <c r="L235" s="21">
        <f t="shared" si="15"/>
        <v>42642.703379629624</v>
      </c>
      <c r="M235" s="3" t="b">
        <v>0</v>
      </c>
      <c r="N235" s="3">
        <v>0</v>
      </c>
      <c r="O235" s="3" t="b">
        <v>0</v>
      </c>
      <c r="P235" s="3" t="s">
        <v>8267</v>
      </c>
      <c r="Q235" s="13">
        <f t="shared" si="12"/>
        <v>0</v>
      </c>
      <c r="R235" s="7">
        <f t="shared" si="13"/>
        <v>0</v>
      </c>
      <c r="S235" s="3" t="s">
        <v>8313</v>
      </c>
      <c r="T235" s="3" t="s">
        <v>8317</v>
      </c>
    </row>
    <row r="236" spans="1:20" ht="52.8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21">
        <f t="shared" si="14"/>
        <v>42135.82707175926</v>
      </c>
      <c r="L236" s="21">
        <f t="shared" si="15"/>
        <v>42175.82707175926</v>
      </c>
      <c r="M236" s="3" t="b">
        <v>0</v>
      </c>
      <c r="N236" s="3">
        <v>5</v>
      </c>
      <c r="O236" s="3" t="b">
        <v>0</v>
      </c>
      <c r="P236" s="3" t="s">
        <v>8267</v>
      </c>
      <c r="Q236" s="13">
        <f t="shared" si="12"/>
        <v>0.40100000000000002</v>
      </c>
      <c r="R236" s="7">
        <f t="shared" si="13"/>
        <v>200</v>
      </c>
      <c r="S236" s="3" t="s">
        <v>8313</v>
      </c>
      <c r="T236" s="3" t="s">
        <v>8317</v>
      </c>
    </row>
    <row r="237" spans="1:20" ht="39.6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21">
        <f t="shared" si="14"/>
        <v>42164.700196759259</v>
      </c>
      <c r="L237" s="21">
        <f t="shared" si="15"/>
        <v>42194.700196759259</v>
      </c>
      <c r="M237" s="3" t="b">
        <v>0</v>
      </c>
      <c r="N237" s="3">
        <v>0</v>
      </c>
      <c r="O237" s="3" t="b">
        <v>0</v>
      </c>
      <c r="P237" s="3" t="s">
        <v>8267</v>
      </c>
      <c r="Q237" s="13">
        <f t="shared" si="12"/>
        <v>0</v>
      </c>
      <c r="R237" s="7">
        <f t="shared" si="13"/>
        <v>0</v>
      </c>
      <c r="S237" s="3" t="s">
        <v>8313</v>
      </c>
      <c r="T237" s="3" t="s">
        <v>8317</v>
      </c>
    </row>
    <row r="238" spans="1:20" ht="39.6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21">
        <f t="shared" si="14"/>
        <v>42320.876145833332</v>
      </c>
      <c r="L238" s="21">
        <f t="shared" si="15"/>
        <v>42373.791666666664</v>
      </c>
      <c r="M238" s="3" t="b">
        <v>0</v>
      </c>
      <c r="N238" s="3">
        <v>0</v>
      </c>
      <c r="O238" s="3" t="b">
        <v>0</v>
      </c>
      <c r="P238" s="3" t="s">
        <v>8267</v>
      </c>
      <c r="Q238" s="13">
        <f t="shared" si="12"/>
        <v>0</v>
      </c>
      <c r="R238" s="7">
        <f t="shared" si="13"/>
        <v>0</v>
      </c>
      <c r="S238" s="3" t="s">
        <v>8313</v>
      </c>
      <c r="T238" s="3" t="s">
        <v>8317</v>
      </c>
    </row>
    <row r="239" spans="1:20" ht="26.4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21">
        <f t="shared" si="14"/>
        <v>42377.368854166663</v>
      </c>
      <c r="L239" s="21">
        <f t="shared" si="15"/>
        <v>42437.368854166663</v>
      </c>
      <c r="M239" s="3" t="b">
        <v>0</v>
      </c>
      <c r="N239" s="3">
        <v>1</v>
      </c>
      <c r="O239" s="3" t="b">
        <v>0</v>
      </c>
      <c r="P239" s="3" t="s">
        <v>8267</v>
      </c>
      <c r="Q239" s="13">
        <f t="shared" si="12"/>
        <v>3.3333333333333335E-3</v>
      </c>
      <c r="R239" s="7">
        <f t="shared" si="13"/>
        <v>15000</v>
      </c>
      <c r="S239" s="3" t="s">
        <v>8313</v>
      </c>
      <c r="T239" s="3" t="s">
        <v>8317</v>
      </c>
    </row>
    <row r="240" spans="1:20" ht="39.6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21">
        <f t="shared" si="14"/>
        <v>42713.754166666666</v>
      </c>
      <c r="L240" s="21">
        <f t="shared" si="15"/>
        <v>42734.166666666664</v>
      </c>
      <c r="M240" s="3" t="b">
        <v>0</v>
      </c>
      <c r="N240" s="3">
        <v>0</v>
      </c>
      <c r="O240" s="3" t="b">
        <v>0</v>
      </c>
      <c r="P240" s="3" t="s">
        <v>8267</v>
      </c>
      <c r="Q240" s="13">
        <f t="shared" si="12"/>
        <v>0</v>
      </c>
      <c r="R240" s="7">
        <f t="shared" si="13"/>
        <v>0</v>
      </c>
      <c r="S240" s="3" t="s">
        <v>8313</v>
      </c>
      <c r="T240" s="3" t="s">
        <v>8317</v>
      </c>
    </row>
    <row r="241" spans="1:20" ht="39.6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21">
        <f t="shared" si="14"/>
        <v>42296.901967592588</v>
      </c>
      <c r="L241" s="21">
        <f t="shared" si="15"/>
        <v>42316.291666666664</v>
      </c>
      <c r="M241" s="3" t="b">
        <v>0</v>
      </c>
      <c r="N241" s="3">
        <v>5</v>
      </c>
      <c r="O241" s="3" t="b">
        <v>0</v>
      </c>
      <c r="P241" s="3" t="s">
        <v>8267</v>
      </c>
      <c r="Q241" s="13">
        <f t="shared" si="12"/>
        <v>0.25</v>
      </c>
      <c r="R241" s="7">
        <f t="shared" si="13"/>
        <v>200</v>
      </c>
      <c r="S241" s="3" t="s">
        <v>8313</v>
      </c>
      <c r="T241" s="3" t="s">
        <v>8317</v>
      </c>
    </row>
    <row r="242" spans="1:20" ht="52.8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21">
        <f t="shared" si="14"/>
        <v>41354.500127314815</v>
      </c>
      <c r="L242" s="21">
        <f t="shared" si="15"/>
        <v>41399.500127314815</v>
      </c>
      <c r="M242" s="3" t="b">
        <v>1</v>
      </c>
      <c r="N242" s="3">
        <v>137</v>
      </c>
      <c r="O242" s="3" t="b">
        <v>1</v>
      </c>
      <c r="P242" s="3" t="s">
        <v>8268</v>
      </c>
      <c r="Q242" s="13">
        <f t="shared" si="12"/>
        <v>1.0763413333333334</v>
      </c>
      <c r="R242" s="7">
        <f t="shared" si="13"/>
        <v>109.48905109489051</v>
      </c>
      <c r="S242" s="3" t="s">
        <v>8313</v>
      </c>
      <c r="T242" s="3" t="s">
        <v>8318</v>
      </c>
    </row>
    <row r="243" spans="1:20" ht="39.6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21">
        <f t="shared" si="14"/>
        <v>41949.489629629628</v>
      </c>
      <c r="L243" s="21">
        <f t="shared" si="15"/>
        <v>41994.489629629628</v>
      </c>
      <c r="M243" s="3" t="b">
        <v>1</v>
      </c>
      <c r="N243" s="3">
        <v>376</v>
      </c>
      <c r="O243" s="3" t="b">
        <v>1</v>
      </c>
      <c r="P243" s="3" t="s">
        <v>8268</v>
      </c>
      <c r="Q243" s="13">
        <f t="shared" si="12"/>
        <v>1.1263736263736264</v>
      </c>
      <c r="R243" s="7">
        <f t="shared" si="13"/>
        <v>96.808510638297875</v>
      </c>
      <c r="S243" s="3" t="s">
        <v>8313</v>
      </c>
      <c r="T243" s="3" t="s">
        <v>8318</v>
      </c>
    </row>
    <row r="244" spans="1:20" ht="39.6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21">
        <f t="shared" si="14"/>
        <v>40862.28460648148</v>
      </c>
      <c r="L244" s="21">
        <f t="shared" si="15"/>
        <v>40897.28460648148</v>
      </c>
      <c r="M244" s="3" t="b">
        <v>1</v>
      </c>
      <c r="N244" s="3">
        <v>202</v>
      </c>
      <c r="O244" s="3" t="b">
        <v>1</v>
      </c>
      <c r="P244" s="3" t="s">
        <v>8268</v>
      </c>
      <c r="Q244" s="13">
        <f t="shared" si="12"/>
        <v>1.1346153846153846</v>
      </c>
      <c r="R244" s="7">
        <f t="shared" si="13"/>
        <v>64.356435643564353</v>
      </c>
      <c r="S244" s="3" t="s">
        <v>8313</v>
      </c>
      <c r="T244" s="3" t="s">
        <v>8318</v>
      </c>
    </row>
    <row r="245" spans="1:20" ht="39.6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21">
        <f t="shared" si="14"/>
        <v>41661.839166666665</v>
      </c>
      <c r="L245" s="21">
        <f t="shared" si="15"/>
        <v>41691.839166666665</v>
      </c>
      <c r="M245" s="3" t="b">
        <v>1</v>
      </c>
      <c r="N245" s="3">
        <v>328</v>
      </c>
      <c r="O245" s="3" t="b">
        <v>1</v>
      </c>
      <c r="P245" s="3" t="s">
        <v>8268</v>
      </c>
      <c r="Q245" s="13">
        <f t="shared" si="12"/>
        <v>1.0259199999999999</v>
      </c>
      <c r="R245" s="7">
        <f t="shared" si="13"/>
        <v>76.219512195121951</v>
      </c>
      <c r="S245" s="3" t="s">
        <v>8313</v>
      </c>
      <c r="T245" s="3" t="s">
        <v>8318</v>
      </c>
    </row>
    <row r="246" spans="1:20" ht="52.8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21">
        <f t="shared" si="14"/>
        <v>40213.115266203698</v>
      </c>
      <c r="L246" s="21">
        <f t="shared" si="15"/>
        <v>40253.087500000001</v>
      </c>
      <c r="M246" s="3" t="b">
        <v>1</v>
      </c>
      <c r="N246" s="3">
        <v>84</v>
      </c>
      <c r="O246" s="3" t="b">
        <v>1</v>
      </c>
      <c r="P246" s="3" t="s">
        <v>8268</v>
      </c>
      <c r="Q246" s="13">
        <f t="shared" si="12"/>
        <v>1.1375714285714287</v>
      </c>
      <c r="R246" s="7">
        <f t="shared" si="13"/>
        <v>41.666666666666664</v>
      </c>
      <c r="S246" s="3" t="s">
        <v>8313</v>
      </c>
      <c r="T246" s="3" t="s">
        <v>8318</v>
      </c>
    </row>
    <row r="247" spans="1:20" ht="39.6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21">
        <f t="shared" si="14"/>
        <v>41106.844733796293</v>
      </c>
      <c r="L247" s="21">
        <f t="shared" si="15"/>
        <v>41136.844733796293</v>
      </c>
      <c r="M247" s="3" t="b">
        <v>1</v>
      </c>
      <c r="N247" s="3">
        <v>96</v>
      </c>
      <c r="O247" s="3" t="b">
        <v>1</v>
      </c>
      <c r="P247" s="3" t="s">
        <v>8268</v>
      </c>
      <c r="Q247" s="13">
        <f t="shared" si="12"/>
        <v>1.0371999999999999</v>
      </c>
      <c r="R247" s="7">
        <f t="shared" si="13"/>
        <v>52.083333333333336</v>
      </c>
      <c r="S247" s="3" t="s">
        <v>8313</v>
      </c>
      <c r="T247" s="3" t="s">
        <v>8318</v>
      </c>
    </row>
    <row r="248" spans="1:20" ht="39.6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21">
        <f t="shared" si="14"/>
        <v>40480.155150462961</v>
      </c>
      <c r="L248" s="21">
        <f t="shared" si="15"/>
        <v>40530.196817129625</v>
      </c>
      <c r="M248" s="3" t="b">
        <v>1</v>
      </c>
      <c r="N248" s="3">
        <v>223</v>
      </c>
      <c r="O248" s="3" t="b">
        <v>1</v>
      </c>
      <c r="P248" s="3" t="s">
        <v>8268</v>
      </c>
      <c r="Q248" s="13">
        <f t="shared" si="12"/>
        <v>3.0546000000000002</v>
      </c>
      <c r="R248" s="7">
        <f t="shared" si="13"/>
        <v>22.421524663677129</v>
      </c>
      <c r="S248" s="3" t="s">
        <v>8313</v>
      </c>
      <c r="T248" s="3" t="s">
        <v>8318</v>
      </c>
    </row>
    <row r="249" spans="1:20" ht="52.8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21">
        <f t="shared" si="14"/>
        <v>40430.395995370367</v>
      </c>
      <c r="L249" s="21">
        <f t="shared" si="15"/>
        <v>40466.943749999999</v>
      </c>
      <c r="M249" s="3" t="b">
        <v>1</v>
      </c>
      <c r="N249" s="3">
        <v>62</v>
      </c>
      <c r="O249" s="3" t="b">
        <v>1</v>
      </c>
      <c r="P249" s="3" t="s">
        <v>8268</v>
      </c>
      <c r="Q249" s="13">
        <f t="shared" si="12"/>
        <v>1.341</v>
      </c>
      <c r="R249" s="7">
        <f t="shared" si="13"/>
        <v>80.645161290322577</v>
      </c>
      <c r="S249" s="3" t="s">
        <v>8313</v>
      </c>
      <c r="T249" s="3" t="s">
        <v>8318</v>
      </c>
    </row>
    <row r="250" spans="1:20" ht="39.6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21">
        <f t="shared" si="14"/>
        <v>40870.566076388888</v>
      </c>
      <c r="L250" s="21">
        <f t="shared" si="15"/>
        <v>40915.566076388888</v>
      </c>
      <c r="M250" s="3" t="b">
        <v>1</v>
      </c>
      <c r="N250" s="3">
        <v>146</v>
      </c>
      <c r="O250" s="3" t="b">
        <v>1</v>
      </c>
      <c r="P250" s="3" t="s">
        <v>8268</v>
      </c>
      <c r="Q250" s="13">
        <f t="shared" si="12"/>
        <v>1.0133294117647058</v>
      </c>
      <c r="R250" s="7">
        <f t="shared" si="13"/>
        <v>582.19178082191786</v>
      </c>
      <c r="S250" s="3" t="s">
        <v>8313</v>
      </c>
      <c r="T250" s="3" t="s">
        <v>8318</v>
      </c>
    </row>
    <row r="251" spans="1:20" ht="52.8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21">
        <f t="shared" si="14"/>
        <v>40332.715509259258</v>
      </c>
      <c r="L251" s="21">
        <f t="shared" si="15"/>
        <v>40412.527777777774</v>
      </c>
      <c r="M251" s="3" t="b">
        <v>1</v>
      </c>
      <c r="N251" s="3">
        <v>235</v>
      </c>
      <c r="O251" s="3" t="b">
        <v>1</v>
      </c>
      <c r="P251" s="3" t="s">
        <v>8268</v>
      </c>
      <c r="Q251" s="13">
        <f t="shared" si="12"/>
        <v>1.1292</v>
      </c>
      <c r="R251" s="7">
        <f t="shared" si="13"/>
        <v>42.553191489361701</v>
      </c>
      <c r="S251" s="3" t="s">
        <v>8313</v>
      </c>
      <c r="T251" s="3" t="s">
        <v>8318</v>
      </c>
    </row>
    <row r="252" spans="1:20" ht="39.6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21">
        <f t="shared" si="14"/>
        <v>41401.357534722221</v>
      </c>
      <c r="L252" s="21">
        <f t="shared" si="15"/>
        <v>41431.357534722221</v>
      </c>
      <c r="M252" s="3" t="b">
        <v>1</v>
      </c>
      <c r="N252" s="3">
        <v>437</v>
      </c>
      <c r="O252" s="3" t="b">
        <v>1</v>
      </c>
      <c r="P252" s="3" t="s">
        <v>8268</v>
      </c>
      <c r="Q252" s="13">
        <f t="shared" si="12"/>
        <v>1.0558333333333334</v>
      </c>
      <c r="R252" s="7">
        <f t="shared" si="13"/>
        <v>68.649885583524025</v>
      </c>
      <c r="S252" s="3" t="s">
        <v>8313</v>
      </c>
      <c r="T252" s="3" t="s">
        <v>8318</v>
      </c>
    </row>
    <row r="253" spans="1:20" ht="39.6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21">
        <f t="shared" si="14"/>
        <v>41013.579236111109</v>
      </c>
      <c r="L253" s="21">
        <f t="shared" si="15"/>
        <v>41045.583333333328</v>
      </c>
      <c r="M253" s="3" t="b">
        <v>1</v>
      </c>
      <c r="N253" s="3">
        <v>77</v>
      </c>
      <c r="O253" s="3" t="b">
        <v>1</v>
      </c>
      <c r="P253" s="3" t="s">
        <v>8268</v>
      </c>
      <c r="Q253" s="13">
        <f t="shared" si="12"/>
        <v>1.2557142857142858</v>
      </c>
      <c r="R253" s="7">
        <f t="shared" si="13"/>
        <v>45.454545454545453</v>
      </c>
      <c r="S253" s="3" t="s">
        <v>8313</v>
      </c>
      <c r="T253" s="3" t="s">
        <v>8318</v>
      </c>
    </row>
    <row r="254" spans="1:20" ht="39.6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21">
        <f t="shared" si="14"/>
        <v>40266.454374999994</v>
      </c>
      <c r="L254" s="21">
        <f t="shared" si="15"/>
        <v>40329.957638888889</v>
      </c>
      <c r="M254" s="3" t="b">
        <v>1</v>
      </c>
      <c r="N254" s="3">
        <v>108</v>
      </c>
      <c r="O254" s="3" t="b">
        <v>1</v>
      </c>
      <c r="P254" s="3" t="s">
        <v>8268</v>
      </c>
      <c r="Q254" s="13">
        <f t="shared" si="12"/>
        <v>1.8455999999999999</v>
      </c>
      <c r="R254" s="7">
        <f t="shared" si="13"/>
        <v>46.296296296296298</v>
      </c>
      <c r="S254" s="3" t="s">
        <v>8313</v>
      </c>
      <c r="T254" s="3" t="s">
        <v>8318</v>
      </c>
    </row>
    <row r="255" spans="1:20" ht="52.8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21">
        <f t="shared" si="14"/>
        <v>40924.44253472222</v>
      </c>
      <c r="L255" s="21">
        <f t="shared" si="15"/>
        <v>40954.44253472222</v>
      </c>
      <c r="M255" s="3" t="b">
        <v>1</v>
      </c>
      <c r="N255" s="3">
        <v>7</v>
      </c>
      <c r="O255" s="3" t="b">
        <v>1</v>
      </c>
      <c r="P255" s="3" t="s">
        <v>8268</v>
      </c>
      <c r="Q255" s="13">
        <f t="shared" si="12"/>
        <v>1.0073333333333334</v>
      </c>
      <c r="R255" s="7">
        <f t="shared" si="13"/>
        <v>214.28571428571428</v>
      </c>
      <c r="S255" s="3" t="s">
        <v>8313</v>
      </c>
      <c r="T255" s="3" t="s">
        <v>8318</v>
      </c>
    </row>
    <row r="256" spans="1:20" ht="39.6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21">
        <f t="shared" si="14"/>
        <v>42263.744328703702</v>
      </c>
      <c r="L256" s="21">
        <f t="shared" si="15"/>
        <v>42293.874999999993</v>
      </c>
      <c r="M256" s="3" t="b">
        <v>1</v>
      </c>
      <c r="N256" s="3">
        <v>314</v>
      </c>
      <c r="O256" s="3" t="b">
        <v>1</v>
      </c>
      <c r="P256" s="3" t="s">
        <v>8268</v>
      </c>
      <c r="Q256" s="13">
        <f t="shared" si="12"/>
        <v>1.1694724999999999</v>
      </c>
      <c r="R256" s="7">
        <f t="shared" si="13"/>
        <v>76.433121019108285</v>
      </c>
      <c r="S256" s="3" t="s">
        <v>8313</v>
      </c>
      <c r="T256" s="3" t="s">
        <v>8318</v>
      </c>
    </row>
    <row r="257" spans="1:20" ht="26.4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21">
        <f t="shared" si="14"/>
        <v>40588.318078703705</v>
      </c>
      <c r="L257" s="21">
        <f t="shared" si="15"/>
        <v>40618.276412037034</v>
      </c>
      <c r="M257" s="3" t="b">
        <v>1</v>
      </c>
      <c r="N257" s="3">
        <v>188</v>
      </c>
      <c r="O257" s="3" t="b">
        <v>1</v>
      </c>
      <c r="P257" s="3" t="s">
        <v>8268</v>
      </c>
      <c r="Q257" s="13">
        <f t="shared" si="12"/>
        <v>1.0673325</v>
      </c>
      <c r="R257" s="7">
        <f t="shared" si="13"/>
        <v>42.553191489361701</v>
      </c>
      <c r="S257" s="3" t="s">
        <v>8313</v>
      </c>
      <c r="T257" s="3" t="s">
        <v>8318</v>
      </c>
    </row>
    <row r="258" spans="1:20" ht="39.6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21">
        <f t="shared" si="14"/>
        <v>41319.560960648145</v>
      </c>
      <c r="L258" s="21">
        <f t="shared" si="15"/>
        <v>41349.560960648145</v>
      </c>
      <c r="M258" s="3" t="b">
        <v>1</v>
      </c>
      <c r="N258" s="3">
        <v>275</v>
      </c>
      <c r="O258" s="3" t="b">
        <v>1</v>
      </c>
      <c r="P258" s="3" t="s">
        <v>8268</v>
      </c>
      <c r="Q258" s="13">
        <f t="shared" ref="Q258:Q321" si="16">+E258/D258</f>
        <v>1.391</v>
      </c>
      <c r="R258" s="7">
        <f t="shared" ref="R258:R321" si="17">IFERROR(+D258/N258,0)</f>
        <v>47.272727272727273</v>
      </c>
      <c r="S258" s="3" t="s">
        <v>8313</v>
      </c>
      <c r="T258" s="3" t="s">
        <v>8318</v>
      </c>
    </row>
    <row r="259" spans="1:20" ht="39.6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21">
        <f t="shared" ref="K259:K322" si="18">(J259/86400)+25569+(-5/24)</f>
        <v>42479.418541666666</v>
      </c>
      <c r="L259" s="21">
        <f t="shared" ref="L259:L322" si="19">+I259/(86400)+25569+(-5/24)</f>
        <v>42509.418541666666</v>
      </c>
      <c r="M259" s="3" t="b">
        <v>1</v>
      </c>
      <c r="N259" s="3">
        <v>560</v>
      </c>
      <c r="O259" s="3" t="b">
        <v>1</v>
      </c>
      <c r="P259" s="3" t="s">
        <v>8268</v>
      </c>
      <c r="Q259" s="13">
        <f t="shared" si="16"/>
        <v>1.0672648571428571</v>
      </c>
      <c r="R259" s="7">
        <f t="shared" si="17"/>
        <v>62.5</v>
      </c>
      <c r="S259" s="3" t="s">
        <v>8313</v>
      </c>
      <c r="T259" s="3" t="s">
        <v>8318</v>
      </c>
    </row>
    <row r="260" spans="1:20" ht="39.6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21">
        <f t="shared" si="18"/>
        <v>40681.843356481477</v>
      </c>
      <c r="L260" s="21">
        <f t="shared" si="19"/>
        <v>40711.843356481477</v>
      </c>
      <c r="M260" s="3" t="b">
        <v>1</v>
      </c>
      <c r="N260" s="3">
        <v>688</v>
      </c>
      <c r="O260" s="3" t="b">
        <v>1</v>
      </c>
      <c r="P260" s="3" t="s">
        <v>8268</v>
      </c>
      <c r="Q260" s="13">
        <f t="shared" si="16"/>
        <v>1.9114</v>
      </c>
      <c r="R260" s="7">
        <f t="shared" si="17"/>
        <v>43.604651162790695</v>
      </c>
      <c r="S260" s="3" t="s">
        <v>8313</v>
      </c>
      <c r="T260" s="3" t="s">
        <v>8318</v>
      </c>
    </row>
    <row r="261" spans="1:20" ht="52.8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21">
        <f t="shared" si="18"/>
        <v>42072.529733796291</v>
      </c>
      <c r="L261" s="21">
        <f t="shared" si="19"/>
        <v>42102.529733796291</v>
      </c>
      <c r="M261" s="3" t="b">
        <v>1</v>
      </c>
      <c r="N261" s="3">
        <v>942</v>
      </c>
      <c r="O261" s="3" t="b">
        <v>1</v>
      </c>
      <c r="P261" s="3" t="s">
        <v>8268</v>
      </c>
      <c r="Q261" s="13">
        <f t="shared" si="16"/>
        <v>1.3193789333333332</v>
      </c>
      <c r="R261" s="7">
        <f t="shared" si="17"/>
        <v>79.617834394904463</v>
      </c>
      <c r="S261" s="3" t="s">
        <v>8313</v>
      </c>
      <c r="T261" s="3" t="s">
        <v>8318</v>
      </c>
    </row>
    <row r="262" spans="1:20" ht="39.6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21">
        <f t="shared" si="18"/>
        <v>40330.547210648147</v>
      </c>
      <c r="L262" s="21">
        <f t="shared" si="19"/>
        <v>40376.207638888889</v>
      </c>
      <c r="M262" s="3" t="b">
        <v>1</v>
      </c>
      <c r="N262" s="3">
        <v>88</v>
      </c>
      <c r="O262" s="3" t="b">
        <v>1</v>
      </c>
      <c r="P262" s="3" t="s">
        <v>8268</v>
      </c>
      <c r="Q262" s="13">
        <f t="shared" si="16"/>
        <v>1.0640000000000001</v>
      </c>
      <c r="R262" s="7">
        <f t="shared" si="17"/>
        <v>113.63636363636364</v>
      </c>
      <c r="S262" s="3" t="s">
        <v>8313</v>
      </c>
      <c r="T262" s="3" t="s">
        <v>8318</v>
      </c>
    </row>
    <row r="263" spans="1:20" ht="26.4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21">
        <f t="shared" si="18"/>
        <v>41017.677129629628</v>
      </c>
      <c r="L263" s="21">
        <f t="shared" si="19"/>
        <v>41067.413194444445</v>
      </c>
      <c r="M263" s="3" t="b">
        <v>1</v>
      </c>
      <c r="N263" s="3">
        <v>220</v>
      </c>
      <c r="O263" s="3" t="b">
        <v>1</v>
      </c>
      <c r="P263" s="3" t="s">
        <v>8268</v>
      </c>
      <c r="Q263" s="13">
        <f t="shared" si="16"/>
        <v>1.0740000000000001</v>
      </c>
      <c r="R263" s="7">
        <f t="shared" si="17"/>
        <v>90.909090909090907</v>
      </c>
      <c r="S263" s="3" t="s">
        <v>8313</v>
      </c>
      <c r="T263" s="3" t="s">
        <v>8318</v>
      </c>
    </row>
    <row r="264" spans="1:20" ht="26.4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21">
        <f t="shared" si="18"/>
        <v>40555.039675925924</v>
      </c>
      <c r="L264" s="21">
        <f t="shared" si="19"/>
        <v>40600.039675925924</v>
      </c>
      <c r="M264" s="3" t="b">
        <v>1</v>
      </c>
      <c r="N264" s="3">
        <v>145</v>
      </c>
      <c r="O264" s="3" t="b">
        <v>1</v>
      </c>
      <c r="P264" s="3" t="s">
        <v>8268</v>
      </c>
      <c r="Q264" s="13">
        <f t="shared" si="16"/>
        <v>2.4</v>
      </c>
      <c r="R264" s="7">
        <f t="shared" si="17"/>
        <v>17.241379310344829</v>
      </c>
      <c r="S264" s="3" t="s">
        <v>8313</v>
      </c>
      <c r="T264" s="3" t="s">
        <v>8318</v>
      </c>
    </row>
    <row r="265" spans="1:20" ht="52.8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21">
        <f t="shared" si="18"/>
        <v>41149.746458333328</v>
      </c>
      <c r="L265" s="21">
        <f t="shared" si="19"/>
        <v>41179.746458333328</v>
      </c>
      <c r="M265" s="3" t="b">
        <v>1</v>
      </c>
      <c r="N265" s="3">
        <v>963</v>
      </c>
      <c r="O265" s="3" t="b">
        <v>1</v>
      </c>
      <c r="P265" s="3" t="s">
        <v>8268</v>
      </c>
      <c r="Q265" s="13">
        <f t="shared" si="16"/>
        <v>1.1808107999999999</v>
      </c>
      <c r="R265" s="7">
        <f t="shared" si="17"/>
        <v>25.960539979231569</v>
      </c>
      <c r="S265" s="3" t="s">
        <v>8313</v>
      </c>
      <c r="T265" s="3" t="s">
        <v>8318</v>
      </c>
    </row>
    <row r="266" spans="1:20" ht="52.8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21">
        <f t="shared" si="18"/>
        <v>41010.411979166667</v>
      </c>
      <c r="L266" s="21">
        <f t="shared" si="19"/>
        <v>41040.411979166667</v>
      </c>
      <c r="M266" s="3" t="b">
        <v>1</v>
      </c>
      <c r="N266" s="3">
        <v>91</v>
      </c>
      <c r="O266" s="3" t="b">
        <v>1</v>
      </c>
      <c r="P266" s="3" t="s">
        <v>8268</v>
      </c>
      <c r="Q266" s="13">
        <f t="shared" si="16"/>
        <v>1.1819999999999999</v>
      </c>
      <c r="R266" s="7">
        <f t="shared" si="17"/>
        <v>54.945054945054942</v>
      </c>
      <c r="S266" s="3" t="s">
        <v>8313</v>
      </c>
      <c r="T266" s="3" t="s">
        <v>8318</v>
      </c>
    </row>
    <row r="267" spans="1:20" ht="52.8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21">
        <f t="shared" si="18"/>
        <v>40267.03738425926</v>
      </c>
      <c r="L267" s="21">
        <f t="shared" si="19"/>
        <v>40308.636111111111</v>
      </c>
      <c r="M267" s="3" t="b">
        <v>1</v>
      </c>
      <c r="N267" s="3">
        <v>58</v>
      </c>
      <c r="O267" s="3" t="b">
        <v>1</v>
      </c>
      <c r="P267" s="3" t="s">
        <v>8268</v>
      </c>
      <c r="Q267" s="13">
        <f t="shared" si="16"/>
        <v>1.111</v>
      </c>
      <c r="R267" s="7">
        <f t="shared" si="17"/>
        <v>86.206896551724142</v>
      </c>
      <c r="S267" s="3" t="s">
        <v>8313</v>
      </c>
      <c r="T267" s="3" t="s">
        <v>8318</v>
      </c>
    </row>
    <row r="268" spans="1:20" ht="52.8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21">
        <f t="shared" si="18"/>
        <v>40204.966516203705</v>
      </c>
      <c r="L268" s="21">
        <f t="shared" si="19"/>
        <v>40290.95208333333</v>
      </c>
      <c r="M268" s="3" t="b">
        <v>1</v>
      </c>
      <c r="N268" s="3">
        <v>36</v>
      </c>
      <c r="O268" s="3" t="b">
        <v>1</v>
      </c>
      <c r="P268" s="3" t="s">
        <v>8268</v>
      </c>
      <c r="Q268" s="13">
        <f t="shared" si="16"/>
        <v>1.4550000000000001</v>
      </c>
      <c r="R268" s="7">
        <f t="shared" si="17"/>
        <v>27.777777777777779</v>
      </c>
      <c r="S268" s="3" t="s">
        <v>8313</v>
      </c>
      <c r="T268" s="3" t="s">
        <v>8318</v>
      </c>
    </row>
    <row r="269" spans="1:20" ht="39.6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21">
        <f t="shared" si="18"/>
        <v>41785.244201388887</v>
      </c>
      <c r="L269" s="21">
        <f t="shared" si="19"/>
        <v>41815.244201388887</v>
      </c>
      <c r="M269" s="3" t="b">
        <v>1</v>
      </c>
      <c r="N269" s="3">
        <v>165</v>
      </c>
      <c r="O269" s="3" t="b">
        <v>1</v>
      </c>
      <c r="P269" s="3" t="s">
        <v>8268</v>
      </c>
      <c r="Q269" s="13">
        <f t="shared" si="16"/>
        <v>1.3162883248730965</v>
      </c>
      <c r="R269" s="7">
        <f t="shared" si="17"/>
        <v>59.696969696969695</v>
      </c>
      <c r="S269" s="3" t="s">
        <v>8313</v>
      </c>
      <c r="T269" s="3" t="s">
        <v>8318</v>
      </c>
    </row>
    <row r="270" spans="1:20" ht="39.6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21">
        <f t="shared" si="18"/>
        <v>40808.944189814814</v>
      </c>
      <c r="L270" s="21">
        <f t="shared" si="19"/>
        <v>40853.985856481479</v>
      </c>
      <c r="M270" s="3" t="b">
        <v>1</v>
      </c>
      <c r="N270" s="3">
        <v>111</v>
      </c>
      <c r="O270" s="3" t="b">
        <v>1</v>
      </c>
      <c r="P270" s="3" t="s">
        <v>8268</v>
      </c>
      <c r="Q270" s="13">
        <f t="shared" si="16"/>
        <v>1.1140000000000001</v>
      </c>
      <c r="R270" s="7">
        <f t="shared" si="17"/>
        <v>45.045045045045043</v>
      </c>
      <c r="S270" s="3" t="s">
        <v>8313</v>
      </c>
      <c r="T270" s="3" t="s">
        <v>8318</v>
      </c>
    </row>
    <row r="271" spans="1:20" ht="39.6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21">
        <f t="shared" si="18"/>
        <v>42757.988680555551</v>
      </c>
      <c r="L271" s="21">
        <f t="shared" si="19"/>
        <v>42787.988680555551</v>
      </c>
      <c r="M271" s="3" t="b">
        <v>1</v>
      </c>
      <c r="N271" s="3">
        <v>1596</v>
      </c>
      <c r="O271" s="3" t="b">
        <v>1</v>
      </c>
      <c r="P271" s="3" t="s">
        <v>8268</v>
      </c>
      <c r="Q271" s="13">
        <f t="shared" si="16"/>
        <v>1.4723377</v>
      </c>
      <c r="R271" s="7">
        <f t="shared" si="17"/>
        <v>62.656641604010026</v>
      </c>
      <c r="S271" s="3" t="s">
        <v>8313</v>
      </c>
      <c r="T271" s="3" t="s">
        <v>8318</v>
      </c>
    </row>
    <row r="272" spans="1:20" ht="39.6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21">
        <f t="shared" si="18"/>
        <v>40637.658217592594</v>
      </c>
      <c r="L272" s="21">
        <f t="shared" si="19"/>
        <v>40687.958333333328</v>
      </c>
      <c r="M272" s="3" t="b">
        <v>1</v>
      </c>
      <c r="N272" s="3">
        <v>61</v>
      </c>
      <c r="O272" s="3" t="b">
        <v>1</v>
      </c>
      <c r="P272" s="3" t="s">
        <v>8268</v>
      </c>
      <c r="Q272" s="13">
        <f t="shared" si="16"/>
        <v>1.5260869565217392</v>
      </c>
      <c r="R272" s="7">
        <f t="shared" si="17"/>
        <v>37.704918032786885</v>
      </c>
      <c r="S272" s="3" t="s">
        <v>8313</v>
      </c>
      <c r="T272" s="3" t="s">
        <v>8318</v>
      </c>
    </row>
    <row r="273" spans="1:20" ht="39.6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21">
        <f t="shared" si="18"/>
        <v>41611.891909722217</v>
      </c>
      <c r="L273" s="21">
        <f t="shared" si="19"/>
        <v>41641.125</v>
      </c>
      <c r="M273" s="3" t="b">
        <v>1</v>
      </c>
      <c r="N273" s="3">
        <v>287</v>
      </c>
      <c r="O273" s="3" t="b">
        <v>1</v>
      </c>
      <c r="P273" s="3" t="s">
        <v>8268</v>
      </c>
      <c r="Q273" s="13">
        <f t="shared" si="16"/>
        <v>1.0468</v>
      </c>
      <c r="R273" s="7">
        <f t="shared" si="17"/>
        <v>104.52961672473867</v>
      </c>
      <c r="S273" s="3" t="s">
        <v>8313</v>
      </c>
      <c r="T273" s="3" t="s">
        <v>8318</v>
      </c>
    </row>
    <row r="274" spans="1:20" ht="39.6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21">
        <f t="shared" si="18"/>
        <v>40235.692025462959</v>
      </c>
      <c r="L274" s="21">
        <f t="shared" si="19"/>
        <v>40296.575694444444</v>
      </c>
      <c r="M274" s="3" t="b">
        <v>1</v>
      </c>
      <c r="N274" s="3">
        <v>65</v>
      </c>
      <c r="O274" s="3" t="b">
        <v>1</v>
      </c>
      <c r="P274" s="3" t="s">
        <v>8268</v>
      </c>
      <c r="Q274" s="13">
        <f t="shared" si="16"/>
        <v>1.7743366666666667</v>
      </c>
      <c r="R274" s="7">
        <f t="shared" si="17"/>
        <v>46.153846153846153</v>
      </c>
      <c r="S274" s="3" t="s">
        <v>8313</v>
      </c>
      <c r="T274" s="3" t="s">
        <v>8318</v>
      </c>
    </row>
    <row r="275" spans="1:20" ht="39.6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21">
        <f t="shared" si="18"/>
        <v>40697.29011574074</v>
      </c>
      <c r="L275" s="21">
        <f t="shared" si="19"/>
        <v>40727.29011574074</v>
      </c>
      <c r="M275" s="3" t="b">
        <v>1</v>
      </c>
      <c r="N275" s="3">
        <v>118</v>
      </c>
      <c r="O275" s="3" t="b">
        <v>1</v>
      </c>
      <c r="P275" s="3" t="s">
        <v>8268</v>
      </c>
      <c r="Q275" s="13">
        <f t="shared" si="16"/>
        <v>1.077758</v>
      </c>
      <c r="R275" s="7">
        <f t="shared" si="17"/>
        <v>42.372881355932201</v>
      </c>
      <c r="S275" s="3" t="s">
        <v>8313</v>
      </c>
      <c r="T275" s="3" t="s">
        <v>8318</v>
      </c>
    </row>
    <row r="276" spans="1:20" ht="39.6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21">
        <f t="shared" si="18"/>
        <v>40969.704039351847</v>
      </c>
      <c r="L276" s="21">
        <f t="shared" si="19"/>
        <v>41004.082638888889</v>
      </c>
      <c r="M276" s="3" t="b">
        <v>1</v>
      </c>
      <c r="N276" s="3">
        <v>113</v>
      </c>
      <c r="O276" s="3" t="b">
        <v>1</v>
      </c>
      <c r="P276" s="3" t="s">
        <v>8268</v>
      </c>
      <c r="Q276" s="13">
        <f t="shared" si="16"/>
        <v>1.56</v>
      </c>
      <c r="R276" s="7">
        <f t="shared" si="17"/>
        <v>35.398230088495573</v>
      </c>
      <c r="S276" s="3" t="s">
        <v>8313</v>
      </c>
      <c r="T276" s="3" t="s">
        <v>8318</v>
      </c>
    </row>
    <row r="277" spans="1:20" ht="39.6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21">
        <f t="shared" si="18"/>
        <v>41192.823680555557</v>
      </c>
      <c r="L277" s="21">
        <f t="shared" si="19"/>
        <v>41222.865347222221</v>
      </c>
      <c r="M277" s="3" t="b">
        <v>1</v>
      </c>
      <c r="N277" s="3">
        <v>332</v>
      </c>
      <c r="O277" s="3" t="b">
        <v>1</v>
      </c>
      <c r="P277" s="3" t="s">
        <v>8268</v>
      </c>
      <c r="Q277" s="13">
        <f t="shared" si="16"/>
        <v>1.08395</v>
      </c>
      <c r="R277" s="7">
        <f t="shared" si="17"/>
        <v>60.24096385542169</v>
      </c>
      <c r="S277" s="3" t="s">
        <v>8313</v>
      </c>
      <c r="T277" s="3" t="s">
        <v>8318</v>
      </c>
    </row>
    <row r="278" spans="1:20" ht="39.6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21">
        <f t="shared" si="18"/>
        <v>40966.873541666668</v>
      </c>
      <c r="L278" s="21">
        <f t="shared" si="19"/>
        <v>41026.831874999996</v>
      </c>
      <c r="M278" s="3" t="b">
        <v>1</v>
      </c>
      <c r="N278" s="3">
        <v>62</v>
      </c>
      <c r="O278" s="3" t="b">
        <v>1</v>
      </c>
      <c r="P278" s="3" t="s">
        <v>8268</v>
      </c>
      <c r="Q278" s="13">
        <f t="shared" si="16"/>
        <v>1.476</v>
      </c>
      <c r="R278" s="7">
        <f t="shared" si="17"/>
        <v>64.516129032258064</v>
      </c>
      <c r="S278" s="3" t="s">
        <v>8313</v>
      </c>
      <c r="T278" s="3" t="s">
        <v>8318</v>
      </c>
    </row>
    <row r="279" spans="1:20" ht="39.6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21">
        <f t="shared" si="18"/>
        <v>42117.68309027778</v>
      </c>
      <c r="L279" s="21">
        <f t="shared" si="19"/>
        <v>42147.68309027778</v>
      </c>
      <c r="M279" s="3" t="b">
        <v>1</v>
      </c>
      <c r="N279" s="3">
        <v>951</v>
      </c>
      <c r="O279" s="3" t="b">
        <v>1</v>
      </c>
      <c r="P279" s="3" t="s">
        <v>8268</v>
      </c>
      <c r="Q279" s="13">
        <f t="shared" si="16"/>
        <v>1.1038153846153846</v>
      </c>
      <c r="R279" s="7">
        <f t="shared" si="17"/>
        <v>68.349106203995788</v>
      </c>
      <c r="S279" s="3" t="s">
        <v>8313</v>
      </c>
      <c r="T279" s="3" t="s">
        <v>8318</v>
      </c>
    </row>
    <row r="280" spans="1:20" ht="26.4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21">
        <f t="shared" si="18"/>
        <v>41163.832627314812</v>
      </c>
      <c r="L280" s="21">
        <f t="shared" si="19"/>
        <v>41193.832627314812</v>
      </c>
      <c r="M280" s="3" t="b">
        <v>1</v>
      </c>
      <c r="N280" s="3">
        <v>415</v>
      </c>
      <c r="O280" s="3" t="b">
        <v>1</v>
      </c>
      <c r="P280" s="3" t="s">
        <v>8268</v>
      </c>
      <c r="Q280" s="13">
        <f t="shared" si="16"/>
        <v>1.5034814814814814</v>
      </c>
      <c r="R280" s="7">
        <f t="shared" si="17"/>
        <v>65.060240963855421</v>
      </c>
      <c r="S280" s="3" t="s">
        <v>8313</v>
      </c>
      <c r="T280" s="3" t="s">
        <v>8318</v>
      </c>
    </row>
    <row r="281" spans="1:20" ht="39.6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21">
        <f t="shared" si="18"/>
        <v>42759.035833333335</v>
      </c>
      <c r="L281" s="21">
        <f t="shared" si="19"/>
        <v>42792.875694444439</v>
      </c>
      <c r="M281" s="3" t="b">
        <v>1</v>
      </c>
      <c r="N281" s="3">
        <v>305</v>
      </c>
      <c r="O281" s="3" t="b">
        <v>1</v>
      </c>
      <c r="P281" s="3" t="s">
        <v>8268</v>
      </c>
      <c r="Q281" s="13">
        <f t="shared" si="16"/>
        <v>1.5731829411764706</v>
      </c>
      <c r="R281" s="7">
        <f t="shared" si="17"/>
        <v>55.73770491803279</v>
      </c>
      <c r="S281" s="3" t="s">
        <v>8313</v>
      </c>
      <c r="T281" s="3" t="s">
        <v>8318</v>
      </c>
    </row>
    <row r="282" spans="1:20" ht="39.6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21">
        <f t="shared" si="18"/>
        <v>41744.382349537038</v>
      </c>
      <c r="L282" s="21">
        <f t="shared" si="19"/>
        <v>41789.382349537038</v>
      </c>
      <c r="M282" s="3" t="b">
        <v>1</v>
      </c>
      <c r="N282" s="3">
        <v>2139</v>
      </c>
      <c r="O282" s="3" t="b">
        <v>1</v>
      </c>
      <c r="P282" s="3" t="s">
        <v>8268</v>
      </c>
      <c r="Q282" s="13">
        <f t="shared" si="16"/>
        <v>1.5614399999999999</v>
      </c>
      <c r="R282" s="7">
        <f t="shared" si="17"/>
        <v>35.06311360448808</v>
      </c>
      <c r="S282" s="3" t="s">
        <v>8313</v>
      </c>
      <c r="T282" s="3" t="s">
        <v>8318</v>
      </c>
    </row>
    <row r="283" spans="1:20" ht="39.6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21">
        <f t="shared" si="18"/>
        <v>39949.955011574071</v>
      </c>
      <c r="L283" s="21">
        <f t="shared" si="19"/>
        <v>40035.601388888885</v>
      </c>
      <c r="M283" s="3" t="b">
        <v>1</v>
      </c>
      <c r="N283" s="3">
        <v>79</v>
      </c>
      <c r="O283" s="3" t="b">
        <v>1</v>
      </c>
      <c r="P283" s="3" t="s">
        <v>8268</v>
      </c>
      <c r="Q283" s="13">
        <f t="shared" si="16"/>
        <v>1.2058763636363636</v>
      </c>
      <c r="R283" s="7">
        <f t="shared" si="17"/>
        <v>69.620253164556956</v>
      </c>
      <c r="S283" s="3" t="s">
        <v>8313</v>
      </c>
      <c r="T283" s="3" t="s">
        <v>8318</v>
      </c>
    </row>
    <row r="284" spans="1:20" ht="39.6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21">
        <f t="shared" si="18"/>
        <v>40194.711712962962</v>
      </c>
      <c r="L284" s="21">
        <f t="shared" si="19"/>
        <v>40231.708333333328</v>
      </c>
      <c r="M284" s="3" t="b">
        <v>1</v>
      </c>
      <c r="N284" s="3">
        <v>179</v>
      </c>
      <c r="O284" s="3" t="b">
        <v>1</v>
      </c>
      <c r="P284" s="3" t="s">
        <v>8268</v>
      </c>
      <c r="Q284" s="13">
        <f t="shared" si="16"/>
        <v>1.0118888888888888</v>
      </c>
      <c r="R284" s="7">
        <f t="shared" si="17"/>
        <v>251.39664804469274</v>
      </c>
      <c r="S284" s="3" t="s">
        <v>8313</v>
      </c>
      <c r="T284" s="3" t="s">
        <v>8318</v>
      </c>
    </row>
    <row r="285" spans="1:20" ht="26.4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21">
        <f t="shared" si="18"/>
        <v>40675.501666666663</v>
      </c>
      <c r="L285" s="21">
        <f t="shared" si="19"/>
        <v>40694.999305555553</v>
      </c>
      <c r="M285" s="3" t="b">
        <v>1</v>
      </c>
      <c r="N285" s="3">
        <v>202</v>
      </c>
      <c r="O285" s="3" t="b">
        <v>1</v>
      </c>
      <c r="P285" s="3" t="s">
        <v>8268</v>
      </c>
      <c r="Q285" s="13">
        <f t="shared" si="16"/>
        <v>1.142725</v>
      </c>
      <c r="R285" s="7">
        <f t="shared" si="17"/>
        <v>89.10891089108911</v>
      </c>
      <c r="S285" s="3" t="s">
        <v>8313</v>
      </c>
      <c r="T285" s="3" t="s">
        <v>8318</v>
      </c>
    </row>
    <row r="286" spans="1:20" ht="39.6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21">
        <f t="shared" si="18"/>
        <v>40904.529861111107</v>
      </c>
      <c r="L286" s="21">
        <f t="shared" si="19"/>
        <v>40929.529861111107</v>
      </c>
      <c r="M286" s="3" t="b">
        <v>1</v>
      </c>
      <c r="N286" s="3">
        <v>760</v>
      </c>
      <c r="O286" s="3" t="b">
        <v>1</v>
      </c>
      <c r="P286" s="3" t="s">
        <v>8268</v>
      </c>
      <c r="Q286" s="13">
        <f t="shared" si="16"/>
        <v>1.0462615</v>
      </c>
      <c r="R286" s="7">
        <f t="shared" si="17"/>
        <v>52.631578947368418</v>
      </c>
      <c r="S286" s="3" t="s">
        <v>8313</v>
      </c>
      <c r="T286" s="3" t="s">
        <v>8318</v>
      </c>
    </row>
    <row r="287" spans="1:20" ht="39.6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21">
        <f t="shared" si="18"/>
        <v>41506.547777777778</v>
      </c>
      <c r="L287" s="21">
        <f t="shared" si="19"/>
        <v>41536.547777777778</v>
      </c>
      <c r="M287" s="3" t="b">
        <v>1</v>
      </c>
      <c r="N287" s="3">
        <v>563</v>
      </c>
      <c r="O287" s="3" t="b">
        <v>1</v>
      </c>
      <c r="P287" s="3" t="s">
        <v>8268</v>
      </c>
      <c r="Q287" s="13">
        <f t="shared" si="16"/>
        <v>2.2882507142857142</v>
      </c>
      <c r="R287" s="7">
        <f t="shared" si="17"/>
        <v>24.866785079928952</v>
      </c>
      <c r="S287" s="3" t="s">
        <v>8313</v>
      </c>
      <c r="T287" s="3" t="s">
        <v>8318</v>
      </c>
    </row>
    <row r="288" spans="1:20" ht="39.6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21">
        <f t="shared" si="18"/>
        <v>41313.607916666668</v>
      </c>
      <c r="L288" s="21">
        <f t="shared" si="19"/>
        <v>41358.566249999996</v>
      </c>
      <c r="M288" s="3" t="b">
        <v>1</v>
      </c>
      <c r="N288" s="3">
        <v>135</v>
      </c>
      <c r="O288" s="3" t="b">
        <v>1</v>
      </c>
      <c r="P288" s="3" t="s">
        <v>8268</v>
      </c>
      <c r="Q288" s="13">
        <f t="shared" si="16"/>
        <v>1.0915333333333332</v>
      </c>
      <c r="R288" s="7">
        <f t="shared" si="17"/>
        <v>111.11111111111111</v>
      </c>
      <c r="S288" s="3" t="s">
        <v>8313</v>
      </c>
      <c r="T288" s="3" t="s">
        <v>8318</v>
      </c>
    </row>
    <row r="289" spans="1:20" ht="26.4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21">
        <f t="shared" si="18"/>
        <v>41184.069652777776</v>
      </c>
      <c r="L289" s="21">
        <f t="shared" si="19"/>
        <v>41214.958333333328</v>
      </c>
      <c r="M289" s="3" t="b">
        <v>1</v>
      </c>
      <c r="N289" s="3">
        <v>290</v>
      </c>
      <c r="O289" s="3" t="b">
        <v>1</v>
      </c>
      <c r="P289" s="3" t="s">
        <v>8268</v>
      </c>
      <c r="Q289" s="13">
        <f t="shared" si="16"/>
        <v>1.7629999999999999</v>
      </c>
      <c r="R289" s="7">
        <f t="shared" si="17"/>
        <v>51.724137931034484</v>
      </c>
      <c r="S289" s="3" t="s">
        <v>8313</v>
      </c>
      <c r="T289" s="3" t="s">
        <v>8318</v>
      </c>
    </row>
    <row r="290" spans="1:20" ht="52.8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21">
        <f t="shared" si="18"/>
        <v>41050.960567129623</v>
      </c>
      <c r="L290" s="21">
        <f t="shared" si="19"/>
        <v>41085.960567129623</v>
      </c>
      <c r="M290" s="3" t="b">
        <v>1</v>
      </c>
      <c r="N290" s="3">
        <v>447</v>
      </c>
      <c r="O290" s="3" t="b">
        <v>1</v>
      </c>
      <c r="P290" s="3" t="s">
        <v>8268</v>
      </c>
      <c r="Q290" s="13">
        <f t="shared" si="16"/>
        <v>1.0321061999999999</v>
      </c>
      <c r="R290" s="7">
        <f t="shared" si="17"/>
        <v>111.85682326621924</v>
      </c>
      <c r="S290" s="3" t="s">
        <v>8313</v>
      </c>
      <c r="T290" s="3" t="s">
        <v>8318</v>
      </c>
    </row>
    <row r="291" spans="1:20" ht="39.6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21">
        <f t="shared" si="18"/>
        <v>41550.248078703698</v>
      </c>
      <c r="L291" s="21">
        <f t="shared" si="19"/>
        <v>41580.248078703698</v>
      </c>
      <c r="M291" s="3" t="b">
        <v>1</v>
      </c>
      <c r="N291" s="3">
        <v>232</v>
      </c>
      <c r="O291" s="3" t="b">
        <v>1</v>
      </c>
      <c r="P291" s="3" t="s">
        <v>8268</v>
      </c>
      <c r="Q291" s="13">
        <f t="shared" si="16"/>
        <v>1.0482</v>
      </c>
      <c r="R291" s="7">
        <f t="shared" si="17"/>
        <v>64.65517241379311</v>
      </c>
      <c r="S291" s="3" t="s">
        <v>8313</v>
      </c>
      <c r="T291" s="3" t="s">
        <v>8318</v>
      </c>
    </row>
    <row r="292" spans="1:20" ht="39.6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21">
        <f t="shared" si="18"/>
        <v>40526.160844907405</v>
      </c>
      <c r="L292" s="21">
        <f t="shared" si="19"/>
        <v>40576.124305555553</v>
      </c>
      <c r="M292" s="3" t="b">
        <v>1</v>
      </c>
      <c r="N292" s="3">
        <v>168</v>
      </c>
      <c r="O292" s="3" t="b">
        <v>1</v>
      </c>
      <c r="P292" s="3" t="s">
        <v>8268</v>
      </c>
      <c r="Q292" s="13">
        <f t="shared" si="16"/>
        <v>1.0668444444444445</v>
      </c>
      <c r="R292" s="7">
        <f t="shared" si="17"/>
        <v>26.785714285714285</v>
      </c>
      <c r="S292" s="3" t="s">
        <v>8313</v>
      </c>
      <c r="T292" s="3" t="s">
        <v>8318</v>
      </c>
    </row>
    <row r="293" spans="1:20" ht="39.6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21">
        <f t="shared" si="18"/>
        <v>41376.560717592591</v>
      </c>
      <c r="L293" s="21">
        <f t="shared" si="19"/>
        <v>41394.792361111111</v>
      </c>
      <c r="M293" s="3" t="b">
        <v>1</v>
      </c>
      <c r="N293" s="3">
        <v>128</v>
      </c>
      <c r="O293" s="3" t="b">
        <v>1</v>
      </c>
      <c r="P293" s="3" t="s">
        <v>8268</v>
      </c>
      <c r="Q293" s="13">
        <f t="shared" si="16"/>
        <v>1.2001999999999999</v>
      </c>
      <c r="R293" s="7">
        <f t="shared" si="17"/>
        <v>39.0625</v>
      </c>
      <c r="S293" s="3" t="s">
        <v>8313</v>
      </c>
      <c r="T293" s="3" t="s">
        <v>8318</v>
      </c>
    </row>
    <row r="294" spans="1:20" ht="52.8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21">
        <f t="shared" si="18"/>
        <v>40812.594895833332</v>
      </c>
      <c r="L294" s="21">
        <f t="shared" si="19"/>
        <v>40844.957638888889</v>
      </c>
      <c r="M294" s="3" t="b">
        <v>1</v>
      </c>
      <c r="N294" s="3">
        <v>493</v>
      </c>
      <c r="O294" s="3" t="b">
        <v>1</v>
      </c>
      <c r="P294" s="3" t="s">
        <v>8268</v>
      </c>
      <c r="Q294" s="13">
        <f t="shared" si="16"/>
        <v>1.0150693333333334</v>
      </c>
      <c r="R294" s="7">
        <f t="shared" si="17"/>
        <v>152.12981744421907</v>
      </c>
      <c r="S294" s="3" t="s">
        <v>8313</v>
      </c>
      <c r="T294" s="3" t="s">
        <v>8318</v>
      </c>
    </row>
    <row r="295" spans="1:20" ht="39.6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21">
        <f t="shared" si="18"/>
        <v>41719.459652777776</v>
      </c>
      <c r="L295" s="21">
        <f t="shared" si="19"/>
        <v>41749.459652777776</v>
      </c>
      <c r="M295" s="3" t="b">
        <v>1</v>
      </c>
      <c r="N295" s="3">
        <v>131</v>
      </c>
      <c r="O295" s="3" t="b">
        <v>1</v>
      </c>
      <c r="P295" s="3" t="s">
        <v>8268</v>
      </c>
      <c r="Q295" s="13">
        <f t="shared" si="16"/>
        <v>1.0138461538461538</v>
      </c>
      <c r="R295" s="7">
        <f t="shared" si="17"/>
        <v>198.47328244274809</v>
      </c>
      <c r="S295" s="3" t="s">
        <v>8313</v>
      </c>
      <c r="T295" s="3" t="s">
        <v>8318</v>
      </c>
    </row>
    <row r="296" spans="1:20" ht="66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21">
        <f t="shared" si="18"/>
        <v>40342.876087962963</v>
      </c>
      <c r="L296" s="21">
        <f t="shared" si="19"/>
        <v>40378.458333333328</v>
      </c>
      <c r="M296" s="3" t="b">
        <v>1</v>
      </c>
      <c r="N296" s="3">
        <v>50</v>
      </c>
      <c r="O296" s="3" t="b">
        <v>1</v>
      </c>
      <c r="P296" s="3" t="s">
        <v>8268</v>
      </c>
      <c r="Q296" s="13">
        <f t="shared" si="16"/>
        <v>1</v>
      </c>
      <c r="R296" s="7">
        <f t="shared" si="17"/>
        <v>100</v>
      </c>
      <c r="S296" s="3" t="s">
        <v>8313</v>
      </c>
      <c r="T296" s="3" t="s">
        <v>8318</v>
      </c>
    </row>
    <row r="297" spans="1:20" ht="39.6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21">
        <f t="shared" si="18"/>
        <v>41518.796400462961</v>
      </c>
      <c r="L297" s="21">
        <f t="shared" si="19"/>
        <v>41578.791666666664</v>
      </c>
      <c r="M297" s="3" t="b">
        <v>1</v>
      </c>
      <c r="N297" s="3">
        <v>665</v>
      </c>
      <c r="O297" s="3" t="b">
        <v>1</v>
      </c>
      <c r="P297" s="3" t="s">
        <v>8268</v>
      </c>
      <c r="Q297" s="13">
        <f t="shared" si="16"/>
        <v>1.3310911999999999</v>
      </c>
      <c r="R297" s="7">
        <f t="shared" si="17"/>
        <v>75.187969924812023</v>
      </c>
      <c r="S297" s="3" t="s">
        <v>8313</v>
      </c>
      <c r="T297" s="3" t="s">
        <v>8318</v>
      </c>
    </row>
    <row r="298" spans="1:20" ht="39.6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21">
        <f t="shared" si="18"/>
        <v>41134.267164351848</v>
      </c>
      <c r="L298" s="21">
        <f t="shared" si="19"/>
        <v>41159.267164351848</v>
      </c>
      <c r="M298" s="3" t="b">
        <v>1</v>
      </c>
      <c r="N298" s="3">
        <v>129</v>
      </c>
      <c r="O298" s="3" t="b">
        <v>1</v>
      </c>
      <c r="P298" s="3" t="s">
        <v>8268</v>
      </c>
      <c r="Q298" s="13">
        <f t="shared" si="16"/>
        <v>1.187262</v>
      </c>
      <c r="R298" s="7">
        <f t="shared" si="17"/>
        <v>193.79844961240309</v>
      </c>
      <c r="S298" s="3" t="s">
        <v>8313</v>
      </c>
      <c r="T298" s="3" t="s">
        <v>8318</v>
      </c>
    </row>
    <row r="299" spans="1:20" ht="39.6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21">
        <f t="shared" si="18"/>
        <v>42089.519687499997</v>
      </c>
      <c r="L299" s="21">
        <f t="shared" si="19"/>
        <v>42124.957638888889</v>
      </c>
      <c r="M299" s="3" t="b">
        <v>1</v>
      </c>
      <c r="N299" s="3">
        <v>142</v>
      </c>
      <c r="O299" s="3" t="b">
        <v>1</v>
      </c>
      <c r="P299" s="3" t="s">
        <v>8268</v>
      </c>
      <c r="Q299" s="13">
        <f t="shared" si="16"/>
        <v>1.0064</v>
      </c>
      <c r="R299" s="7">
        <f t="shared" si="17"/>
        <v>140.8450704225352</v>
      </c>
      <c r="S299" s="3" t="s">
        <v>8313</v>
      </c>
      <c r="T299" s="3" t="s">
        <v>8318</v>
      </c>
    </row>
    <row r="300" spans="1:20" ht="26.4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21">
        <f t="shared" si="18"/>
        <v>41709.255185185182</v>
      </c>
      <c r="L300" s="21">
        <f t="shared" si="19"/>
        <v>41768.666666666664</v>
      </c>
      <c r="M300" s="3" t="b">
        <v>1</v>
      </c>
      <c r="N300" s="3">
        <v>2436</v>
      </c>
      <c r="O300" s="3" t="b">
        <v>1</v>
      </c>
      <c r="P300" s="3" t="s">
        <v>8268</v>
      </c>
      <c r="Q300" s="13">
        <f t="shared" si="16"/>
        <v>1.089324126984127</v>
      </c>
      <c r="R300" s="7">
        <f t="shared" si="17"/>
        <v>51.724137931034484</v>
      </c>
      <c r="S300" s="3" t="s">
        <v>8313</v>
      </c>
      <c r="T300" s="3" t="s">
        <v>8318</v>
      </c>
    </row>
    <row r="301" spans="1:20" ht="52.8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21">
        <f t="shared" si="18"/>
        <v>40469.016898148147</v>
      </c>
      <c r="L301" s="21">
        <f t="shared" si="19"/>
        <v>40499.058564814812</v>
      </c>
      <c r="M301" s="3" t="b">
        <v>1</v>
      </c>
      <c r="N301" s="3">
        <v>244</v>
      </c>
      <c r="O301" s="3" t="b">
        <v>1</v>
      </c>
      <c r="P301" s="3" t="s">
        <v>8268</v>
      </c>
      <c r="Q301" s="13">
        <f t="shared" si="16"/>
        <v>1.789525</v>
      </c>
      <c r="R301" s="7">
        <f t="shared" si="17"/>
        <v>40.983606557377051</v>
      </c>
      <c r="S301" s="3" t="s">
        <v>8313</v>
      </c>
      <c r="T301" s="3" t="s">
        <v>8318</v>
      </c>
    </row>
    <row r="302" spans="1:20" ht="39.6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21">
        <f t="shared" si="18"/>
        <v>40626.751597222217</v>
      </c>
      <c r="L302" s="21">
        <f t="shared" si="19"/>
        <v>40657.751597222217</v>
      </c>
      <c r="M302" s="3" t="b">
        <v>1</v>
      </c>
      <c r="N302" s="3">
        <v>298</v>
      </c>
      <c r="O302" s="3" t="b">
        <v>1</v>
      </c>
      <c r="P302" s="3" t="s">
        <v>8268</v>
      </c>
      <c r="Q302" s="13">
        <f t="shared" si="16"/>
        <v>1.0172264</v>
      </c>
      <c r="R302" s="7">
        <f t="shared" si="17"/>
        <v>83.892617449664428</v>
      </c>
      <c r="S302" s="3" t="s">
        <v>8313</v>
      </c>
      <c r="T302" s="3" t="s">
        <v>8318</v>
      </c>
    </row>
    <row r="303" spans="1:20" ht="39.6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21">
        <f t="shared" si="18"/>
        <v>41312.529340277775</v>
      </c>
      <c r="L303" s="21">
        <f t="shared" si="19"/>
        <v>41352.487673611111</v>
      </c>
      <c r="M303" s="3" t="b">
        <v>1</v>
      </c>
      <c r="N303" s="3">
        <v>251</v>
      </c>
      <c r="O303" s="3" t="b">
        <v>1</v>
      </c>
      <c r="P303" s="3" t="s">
        <v>8268</v>
      </c>
      <c r="Q303" s="13">
        <f t="shared" si="16"/>
        <v>1.1873499999999999</v>
      </c>
      <c r="R303" s="7">
        <f t="shared" si="17"/>
        <v>51.792828685258961</v>
      </c>
      <c r="S303" s="3" t="s">
        <v>8313</v>
      </c>
      <c r="T303" s="3" t="s">
        <v>8318</v>
      </c>
    </row>
    <row r="304" spans="1:20" ht="52.8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21">
        <f t="shared" si="18"/>
        <v>40933.648587962962</v>
      </c>
      <c r="L304" s="21">
        <f t="shared" si="19"/>
        <v>40963.648587962962</v>
      </c>
      <c r="M304" s="3" t="b">
        <v>1</v>
      </c>
      <c r="N304" s="3">
        <v>108</v>
      </c>
      <c r="O304" s="3" t="b">
        <v>1</v>
      </c>
      <c r="P304" s="3" t="s">
        <v>8268</v>
      </c>
      <c r="Q304" s="13">
        <f t="shared" si="16"/>
        <v>1.0045999999999999</v>
      </c>
      <c r="R304" s="7">
        <f t="shared" si="17"/>
        <v>92.592592592592595</v>
      </c>
      <c r="S304" s="3" t="s">
        <v>8313</v>
      </c>
      <c r="T304" s="3" t="s">
        <v>8318</v>
      </c>
    </row>
    <row r="305" spans="1:20" ht="39.6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21">
        <f t="shared" si="18"/>
        <v>41031.862800925919</v>
      </c>
      <c r="L305" s="21">
        <f t="shared" si="19"/>
        <v>41061.862800925919</v>
      </c>
      <c r="M305" s="3" t="b">
        <v>1</v>
      </c>
      <c r="N305" s="3">
        <v>82</v>
      </c>
      <c r="O305" s="3" t="b">
        <v>1</v>
      </c>
      <c r="P305" s="3" t="s">
        <v>8268</v>
      </c>
      <c r="Q305" s="13">
        <f t="shared" si="16"/>
        <v>1.3746666666666667</v>
      </c>
      <c r="R305" s="7">
        <f t="shared" si="17"/>
        <v>36.585365853658537</v>
      </c>
      <c r="S305" s="3" t="s">
        <v>8313</v>
      </c>
      <c r="T305" s="3" t="s">
        <v>8318</v>
      </c>
    </row>
    <row r="306" spans="1:20" ht="26.4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21">
        <f t="shared" si="18"/>
        <v>41113.88653935185</v>
      </c>
      <c r="L306" s="21">
        <f t="shared" si="19"/>
        <v>41152.875</v>
      </c>
      <c r="M306" s="3" t="b">
        <v>1</v>
      </c>
      <c r="N306" s="3">
        <v>74</v>
      </c>
      <c r="O306" s="3" t="b">
        <v>1</v>
      </c>
      <c r="P306" s="3" t="s">
        <v>8268</v>
      </c>
      <c r="Q306" s="13">
        <f t="shared" si="16"/>
        <v>2.3164705882352941</v>
      </c>
      <c r="R306" s="7">
        <f t="shared" si="17"/>
        <v>45.945945945945944</v>
      </c>
      <c r="S306" s="3" t="s">
        <v>8313</v>
      </c>
      <c r="T306" s="3" t="s">
        <v>8318</v>
      </c>
    </row>
    <row r="307" spans="1:20" ht="39.6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21">
        <f t="shared" si="18"/>
        <v>40948.421863425923</v>
      </c>
      <c r="L307" s="21">
        <f t="shared" si="19"/>
        <v>40978.421863425923</v>
      </c>
      <c r="M307" s="3" t="b">
        <v>1</v>
      </c>
      <c r="N307" s="3">
        <v>189</v>
      </c>
      <c r="O307" s="3" t="b">
        <v>1</v>
      </c>
      <c r="P307" s="3" t="s">
        <v>8268</v>
      </c>
      <c r="Q307" s="13">
        <f t="shared" si="16"/>
        <v>1.3033333333333332</v>
      </c>
      <c r="R307" s="7">
        <f t="shared" si="17"/>
        <v>39.682539682539684</v>
      </c>
      <c r="S307" s="3" t="s">
        <v>8313</v>
      </c>
      <c r="T307" s="3" t="s">
        <v>8318</v>
      </c>
    </row>
    <row r="308" spans="1:20" ht="26.4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21">
        <f t="shared" si="18"/>
        <v>41333.628854166665</v>
      </c>
      <c r="L308" s="21">
        <f t="shared" si="19"/>
        <v>41353.587187499994</v>
      </c>
      <c r="M308" s="3" t="b">
        <v>1</v>
      </c>
      <c r="N308" s="3">
        <v>80</v>
      </c>
      <c r="O308" s="3" t="b">
        <v>1</v>
      </c>
      <c r="P308" s="3" t="s">
        <v>8268</v>
      </c>
      <c r="Q308" s="13">
        <f t="shared" si="16"/>
        <v>2.9289999999999998</v>
      </c>
      <c r="R308" s="7">
        <f t="shared" si="17"/>
        <v>12.5</v>
      </c>
      <c r="S308" s="3" t="s">
        <v>8313</v>
      </c>
      <c r="T308" s="3" t="s">
        <v>8318</v>
      </c>
    </row>
    <row r="309" spans="1:20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21">
        <f t="shared" si="18"/>
        <v>41282.736122685186</v>
      </c>
      <c r="L309" s="21">
        <f t="shared" si="19"/>
        <v>41312.736122685186</v>
      </c>
      <c r="M309" s="3" t="b">
        <v>1</v>
      </c>
      <c r="N309" s="3">
        <v>576</v>
      </c>
      <c r="O309" s="3" t="b">
        <v>1</v>
      </c>
      <c r="P309" s="3" t="s">
        <v>8268</v>
      </c>
      <c r="Q309" s="13">
        <f t="shared" si="16"/>
        <v>1.1131818181818183</v>
      </c>
      <c r="R309" s="7">
        <f t="shared" si="17"/>
        <v>38.194444444444443</v>
      </c>
      <c r="S309" s="3" t="s">
        <v>8313</v>
      </c>
      <c r="T309" s="3" t="s">
        <v>8318</v>
      </c>
    </row>
    <row r="310" spans="1:20" ht="39.6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21">
        <f t="shared" si="18"/>
        <v>40567.486226851848</v>
      </c>
      <c r="L310" s="21">
        <f t="shared" si="19"/>
        <v>40612.486226851848</v>
      </c>
      <c r="M310" s="3" t="b">
        <v>1</v>
      </c>
      <c r="N310" s="3">
        <v>202</v>
      </c>
      <c r="O310" s="3" t="b">
        <v>1</v>
      </c>
      <c r="P310" s="3" t="s">
        <v>8268</v>
      </c>
      <c r="Q310" s="13">
        <f t="shared" si="16"/>
        <v>1.0556666666666668</v>
      </c>
      <c r="R310" s="7">
        <f t="shared" si="17"/>
        <v>59.405940594059409</v>
      </c>
      <c r="S310" s="3" t="s">
        <v>8313</v>
      </c>
      <c r="T310" s="3" t="s">
        <v>8318</v>
      </c>
    </row>
    <row r="311" spans="1:20" ht="39.6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21">
        <f t="shared" si="18"/>
        <v>41134.543217592589</v>
      </c>
      <c r="L311" s="21">
        <f t="shared" si="19"/>
        <v>41155.543217592589</v>
      </c>
      <c r="M311" s="3" t="b">
        <v>1</v>
      </c>
      <c r="N311" s="3">
        <v>238</v>
      </c>
      <c r="O311" s="3" t="b">
        <v>1</v>
      </c>
      <c r="P311" s="3" t="s">
        <v>8268</v>
      </c>
      <c r="Q311" s="13">
        <f t="shared" si="16"/>
        <v>1.1894444444444445</v>
      </c>
      <c r="R311" s="7">
        <f t="shared" si="17"/>
        <v>75.630252100840337</v>
      </c>
      <c r="S311" s="3" t="s">
        <v>8313</v>
      </c>
      <c r="T311" s="3" t="s">
        <v>8318</v>
      </c>
    </row>
    <row r="312" spans="1:20" ht="39.6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21">
        <f t="shared" si="18"/>
        <v>40820.974803240737</v>
      </c>
      <c r="L312" s="21">
        <f t="shared" si="19"/>
        <v>40835.875</v>
      </c>
      <c r="M312" s="3" t="b">
        <v>1</v>
      </c>
      <c r="N312" s="3">
        <v>36</v>
      </c>
      <c r="O312" s="3" t="b">
        <v>1</v>
      </c>
      <c r="P312" s="3" t="s">
        <v>8268</v>
      </c>
      <c r="Q312" s="13">
        <f t="shared" si="16"/>
        <v>1.04129</v>
      </c>
      <c r="R312" s="7">
        <f t="shared" si="17"/>
        <v>27.777777777777779</v>
      </c>
      <c r="S312" s="3" t="s">
        <v>8313</v>
      </c>
      <c r="T312" s="3" t="s">
        <v>8318</v>
      </c>
    </row>
    <row r="313" spans="1:20" ht="39.6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21">
        <f t="shared" si="18"/>
        <v>40868.011481481481</v>
      </c>
      <c r="L313" s="21">
        <f t="shared" si="19"/>
        <v>40909.124305555553</v>
      </c>
      <c r="M313" s="3" t="b">
        <v>1</v>
      </c>
      <c r="N313" s="3">
        <v>150</v>
      </c>
      <c r="O313" s="3" t="b">
        <v>1</v>
      </c>
      <c r="P313" s="3" t="s">
        <v>8268</v>
      </c>
      <c r="Q313" s="13">
        <f t="shared" si="16"/>
        <v>1.0410165</v>
      </c>
      <c r="R313" s="7">
        <f t="shared" si="17"/>
        <v>133.33333333333334</v>
      </c>
      <c r="S313" s="3" t="s">
        <v>8313</v>
      </c>
      <c r="T313" s="3" t="s">
        <v>8318</v>
      </c>
    </row>
    <row r="314" spans="1:20" ht="52.8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21">
        <f t="shared" si="18"/>
        <v>41348.669351851851</v>
      </c>
      <c r="L314" s="21">
        <f t="shared" si="19"/>
        <v>41378.669351851851</v>
      </c>
      <c r="M314" s="3" t="b">
        <v>1</v>
      </c>
      <c r="N314" s="3">
        <v>146</v>
      </c>
      <c r="O314" s="3" t="b">
        <v>1</v>
      </c>
      <c r="P314" s="3" t="s">
        <v>8268</v>
      </c>
      <c r="Q314" s="13">
        <f t="shared" si="16"/>
        <v>1.1187499999999999</v>
      </c>
      <c r="R314" s="7">
        <f t="shared" si="17"/>
        <v>54.794520547945204</v>
      </c>
      <c r="S314" s="3" t="s">
        <v>8313</v>
      </c>
      <c r="T314" s="3" t="s">
        <v>8318</v>
      </c>
    </row>
    <row r="315" spans="1:20" ht="52.8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21">
        <f t="shared" si="18"/>
        <v>40357.019606481481</v>
      </c>
      <c r="L315" s="21">
        <f t="shared" si="19"/>
        <v>40401.457638888889</v>
      </c>
      <c r="M315" s="3" t="b">
        <v>1</v>
      </c>
      <c r="N315" s="3">
        <v>222</v>
      </c>
      <c r="O315" s="3" t="b">
        <v>1</v>
      </c>
      <c r="P315" s="3" t="s">
        <v>8268</v>
      </c>
      <c r="Q315" s="13">
        <f t="shared" si="16"/>
        <v>1.0473529411764706</v>
      </c>
      <c r="R315" s="7">
        <f t="shared" si="17"/>
        <v>76.576576576576571</v>
      </c>
      <c r="S315" s="3" t="s">
        <v>8313</v>
      </c>
      <c r="T315" s="3" t="s">
        <v>8318</v>
      </c>
    </row>
    <row r="316" spans="1:20" ht="39.6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21">
        <f t="shared" si="18"/>
        <v>41304.624861111108</v>
      </c>
      <c r="L316" s="21">
        <f t="shared" si="19"/>
        <v>41334.624861111108</v>
      </c>
      <c r="M316" s="3" t="b">
        <v>1</v>
      </c>
      <c r="N316" s="3">
        <v>120</v>
      </c>
      <c r="O316" s="3" t="b">
        <v>1</v>
      </c>
      <c r="P316" s="3" t="s">
        <v>8268</v>
      </c>
      <c r="Q316" s="13">
        <f t="shared" si="16"/>
        <v>3.8515000000000001</v>
      </c>
      <c r="R316" s="7">
        <f t="shared" si="17"/>
        <v>8.3333333333333339</v>
      </c>
      <c r="S316" s="3" t="s">
        <v>8313</v>
      </c>
      <c r="T316" s="3" t="s">
        <v>8318</v>
      </c>
    </row>
    <row r="317" spans="1:20" ht="39.6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21">
        <f t="shared" si="18"/>
        <v>41113.564050925925</v>
      </c>
      <c r="L317" s="21">
        <f t="shared" si="19"/>
        <v>41143.564050925925</v>
      </c>
      <c r="M317" s="3" t="b">
        <v>1</v>
      </c>
      <c r="N317" s="3">
        <v>126</v>
      </c>
      <c r="O317" s="3" t="b">
        <v>1</v>
      </c>
      <c r="P317" s="3" t="s">
        <v>8268</v>
      </c>
      <c r="Q317" s="13">
        <f t="shared" si="16"/>
        <v>1.01248</v>
      </c>
      <c r="R317" s="7">
        <f t="shared" si="17"/>
        <v>198.4126984126984</v>
      </c>
      <c r="S317" s="3" t="s">
        <v>8313</v>
      </c>
      <c r="T317" s="3" t="s">
        <v>8318</v>
      </c>
    </row>
    <row r="318" spans="1:20" ht="26.4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21">
        <f t="shared" si="18"/>
        <v>41950.715243055551</v>
      </c>
      <c r="L318" s="21">
        <f t="shared" si="19"/>
        <v>41983.999305555553</v>
      </c>
      <c r="M318" s="3" t="b">
        <v>1</v>
      </c>
      <c r="N318" s="3">
        <v>158</v>
      </c>
      <c r="O318" s="3" t="b">
        <v>1</v>
      </c>
      <c r="P318" s="3" t="s">
        <v>8268</v>
      </c>
      <c r="Q318" s="13">
        <f t="shared" si="16"/>
        <v>1.1377333333333333</v>
      </c>
      <c r="R318" s="7">
        <f t="shared" si="17"/>
        <v>94.936708860759495</v>
      </c>
      <c r="S318" s="3" t="s">
        <v>8313</v>
      </c>
      <c r="T318" s="3" t="s">
        <v>8318</v>
      </c>
    </row>
    <row r="319" spans="1:20" ht="39.6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21">
        <f t="shared" si="18"/>
        <v>41589.468553240738</v>
      </c>
      <c r="L319" s="21">
        <f t="shared" si="19"/>
        <v>41619.468553240738</v>
      </c>
      <c r="M319" s="3" t="b">
        <v>1</v>
      </c>
      <c r="N319" s="3">
        <v>316</v>
      </c>
      <c r="O319" s="3" t="b">
        <v>1</v>
      </c>
      <c r="P319" s="3" t="s">
        <v>8268</v>
      </c>
      <c r="Q319" s="13">
        <f t="shared" si="16"/>
        <v>1.0080333333333333</v>
      </c>
      <c r="R319" s="7">
        <f t="shared" si="17"/>
        <v>94.936708860759495</v>
      </c>
      <c r="S319" s="3" t="s">
        <v>8313</v>
      </c>
      <c r="T319" s="3" t="s">
        <v>8318</v>
      </c>
    </row>
    <row r="320" spans="1:20" ht="39.6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21">
        <f t="shared" si="18"/>
        <v>41329.830451388887</v>
      </c>
      <c r="L320" s="21">
        <f t="shared" si="19"/>
        <v>41359.788784722223</v>
      </c>
      <c r="M320" s="3" t="b">
        <v>1</v>
      </c>
      <c r="N320" s="3">
        <v>284</v>
      </c>
      <c r="O320" s="3" t="b">
        <v>1</v>
      </c>
      <c r="P320" s="3" t="s">
        <v>8268</v>
      </c>
      <c r="Q320" s="13">
        <f t="shared" si="16"/>
        <v>2.8332000000000002</v>
      </c>
      <c r="R320" s="7">
        <f t="shared" si="17"/>
        <v>17.6056338028169</v>
      </c>
      <c r="S320" s="3" t="s">
        <v>8313</v>
      </c>
      <c r="T320" s="3" t="s">
        <v>8318</v>
      </c>
    </row>
    <row r="321" spans="1:20" ht="52.8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21">
        <f t="shared" si="18"/>
        <v>40123.629965277774</v>
      </c>
      <c r="L321" s="21">
        <f t="shared" si="19"/>
        <v>40211.124305555553</v>
      </c>
      <c r="M321" s="3" t="b">
        <v>1</v>
      </c>
      <c r="N321" s="3">
        <v>51</v>
      </c>
      <c r="O321" s="3" t="b">
        <v>1</v>
      </c>
      <c r="P321" s="3" t="s">
        <v>8268</v>
      </c>
      <c r="Q321" s="13">
        <f t="shared" si="16"/>
        <v>1.1268</v>
      </c>
      <c r="R321" s="7">
        <f t="shared" si="17"/>
        <v>98.039215686274517</v>
      </c>
      <c r="S321" s="3" t="s">
        <v>8313</v>
      </c>
      <c r="T321" s="3" t="s">
        <v>8318</v>
      </c>
    </row>
    <row r="322" spans="1:20" ht="39.6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21">
        <f t="shared" si="18"/>
        <v>42331.34297453703</v>
      </c>
      <c r="L322" s="21">
        <f t="shared" si="19"/>
        <v>42360.749999999993</v>
      </c>
      <c r="M322" s="3" t="b">
        <v>1</v>
      </c>
      <c r="N322" s="3">
        <v>158</v>
      </c>
      <c r="O322" s="3" t="b">
        <v>1</v>
      </c>
      <c r="P322" s="3" t="s">
        <v>8268</v>
      </c>
      <c r="Q322" s="13">
        <f t="shared" ref="Q322:Q385" si="20">+E322/D322</f>
        <v>1.0658000000000001</v>
      </c>
      <c r="R322" s="7">
        <f t="shared" ref="R322:R385" si="21">IFERROR(+D322/N322,0)</f>
        <v>126.58227848101266</v>
      </c>
      <c r="S322" s="3" t="s">
        <v>8313</v>
      </c>
      <c r="T322" s="3" t="s">
        <v>8318</v>
      </c>
    </row>
    <row r="323" spans="1:20" ht="39.6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21">
        <f t="shared" ref="K323:K386" si="22">(J323/86400)+25569+(-5/24)</f>
        <v>42647.238263888888</v>
      </c>
      <c r="L323" s="21">
        <f t="shared" ref="L323:L386" si="23">+I323/(86400)+25569+(-5/24)</f>
        <v>42682.279930555553</v>
      </c>
      <c r="M323" s="3" t="b">
        <v>1</v>
      </c>
      <c r="N323" s="3">
        <v>337</v>
      </c>
      <c r="O323" s="3" t="b">
        <v>1</v>
      </c>
      <c r="P323" s="3" t="s">
        <v>8268</v>
      </c>
      <c r="Q323" s="13">
        <f t="shared" si="20"/>
        <v>1.0266285714285714</v>
      </c>
      <c r="R323" s="7">
        <f t="shared" si="21"/>
        <v>103.85756676557864</v>
      </c>
      <c r="S323" s="3" t="s">
        <v>8313</v>
      </c>
      <c r="T323" s="3" t="s">
        <v>8318</v>
      </c>
    </row>
    <row r="324" spans="1:20" ht="39.6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21">
        <f t="shared" si="22"/>
        <v>42473.361666666664</v>
      </c>
      <c r="L324" s="21">
        <f t="shared" si="23"/>
        <v>42503.361666666664</v>
      </c>
      <c r="M324" s="3" t="b">
        <v>1</v>
      </c>
      <c r="N324" s="3">
        <v>186</v>
      </c>
      <c r="O324" s="3" t="b">
        <v>1</v>
      </c>
      <c r="P324" s="3" t="s">
        <v>8268</v>
      </c>
      <c r="Q324" s="13">
        <f t="shared" si="20"/>
        <v>1.0791200000000001</v>
      </c>
      <c r="R324" s="7">
        <f t="shared" si="21"/>
        <v>134.40860215053763</v>
      </c>
      <c r="S324" s="3" t="s">
        <v>8313</v>
      </c>
      <c r="T324" s="3" t="s">
        <v>8318</v>
      </c>
    </row>
    <row r="325" spans="1:20" ht="39.6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21">
        <f t="shared" si="22"/>
        <v>42697.113032407404</v>
      </c>
      <c r="L325" s="21">
        <f t="shared" si="23"/>
        <v>42725.124305555553</v>
      </c>
      <c r="M325" s="3" t="b">
        <v>1</v>
      </c>
      <c r="N325" s="3">
        <v>58</v>
      </c>
      <c r="O325" s="3" t="b">
        <v>1</v>
      </c>
      <c r="P325" s="3" t="s">
        <v>8268</v>
      </c>
      <c r="Q325" s="13">
        <f t="shared" si="20"/>
        <v>1.2307407407407407</v>
      </c>
      <c r="R325" s="7">
        <f t="shared" si="21"/>
        <v>93.103448275862064</v>
      </c>
      <c r="S325" s="3" t="s">
        <v>8313</v>
      </c>
      <c r="T325" s="3" t="s">
        <v>8318</v>
      </c>
    </row>
    <row r="326" spans="1:20" ht="39.6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21">
        <f t="shared" si="22"/>
        <v>42184.417916666665</v>
      </c>
      <c r="L326" s="21">
        <f t="shared" si="23"/>
        <v>42217.417916666665</v>
      </c>
      <c r="M326" s="3" t="b">
        <v>1</v>
      </c>
      <c r="N326" s="3">
        <v>82</v>
      </c>
      <c r="O326" s="3" t="b">
        <v>1</v>
      </c>
      <c r="P326" s="3" t="s">
        <v>8268</v>
      </c>
      <c r="Q326" s="13">
        <f t="shared" si="20"/>
        <v>1.016</v>
      </c>
      <c r="R326" s="7">
        <f t="shared" si="21"/>
        <v>103.65853658536585</v>
      </c>
      <c r="S326" s="3" t="s">
        <v>8313</v>
      </c>
      <c r="T326" s="3" t="s">
        <v>8318</v>
      </c>
    </row>
    <row r="327" spans="1:20" ht="39.6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21">
        <f t="shared" si="22"/>
        <v>42688.979548611103</v>
      </c>
      <c r="L327" s="21">
        <f t="shared" si="23"/>
        <v>42723.979548611103</v>
      </c>
      <c r="M327" s="3" t="b">
        <v>1</v>
      </c>
      <c r="N327" s="3">
        <v>736</v>
      </c>
      <c r="O327" s="3" t="b">
        <v>1</v>
      </c>
      <c r="P327" s="3" t="s">
        <v>8268</v>
      </c>
      <c r="Q327" s="13">
        <f t="shared" si="20"/>
        <v>1.04396</v>
      </c>
      <c r="R327" s="7">
        <f t="shared" si="21"/>
        <v>67.934782608695656</v>
      </c>
      <c r="S327" s="3" t="s">
        <v>8313</v>
      </c>
      <c r="T327" s="3" t="s">
        <v>8318</v>
      </c>
    </row>
    <row r="328" spans="1:20" ht="39.6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21">
        <f t="shared" si="22"/>
        <v>42775.106550925928</v>
      </c>
      <c r="L328" s="21">
        <f t="shared" si="23"/>
        <v>42808.747916666667</v>
      </c>
      <c r="M328" s="3" t="b">
        <v>1</v>
      </c>
      <c r="N328" s="3">
        <v>1151</v>
      </c>
      <c r="O328" s="3" t="b">
        <v>1</v>
      </c>
      <c r="P328" s="3" t="s">
        <v>8268</v>
      </c>
      <c r="Q328" s="13">
        <f t="shared" si="20"/>
        <v>1.1292973333333334</v>
      </c>
      <c r="R328" s="7">
        <f t="shared" si="21"/>
        <v>130.32145960034754</v>
      </c>
      <c r="S328" s="3" t="s">
        <v>8313</v>
      </c>
      <c r="T328" s="3" t="s">
        <v>8318</v>
      </c>
    </row>
    <row r="329" spans="1:20" ht="39.6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21">
        <f t="shared" si="22"/>
        <v>42058.026956018519</v>
      </c>
      <c r="L329" s="21">
        <f t="shared" si="23"/>
        <v>42085.124999999993</v>
      </c>
      <c r="M329" s="3" t="b">
        <v>1</v>
      </c>
      <c r="N329" s="3">
        <v>34</v>
      </c>
      <c r="O329" s="3" t="b">
        <v>1</v>
      </c>
      <c r="P329" s="3" t="s">
        <v>8268</v>
      </c>
      <c r="Q329" s="13">
        <f t="shared" si="20"/>
        <v>1.3640000000000001</v>
      </c>
      <c r="R329" s="7">
        <f t="shared" si="21"/>
        <v>117.64705882352941</v>
      </c>
      <c r="S329" s="3" t="s">
        <v>8313</v>
      </c>
      <c r="T329" s="3" t="s">
        <v>8318</v>
      </c>
    </row>
    <row r="330" spans="1:20" ht="39.6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21">
        <f t="shared" si="22"/>
        <v>42278.738287037035</v>
      </c>
      <c r="L330" s="21">
        <f t="shared" si="23"/>
        <v>42308.958333333336</v>
      </c>
      <c r="M330" s="3" t="b">
        <v>1</v>
      </c>
      <c r="N330" s="3">
        <v>498</v>
      </c>
      <c r="O330" s="3" t="b">
        <v>1</v>
      </c>
      <c r="P330" s="3" t="s">
        <v>8268</v>
      </c>
      <c r="Q330" s="13">
        <f t="shared" si="20"/>
        <v>1.036144</v>
      </c>
      <c r="R330" s="7">
        <f t="shared" si="21"/>
        <v>150.60240963855421</v>
      </c>
      <c r="S330" s="3" t="s">
        <v>8313</v>
      </c>
      <c r="T330" s="3" t="s">
        <v>8318</v>
      </c>
    </row>
    <row r="331" spans="1:20" ht="39.6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21">
        <f t="shared" si="22"/>
        <v>42291.258414351854</v>
      </c>
      <c r="L331" s="21">
        <f t="shared" si="23"/>
        <v>42314.958333333336</v>
      </c>
      <c r="M331" s="3" t="b">
        <v>1</v>
      </c>
      <c r="N331" s="3">
        <v>167</v>
      </c>
      <c r="O331" s="3" t="b">
        <v>1</v>
      </c>
      <c r="P331" s="3" t="s">
        <v>8268</v>
      </c>
      <c r="Q331" s="13">
        <f t="shared" si="20"/>
        <v>1.0549999999999999</v>
      </c>
      <c r="R331" s="7">
        <f t="shared" si="21"/>
        <v>59.880239520958085</v>
      </c>
      <c r="S331" s="3" t="s">
        <v>8313</v>
      </c>
      <c r="T331" s="3" t="s">
        <v>8318</v>
      </c>
    </row>
    <row r="332" spans="1:20" ht="39.6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21">
        <f t="shared" si="22"/>
        <v>41379.307442129626</v>
      </c>
      <c r="L332" s="21">
        <f t="shared" si="23"/>
        <v>41410.957638888889</v>
      </c>
      <c r="M332" s="3" t="b">
        <v>1</v>
      </c>
      <c r="N332" s="3">
        <v>340</v>
      </c>
      <c r="O332" s="3" t="b">
        <v>1</v>
      </c>
      <c r="P332" s="3" t="s">
        <v>8268</v>
      </c>
      <c r="Q332" s="13">
        <f t="shared" si="20"/>
        <v>1.0182857142857142</v>
      </c>
      <c r="R332" s="7">
        <f t="shared" si="21"/>
        <v>102.94117647058823</v>
      </c>
      <c r="S332" s="3" t="s">
        <v>8313</v>
      </c>
      <c r="T332" s="3" t="s">
        <v>8318</v>
      </c>
    </row>
    <row r="333" spans="1:20" ht="39.6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21">
        <f t="shared" si="22"/>
        <v>42507.373078703698</v>
      </c>
      <c r="L333" s="21">
        <f t="shared" si="23"/>
        <v>42538.373078703698</v>
      </c>
      <c r="M333" s="3" t="b">
        <v>1</v>
      </c>
      <c r="N333" s="3">
        <v>438</v>
      </c>
      <c r="O333" s="3" t="b">
        <v>1</v>
      </c>
      <c r="P333" s="3" t="s">
        <v>8268</v>
      </c>
      <c r="Q333" s="13">
        <f t="shared" si="20"/>
        <v>1.0660499999999999</v>
      </c>
      <c r="R333" s="7">
        <f t="shared" si="21"/>
        <v>91.324200913242009</v>
      </c>
      <c r="S333" s="3" t="s">
        <v>8313</v>
      </c>
      <c r="T333" s="3" t="s">
        <v>8318</v>
      </c>
    </row>
    <row r="334" spans="1:20" ht="39.6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21">
        <f t="shared" si="22"/>
        <v>42263.471956018511</v>
      </c>
      <c r="L334" s="21">
        <f t="shared" si="23"/>
        <v>42305.124999999993</v>
      </c>
      <c r="M334" s="3" t="b">
        <v>1</v>
      </c>
      <c r="N334" s="3">
        <v>555</v>
      </c>
      <c r="O334" s="3" t="b">
        <v>1</v>
      </c>
      <c r="P334" s="3" t="s">
        <v>8268</v>
      </c>
      <c r="Q334" s="13">
        <f t="shared" si="20"/>
        <v>1.13015</v>
      </c>
      <c r="R334" s="7">
        <f t="shared" si="21"/>
        <v>180.18018018018017</v>
      </c>
      <c r="S334" s="3" t="s">
        <v>8313</v>
      </c>
      <c r="T334" s="3" t="s">
        <v>8318</v>
      </c>
    </row>
    <row r="335" spans="1:20" ht="39.6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21">
        <f t="shared" si="22"/>
        <v>42437.428136574068</v>
      </c>
      <c r="L335" s="21">
        <f t="shared" si="23"/>
        <v>42467.386469907404</v>
      </c>
      <c r="M335" s="3" t="b">
        <v>1</v>
      </c>
      <c r="N335" s="3">
        <v>266</v>
      </c>
      <c r="O335" s="3" t="b">
        <v>1</v>
      </c>
      <c r="P335" s="3" t="s">
        <v>8268</v>
      </c>
      <c r="Q335" s="13">
        <f t="shared" si="20"/>
        <v>1.252275</v>
      </c>
      <c r="R335" s="7">
        <f t="shared" si="21"/>
        <v>150.37593984962405</v>
      </c>
      <c r="S335" s="3" t="s">
        <v>8313</v>
      </c>
      <c r="T335" s="3" t="s">
        <v>8318</v>
      </c>
    </row>
    <row r="336" spans="1:20" ht="52.8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21">
        <f t="shared" si="22"/>
        <v>42101.474039351851</v>
      </c>
      <c r="L336" s="21">
        <f t="shared" si="23"/>
        <v>42139.583333333336</v>
      </c>
      <c r="M336" s="3" t="b">
        <v>1</v>
      </c>
      <c r="N336" s="3">
        <v>69</v>
      </c>
      <c r="O336" s="3" t="b">
        <v>1</v>
      </c>
      <c r="P336" s="3" t="s">
        <v>8268</v>
      </c>
      <c r="Q336" s="13">
        <f t="shared" si="20"/>
        <v>1.0119</v>
      </c>
      <c r="R336" s="7">
        <f t="shared" si="21"/>
        <v>144.92753623188406</v>
      </c>
      <c r="S336" s="3" t="s">
        <v>8313</v>
      </c>
      <c r="T336" s="3" t="s">
        <v>8318</v>
      </c>
    </row>
    <row r="337" spans="1:20" ht="39.6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21">
        <f t="shared" si="22"/>
        <v>42101.529108796291</v>
      </c>
      <c r="L337" s="21">
        <f t="shared" si="23"/>
        <v>42132.708333333336</v>
      </c>
      <c r="M337" s="3" t="b">
        <v>1</v>
      </c>
      <c r="N337" s="3">
        <v>80</v>
      </c>
      <c r="O337" s="3" t="b">
        <v>1</v>
      </c>
      <c r="P337" s="3" t="s">
        <v>8268</v>
      </c>
      <c r="Q337" s="13">
        <f t="shared" si="20"/>
        <v>1.0276470588235294</v>
      </c>
      <c r="R337" s="7">
        <f t="shared" si="21"/>
        <v>106.25</v>
      </c>
      <c r="S337" s="3" t="s">
        <v>8313</v>
      </c>
      <c r="T337" s="3" t="s">
        <v>8318</v>
      </c>
    </row>
    <row r="338" spans="1:20" ht="39.6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21">
        <f t="shared" si="22"/>
        <v>42291.387939814813</v>
      </c>
      <c r="L338" s="21">
        <f t="shared" si="23"/>
        <v>42321.429606481477</v>
      </c>
      <c r="M338" s="3" t="b">
        <v>1</v>
      </c>
      <c r="N338" s="3">
        <v>493</v>
      </c>
      <c r="O338" s="3" t="b">
        <v>1</v>
      </c>
      <c r="P338" s="3" t="s">
        <v>8268</v>
      </c>
      <c r="Q338" s="13">
        <f t="shared" si="20"/>
        <v>1.1683911999999999</v>
      </c>
      <c r="R338" s="7">
        <f t="shared" si="21"/>
        <v>50.709939148073019</v>
      </c>
      <c r="S338" s="3" t="s">
        <v>8313</v>
      </c>
      <c r="T338" s="3" t="s">
        <v>8318</v>
      </c>
    </row>
    <row r="339" spans="1:20" ht="39.6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21">
        <f t="shared" si="22"/>
        <v>42046.920231481483</v>
      </c>
      <c r="L339" s="21">
        <f t="shared" si="23"/>
        <v>42076.878564814811</v>
      </c>
      <c r="M339" s="3" t="b">
        <v>1</v>
      </c>
      <c r="N339" s="3">
        <v>31</v>
      </c>
      <c r="O339" s="3" t="b">
        <v>1</v>
      </c>
      <c r="P339" s="3" t="s">
        <v>8268</v>
      </c>
      <c r="Q339" s="13">
        <f t="shared" si="20"/>
        <v>1.0116833333333335</v>
      </c>
      <c r="R339" s="7">
        <f t="shared" si="21"/>
        <v>96.774193548387103</v>
      </c>
      <c r="S339" s="3" t="s">
        <v>8313</v>
      </c>
      <c r="T339" s="3" t="s">
        <v>8318</v>
      </c>
    </row>
    <row r="340" spans="1:20" ht="52.8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21">
        <f t="shared" si="22"/>
        <v>42559.547337962962</v>
      </c>
      <c r="L340" s="21">
        <f t="shared" si="23"/>
        <v>42615.833333333336</v>
      </c>
      <c r="M340" s="3" t="b">
        <v>1</v>
      </c>
      <c r="N340" s="3">
        <v>236</v>
      </c>
      <c r="O340" s="3" t="b">
        <v>1</v>
      </c>
      <c r="P340" s="3" t="s">
        <v>8268</v>
      </c>
      <c r="Q340" s="13">
        <f t="shared" si="20"/>
        <v>1.1013360000000001</v>
      </c>
      <c r="R340" s="7">
        <f t="shared" si="21"/>
        <v>63.559322033898304</v>
      </c>
      <c r="S340" s="3" t="s">
        <v>8313</v>
      </c>
      <c r="T340" s="3" t="s">
        <v>8318</v>
      </c>
    </row>
    <row r="341" spans="1:20" ht="39.6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21">
        <f t="shared" si="22"/>
        <v>42093.551712962959</v>
      </c>
      <c r="L341" s="21">
        <f t="shared" si="23"/>
        <v>42123.551712962959</v>
      </c>
      <c r="M341" s="3" t="b">
        <v>1</v>
      </c>
      <c r="N341" s="3">
        <v>89</v>
      </c>
      <c r="O341" s="3" t="b">
        <v>1</v>
      </c>
      <c r="P341" s="3" t="s">
        <v>8268</v>
      </c>
      <c r="Q341" s="13">
        <f t="shared" si="20"/>
        <v>1.0808333333333333</v>
      </c>
      <c r="R341" s="7">
        <f t="shared" si="21"/>
        <v>67.415730337078656</v>
      </c>
      <c r="S341" s="3" t="s">
        <v>8313</v>
      </c>
      <c r="T341" s="3" t="s">
        <v>8318</v>
      </c>
    </row>
    <row r="342" spans="1:20" ht="39.6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21">
        <f t="shared" si="22"/>
        <v>42772.460729166669</v>
      </c>
      <c r="L342" s="21">
        <f t="shared" si="23"/>
        <v>42802.666666666664</v>
      </c>
      <c r="M342" s="3" t="b">
        <v>1</v>
      </c>
      <c r="N342" s="3">
        <v>299</v>
      </c>
      <c r="O342" s="3" t="b">
        <v>1</v>
      </c>
      <c r="P342" s="3" t="s">
        <v>8268</v>
      </c>
      <c r="Q342" s="13">
        <f t="shared" si="20"/>
        <v>1.2502285714285715</v>
      </c>
      <c r="R342" s="7">
        <f t="shared" si="21"/>
        <v>117.05685618729098</v>
      </c>
      <c r="S342" s="3" t="s">
        <v>8313</v>
      </c>
      <c r="T342" s="3" t="s">
        <v>8318</v>
      </c>
    </row>
    <row r="343" spans="1:20" ht="39.6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21">
        <f t="shared" si="22"/>
        <v>41894.671273148146</v>
      </c>
      <c r="L343" s="21">
        <f t="shared" si="23"/>
        <v>41912.957638888889</v>
      </c>
      <c r="M343" s="3" t="b">
        <v>1</v>
      </c>
      <c r="N343" s="3">
        <v>55</v>
      </c>
      <c r="O343" s="3" t="b">
        <v>1</v>
      </c>
      <c r="P343" s="3" t="s">
        <v>8268</v>
      </c>
      <c r="Q343" s="13">
        <f t="shared" si="20"/>
        <v>1.0671428571428572</v>
      </c>
      <c r="R343" s="7">
        <f t="shared" si="21"/>
        <v>63.636363636363633</v>
      </c>
      <c r="S343" s="3" t="s">
        <v>8313</v>
      </c>
      <c r="T343" s="3" t="s">
        <v>8318</v>
      </c>
    </row>
    <row r="344" spans="1:20" ht="26.4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21">
        <f t="shared" si="22"/>
        <v>42459.572511574072</v>
      </c>
      <c r="L344" s="21">
        <f t="shared" si="23"/>
        <v>42489.572511574072</v>
      </c>
      <c r="M344" s="3" t="b">
        <v>1</v>
      </c>
      <c r="N344" s="3">
        <v>325</v>
      </c>
      <c r="O344" s="3" t="b">
        <v>1</v>
      </c>
      <c r="P344" s="3" t="s">
        <v>8268</v>
      </c>
      <c r="Q344" s="13">
        <f t="shared" si="20"/>
        <v>1.0036639999999999</v>
      </c>
      <c r="R344" s="7">
        <f t="shared" si="21"/>
        <v>169.23076923076923</v>
      </c>
      <c r="S344" s="3" t="s">
        <v>8313</v>
      </c>
      <c r="T344" s="3" t="s">
        <v>8318</v>
      </c>
    </row>
    <row r="345" spans="1:20" ht="39.6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21">
        <f t="shared" si="22"/>
        <v>41926.529456018514</v>
      </c>
      <c r="L345" s="21">
        <f t="shared" si="23"/>
        <v>41956.916666666664</v>
      </c>
      <c r="M345" s="3" t="b">
        <v>1</v>
      </c>
      <c r="N345" s="3">
        <v>524</v>
      </c>
      <c r="O345" s="3" t="b">
        <v>1</v>
      </c>
      <c r="P345" s="3" t="s">
        <v>8268</v>
      </c>
      <c r="Q345" s="13">
        <f t="shared" si="20"/>
        <v>1.0202863333333334</v>
      </c>
      <c r="R345" s="7">
        <f t="shared" si="21"/>
        <v>57.251908396946568</v>
      </c>
      <c r="S345" s="3" t="s">
        <v>8313</v>
      </c>
      <c r="T345" s="3" t="s">
        <v>8318</v>
      </c>
    </row>
    <row r="346" spans="1:20" ht="39.6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21">
        <f t="shared" si="22"/>
        <v>42111.762662037036</v>
      </c>
      <c r="L346" s="21">
        <f t="shared" si="23"/>
        <v>42155.888888888883</v>
      </c>
      <c r="M346" s="3" t="b">
        <v>1</v>
      </c>
      <c r="N346" s="3">
        <v>285</v>
      </c>
      <c r="O346" s="3" t="b">
        <v>1</v>
      </c>
      <c r="P346" s="3" t="s">
        <v>8268</v>
      </c>
      <c r="Q346" s="13">
        <f t="shared" si="20"/>
        <v>1.0208358208955224</v>
      </c>
      <c r="R346" s="7">
        <f t="shared" si="21"/>
        <v>117.54385964912281</v>
      </c>
      <c r="S346" s="3" t="s">
        <v>8313</v>
      </c>
      <c r="T346" s="3" t="s">
        <v>8318</v>
      </c>
    </row>
    <row r="347" spans="1:20" ht="39.6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21">
        <f t="shared" si="22"/>
        <v>42114.735995370364</v>
      </c>
      <c r="L347" s="21">
        <f t="shared" si="23"/>
        <v>42144.735995370364</v>
      </c>
      <c r="M347" s="3" t="b">
        <v>1</v>
      </c>
      <c r="N347" s="3">
        <v>179</v>
      </c>
      <c r="O347" s="3" t="b">
        <v>1</v>
      </c>
      <c r="P347" s="3" t="s">
        <v>8268</v>
      </c>
      <c r="Q347" s="13">
        <f t="shared" si="20"/>
        <v>1.2327586206896552</v>
      </c>
      <c r="R347" s="7">
        <f t="shared" si="21"/>
        <v>81.005586592178773</v>
      </c>
      <c r="S347" s="3" t="s">
        <v>8313</v>
      </c>
      <c r="T347" s="3" t="s">
        <v>8318</v>
      </c>
    </row>
    <row r="348" spans="1:20" ht="39.6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21">
        <f t="shared" si="22"/>
        <v>42261.291909722218</v>
      </c>
      <c r="L348" s="21">
        <f t="shared" si="23"/>
        <v>42291.291909722218</v>
      </c>
      <c r="M348" s="3" t="b">
        <v>1</v>
      </c>
      <c r="N348" s="3">
        <v>188</v>
      </c>
      <c r="O348" s="3" t="b">
        <v>1</v>
      </c>
      <c r="P348" s="3" t="s">
        <v>8268</v>
      </c>
      <c r="Q348" s="13">
        <f t="shared" si="20"/>
        <v>1.7028880000000002</v>
      </c>
      <c r="R348" s="7">
        <f t="shared" si="21"/>
        <v>53.191489361702125</v>
      </c>
      <c r="S348" s="3" t="s">
        <v>8313</v>
      </c>
      <c r="T348" s="3" t="s">
        <v>8318</v>
      </c>
    </row>
    <row r="349" spans="1:20" ht="39.6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21">
        <f t="shared" si="22"/>
        <v>42292.287141203698</v>
      </c>
      <c r="L349" s="21">
        <f t="shared" si="23"/>
        <v>42322.32880787037</v>
      </c>
      <c r="M349" s="3" t="b">
        <v>1</v>
      </c>
      <c r="N349" s="3">
        <v>379</v>
      </c>
      <c r="O349" s="3" t="b">
        <v>1</v>
      </c>
      <c r="P349" s="3" t="s">
        <v>8268</v>
      </c>
      <c r="Q349" s="13">
        <f t="shared" si="20"/>
        <v>1.1159049999999999</v>
      </c>
      <c r="R349" s="7">
        <f t="shared" si="21"/>
        <v>105.54089709762533</v>
      </c>
      <c r="S349" s="3" t="s">
        <v>8313</v>
      </c>
      <c r="T349" s="3" t="s">
        <v>8318</v>
      </c>
    </row>
    <row r="350" spans="1:20" ht="39.6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21">
        <f t="shared" si="22"/>
        <v>42207.378657407404</v>
      </c>
      <c r="L350" s="21">
        <f t="shared" si="23"/>
        <v>42237.378657407404</v>
      </c>
      <c r="M350" s="3" t="b">
        <v>1</v>
      </c>
      <c r="N350" s="3">
        <v>119</v>
      </c>
      <c r="O350" s="3" t="b">
        <v>1</v>
      </c>
      <c r="P350" s="3" t="s">
        <v>8268</v>
      </c>
      <c r="Q350" s="13">
        <f t="shared" si="20"/>
        <v>1.03</v>
      </c>
      <c r="R350" s="7">
        <f t="shared" si="21"/>
        <v>84.033613445378151</v>
      </c>
      <c r="S350" s="3" t="s">
        <v>8313</v>
      </c>
      <c r="T350" s="3" t="s">
        <v>8318</v>
      </c>
    </row>
    <row r="351" spans="1:20" ht="39.6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21">
        <f t="shared" si="22"/>
        <v>42760.290601851848</v>
      </c>
      <c r="L351" s="21">
        <f t="shared" si="23"/>
        <v>42790.290601851848</v>
      </c>
      <c r="M351" s="3" t="b">
        <v>1</v>
      </c>
      <c r="N351" s="3">
        <v>167</v>
      </c>
      <c r="O351" s="3" t="b">
        <v>1</v>
      </c>
      <c r="P351" s="3" t="s">
        <v>8268</v>
      </c>
      <c r="Q351" s="13">
        <f t="shared" si="20"/>
        <v>1.0663570159857905</v>
      </c>
      <c r="R351" s="7">
        <f t="shared" si="21"/>
        <v>67.425149700598809</v>
      </c>
      <c r="S351" s="3" t="s">
        <v>8313</v>
      </c>
      <c r="T351" s="3" t="s">
        <v>8318</v>
      </c>
    </row>
    <row r="352" spans="1:20" ht="39.6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21">
        <f t="shared" si="22"/>
        <v>42585.857743055552</v>
      </c>
      <c r="L352" s="21">
        <f t="shared" si="23"/>
        <v>42623.957638888889</v>
      </c>
      <c r="M352" s="3" t="b">
        <v>1</v>
      </c>
      <c r="N352" s="3">
        <v>221</v>
      </c>
      <c r="O352" s="3" t="b">
        <v>1</v>
      </c>
      <c r="P352" s="3" t="s">
        <v>8268</v>
      </c>
      <c r="Q352" s="13">
        <f t="shared" si="20"/>
        <v>1.1476</v>
      </c>
      <c r="R352" s="7">
        <f t="shared" si="21"/>
        <v>113.12217194570135</v>
      </c>
      <c r="S352" s="3" t="s">
        <v>8313</v>
      </c>
      <c r="T352" s="3" t="s">
        <v>8318</v>
      </c>
    </row>
    <row r="353" spans="1:20" ht="39.6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21">
        <f t="shared" si="22"/>
        <v>42427.75641203703</v>
      </c>
      <c r="L353" s="21">
        <f t="shared" si="23"/>
        <v>42467.714745370373</v>
      </c>
      <c r="M353" s="3" t="b">
        <v>1</v>
      </c>
      <c r="N353" s="3">
        <v>964</v>
      </c>
      <c r="O353" s="3" t="b">
        <v>1</v>
      </c>
      <c r="P353" s="3" t="s">
        <v>8268</v>
      </c>
      <c r="Q353" s="13">
        <f t="shared" si="20"/>
        <v>1.2734117647058822</v>
      </c>
      <c r="R353" s="7">
        <f t="shared" si="21"/>
        <v>35.269709543568467</v>
      </c>
      <c r="S353" s="3" t="s">
        <v>8313</v>
      </c>
      <c r="T353" s="3" t="s">
        <v>8318</v>
      </c>
    </row>
    <row r="354" spans="1:20" ht="39.6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21">
        <f t="shared" si="22"/>
        <v>41889.959120370368</v>
      </c>
      <c r="L354" s="21">
        <f t="shared" si="23"/>
        <v>41919.959120370368</v>
      </c>
      <c r="M354" s="3" t="b">
        <v>1</v>
      </c>
      <c r="N354" s="3">
        <v>286</v>
      </c>
      <c r="O354" s="3" t="b">
        <v>1</v>
      </c>
      <c r="P354" s="3" t="s">
        <v>8268</v>
      </c>
      <c r="Q354" s="13">
        <f t="shared" si="20"/>
        <v>1.1656</v>
      </c>
      <c r="R354" s="7">
        <f t="shared" si="21"/>
        <v>34.965034965034967</v>
      </c>
      <c r="S354" s="3" t="s">
        <v>8313</v>
      </c>
      <c r="T354" s="3" t="s">
        <v>8318</v>
      </c>
    </row>
    <row r="355" spans="1:20" ht="39.6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21">
        <f t="shared" si="22"/>
        <v>42297.583553240744</v>
      </c>
      <c r="L355" s="21">
        <f t="shared" si="23"/>
        <v>42327.625219907401</v>
      </c>
      <c r="M355" s="3" t="b">
        <v>1</v>
      </c>
      <c r="N355" s="3">
        <v>613</v>
      </c>
      <c r="O355" s="3" t="b">
        <v>1</v>
      </c>
      <c r="P355" s="3" t="s">
        <v>8268</v>
      </c>
      <c r="Q355" s="13">
        <f t="shared" si="20"/>
        <v>1.0861819426615318</v>
      </c>
      <c r="R355" s="7">
        <f t="shared" si="21"/>
        <v>95.309951060358884</v>
      </c>
      <c r="S355" s="3" t="s">
        <v>8313</v>
      </c>
      <c r="T355" s="3" t="s">
        <v>8318</v>
      </c>
    </row>
    <row r="356" spans="1:20" ht="39.6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21">
        <f t="shared" si="22"/>
        <v>42438.619456018518</v>
      </c>
      <c r="L356" s="21">
        <f t="shared" si="23"/>
        <v>42468.577789351846</v>
      </c>
      <c r="M356" s="3" t="b">
        <v>1</v>
      </c>
      <c r="N356" s="3">
        <v>29</v>
      </c>
      <c r="O356" s="3" t="b">
        <v>1</v>
      </c>
      <c r="P356" s="3" t="s">
        <v>8268</v>
      </c>
      <c r="Q356" s="13">
        <f t="shared" si="20"/>
        <v>1.0394285714285714</v>
      </c>
      <c r="R356" s="7">
        <f t="shared" si="21"/>
        <v>120.68965517241379</v>
      </c>
      <c r="S356" s="3" t="s">
        <v>8313</v>
      </c>
      <c r="T356" s="3" t="s">
        <v>8318</v>
      </c>
    </row>
    <row r="357" spans="1:20" ht="39.6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21">
        <f t="shared" si="22"/>
        <v>41943.0855787037</v>
      </c>
      <c r="L357" s="21">
        <f t="shared" si="23"/>
        <v>41974.127245370364</v>
      </c>
      <c r="M357" s="3" t="b">
        <v>1</v>
      </c>
      <c r="N357" s="3">
        <v>165</v>
      </c>
      <c r="O357" s="3" t="b">
        <v>1</v>
      </c>
      <c r="P357" s="3" t="s">
        <v>8268</v>
      </c>
      <c r="Q357" s="13">
        <f t="shared" si="20"/>
        <v>1.1625714285714286</v>
      </c>
      <c r="R357" s="7">
        <f t="shared" si="21"/>
        <v>212.12121212121212</v>
      </c>
      <c r="S357" s="3" t="s">
        <v>8313</v>
      </c>
      <c r="T357" s="3" t="s">
        <v>8318</v>
      </c>
    </row>
    <row r="358" spans="1:20" ht="39.6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21">
        <f t="shared" si="22"/>
        <v>42415.594826388886</v>
      </c>
      <c r="L358" s="21">
        <f t="shared" si="23"/>
        <v>42445.553159722222</v>
      </c>
      <c r="M358" s="3" t="b">
        <v>1</v>
      </c>
      <c r="N358" s="3">
        <v>97</v>
      </c>
      <c r="O358" s="3" t="b">
        <v>1</v>
      </c>
      <c r="P358" s="3" t="s">
        <v>8268</v>
      </c>
      <c r="Q358" s="13">
        <f t="shared" si="20"/>
        <v>1.0269239999999999</v>
      </c>
      <c r="R358" s="7">
        <f t="shared" si="21"/>
        <v>77.319587628865975</v>
      </c>
      <c r="S358" s="3" t="s">
        <v>8313</v>
      </c>
      <c r="T358" s="3" t="s">
        <v>8318</v>
      </c>
    </row>
    <row r="359" spans="1:20" ht="39.6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21">
        <f t="shared" si="22"/>
        <v>42078.01385416666</v>
      </c>
      <c r="L359" s="21">
        <f t="shared" si="23"/>
        <v>42118.01385416666</v>
      </c>
      <c r="M359" s="3" t="b">
        <v>1</v>
      </c>
      <c r="N359" s="3">
        <v>303</v>
      </c>
      <c r="O359" s="3" t="b">
        <v>1</v>
      </c>
      <c r="P359" s="3" t="s">
        <v>8268</v>
      </c>
      <c r="Q359" s="13">
        <f t="shared" si="20"/>
        <v>1.74</v>
      </c>
      <c r="R359" s="7">
        <f t="shared" si="21"/>
        <v>49.504950495049506</v>
      </c>
      <c r="S359" s="3" t="s">
        <v>8313</v>
      </c>
      <c r="T359" s="3" t="s">
        <v>8318</v>
      </c>
    </row>
    <row r="360" spans="1:20" ht="39.6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21">
        <f t="shared" si="22"/>
        <v>42507.651863425919</v>
      </c>
      <c r="L360" s="21">
        <f t="shared" si="23"/>
        <v>42536.416666666664</v>
      </c>
      <c r="M360" s="3" t="b">
        <v>1</v>
      </c>
      <c r="N360" s="3">
        <v>267</v>
      </c>
      <c r="O360" s="3" t="b">
        <v>1</v>
      </c>
      <c r="P360" s="3" t="s">
        <v>8268</v>
      </c>
      <c r="Q360" s="13">
        <f t="shared" si="20"/>
        <v>1.03088</v>
      </c>
      <c r="R360" s="7">
        <f t="shared" si="21"/>
        <v>187.26591760299627</v>
      </c>
      <c r="S360" s="3" t="s">
        <v>8313</v>
      </c>
      <c r="T360" s="3" t="s">
        <v>8318</v>
      </c>
    </row>
    <row r="361" spans="1:20" ht="39.6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21">
        <f t="shared" si="22"/>
        <v>41934.86215277778</v>
      </c>
      <c r="L361" s="21">
        <f t="shared" si="23"/>
        <v>41957.008333333331</v>
      </c>
      <c r="M361" s="3" t="b">
        <v>1</v>
      </c>
      <c r="N361" s="3">
        <v>302</v>
      </c>
      <c r="O361" s="3" t="b">
        <v>1</v>
      </c>
      <c r="P361" s="3" t="s">
        <v>8268</v>
      </c>
      <c r="Q361" s="13">
        <f t="shared" si="20"/>
        <v>1.0485537190082646</v>
      </c>
      <c r="R361" s="7">
        <f t="shared" si="21"/>
        <v>80.132450331125824</v>
      </c>
      <c r="S361" s="3" t="s">
        <v>8313</v>
      </c>
      <c r="T361" s="3" t="s">
        <v>8318</v>
      </c>
    </row>
    <row r="362" spans="1:20" ht="39.6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21">
        <f t="shared" si="22"/>
        <v>42163.689583333333</v>
      </c>
      <c r="L362" s="21">
        <f t="shared" si="23"/>
        <v>42207.924305555549</v>
      </c>
      <c r="M362" s="3" t="b">
        <v>0</v>
      </c>
      <c r="N362" s="3">
        <v>87</v>
      </c>
      <c r="O362" s="3" t="b">
        <v>1</v>
      </c>
      <c r="P362" s="3" t="s">
        <v>8268</v>
      </c>
      <c r="Q362" s="13">
        <f t="shared" si="20"/>
        <v>1.0137499999999999</v>
      </c>
      <c r="R362" s="7">
        <f t="shared" si="21"/>
        <v>137.93103448275863</v>
      </c>
      <c r="S362" s="3" t="s">
        <v>8313</v>
      </c>
      <c r="T362" s="3" t="s">
        <v>8318</v>
      </c>
    </row>
    <row r="363" spans="1:20" ht="39.6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21">
        <f t="shared" si="22"/>
        <v>41935.792893518512</v>
      </c>
      <c r="L363" s="21">
        <f t="shared" si="23"/>
        <v>41965.834560185183</v>
      </c>
      <c r="M363" s="3" t="b">
        <v>0</v>
      </c>
      <c r="N363" s="3">
        <v>354</v>
      </c>
      <c r="O363" s="3" t="b">
        <v>1</v>
      </c>
      <c r="P363" s="3" t="s">
        <v>8268</v>
      </c>
      <c r="Q363" s="13">
        <f t="shared" si="20"/>
        <v>1.1107699999999998</v>
      </c>
      <c r="R363" s="7">
        <f t="shared" si="21"/>
        <v>98.870056497175142</v>
      </c>
      <c r="S363" s="3" t="s">
        <v>8313</v>
      </c>
      <c r="T363" s="3" t="s">
        <v>8318</v>
      </c>
    </row>
    <row r="364" spans="1:20" ht="52.8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21">
        <f t="shared" si="22"/>
        <v>41837.002210648148</v>
      </c>
      <c r="L364" s="21">
        <f t="shared" si="23"/>
        <v>41858.791666666664</v>
      </c>
      <c r="M364" s="3" t="b">
        <v>0</v>
      </c>
      <c r="N364" s="3">
        <v>86</v>
      </c>
      <c r="O364" s="3" t="b">
        <v>1</v>
      </c>
      <c r="P364" s="3" t="s">
        <v>8268</v>
      </c>
      <c r="Q364" s="13">
        <f t="shared" si="20"/>
        <v>1.2415933781686497</v>
      </c>
      <c r="R364" s="7">
        <f t="shared" si="21"/>
        <v>112.38372093023256</v>
      </c>
      <c r="S364" s="3" t="s">
        <v>8313</v>
      </c>
      <c r="T364" s="3" t="s">
        <v>8318</v>
      </c>
    </row>
    <row r="365" spans="1:20" ht="52.8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21">
        <f t="shared" si="22"/>
        <v>40255.53629629629</v>
      </c>
      <c r="L365" s="21">
        <f t="shared" si="23"/>
        <v>40300.598611111105</v>
      </c>
      <c r="M365" s="3" t="b">
        <v>0</v>
      </c>
      <c r="N365" s="3">
        <v>26</v>
      </c>
      <c r="O365" s="3" t="b">
        <v>1</v>
      </c>
      <c r="P365" s="3" t="s">
        <v>8268</v>
      </c>
      <c r="Q365" s="13">
        <f t="shared" si="20"/>
        <v>1.0133333333333334</v>
      </c>
      <c r="R365" s="7">
        <f t="shared" si="21"/>
        <v>343.26923076923077</v>
      </c>
      <c r="S365" s="3" t="s">
        <v>8313</v>
      </c>
      <c r="T365" s="3" t="s">
        <v>8318</v>
      </c>
    </row>
    <row r="366" spans="1:20" ht="39.6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21">
        <f t="shared" si="22"/>
        <v>41780.651296296295</v>
      </c>
      <c r="L366" s="21">
        <f t="shared" si="23"/>
        <v>41810.957638888889</v>
      </c>
      <c r="M366" s="3" t="b">
        <v>0</v>
      </c>
      <c r="N366" s="3">
        <v>113</v>
      </c>
      <c r="O366" s="3" t="b">
        <v>1</v>
      </c>
      <c r="P366" s="3" t="s">
        <v>8268</v>
      </c>
      <c r="Q366" s="13">
        <f t="shared" si="20"/>
        <v>1.1016142857142857</v>
      </c>
      <c r="R366" s="7">
        <f t="shared" si="21"/>
        <v>61.946902654867259</v>
      </c>
      <c r="S366" s="3" t="s">
        <v>8313</v>
      </c>
      <c r="T366" s="3" t="s">
        <v>8318</v>
      </c>
    </row>
    <row r="367" spans="1:20" ht="39.6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21">
        <f t="shared" si="22"/>
        <v>41668.398136574069</v>
      </c>
      <c r="L367" s="21">
        <f t="shared" si="23"/>
        <v>41698.398136574069</v>
      </c>
      <c r="M367" s="3" t="b">
        <v>0</v>
      </c>
      <c r="N367" s="3">
        <v>65</v>
      </c>
      <c r="O367" s="3" t="b">
        <v>1</v>
      </c>
      <c r="P367" s="3" t="s">
        <v>8268</v>
      </c>
      <c r="Q367" s="13">
        <f t="shared" si="20"/>
        <v>1.0397333333333334</v>
      </c>
      <c r="R367" s="7">
        <f t="shared" si="21"/>
        <v>230.76923076923077</v>
      </c>
      <c r="S367" s="3" t="s">
        <v>8313</v>
      </c>
      <c r="T367" s="3" t="s">
        <v>8318</v>
      </c>
    </row>
    <row r="368" spans="1:20" ht="39.6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21">
        <f t="shared" si="22"/>
        <v>41019.584699074076</v>
      </c>
      <c r="L368" s="21">
        <f t="shared" si="23"/>
        <v>41049.584699074076</v>
      </c>
      <c r="M368" s="3" t="b">
        <v>0</v>
      </c>
      <c r="N368" s="3">
        <v>134</v>
      </c>
      <c r="O368" s="3" t="b">
        <v>1</v>
      </c>
      <c r="P368" s="3" t="s">
        <v>8268</v>
      </c>
      <c r="Q368" s="13">
        <f t="shared" si="20"/>
        <v>1.013157894736842</v>
      </c>
      <c r="R368" s="7">
        <f t="shared" si="21"/>
        <v>283.58208955223881</v>
      </c>
      <c r="S368" s="3" t="s">
        <v>8313</v>
      </c>
      <c r="T368" s="3" t="s">
        <v>8318</v>
      </c>
    </row>
    <row r="369" spans="1:20" ht="39.6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21">
        <f t="shared" si="22"/>
        <v>41355.368958333333</v>
      </c>
      <c r="L369" s="21">
        <f t="shared" si="23"/>
        <v>41394.999305555553</v>
      </c>
      <c r="M369" s="3" t="b">
        <v>0</v>
      </c>
      <c r="N369" s="3">
        <v>119</v>
      </c>
      <c r="O369" s="3" t="b">
        <v>1</v>
      </c>
      <c r="P369" s="3" t="s">
        <v>8268</v>
      </c>
      <c r="Q369" s="13">
        <f t="shared" si="20"/>
        <v>1.033501</v>
      </c>
      <c r="R369" s="7">
        <f t="shared" si="21"/>
        <v>84.033613445378151</v>
      </c>
      <c r="S369" s="3" t="s">
        <v>8313</v>
      </c>
      <c r="T369" s="3" t="s">
        <v>8318</v>
      </c>
    </row>
    <row r="370" spans="1:20" ht="39.6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21">
        <f t="shared" si="22"/>
        <v>42043.397245370368</v>
      </c>
      <c r="L370" s="21">
        <f t="shared" si="23"/>
        <v>42078.355578703697</v>
      </c>
      <c r="M370" s="3" t="b">
        <v>0</v>
      </c>
      <c r="N370" s="3">
        <v>159</v>
      </c>
      <c r="O370" s="3" t="b">
        <v>1</v>
      </c>
      <c r="P370" s="3" t="s">
        <v>8268</v>
      </c>
      <c r="Q370" s="13">
        <f t="shared" si="20"/>
        <v>1.04112</v>
      </c>
      <c r="R370" s="7">
        <f t="shared" si="21"/>
        <v>78.616352201257868</v>
      </c>
      <c r="S370" s="3" t="s">
        <v>8313</v>
      </c>
      <c r="T370" s="3" t="s">
        <v>8318</v>
      </c>
    </row>
    <row r="371" spans="1:20" ht="39.6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21">
        <f t="shared" si="22"/>
        <v>40893.3433912037</v>
      </c>
      <c r="L371" s="21">
        <f t="shared" si="23"/>
        <v>40923.3433912037</v>
      </c>
      <c r="M371" s="3" t="b">
        <v>0</v>
      </c>
      <c r="N371" s="3">
        <v>167</v>
      </c>
      <c r="O371" s="3" t="b">
        <v>1</v>
      </c>
      <c r="P371" s="3" t="s">
        <v>8268</v>
      </c>
      <c r="Q371" s="13">
        <f t="shared" si="20"/>
        <v>1.1015569230769231</v>
      </c>
      <c r="R371" s="7">
        <f t="shared" si="21"/>
        <v>38.922155688622752</v>
      </c>
      <c r="S371" s="3" t="s">
        <v>8313</v>
      </c>
      <c r="T371" s="3" t="s">
        <v>8318</v>
      </c>
    </row>
    <row r="372" spans="1:20" ht="39.6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21">
        <f t="shared" si="22"/>
        <v>42711.586805555555</v>
      </c>
      <c r="L372" s="21">
        <f t="shared" si="23"/>
        <v>42741.586805555555</v>
      </c>
      <c r="M372" s="3" t="b">
        <v>0</v>
      </c>
      <c r="N372" s="3">
        <v>43</v>
      </c>
      <c r="O372" s="3" t="b">
        <v>1</v>
      </c>
      <c r="P372" s="3" t="s">
        <v>8268</v>
      </c>
      <c r="Q372" s="13">
        <f t="shared" si="20"/>
        <v>1.2202</v>
      </c>
      <c r="R372" s="7">
        <f t="shared" si="21"/>
        <v>581.39534883720933</v>
      </c>
      <c r="S372" s="3" t="s">
        <v>8313</v>
      </c>
      <c r="T372" s="3" t="s">
        <v>8318</v>
      </c>
    </row>
    <row r="373" spans="1:20" ht="39.6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21">
        <f t="shared" si="22"/>
        <v>41261.559479166666</v>
      </c>
      <c r="L373" s="21">
        <f t="shared" si="23"/>
        <v>41306.559479166666</v>
      </c>
      <c r="M373" s="3" t="b">
        <v>0</v>
      </c>
      <c r="N373" s="3">
        <v>1062</v>
      </c>
      <c r="O373" s="3" t="b">
        <v>1</v>
      </c>
      <c r="P373" s="3" t="s">
        <v>8268</v>
      </c>
      <c r="Q373" s="13">
        <f t="shared" si="20"/>
        <v>1.1416866666666667</v>
      </c>
      <c r="R373" s="7">
        <f t="shared" si="21"/>
        <v>141.24293785310735</v>
      </c>
      <c r="S373" s="3" t="s">
        <v>8313</v>
      </c>
      <c r="T373" s="3" t="s">
        <v>8318</v>
      </c>
    </row>
    <row r="374" spans="1:20" ht="26.4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21">
        <f t="shared" si="22"/>
        <v>42425.368564814817</v>
      </c>
      <c r="L374" s="21">
        <f t="shared" si="23"/>
        <v>42465.458333333336</v>
      </c>
      <c r="M374" s="3" t="b">
        <v>0</v>
      </c>
      <c r="N374" s="3">
        <v>9</v>
      </c>
      <c r="O374" s="3" t="b">
        <v>1</v>
      </c>
      <c r="P374" s="3" t="s">
        <v>8268</v>
      </c>
      <c r="Q374" s="13">
        <f t="shared" si="20"/>
        <v>1.2533333333333334</v>
      </c>
      <c r="R374" s="7">
        <f t="shared" si="21"/>
        <v>33.333333333333336</v>
      </c>
      <c r="S374" s="3" t="s">
        <v>8313</v>
      </c>
      <c r="T374" s="3" t="s">
        <v>8318</v>
      </c>
    </row>
    <row r="375" spans="1:20" ht="39.6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21">
        <f t="shared" si="22"/>
        <v>41078.703680555554</v>
      </c>
      <c r="L375" s="21">
        <f t="shared" si="23"/>
        <v>41108.703680555554</v>
      </c>
      <c r="M375" s="3" t="b">
        <v>0</v>
      </c>
      <c r="N375" s="3">
        <v>89</v>
      </c>
      <c r="O375" s="3" t="b">
        <v>1</v>
      </c>
      <c r="P375" s="3" t="s">
        <v>8268</v>
      </c>
      <c r="Q375" s="13">
        <f t="shared" si="20"/>
        <v>1.0666666666666667</v>
      </c>
      <c r="R375" s="7">
        <f t="shared" si="21"/>
        <v>84.269662921348313</v>
      </c>
      <c r="S375" s="3" t="s">
        <v>8313</v>
      </c>
      <c r="T375" s="3" t="s">
        <v>8318</v>
      </c>
    </row>
    <row r="376" spans="1:20" ht="39.6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21">
        <f t="shared" si="22"/>
        <v>40757.680914351848</v>
      </c>
      <c r="L376" s="21">
        <f t="shared" si="23"/>
        <v>40802.680914351848</v>
      </c>
      <c r="M376" s="3" t="b">
        <v>0</v>
      </c>
      <c r="N376" s="3">
        <v>174</v>
      </c>
      <c r="O376" s="3" t="b">
        <v>1</v>
      </c>
      <c r="P376" s="3" t="s">
        <v>8268</v>
      </c>
      <c r="Q376" s="13">
        <f t="shared" si="20"/>
        <v>1.3065</v>
      </c>
      <c r="R376" s="7">
        <f t="shared" si="21"/>
        <v>34.482758620689658</v>
      </c>
      <c r="S376" s="3" t="s">
        <v>8313</v>
      </c>
      <c r="T376" s="3" t="s">
        <v>8318</v>
      </c>
    </row>
    <row r="377" spans="1:20" ht="39.6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21">
        <f t="shared" si="22"/>
        <v>41657.77674768518</v>
      </c>
      <c r="L377" s="21">
        <f t="shared" si="23"/>
        <v>41699.512499999997</v>
      </c>
      <c r="M377" s="3" t="b">
        <v>0</v>
      </c>
      <c r="N377" s="3">
        <v>14</v>
      </c>
      <c r="O377" s="3" t="b">
        <v>1</v>
      </c>
      <c r="P377" s="3" t="s">
        <v>8268</v>
      </c>
      <c r="Q377" s="13">
        <f t="shared" si="20"/>
        <v>1.2</v>
      </c>
      <c r="R377" s="7">
        <f t="shared" si="21"/>
        <v>35.714285714285715</v>
      </c>
      <c r="S377" s="3" t="s">
        <v>8313</v>
      </c>
      <c r="T377" s="3" t="s">
        <v>8318</v>
      </c>
    </row>
    <row r="378" spans="1:20" ht="39.6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21">
        <f t="shared" si="22"/>
        <v>42576.244398148141</v>
      </c>
      <c r="L378" s="21">
        <f t="shared" si="23"/>
        <v>42607.244398148141</v>
      </c>
      <c r="M378" s="3" t="b">
        <v>0</v>
      </c>
      <c r="N378" s="3">
        <v>48</v>
      </c>
      <c r="O378" s="3" t="b">
        <v>1</v>
      </c>
      <c r="P378" s="3" t="s">
        <v>8268</v>
      </c>
      <c r="Q378" s="13">
        <f t="shared" si="20"/>
        <v>1.0595918367346939</v>
      </c>
      <c r="R378" s="7">
        <f t="shared" si="21"/>
        <v>51.041666666666664</v>
      </c>
      <c r="S378" s="3" t="s">
        <v>8313</v>
      </c>
      <c r="T378" s="3" t="s">
        <v>8318</v>
      </c>
    </row>
    <row r="379" spans="1:20" ht="39.6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21">
        <f t="shared" si="22"/>
        <v>42292.042453703696</v>
      </c>
      <c r="L379" s="21">
        <f t="shared" si="23"/>
        <v>42322.084027777775</v>
      </c>
      <c r="M379" s="3" t="b">
        <v>0</v>
      </c>
      <c r="N379" s="3">
        <v>133</v>
      </c>
      <c r="O379" s="3" t="b">
        <v>1</v>
      </c>
      <c r="P379" s="3" t="s">
        <v>8268</v>
      </c>
      <c r="Q379" s="13">
        <f t="shared" si="20"/>
        <v>1.1439999999999999</v>
      </c>
      <c r="R379" s="7">
        <f t="shared" si="21"/>
        <v>90.225563909774436</v>
      </c>
      <c r="S379" s="3" t="s">
        <v>8313</v>
      </c>
      <c r="T379" s="3" t="s">
        <v>8318</v>
      </c>
    </row>
    <row r="380" spans="1:20" ht="52.8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21">
        <f t="shared" si="22"/>
        <v>42370.363518518519</v>
      </c>
      <c r="L380" s="21">
        <f t="shared" si="23"/>
        <v>42394.786111111105</v>
      </c>
      <c r="M380" s="3" t="b">
        <v>0</v>
      </c>
      <c r="N380" s="3">
        <v>83</v>
      </c>
      <c r="O380" s="3" t="b">
        <v>1</v>
      </c>
      <c r="P380" s="3" t="s">
        <v>8268</v>
      </c>
      <c r="Q380" s="13">
        <f t="shared" si="20"/>
        <v>1.1176666666666666</v>
      </c>
      <c r="R380" s="7">
        <f t="shared" si="21"/>
        <v>36.144578313253014</v>
      </c>
      <c r="S380" s="3" t="s">
        <v>8313</v>
      </c>
      <c r="T380" s="3" t="s">
        <v>8318</v>
      </c>
    </row>
    <row r="381" spans="1:20" ht="39.6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21">
        <f t="shared" si="22"/>
        <v>40987.479999999996</v>
      </c>
      <c r="L381" s="21">
        <f t="shared" si="23"/>
        <v>41032.479999999996</v>
      </c>
      <c r="M381" s="3" t="b">
        <v>0</v>
      </c>
      <c r="N381" s="3">
        <v>149</v>
      </c>
      <c r="O381" s="3" t="b">
        <v>1</v>
      </c>
      <c r="P381" s="3" t="s">
        <v>8268</v>
      </c>
      <c r="Q381" s="13">
        <f t="shared" si="20"/>
        <v>1.1608000000000001</v>
      </c>
      <c r="R381" s="7">
        <f t="shared" si="21"/>
        <v>100.67114093959732</v>
      </c>
      <c r="S381" s="3" t="s">
        <v>8313</v>
      </c>
      <c r="T381" s="3" t="s">
        <v>8318</v>
      </c>
    </row>
    <row r="382" spans="1:20" ht="52.8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21">
        <f t="shared" si="22"/>
        <v>42367.511481481481</v>
      </c>
      <c r="L382" s="21">
        <f t="shared" si="23"/>
        <v>42392.511481481481</v>
      </c>
      <c r="M382" s="3" t="b">
        <v>0</v>
      </c>
      <c r="N382" s="3">
        <v>49</v>
      </c>
      <c r="O382" s="3" t="b">
        <v>1</v>
      </c>
      <c r="P382" s="3" t="s">
        <v>8268</v>
      </c>
      <c r="Q382" s="13">
        <f t="shared" si="20"/>
        <v>1.415</v>
      </c>
      <c r="R382" s="7">
        <f t="shared" si="21"/>
        <v>81.632653061224488</v>
      </c>
      <c r="S382" s="3" t="s">
        <v>8313</v>
      </c>
      <c r="T382" s="3" t="s">
        <v>8318</v>
      </c>
    </row>
    <row r="383" spans="1:20" ht="39.6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21">
        <f t="shared" si="22"/>
        <v>41085.48978009259</v>
      </c>
      <c r="L383" s="21">
        <f t="shared" si="23"/>
        <v>41120</v>
      </c>
      <c r="M383" s="3" t="b">
        <v>0</v>
      </c>
      <c r="N383" s="3">
        <v>251</v>
      </c>
      <c r="O383" s="3" t="b">
        <v>1</v>
      </c>
      <c r="P383" s="3" t="s">
        <v>8268</v>
      </c>
      <c r="Q383" s="13">
        <f t="shared" si="20"/>
        <v>1.0472999999999999</v>
      </c>
      <c r="R383" s="7">
        <f t="shared" si="21"/>
        <v>99.601593625498012</v>
      </c>
      <c r="S383" s="3" t="s">
        <v>8313</v>
      </c>
      <c r="T383" s="3" t="s">
        <v>8318</v>
      </c>
    </row>
    <row r="384" spans="1:20" ht="52.8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21">
        <f t="shared" si="22"/>
        <v>41144.501157407409</v>
      </c>
      <c r="L384" s="21">
        <f t="shared" si="23"/>
        <v>41158.501157407409</v>
      </c>
      <c r="M384" s="3" t="b">
        <v>0</v>
      </c>
      <c r="N384" s="3">
        <v>22</v>
      </c>
      <c r="O384" s="3" t="b">
        <v>1</v>
      </c>
      <c r="P384" s="3" t="s">
        <v>8268</v>
      </c>
      <c r="Q384" s="13">
        <f t="shared" si="20"/>
        <v>2.5583333333333331</v>
      </c>
      <c r="R384" s="7">
        <f t="shared" si="21"/>
        <v>27.272727272727273</v>
      </c>
      <c r="S384" s="3" t="s">
        <v>8313</v>
      </c>
      <c r="T384" s="3" t="s">
        <v>8318</v>
      </c>
    </row>
    <row r="385" spans="1:20" ht="39.6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21">
        <f t="shared" si="22"/>
        <v>41754.90924768518</v>
      </c>
      <c r="L385" s="21">
        <f t="shared" si="23"/>
        <v>41777.90924768518</v>
      </c>
      <c r="M385" s="3" t="b">
        <v>0</v>
      </c>
      <c r="N385" s="3">
        <v>48</v>
      </c>
      <c r="O385" s="3" t="b">
        <v>1</v>
      </c>
      <c r="P385" s="3" t="s">
        <v>8268</v>
      </c>
      <c r="Q385" s="13">
        <f t="shared" si="20"/>
        <v>2.0670670670670672</v>
      </c>
      <c r="R385" s="7">
        <f t="shared" si="21"/>
        <v>20.8125</v>
      </c>
      <c r="S385" s="3" t="s">
        <v>8313</v>
      </c>
      <c r="T385" s="3" t="s">
        <v>8318</v>
      </c>
    </row>
    <row r="386" spans="1:20" ht="39.6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21">
        <f t="shared" si="22"/>
        <v>41980.573460648149</v>
      </c>
      <c r="L386" s="21">
        <f t="shared" si="23"/>
        <v>42010.573460648149</v>
      </c>
      <c r="M386" s="3" t="b">
        <v>0</v>
      </c>
      <c r="N386" s="3">
        <v>383</v>
      </c>
      <c r="O386" s="3" t="b">
        <v>1</v>
      </c>
      <c r="P386" s="3" t="s">
        <v>8268</v>
      </c>
      <c r="Q386" s="13">
        <f t="shared" ref="Q386:Q449" si="24">+E386/D386</f>
        <v>1.1210500000000001</v>
      </c>
      <c r="R386" s="7">
        <f t="shared" ref="R386:R449" si="25">IFERROR(+D386/N386,0)</f>
        <v>52.219321148825067</v>
      </c>
      <c r="S386" s="3" t="s">
        <v>8313</v>
      </c>
      <c r="T386" s="3" t="s">
        <v>8318</v>
      </c>
    </row>
    <row r="387" spans="1:20" ht="39.6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21">
        <f t="shared" ref="K387:K450" si="26">(J387/86400)+25569+(-5/24)</f>
        <v>41934.376168981478</v>
      </c>
      <c r="L387" s="21">
        <f t="shared" ref="L387:L450" si="27">+I387/(86400)+25569+(-5/24)</f>
        <v>41964.41783564815</v>
      </c>
      <c r="M387" s="3" t="b">
        <v>0</v>
      </c>
      <c r="N387" s="3">
        <v>237</v>
      </c>
      <c r="O387" s="3" t="b">
        <v>1</v>
      </c>
      <c r="P387" s="3" t="s">
        <v>8268</v>
      </c>
      <c r="Q387" s="13">
        <f t="shared" si="24"/>
        <v>1.05982</v>
      </c>
      <c r="R387" s="7">
        <f t="shared" si="25"/>
        <v>105.48523206751055</v>
      </c>
      <c r="S387" s="3" t="s">
        <v>8313</v>
      </c>
      <c r="T387" s="3" t="s">
        <v>8318</v>
      </c>
    </row>
    <row r="388" spans="1:20" ht="39.6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21">
        <f t="shared" si="26"/>
        <v>42211.742951388886</v>
      </c>
      <c r="L388" s="21">
        <f t="shared" si="27"/>
        <v>42226.742951388886</v>
      </c>
      <c r="M388" s="3" t="b">
        <v>0</v>
      </c>
      <c r="N388" s="3">
        <v>13</v>
      </c>
      <c r="O388" s="3" t="b">
        <v>1</v>
      </c>
      <c r="P388" s="3" t="s">
        <v>8268</v>
      </c>
      <c r="Q388" s="13">
        <f t="shared" si="24"/>
        <v>1.0016666666666667</v>
      </c>
      <c r="R388" s="7">
        <f t="shared" si="25"/>
        <v>46.153846153846153</v>
      </c>
      <c r="S388" s="3" t="s">
        <v>8313</v>
      </c>
      <c r="T388" s="3" t="s">
        <v>8318</v>
      </c>
    </row>
    <row r="389" spans="1:20" ht="52.8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21">
        <f t="shared" si="26"/>
        <v>42200.468263888884</v>
      </c>
      <c r="L389" s="21">
        <f t="shared" si="27"/>
        <v>42231.041666666664</v>
      </c>
      <c r="M389" s="3" t="b">
        <v>0</v>
      </c>
      <c r="N389" s="3">
        <v>562</v>
      </c>
      <c r="O389" s="3" t="b">
        <v>1</v>
      </c>
      <c r="P389" s="3" t="s">
        <v>8268</v>
      </c>
      <c r="Q389" s="13">
        <f t="shared" si="24"/>
        <v>2.1398947368421051</v>
      </c>
      <c r="R389" s="7">
        <f t="shared" si="25"/>
        <v>67.615658362989322</v>
      </c>
      <c r="S389" s="3" t="s">
        <v>8313</v>
      </c>
      <c r="T389" s="3" t="s">
        <v>8318</v>
      </c>
    </row>
    <row r="390" spans="1:20" ht="39.6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21">
        <f t="shared" si="26"/>
        <v>42548.86782407407</v>
      </c>
      <c r="L390" s="21">
        <f t="shared" si="27"/>
        <v>42578.86782407407</v>
      </c>
      <c r="M390" s="3" t="b">
        <v>0</v>
      </c>
      <c r="N390" s="3">
        <v>71</v>
      </c>
      <c r="O390" s="3" t="b">
        <v>1</v>
      </c>
      <c r="P390" s="3" t="s">
        <v>8268</v>
      </c>
      <c r="Q390" s="13">
        <f t="shared" si="24"/>
        <v>1.2616000000000001</v>
      </c>
      <c r="R390" s="7">
        <f t="shared" si="25"/>
        <v>70.422535211267601</v>
      </c>
      <c r="S390" s="3" t="s">
        <v>8313</v>
      </c>
      <c r="T390" s="3" t="s">
        <v>8318</v>
      </c>
    </row>
    <row r="391" spans="1:20" ht="52.8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21">
        <f t="shared" si="26"/>
        <v>41673.854745370372</v>
      </c>
      <c r="L391" s="21">
        <f t="shared" si="27"/>
        <v>41705.749305555553</v>
      </c>
      <c r="M391" s="3" t="b">
        <v>0</v>
      </c>
      <c r="N391" s="3">
        <v>1510</v>
      </c>
      <c r="O391" s="3" t="b">
        <v>1</v>
      </c>
      <c r="P391" s="3" t="s">
        <v>8268</v>
      </c>
      <c r="Q391" s="13">
        <f t="shared" si="24"/>
        <v>1.8153547058823529</v>
      </c>
      <c r="R391" s="7">
        <f t="shared" si="25"/>
        <v>45.033112582781456</v>
      </c>
      <c r="S391" s="3" t="s">
        <v>8313</v>
      </c>
      <c r="T391" s="3" t="s">
        <v>8318</v>
      </c>
    </row>
    <row r="392" spans="1:20" ht="39.6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21">
        <f t="shared" si="26"/>
        <v>42111.828379629624</v>
      </c>
      <c r="L392" s="21">
        <f t="shared" si="27"/>
        <v>42131.828379629624</v>
      </c>
      <c r="M392" s="3" t="b">
        <v>0</v>
      </c>
      <c r="N392" s="3">
        <v>14</v>
      </c>
      <c r="O392" s="3" t="b">
        <v>1</v>
      </c>
      <c r="P392" s="3" t="s">
        <v>8268</v>
      </c>
      <c r="Q392" s="13">
        <f t="shared" si="24"/>
        <v>1</v>
      </c>
      <c r="R392" s="7">
        <f t="shared" si="25"/>
        <v>71.428571428571431</v>
      </c>
      <c r="S392" s="3" t="s">
        <v>8313</v>
      </c>
      <c r="T392" s="3" t="s">
        <v>8318</v>
      </c>
    </row>
    <row r="393" spans="1:20" ht="39.6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21">
        <f t="shared" si="26"/>
        <v>40864.833923611106</v>
      </c>
      <c r="L393" s="21">
        <f t="shared" si="27"/>
        <v>40894.832638888889</v>
      </c>
      <c r="M393" s="3" t="b">
        <v>0</v>
      </c>
      <c r="N393" s="3">
        <v>193</v>
      </c>
      <c r="O393" s="3" t="b">
        <v>1</v>
      </c>
      <c r="P393" s="3" t="s">
        <v>8268</v>
      </c>
      <c r="Q393" s="13">
        <f t="shared" si="24"/>
        <v>1.0061</v>
      </c>
      <c r="R393" s="7">
        <f t="shared" si="25"/>
        <v>103.62694300518135</v>
      </c>
      <c r="S393" s="3" t="s">
        <v>8313</v>
      </c>
      <c r="T393" s="3" t="s">
        <v>8318</v>
      </c>
    </row>
    <row r="394" spans="1:20" ht="39.6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21">
        <f t="shared" si="26"/>
        <v>40763.508923611109</v>
      </c>
      <c r="L394" s="21">
        <f t="shared" si="27"/>
        <v>40793.916666666664</v>
      </c>
      <c r="M394" s="3" t="b">
        <v>0</v>
      </c>
      <c r="N394" s="3">
        <v>206</v>
      </c>
      <c r="O394" s="3" t="b">
        <v>1</v>
      </c>
      <c r="P394" s="3" t="s">
        <v>8268</v>
      </c>
      <c r="Q394" s="13">
        <f t="shared" si="24"/>
        <v>1.009027027027027</v>
      </c>
      <c r="R394" s="7">
        <f t="shared" si="25"/>
        <v>89.805825242718441</v>
      </c>
      <c r="S394" s="3" t="s">
        <v>8313</v>
      </c>
      <c r="T394" s="3" t="s">
        <v>8318</v>
      </c>
    </row>
    <row r="395" spans="1:20" ht="39.6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21">
        <f t="shared" si="26"/>
        <v>41526.500601851847</v>
      </c>
      <c r="L395" s="21">
        <f t="shared" si="27"/>
        <v>41557.500601851847</v>
      </c>
      <c r="M395" s="3" t="b">
        <v>0</v>
      </c>
      <c r="N395" s="3">
        <v>351</v>
      </c>
      <c r="O395" s="3" t="b">
        <v>1</v>
      </c>
      <c r="P395" s="3" t="s">
        <v>8268</v>
      </c>
      <c r="Q395" s="13">
        <f t="shared" si="24"/>
        <v>1.10446</v>
      </c>
      <c r="R395" s="7">
        <f t="shared" si="25"/>
        <v>142.45014245014244</v>
      </c>
      <c r="S395" s="3" t="s">
        <v>8313</v>
      </c>
      <c r="T395" s="3" t="s">
        <v>8318</v>
      </c>
    </row>
    <row r="396" spans="1:20" ht="39.6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21">
        <f t="shared" si="26"/>
        <v>42417.60974537037</v>
      </c>
      <c r="L396" s="21">
        <f t="shared" si="27"/>
        <v>42477.568078703705</v>
      </c>
      <c r="M396" s="3" t="b">
        <v>0</v>
      </c>
      <c r="N396" s="3">
        <v>50</v>
      </c>
      <c r="O396" s="3" t="b">
        <v>1</v>
      </c>
      <c r="P396" s="3" t="s">
        <v>8268</v>
      </c>
      <c r="Q396" s="13">
        <f t="shared" si="24"/>
        <v>1.118936170212766</v>
      </c>
      <c r="R396" s="7">
        <f t="shared" si="25"/>
        <v>94</v>
      </c>
      <c r="S396" s="3" t="s">
        <v>8313</v>
      </c>
      <c r="T396" s="3" t="s">
        <v>8318</v>
      </c>
    </row>
    <row r="397" spans="1:20" ht="39.6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21">
        <f t="shared" si="26"/>
        <v>40990.700925925921</v>
      </c>
      <c r="L397" s="21">
        <f t="shared" si="27"/>
        <v>41026.688888888886</v>
      </c>
      <c r="M397" s="3" t="b">
        <v>0</v>
      </c>
      <c r="N397" s="3">
        <v>184</v>
      </c>
      <c r="O397" s="3" t="b">
        <v>1</v>
      </c>
      <c r="P397" s="3" t="s">
        <v>8268</v>
      </c>
      <c r="Q397" s="13">
        <f t="shared" si="24"/>
        <v>1.0804450000000001</v>
      </c>
      <c r="R397" s="7">
        <f t="shared" si="25"/>
        <v>54.347826086956523</v>
      </c>
      <c r="S397" s="3" t="s">
        <v>8313</v>
      </c>
      <c r="T397" s="3" t="s">
        <v>8318</v>
      </c>
    </row>
    <row r="398" spans="1:20" ht="39.6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21">
        <f t="shared" si="26"/>
        <v>41082.356550925928</v>
      </c>
      <c r="L398" s="21">
        <f t="shared" si="27"/>
        <v>41097.356550925928</v>
      </c>
      <c r="M398" s="3" t="b">
        <v>0</v>
      </c>
      <c r="N398" s="3">
        <v>196</v>
      </c>
      <c r="O398" s="3" t="b">
        <v>1</v>
      </c>
      <c r="P398" s="3" t="s">
        <v>8268</v>
      </c>
      <c r="Q398" s="13">
        <f t="shared" si="24"/>
        <v>1.0666666666666667</v>
      </c>
      <c r="R398" s="7">
        <f t="shared" si="25"/>
        <v>76.530612244897952</v>
      </c>
      <c r="S398" s="3" t="s">
        <v>8313</v>
      </c>
      <c r="T398" s="3" t="s">
        <v>8318</v>
      </c>
    </row>
    <row r="399" spans="1:20" ht="52.8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21">
        <f t="shared" si="26"/>
        <v>40379.568101851852</v>
      </c>
      <c r="L399" s="21">
        <f t="shared" si="27"/>
        <v>40421.947222222218</v>
      </c>
      <c r="M399" s="3" t="b">
        <v>0</v>
      </c>
      <c r="N399" s="3">
        <v>229</v>
      </c>
      <c r="O399" s="3" t="b">
        <v>1</v>
      </c>
      <c r="P399" s="3" t="s">
        <v>8268</v>
      </c>
      <c r="Q399" s="13">
        <f t="shared" si="24"/>
        <v>1.0390027322404372</v>
      </c>
      <c r="R399" s="7">
        <f t="shared" si="25"/>
        <v>54.340611353711793</v>
      </c>
      <c r="S399" s="3" t="s">
        <v>8313</v>
      </c>
      <c r="T399" s="3" t="s">
        <v>8318</v>
      </c>
    </row>
    <row r="400" spans="1:20" ht="39.6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21">
        <f t="shared" si="26"/>
        <v>42078.584791666661</v>
      </c>
      <c r="L400" s="21">
        <f t="shared" si="27"/>
        <v>42123.584791666661</v>
      </c>
      <c r="M400" s="3" t="b">
        <v>0</v>
      </c>
      <c r="N400" s="3">
        <v>67</v>
      </c>
      <c r="O400" s="3" t="b">
        <v>1</v>
      </c>
      <c r="P400" s="3" t="s">
        <v>8268</v>
      </c>
      <c r="Q400" s="13">
        <f t="shared" si="24"/>
        <v>1.2516</v>
      </c>
      <c r="R400" s="7">
        <f t="shared" si="25"/>
        <v>111.94029850746269</v>
      </c>
      <c r="S400" s="3" t="s">
        <v>8313</v>
      </c>
      <c r="T400" s="3" t="s">
        <v>8318</v>
      </c>
    </row>
    <row r="401" spans="1:20" ht="39.6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21">
        <f t="shared" si="26"/>
        <v>42687.667442129627</v>
      </c>
      <c r="L401" s="21">
        <f t="shared" si="27"/>
        <v>42718.291666666664</v>
      </c>
      <c r="M401" s="3" t="b">
        <v>0</v>
      </c>
      <c r="N401" s="3">
        <v>95</v>
      </c>
      <c r="O401" s="3" t="b">
        <v>1</v>
      </c>
      <c r="P401" s="3" t="s">
        <v>8268</v>
      </c>
      <c r="Q401" s="13">
        <f t="shared" si="24"/>
        <v>1.0680499999999999</v>
      </c>
      <c r="R401" s="7">
        <f t="shared" si="25"/>
        <v>210.52631578947367</v>
      </c>
      <c r="S401" s="3" t="s">
        <v>8313</v>
      </c>
      <c r="T401" s="3" t="s">
        <v>8318</v>
      </c>
    </row>
    <row r="402" spans="1:20" ht="39.6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21">
        <f t="shared" si="26"/>
        <v>41745.427627314813</v>
      </c>
      <c r="L402" s="21">
        <f t="shared" si="27"/>
        <v>41775.9375</v>
      </c>
      <c r="M402" s="3" t="b">
        <v>0</v>
      </c>
      <c r="N402" s="3">
        <v>62</v>
      </c>
      <c r="O402" s="3" t="b">
        <v>1</v>
      </c>
      <c r="P402" s="3" t="s">
        <v>8268</v>
      </c>
      <c r="Q402" s="13">
        <f t="shared" si="24"/>
        <v>1.1230249999999999</v>
      </c>
      <c r="R402" s="7">
        <f t="shared" si="25"/>
        <v>161.29032258064515</v>
      </c>
      <c r="S402" s="3" t="s">
        <v>8313</v>
      </c>
      <c r="T402" s="3" t="s">
        <v>8318</v>
      </c>
    </row>
    <row r="403" spans="1:20" ht="39.6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21">
        <f t="shared" si="26"/>
        <v>40732.633912037032</v>
      </c>
      <c r="L403" s="21">
        <f t="shared" si="27"/>
        <v>40762.633912037032</v>
      </c>
      <c r="M403" s="3" t="b">
        <v>0</v>
      </c>
      <c r="N403" s="3">
        <v>73</v>
      </c>
      <c r="O403" s="3" t="b">
        <v>1</v>
      </c>
      <c r="P403" s="3" t="s">
        <v>8268</v>
      </c>
      <c r="Q403" s="13">
        <f t="shared" si="24"/>
        <v>1.0381199999999999</v>
      </c>
      <c r="R403" s="7">
        <f t="shared" si="25"/>
        <v>684.93150684931504</v>
      </c>
      <c r="S403" s="3" t="s">
        <v>8313</v>
      </c>
      <c r="T403" s="3" t="s">
        <v>8318</v>
      </c>
    </row>
    <row r="404" spans="1:20" ht="39.6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21">
        <f t="shared" si="26"/>
        <v>42292.331215277773</v>
      </c>
      <c r="L404" s="21">
        <f t="shared" si="27"/>
        <v>42313.372881944444</v>
      </c>
      <c r="M404" s="3" t="b">
        <v>0</v>
      </c>
      <c r="N404" s="3">
        <v>43</v>
      </c>
      <c r="O404" s="3" t="b">
        <v>1</v>
      </c>
      <c r="P404" s="3" t="s">
        <v>8268</v>
      </c>
      <c r="Q404" s="13">
        <f t="shared" si="24"/>
        <v>1.4165000000000001</v>
      </c>
      <c r="R404" s="7">
        <f t="shared" si="25"/>
        <v>46.511627906976742</v>
      </c>
      <c r="S404" s="3" t="s">
        <v>8313</v>
      </c>
      <c r="T404" s="3" t="s">
        <v>8318</v>
      </c>
    </row>
    <row r="405" spans="1:20" ht="39.6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21">
        <f t="shared" si="26"/>
        <v>40718.102326388886</v>
      </c>
      <c r="L405" s="21">
        <f t="shared" si="27"/>
        <v>40765.088888888888</v>
      </c>
      <c r="M405" s="3" t="b">
        <v>0</v>
      </c>
      <c r="N405" s="3">
        <v>70</v>
      </c>
      <c r="O405" s="3" t="b">
        <v>1</v>
      </c>
      <c r="P405" s="3" t="s">
        <v>8268</v>
      </c>
      <c r="Q405" s="13">
        <f t="shared" si="24"/>
        <v>1.0526</v>
      </c>
      <c r="R405" s="7">
        <f t="shared" si="25"/>
        <v>71.428571428571431</v>
      </c>
      <c r="S405" s="3" t="s">
        <v>8313</v>
      </c>
      <c r="T405" s="3" t="s">
        <v>8318</v>
      </c>
    </row>
    <row r="406" spans="1:20" ht="39.6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21">
        <f t="shared" si="26"/>
        <v>41646.419699074067</v>
      </c>
      <c r="L406" s="21">
        <f t="shared" si="27"/>
        <v>41675.75277777778</v>
      </c>
      <c r="M406" s="3" t="b">
        <v>0</v>
      </c>
      <c r="N406" s="3">
        <v>271</v>
      </c>
      <c r="O406" s="3" t="b">
        <v>1</v>
      </c>
      <c r="P406" s="3" t="s">
        <v>8268</v>
      </c>
      <c r="Q406" s="13">
        <f t="shared" si="24"/>
        <v>1.0309142857142857</v>
      </c>
      <c r="R406" s="7">
        <f t="shared" si="25"/>
        <v>129.15129151291512</v>
      </c>
      <c r="S406" s="3" t="s">
        <v>8313</v>
      </c>
      <c r="T406" s="3" t="s">
        <v>8318</v>
      </c>
    </row>
    <row r="407" spans="1:20" ht="26.4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21">
        <f t="shared" si="26"/>
        <v>41673.876608796294</v>
      </c>
      <c r="L407" s="21">
        <f t="shared" si="27"/>
        <v>41703.876608796294</v>
      </c>
      <c r="M407" s="3" t="b">
        <v>0</v>
      </c>
      <c r="N407" s="3">
        <v>55</v>
      </c>
      <c r="O407" s="3" t="b">
        <v>1</v>
      </c>
      <c r="P407" s="3" t="s">
        <v>8268</v>
      </c>
      <c r="Q407" s="13">
        <f t="shared" si="24"/>
        <v>1.0765957446808512</v>
      </c>
      <c r="R407" s="7">
        <f t="shared" si="25"/>
        <v>51.272727272727273</v>
      </c>
      <c r="S407" s="3" t="s">
        <v>8313</v>
      </c>
      <c r="T407" s="3" t="s">
        <v>8318</v>
      </c>
    </row>
    <row r="408" spans="1:20" ht="39.6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21">
        <f t="shared" si="26"/>
        <v>40637.95413194444</v>
      </c>
      <c r="L408" s="21">
        <f t="shared" si="27"/>
        <v>40672.040972222218</v>
      </c>
      <c r="M408" s="3" t="b">
        <v>0</v>
      </c>
      <c r="N408" s="3">
        <v>35</v>
      </c>
      <c r="O408" s="3" t="b">
        <v>1</v>
      </c>
      <c r="P408" s="3" t="s">
        <v>8268</v>
      </c>
      <c r="Q408" s="13">
        <f t="shared" si="24"/>
        <v>1.0770464285714285</v>
      </c>
      <c r="R408" s="7">
        <f t="shared" si="25"/>
        <v>80</v>
      </c>
      <c r="S408" s="3" t="s">
        <v>8313</v>
      </c>
      <c r="T408" s="3" t="s">
        <v>8318</v>
      </c>
    </row>
    <row r="409" spans="1:20" ht="39.6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21">
        <f t="shared" si="26"/>
        <v>40806.662615740737</v>
      </c>
      <c r="L409" s="21">
        <f t="shared" si="27"/>
        <v>40866.704282407409</v>
      </c>
      <c r="M409" s="3" t="b">
        <v>0</v>
      </c>
      <c r="N409" s="3">
        <v>22</v>
      </c>
      <c r="O409" s="3" t="b">
        <v>1</v>
      </c>
      <c r="P409" s="3" t="s">
        <v>8268</v>
      </c>
      <c r="Q409" s="13">
        <f t="shared" si="24"/>
        <v>1.0155000000000001</v>
      </c>
      <c r="R409" s="7">
        <f t="shared" si="25"/>
        <v>90.909090909090907</v>
      </c>
      <c r="S409" s="3" t="s">
        <v>8313</v>
      </c>
      <c r="T409" s="3" t="s">
        <v>8318</v>
      </c>
    </row>
    <row r="410" spans="1:20" ht="39.6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21">
        <f t="shared" si="26"/>
        <v>41543.527662037035</v>
      </c>
      <c r="L410" s="21">
        <f t="shared" si="27"/>
        <v>41583.569328703699</v>
      </c>
      <c r="M410" s="3" t="b">
        <v>0</v>
      </c>
      <c r="N410" s="3">
        <v>38</v>
      </c>
      <c r="O410" s="3" t="b">
        <v>1</v>
      </c>
      <c r="P410" s="3" t="s">
        <v>8268</v>
      </c>
      <c r="Q410" s="13">
        <f t="shared" si="24"/>
        <v>1.0143766666666667</v>
      </c>
      <c r="R410" s="7">
        <f t="shared" si="25"/>
        <v>157.89473684210526</v>
      </c>
      <c r="S410" s="3" t="s">
        <v>8313</v>
      </c>
      <c r="T410" s="3" t="s">
        <v>8318</v>
      </c>
    </row>
    <row r="411" spans="1:20" ht="39.6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21">
        <f t="shared" si="26"/>
        <v>42543.654444444437</v>
      </c>
      <c r="L411" s="21">
        <f t="shared" si="27"/>
        <v>42573.654444444437</v>
      </c>
      <c r="M411" s="3" t="b">
        <v>0</v>
      </c>
      <c r="N411" s="3">
        <v>15</v>
      </c>
      <c r="O411" s="3" t="b">
        <v>1</v>
      </c>
      <c r="P411" s="3" t="s">
        <v>8268</v>
      </c>
      <c r="Q411" s="13">
        <f t="shared" si="24"/>
        <v>1.3680000000000001</v>
      </c>
      <c r="R411" s="7">
        <f t="shared" si="25"/>
        <v>33.333333333333336</v>
      </c>
      <c r="S411" s="3" t="s">
        <v>8313</v>
      </c>
      <c r="T411" s="3" t="s">
        <v>8318</v>
      </c>
    </row>
    <row r="412" spans="1:20" ht="39.6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21">
        <f t="shared" si="26"/>
        <v>42113.773113425923</v>
      </c>
      <c r="L412" s="21">
        <f t="shared" si="27"/>
        <v>42173.773113425923</v>
      </c>
      <c r="M412" s="3" t="b">
        <v>0</v>
      </c>
      <c r="N412" s="3">
        <v>7</v>
      </c>
      <c r="O412" s="3" t="b">
        <v>1</v>
      </c>
      <c r="P412" s="3" t="s">
        <v>8268</v>
      </c>
      <c r="Q412" s="13">
        <f t="shared" si="24"/>
        <v>1.2829999999999999</v>
      </c>
      <c r="R412" s="7">
        <f t="shared" si="25"/>
        <v>142.85714285714286</v>
      </c>
      <c r="S412" s="3" t="s">
        <v>8313</v>
      </c>
      <c r="T412" s="3" t="s">
        <v>8318</v>
      </c>
    </row>
    <row r="413" spans="1:20" ht="39.6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21">
        <f t="shared" si="26"/>
        <v>41597.967638888884</v>
      </c>
      <c r="L413" s="21">
        <f t="shared" si="27"/>
        <v>41630</v>
      </c>
      <c r="M413" s="3" t="b">
        <v>0</v>
      </c>
      <c r="N413" s="3">
        <v>241</v>
      </c>
      <c r="O413" s="3" t="b">
        <v>1</v>
      </c>
      <c r="P413" s="3" t="s">
        <v>8268</v>
      </c>
      <c r="Q413" s="13">
        <f t="shared" si="24"/>
        <v>1.0105</v>
      </c>
      <c r="R413" s="7">
        <f t="shared" si="25"/>
        <v>124.48132780082987</v>
      </c>
      <c r="S413" s="3" t="s">
        <v>8313</v>
      </c>
      <c r="T413" s="3" t="s">
        <v>8318</v>
      </c>
    </row>
    <row r="414" spans="1:20" ht="39.6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21">
        <f t="shared" si="26"/>
        <v>41099.534467592588</v>
      </c>
      <c r="L414" s="21">
        <f t="shared" si="27"/>
        <v>41115.534467592588</v>
      </c>
      <c r="M414" s="3" t="b">
        <v>0</v>
      </c>
      <c r="N414" s="3">
        <v>55</v>
      </c>
      <c r="O414" s="3" t="b">
        <v>1</v>
      </c>
      <c r="P414" s="3" t="s">
        <v>8268</v>
      </c>
      <c r="Q414" s="13">
        <f t="shared" si="24"/>
        <v>1.2684</v>
      </c>
      <c r="R414" s="7">
        <f t="shared" si="25"/>
        <v>45.454545454545453</v>
      </c>
      <c r="S414" s="3" t="s">
        <v>8313</v>
      </c>
      <c r="T414" s="3" t="s">
        <v>8318</v>
      </c>
    </row>
    <row r="415" spans="1:20" ht="39.6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21">
        <f t="shared" si="26"/>
        <v>41079.66910879629</v>
      </c>
      <c r="L415" s="21">
        <f t="shared" si="27"/>
        <v>41109.66910879629</v>
      </c>
      <c r="M415" s="3" t="b">
        <v>0</v>
      </c>
      <c r="N415" s="3">
        <v>171</v>
      </c>
      <c r="O415" s="3" t="b">
        <v>1</v>
      </c>
      <c r="P415" s="3" t="s">
        <v>8268</v>
      </c>
      <c r="Q415" s="13">
        <f t="shared" si="24"/>
        <v>1.0508593749999999</v>
      </c>
      <c r="R415" s="7">
        <f t="shared" si="25"/>
        <v>74.853801169590639</v>
      </c>
      <c r="S415" s="3" t="s">
        <v>8313</v>
      </c>
      <c r="T415" s="3" t="s">
        <v>8318</v>
      </c>
    </row>
    <row r="416" spans="1:20" ht="39.6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21">
        <f t="shared" si="26"/>
        <v>41528.85491898148</v>
      </c>
      <c r="L416" s="21">
        <f t="shared" si="27"/>
        <v>41558.85491898148</v>
      </c>
      <c r="M416" s="3" t="b">
        <v>0</v>
      </c>
      <c r="N416" s="3">
        <v>208</v>
      </c>
      <c r="O416" s="3" t="b">
        <v>1</v>
      </c>
      <c r="P416" s="3" t="s">
        <v>8268</v>
      </c>
      <c r="Q416" s="13">
        <f t="shared" si="24"/>
        <v>1.0285405405405406</v>
      </c>
      <c r="R416" s="7">
        <f t="shared" si="25"/>
        <v>88.942307692307693</v>
      </c>
      <c r="S416" s="3" t="s">
        <v>8313</v>
      </c>
      <c r="T416" s="3" t="s">
        <v>8318</v>
      </c>
    </row>
    <row r="417" spans="1:20" ht="52.8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21">
        <f t="shared" si="26"/>
        <v>41904.643541666665</v>
      </c>
      <c r="L417" s="21">
        <f t="shared" si="27"/>
        <v>41929.291666666664</v>
      </c>
      <c r="M417" s="3" t="b">
        <v>0</v>
      </c>
      <c r="N417" s="3">
        <v>21</v>
      </c>
      <c r="O417" s="3" t="b">
        <v>1</v>
      </c>
      <c r="P417" s="3" t="s">
        <v>8268</v>
      </c>
      <c r="Q417" s="13">
        <f t="shared" si="24"/>
        <v>1.0214714285714286</v>
      </c>
      <c r="R417" s="7">
        <f t="shared" si="25"/>
        <v>66.666666666666671</v>
      </c>
      <c r="S417" s="3" t="s">
        <v>8313</v>
      </c>
      <c r="T417" s="3" t="s">
        <v>8318</v>
      </c>
    </row>
    <row r="418" spans="1:20" ht="39.6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21">
        <f t="shared" si="26"/>
        <v>41648.187858796293</v>
      </c>
      <c r="L418" s="21">
        <f t="shared" si="27"/>
        <v>41678.187858796293</v>
      </c>
      <c r="M418" s="3" t="b">
        <v>0</v>
      </c>
      <c r="N418" s="3">
        <v>25</v>
      </c>
      <c r="O418" s="3" t="b">
        <v>1</v>
      </c>
      <c r="P418" s="3" t="s">
        <v>8268</v>
      </c>
      <c r="Q418" s="13">
        <f t="shared" si="24"/>
        <v>1.2021700000000002</v>
      </c>
      <c r="R418" s="7">
        <f t="shared" si="25"/>
        <v>40</v>
      </c>
      <c r="S418" s="3" t="s">
        <v>8313</v>
      </c>
      <c r="T418" s="3" t="s">
        <v>8318</v>
      </c>
    </row>
    <row r="419" spans="1:20" ht="39.6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21">
        <f t="shared" si="26"/>
        <v>41360.762268518512</v>
      </c>
      <c r="L419" s="21">
        <f t="shared" si="27"/>
        <v>41371.981249999997</v>
      </c>
      <c r="M419" s="3" t="b">
        <v>0</v>
      </c>
      <c r="N419" s="3">
        <v>52</v>
      </c>
      <c r="O419" s="3" t="b">
        <v>1</v>
      </c>
      <c r="P419" s="3" t="s">
        <v>8268</v>
      </c>
      <c r="Q419" s="13">
        <f t="shared" si="24"/>
        <v>1.0024761904761905</v>
      </c>
      <c r="R419" s="7">
        <f t="shared" si="25"/>
        <v>201.92307692307693</v>
      </c>
      <c r="S419" s="3" t="s">
        <v>8313</v>
      </c>
      <c r="T419" s="3" t="s">
        <v>8318</v>
      </c>
    </row>
    <row r="420" spans="1:20" ht="39.6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21">
        <f t="shared" si="26"/>
        <v>42178.07403935185</v>
      </c>
      <c r="L420" s="21">
        <f t="shared" si="27"/>
        <v>42208.07403935185</v>
      </c>
      <c r="M420" s="3" t="b">
        <v>0</v>
      </c>
      <c r="N420" s="3">
        <v>104</v>
      </c>
      <c r="O420" s="3" t="b">
        <v>1</v>
      </c>
      <c r="P420" s="3" t="s">
        <v>8268</v>
      </c>
      <c r="Q420" s="13">
        <f t="shared" si="24"/>
        <v>1.0063392857142857</v>
      </c>
      <c r="R420" s="7">
        <f t="shared" si="25"/>
        <v>215.38461538461539</v>
      </c>
      <c r="S420" s="3" t="s">
        <v>8313</v>
      </c>
      <c r="T420" s="3" t="s">
        <v>8318</v>
      </c>
    </row>
    <row r="421" spans="1:20" ht="39.6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21">
        <f t="shared" si="26"/>
        <v>41394.634108796294</v>
      </c>
      <c r="L421" s="21">
        <f t="shared" si="27"/>
        <v>41454.634108796294</v>
      </c>
      <c r="M421" s="3" t="b">
        <v>0</v>
      </c>
      <c r="N421" s="3">
        <v>73</v>
      </c>
      <c r="O421" s="3" t="b">
        <v>1</v>
      </c>
      <c r="P421" s="3" t="s">
        <v>8268</v>
      </c>
      <c r="Q421" s="13">
        <f t="shared" si="24"/>
        <v>1.004375</v>
      </c>
      <c r="R421" s="7">
        <f t="shared" si="25"/>
        <v>109.58904109589041</v>
      </c>
      <c r="S421" s="3" t="s">
        <v>8313</v>
      </c>
      <c r="T421" s="3" t="s">
        <v>8318</v>
      </c>
    </row>
    <row r="422" spans="1:20" ht="39.6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21">
        <f t="shared" si="26"/>
        <v>41682.028136574074</v>
      </c>
      <c r="L422" s="21">
        <f t="shared" si="27"/>
        <v>41711.986469907402</v>
      </c>
      <c r="M422" s="3" t="b">
        <v>0</v>
      </c>
      <c r="N422" s="3">
        <v>3</v>
      </c>
      <c r="O422" s="3" t="b">
        <v>0</v>
      </c>
      <c r="P422" s="3" t="s">
        <v>8269</v>
      </c>
      <c r="Q422" s="13">
        <f t="shared" si="24"/>
        <v>4.3939393939393936E-3</v>
      </c>
      <c r="R422" s="7">
        <f t="shared" si="25"/>
        <v>1100</v>
      </c>
      <c r="S422" s="3" t="s">
        <v>8313</v>
      </c>
      <c r="T422" s="3" t="s">
        <v>8319</v>
      </c>
    </row>
    <row r="423" spans="1:20" ht="39.6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21">
        <f t="shared" si="26"/>
        <v>42177.283055555548</v>
      </c>
      <c r="L423" s="21">
        <f t="shared" si="27"/>
        <v>42237.283055555548</v>
      </c>
      <c r="M423" s="3" t="b">
        <v>0</v>
      </c>
      <c r="N423" s="3">
        <v>6</v>
      </c>
      <c r="O423" s="3" t="b">
        <v>0</v>
      </c>
      <c r="P423" s="3" t="s">
        <v>8269</v>
      </c>
      <c r="Q423" s="13">
        <f t="shared" si="24"/>
        <v>2.0066666666666667E-2</v>
      </c>
      <c r="R423" s="7">
        <f t="shared" si="25"/>
        <v>2500</v>
      </c>
      <c r="S423" s="3" t="s">
        <v>8313</v>
      </c>
      <c r="T423" s="3" t="s">
        <v>8319</v>
      </c>
    </row>
    <row r="424" spans="1:20" ht="39.6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21">
        <f t="shared" si="26"/>
        <v>41863.052048611113</v>
      </c>
      <c r="L424" s="21">
        <f t="shared" si="27"/>
        <v>41893.052048611113</v>
      </c>
      <c r="M424" s="3" t="b">
        <v>0</v>
      </c>
      <c r="N424" s="3">
        <v>12</v>
      </c>
      <c r="O424" s="3" t="b">
        <v>0</v>
      </c>
      <c r="P424" s="3" t="s">
        <v>8269</v>
      </c>
      <c r="Q424" s="13">
        <f t="shared" si="24"/>
        <v>1.0749999999999999E-2</v>
      </c>
      <c r="R424" s="7">
        <f t="shared" si="25"/>
        <v>3333.3333333333335</v>
      </c>
      <c r="S424" s="3" t="s">
        <v>8313</v>
      </c>
      <c r="T424" s="3" t="s">
        <v>8319</v>
      </c>
    </row>
    <row r="425" spans="1:20" ht="39.6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21">
        <f t="shared" si="26"/>
        <v>41400.717939814815</v>
      </c>
      <c r="L425" s="21">
        <f t="shared" si="27"/>
        <v>41430.717939814815</v>
      </c>
      <c r="M425" s="3" t="b">
        <v>0</v>
      </c>
      <c r="N425" s="3">
        <v>13</v>
      </c>
      <c r="O425" s="3" t="b">
        <v>0</v>
      </c>
      <c r="P425" s="3" t="s">
        <v>8269</v>
      </c>
      <c r="Q425" s="13">
        <f t="shared" si="24"/>
        <v>7.6499999999999997E-3</v>
      </c>
      <c r="R425" s="7">
        <f t="shared" si="25"/>
        <v>1538.4615384615386</v>
      </c>
      <c r="S425" s="3" t="s">
        <v>8313</v>
      </c>
      <c r="T425" s="3" t="s">
        <v>8319</v>
      </c>
    </row>
    <row r="426" spans="1:20" ht="39.6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21">
        <f t="shared" si="26"/>
        <v>40934.167812499996</v>
      </c>
      <c r="L426" s="21">
        <f t="shared" si="27"/>
        <v>40994.126145833332</v>
      </c>
      <c r="M426" s="3" t="b">
        <v>0</v>
      </c>
      <c r="N426" s="3">
        <v>5</v>
      </c>
      <c r="O426" s="3" t="b">
        <v>0</v>
      </c>
      <c r="P426" s="3" t="s">
        <v>8269</v>
      </c>
      <c r="Q426" s="13">
        <f t="shared" si="24"/>
        <v>6.7966666666666675E-2</v>
      </c>
      <c r="R426" s="7">
        <f t="shared" si="25"/>
        <v>600</v>
      </c>
      <c r="S426" s="3" t="s">
        <v>8313</v>
      </c>
      <c r="T426" s="3" t="s">
        <v>8319</v>
      </c>
    </row>
    <row r="427" spans="1:20" ht="39.6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21">
        <f t="shared" si="26"/>
        <v>42275.652824074066</v>
      </c>
      <c r="L427" s="21">
        <f t="shared" si="27"/>
        <v>42335.694490740738</v>
      </c>
      <c r="M427" s="3" t="b">
        <v>0</v>
      </c>
      <c r="N427" s="3">
        <v>2</v>
      </c>
      <c r="O427" s="3" t="b">
        <v>0</v>
      </c>
      <c r="P427" s="3" t="s">
        <v>8269</v>
      </c>
      <c r="Q427" s="13">
        <f t="shared" si="24"/>
        <v>1.2E-4</v>
      </c>
      <c r="R427" s="7">
        <f t="shared" si="25"/>
        <v>25000</v>
      </c>
      <c r="S427" s="3" t="s">
        <v>8313</v>
      </c>
      <c r="T427" s="3" t="s">
        <v>8319</v>
      </c>
    </row>
    <row r="428" spans="1:20" ht="39.6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21">
        <f t="shared" si="26"/>
        <v>42400.503634259258</v>
      </c>
      <c r="L428" s="21">
        <f t="shared" si="27"/>
        <v>42430.503634259258</v>
      </c>
      <c r="M428" s="3" t="b">
        <v>0</v>
      </c>
      <c r="N428" s="3">
        <v>8</v>
      </c>
      <c r="O428" s="3" t="b">
        <v>0</v>
      </c>
      <c r="P428" s="3" t="s">
        <v>8269</v>
      </c>
      <c r="Q428" s="13">
        <f t="shared" si="24"/>
        <v>1.3299999999999999E-2</v>
      </c>
      <c r="R428" s="7">
        <f t="shared" si="25"/>
        <v>1250</v>
      </c>
      <c r="S428" s="3" t="s">
        <v>8313</v>
      </c>
      <c r="T428" s="3" t="s">
        <v>8319</v>
      </c>
    </row>
    <row r="429" spans="1:20" ht="39.6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21">
        <f t="shared" si="26"/>
        <v>42285.700694444444</v>
      </c>
      <c r="L429" s="21">
        <f t="shared" si="27"/>
        <v>42299.582638888889</v>
      </c>
      <c r="M429" s="3" t="b">
        <v>0</v>
      </c>
      <c r="N429" s="3">
        <v>0</v>
      </c>
      <c r="O429" s="3" t="b">
        <v>0</v>
      </c>
      <c r="P429" s="3" t="s">
        <v>8269</v>
      </c>
      <c r="Q429" s="13">
        <f t="shared" si="24"/>
        <v>0</v>
      </c>
      <c r="R429" s="7">
        <f t="shared" si="25"/>
        <v>0</v>
      </c>
      <c r="S429" s="3" t="s">
        <v>8313</v>
      </c>
      <c r="T429" s="3" t="s">
        <v>8319</v>
      </c>
    </row>
    <row r="430" spans="1:20" ht="26.4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21">
        <f t="shared" si="26"/>
        <v>41778.558391203704</v>
      </c>
      <c r="L430" s="21">
        <f t="shared" si="27"/>
        <v>41806.708333333328</v>
      </c>
      <c r="M430" s="3" t="b">
        <v>0</v>
      </c>
      <c r="N430" s="3">
        <v>13</v>
      </c>
      <c r="O430" s="3" t="b">
        <v>0</v>
      </c>
      <c r="P430" s="3" t="s">
        <v>8269</v>
      </c>
      <c r="Q430" s="13">
        <f t="shared" si="24"/>
        <v>5.6333333333333332E-2</v>
      </c>
      <c r="R430" s="7">
        <f t="shared" si="25"/>
        <v>923.07692307692309</v>
      </c>
      <c r="S430" s="3" t="s">
        <v>8313</v>
      </c>
      <c r="T430" s="3" t="s">
        <v>8319</v>
      </c>
    </row>
    <row r="431" spans="1:20" ht="52.8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21">
        <f t="shared" si="26"/>
        <v>40070.693078703705</v>
      </c>
      <c r="L431" s="21">
        <f t="shared" si="27"/>
        <v>40143.999305555553</v>
      </c>
      <c r="M431" s="3" t="b">
        <v>0</v>
      </c>
      <c r="N431" s="3">
        <v>0</v>
      </c>
      <c r="O431" s="3" t="b">
        <v>0</v>
      </c>
      <c r="P431" s="3" t="s">
        <v>8269</v>
      </c>
      <c r="Q431" s="13">
        <f t="shared" si="24"/>
        <v>0</v>
      </c>
      <c r="R431" s="7">
        <f t="shared" si="25"/>
        <v>0</v>
      </c>
      <c r="S431" s="3" t="s">
        <v>8313</v>
      </c>
      <c r="T431" s="3" t="s">
        <v>8319</v>
      </c>
    </row>
    <row r="432" spans="1:20" ht="39.6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21">
        <f t="shared" si="26"/>
        <v>41512.898923611108</v>
      </c>
      <c r="L432" s="21">
        <f t="shared" si="27"/>
        <v>41527.898923611108</v>
      </c>
      <c r="M432" s="3" t="b">
        <v>0</v>
      </c>
      <c r="N432" s="3">
        <v>5</v>
      </c>
      <c r="O432" s="3" t="b">
        <v>0</v>
      </c>
      <c r="P432" s="3" t="s">
        <v>8269</v>
      </c>
      <c r="Q432" s="13">
        <f t="shared" si="24"/>
        <v>2.4E-2</v>
      </c>
      <c r="R432" s="7">
        <f t="shared" si="25"/>
        <v>200</v>
      </c>
      <c r="S432" s="3" t="s">
        <v>8313</v>
      </c>
      <c r="T432" s="3" t="s">
        <v>8319</v>
      </c>
    </row>
    <row r="433" spans="1:20" ht="39.6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21">
        <f t="shared" si="26"/>
        <v>42526.662997685184</v>
      </c>
      <c r="L433" s="21">
        <f t="shared" si="27"/>
        <v>42556.662997685184</v>
      </c>
      <c r="M433" s="3" t="b">
        <v>0</v>
      </c>
      <c r="N433" s="3">
        <v>8</v>
      </c>
      <c r="O433" s="3" t="b">
        <v>0</v>
      </c>
      <c r="P433" s="3" t="s">
        <v>8269</v>
      </c>
      <c r="Q433" s="13">
        <f t="shared" si="24"/>
        <v>0.13833333333333334</v>
      </c>
      <c r="R433" s="7">
        <f t="shared" si="25"/>
        <v>375</v>
      </c>
      <c r="S433" s="3" t="s">
        <v>8313</v>
      </c>
      <c r="T433" s="3" t="s">
        <v>8319</v>
      </c>
    </row>
    <row r="434" spans="1:20" ht="52.8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21">
        <f t="shared" si="26"/>
        <v>42238.51829861111</v>
      </c>
      <c r="L434" s="21">
        <f t="shared" si="27"/>
        <v>42298.51829861111</v>
      </c>
      <c r="M434" s="3" t="b">
        <v>0</v>
      </c>
      <c r="N434" s="3">
        <v>8</v>
      </c>
      <c r="O434" s="3" t="b">
        <v>0</v>
      </c>
      <c r="P434" s="3" t="s">
        <v>8269</v>
      </c>
      <c r="Q434" s="13">
        <f t="shared" si="24"/>
        <v>9.5000000000000001E-2</v>
      </c>
      <c r="R434" s="7">
        <f t="shared" si="25"/>
        <v>750</v>
      </c>
      <c r="S434" s="3" t="s">
        <v>8313</v>
      </c>
      <c r="T434" s="3" t="s">
        <v>8319</v>
      </c>
    </row>
    <row r="435" spans="1:20" ht="52.8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21">
        <f t="shared" si="26"/>
        <v>42228.421550925923</v>
      </c>
      <c r="L435" s="21">
        <f t="shared" si="27"/>
        <v>42288.421550925923</v>
      </c>
      <c r="M435" s="3" t="b">
        <v>0</v>
      </c>
      <c r="N435" s="3">
        <v>0</v>
      </c>
      <c r="O435" s="3" t="b">
        <v>0</v>
      </c>
      <c r="P435" s="3" t="s">
        <v>8269</v>
      </c>
      <c r="Q435" s="13">
        <f t="shared" si="24"/>
        <v>0</v>
      </c>
      <c r="R435" s="7">
        <f t="shared" si="25"/>
        <v>0</v>
      </c>
      <c r="S435" s="3" t="s">
        <v>8313</v>
      </c>
      <c r="T435" s="3" t="s">
        <v>8319</v>
      </c>
    </row>
    <row r="436" spans="1:20" ht="52.8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21">
        <f t="shared" si="26"/>
        <v>41576.626180555555</v>
      </c>
      <c r="L436" s="21">
        <f t="shared" si="27"/>
        <v>41609.667847222219</v>
      </c>
      <c r="M436" s="3" t="b">
        <v>0</v>
      </c>
      <c r="N436" s="3">
        <v>2</v>
      </c>
      <c r="O436" s="3" t="b">
        <v>0</v>
      </c>
      <c r="P436" s="3" t="s">
        <v>8269</v>
      </c>
      <c r="Q436" s="13">
        <f t="shared" si="24"/>
        <v>0.05</v>
      </c>
      <c r="R436" s="7">
        <f t="shared" si="25"/>
        <v>1250</v>
      </c>
      <c r="S436" s="3" t="s">
        <v>8313</v>
      </c>
      <c r="T436" s="3" t="s">
        <v>8319</v>
      </c>
    </row>
    <row r="437" spans="1:20" ht="52.8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21">
        <f t="shared" si="26"/>
        <v>41500.539120370369</v>
      </c>
      <c r="L437" s="21">
        <f t="shared" si="27"/>
        <v>41530.539120370369</v>
      </c>
      <c r="M437" s="3" t="b">
        <v>0</v>
      </c>
      <c r="N437" s="3">
        <v>3</v>
      </c>
      <c r="O437" s="3" t="b">
        <v>0</v>
      </c>
      <c r="P437" s="3" t="s">
        <v>8269</v>
      </c>
      <c r="Q437" s="13">
        <f t="shared" si="24"/>
        <v>2.7272727272727273E-5</v>
      </c>
      <c r="R437" s="7">
        <f t="shared" si="25"/>
        <v>36666.666666666664</v>
      </c>
      <c r="S437" s="3" t="s">
        <v>8313</v>
      </c>
      <c r="T437" s="3" t="s">
        <v>8319</v>
      </c>
    </row>
    <row r="438" spans="1:20" ht="39.6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21">
        <f t="shared" si="26"/>
        <v>41456.154085648144</v>
      </c>
      <c r="L438" s="21">
        <f t="shared" si="27"/>
        <v>41486.154085648144</v>
      </c>
      <c r="M438" s="3" t="b">
        <v>0</v>
      </c>
      <c r="N438" s="3">
        <v>0</v>
      </c>
      <c r="O438" s="3" t="b">
        <v>0</v>
      </c>
      <c r="P438" s="3" t="s">
        <v>8269</v>
      </c>
      <c r="Q438" s="13">
        <f t="shared" si="24"/>
        <v>0</v>
      </c>
      <c r="R438" s="7">
        <f t="shared" si="25"/>
        <v>0</v>
      </c>
      <c r="S438" s="3" t="s">
        <v>8313</v>
      </c>
      <c r="T438" s="3" t="s">
        <v>8319</v>
      </c>
    </row>
    <row r="439" spans="1:20" ht="39.6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21">
        <f t="shared" si="26"/>
        <v>42591.110254629624</v>
      </c>
      <c r="L439" s="21">
        <f t="shared" si="27"/>
        <v>42651.110254629624</v>
      </c>
      <c r="M439" s="3" t="b">
        <v>0</v>
      </c>
      <c r="N439" s="3">
        <v>0</v>
      </c>
      <c r="O439" s="3" t="b">
        <v>0</v>
      </c>
      <c r="P439" s="3" t="s">
        <v>8269</v>
      </c>
      <c r="Q439" s="13">
        <f t="shared" si="24"/>
        <v>0</v>
      </c>
      <c r="R439" s="7">
        <f t="shared" si="25"/>
        <v>0</v>
      </c>
      <c r="S439" s="3" t="s">
        <v>8313</v>
      </c>
      <c r="T439" s="3" t="s">
        <v>8319</v>
      </c>
    </row>
    <row r="440" spans="1:20" ht="39.6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21">
        <f t="shared" si="26"/>
        <v>42296.052754629629</v>
      </c>
      <c r="L440" s="21">
        <f t="shared" si="27"/>
        <v>42326.094421296293</v>
      </c>
      <c r="M440" s="3" t="b">
        <v>0</v>
      </c>
      <c r="N440" s="3">
        <v>11</v>
      </c>
      <c r="O440" s="3" t="b">
        <v>0</v>
      </c>
      <c r="P440" s="3" t="s">
        <v>8269</v>
      </c>
      <c r="Q440" s="13">
        <f t="shared" si="24"/>
        <v>9.3799999999999994E-2</v>
      </c>
      <c r="R440" s="7">
        <f t="shared" si="25"/>
        <v>1818.1818181818182</v>
      </c>
      <c r="S440" s="3" t="s">
        <v>8313</v>
      </c>
      <c r="T440" s="3" t="s">
        <v>8319</v>
      </c>
    </row>
    <row r="441" spans="1:20" ht="39.6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21">
        <f t="shared" si="26"/>
        <v>41919.553449074076</v>
      </c>
      <c r="L441" s="21">
        <f t="shared" si="27"/>
        <v>41929.553449074076</v>
      </c>
      <c r="M441" s="3" t="b">
        <v>0</v>
      </c>
      <c r="N441" s="3">
        <v>0</v>
      </c>
      <c r="O441" s="3" t="b">
        <v>0</v>
      </c>
      <c r="P441" s="3" t="s">
        <v>8269</v>
      </c>
      <c r="Q441" s="13">
        <f t="shared" si="24"/>
        <v>0</v>
      </c>
      <c r="R441" s="7">
        <f t="shared" si="25"/>
        <v>0</v>
      </c>
      <c r="S441" s="3" t="s">
        <v>8313</v>
      </c>
      <c r="T441" s="3" t="s">
        <v>8319</v>
      </c>
    </row>
    <row r="442" spans="1:20" ht="39.6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21">
        <f t="shared" si="26"/>
        <v>42423.777233796289</v>
      </c>
      <c r="L442" s="21">
        <f t="shared" si="27"/>
        <v>42453.735567129632</v>
      </c>
      <c r="M442" s="3" t="b">
        <v>0</v>
      </c>
      <c r="N442" s="3">
        <v>1</v>
      </c>
      <c r="O442" s="3" t="b">
        <v>0</v>
      </c>
      <c r="P442" s="3" t="s">
        <v>8269</v>
      </c>
      <c r="Q442" s="13">
        <f t="shared" si="24"/>
        <v>1E-3</v>
      </c>
      <c r="R442" s="7">
        <f t="shared" si="25"/>
        <v>5000</v>
      </c>
      <c r="S442" s="3" t="s">
        <v>8313</v>
      </c>
      <c r="T442" s="3" t="s">
        <v>8319</v>
      </c>
    </row>
    <row r="443" spans="1:20" ht="39.6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21">
        <f t="shared" si="26"/>
        <v>41550.585601851846</v>
      </c>
      <c r="L443" s="21">
        <f t="shared" si="27"/>
        <v>41580.585601851846</v>
      </c>
      <c r="M443" s="3" t="b">
        <v>0</v>
      </c>
      <c r="N443" s="3">
        <v>0</v>
      </c>
      <c r="O443" s="3" t="b">
        <v>0</v>
      </c>
      <c r="P443" s="3" t="s">
        <v>8269</v>
      </c>
      <c r="Q443" s="13">
        <f t="shared" si="24"/>
        <v>0</v>
      </c>
      <c r="R443" s="7">
        <f t="shared" si="25"/>
        <v>0</v>
      </c>
      <c r="S443" s="3" t="s">
        <v>8313</v>
      </c>
      <c r="T443" s="3" t="s">
        <v>8319</v>
      </c>
    </row>
    <row r="444" spans="1:20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21">
        <f t="shared" si="26"/>
        <v>42024.680358796293</v>
      </c>
      <c r="L444" s="21">
        <f t="shared" si="27"/>
        <v>42054.680358796293</v>
      </c>
      <c r="M444" s="3" t="b">
        <v>0</v>
      </c>
      <c r="N444" s="3">
        <v>17</v>
      </c>
      <c r="O444" s="3" t="b">
        <v>0</v>
      </c>
      <c r="P444" s="3" t="s">
        <v>8269</v>
      </c>
      <c r="Q444" s="13">
        <f t="shared" si="24"/>
        <v>0.39358823529411763</v>
      </c>
      <c r="R444" s="7">
        <f t="shared" si="25"/>
        <v>1000</v>
      </c>
      <c r="S444" s="3" t="s">
        <v>8313</v>
      </c>
      <c r="T444" s="3" t="s">
        <v>8319</v>
      </c>
    </row>
    <row r="445" spans="1:20" ht="39.6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21">
        <f t="shared" si="26"/>
        <v>41649.806724537033</v>
      </c>
      <c r="L445" s="21">
        <f t="shared" si="27"/>
        <v>41679.806724537033</v>
      </c>
      <c r="M445" s="3" t="b">
        <v>0</v>
      </c>
      <c r="N445" s="3">
        <v>2</v>
      </c>
      <c r="O445" s="3" t="b">
        <v>0</v>
      </c>
      <c r="P445" s="3" t="s">
        <v>8269</v>
      </c>
      <c r="Q445" s="13">
        <f t="shared" si="24"/>
        <v>1E-3</v>
      </c>
      <c r="R445" s="7">
        <f t="shared" si="25"/>
        <v>5000</v>
      </c>
      <c r="S445" s="3" t="s">
        <v>8313</v>
      </c>
      <c r="T445" s="3" t="s">
        <v>8319</v>
      </c>
    </row>
    <row r="446" spans="1:20" ht="39.6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21">
        <f t="shared" si="26"/>
        <v>40894.69862268518</v>
      </c>
      <c r="L446" s="21">
        <f t="shared" si="27"/>
        <v>40954.69862268518</v>
      </c>
      <c r="M446" s="3" t="b">
        <v>0</v>
      </c>
      <c r="N446" s="3">
        <v>1</v>
      </c>
      <c r="O446" s="3" t="b">
        <v>0</v>
      </c>
      <c r="P446" s="3" t="s">
        <v>8269</v>
      </c>
      <c r="Q446" s="13">
        <f t="shared" si="24"/>
        <v>0.05</v>
      </c>
      <c r="R446" s="7">
        <f t="shared" si="25"/>
        <v>1000</v>
      </c>
      <c r="S446" s="3" t="s">
        <v>8313</v>
      </c>
      <c r="T446" s="3" t="s">
        <v>8319</v>
      </c>
    </row>
    <row r="447" spans="1:20" ht="39.6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21">
        <f t="shared" si="26"/>
        <v>42130.127025462956</v>
      </c>
      <c r="L447" s="21">
        <f t="shared" si="27"/>
        <v>42145.127025462956</v>
      </c>
      <c r="M447" s="3" t="b">
        <v>0</v>
      </c>
      <c r="N447" s="3">
        <v>2</v>
      </c>
      <c r="O447" s="3" t="b">
        <v>0</v>
      </c>
      <c r="P447" s="3" t="s">
        <v>8269</v>
      </c>
      <c r="Q447" s="13">
        <f t="shared" si="24"/>
        <v>3.3333333333333335E-5</v>
      </c>
      <c r="R447" s="7">
        <f t="shared" si="25"/>
        <v>30000</v>
      </c>
      <c r="S447" s="3" t="s">
        <v>8313</v>
      </c>
      <c r="T447" s="3" t="s">
        <v>8319</v>
      </c>
    </row>
    <row r="448" spans="1:20" ht="39.6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21">
        <f t="shared" si="26"/>
        <v>42036.875231481477</v>
      </c>
      <c r="L448" s="21">
        <f t="shared" si="27"/>
        <v>42066.875231481477</v>
      </c>
      <c r="M448" s="3" t="b">
        <v>0</v>
      </c>
      <c r="N448" s="3">
        <v>16</v>
      </c>
      <c r="O448" s="3" t="b">
        <v>0</v>
      </c>
      <c r="P448" s="3" t="s">
        <v>8269</v>
      </c>
      <c r="Q448" s="13">
        <f t="shared" si="24"/>
        <v>7.2952380952380949E-2</v>
      </c>
      <c r="R448" s="7">
        <f t="shared" si="25"/>
        <v>656.25</v>
      </c>
      <c r="S448" s="3" t="s">
        <v>8313</v>
      </c>
      <c r="T448" s="3" t="s">
        <v>8319</v>
      </c>
    </row>
    <row r="449" spans="1:20" ht="52.8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21">
        <f t="shared" si="26"/>
        <v>41331.34679398148</v>
      </c>
      <c r="L449" s="21">
        <f t="shared" si="27"/>
        <v>41356.305127314808</v>
      </c>
      <c r="M449" s="3" t="b">
        <v>0</v>
      </c>
      <c r="N449" s="3">
        <v>1</v>
      </c>
      <c r="O449" s="3" t="b">
        <v>0</v>
      </c>
      <c r="P449" s="3" t="s">
        <v>8269</v>
      </c>
      <c r="Q449" s="13">
        <f t="shared" si="24"/>
        <v>1.6666666666666666E-4</v>
      </c>
      <c r="R449" s="7">
        <f t="shared" si="25"/>
        <v>30000</v>
      </c>
      <c r="S449" s="3" t="s">
        <v>8313</v>
      </c>
      <c r="T449" s="3" t="s">
        <v>8319</v>
      </c>
    </row>
    <row r="450" spans="1:20" ht="39.6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21">
        <f t="shared" si="26"/>
        <v>41753.549710648142</v>
      </c>
      <c r="L450" s="21">
        <f t="shared" si="27"/>
        <v>41773.549710648142</v>
      </c>
      <c r="M450" s="3" t="b">
        <v>0</v>
      </c>
      <c r="N450" s="3">
        <v>4</v>
      </c>
      <c r="O450" s="3" t="b">
        <v>0</v>
      </c>
      <c r="P450" s="3" t="s">
        <v>8269</v>
      </c>
      <c r="Q450" s="13">
        <f t="shared" ref="Q450:Q513" si="28">+E450/D450</f>
        <v>3.2804E-2</v>
      </c>
      <c r="R450" s="7">
        <f t="shared" ref="R450:R513" si="29">IFERROR(+D450/N450,0)</f>
        <v>625</v>
      </c>
      <c r="S450" s="3" t="s">
        <v>8313</v>
      </c>
      <c r="T450" s="3" t="s">
        <v>8319</v>
      </c>
    </row>
    <row r="451" spans="1:20" ht="39.6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21">
        <f t="shared" ref="K451:K514" si="30">(J451/86400)+25569+(-5/24)</f>
        <v>41534.359780092593</v>
      </c>
      <c r="L451" s="21">
        <f t="shared" ref="L451:L514" si="31">+I451/(86400)+25569+(-5/24)</f>
        <v>41564.359780092593</v>
      </c>
      <c r="M451" s="3" t="b">
        <v>0</v>
      </c>
      <c r="N451" s="3">
        <v>5</v>
      </c>
      <c r="O451" s="3" t="b">
        <v>0</v>
      </c>
      <c r="P451" s="3" t="s">
        <v>8269</v>
      </c>
      <c r="Q451" s="13">
        <f t="shared" si="28"/>
        <v>2.2499999999999999E-2</v>
      </c>
      <c r="R451" s="7">
        <f t="shared" si="29"/>
        <v>400</v>
      </c>
      <c r="S451" s="3" t="s">
        <v>8313</v>
      </c>
      <c r="T451" s="3" t="s">
        <v>8319</v>
      </c>
    </row>
    <row r="452" spans="1:20" ht="39.6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21">
        <f t="shared" si="30"/>
        <v>41654.73842592592</v>
      </c>
      <c r="L452" s="21">
        <f t="shared" si="31"/>
        <v>41684.73842592592</v>
      </c>
      <c r="M452" s="3" t="b">
        <v>0</v>
      </c>
      <c r="N452" s="3">
        <v>7</v>
      </c>
      <c r="O452" s="3" t="b">
        <v>0</v>
      </c>
      <c r="P452" s="3" t="s">
        <v>8269</v>
      </c>
      <c r="Q452" s="13">
        <f t="shared" si="28"/>
        <v>7.92E-3</v>
      </c>
      <c r="R452" s="7">
        <f t="shared" si="29"/>
        <v>7142.8571428571431</v>
      </c>
      <c r="S452" s="3" t="s">
        <v>8313</v>
      </c>
      <c r="T452" s="3" t="s">
        <v>8319</v>
      </c>
    </row>
    <row r="453" spans="1:20" ht="39.6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21">
        <f t="shared" si="30"/>
        <v>41634.506840277776</v>
      </c>
      <c r="L453" s="21">
        <f t="shared" si="31"/>
        <v>41664.506840277776</v>
      </c>
      <c r="M453" s="3" t="b">
        <v>0</v>
      </c>
      <c r="N453" s="3">
        <v>0</v>
      </c>
      <c r="O453" s="3" t="b">
        <v>0</v>
      </c>
      <c r="P453" s="3" t="s">
        <v>8269</v>
      </c>
      <c r="Q453" s="13">
        <f t="shared" si="28"/>
        <v>0</v>
      </c>
      <c r="R453" s="7">
        <f t="shared" si="29"/>
        <v>0</v>
      </c>
      <c r="S453" s="3" t="s">
        <v>8313</v>
      </c>
      <c r="T453" s="3" t="s">
        <v>8319</v>
      </c>
    </row>
    <row r="454" spans="1:20" ht="26.4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21">
        <f t="shared" si="30"/>
        <v>42107.49554398148</v>
      </c>
      <c r="L454" s="21">
        <f t="shared" si="31"/>
        <v>42137.49554398148</v>
      </c>
      <c r="M454" s="3" t="b">
        <v>0</v>
      </c>
      <c r="N454" s="3">
        <v>12</v>
      </c>
      <c r="O454" s="3" t="b">
        <v>0</v>
      </c>
      <c r="P454" s="3" t="s">
        <v>8269</v>
      </c>
      <c r="Q454" s="13">
        <f t="shared" si="28"/>
        <v>0.64</v>
      </c>
      <c r="R454" s="7">
        <f t="shared" si="29"/>
        <v>62.5</v>
      </c>
      <c r="S454" s="3" t="s">
        <v>8313</v>
      </c>
      <c r="T454" s="3" t="s">
        <v>8319</v>
      </c>
    </row>
    <row r="455" spans="1:20" ht="39.6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21">
        <f t="shared" si="30"/>
        <v>42038.616655092592</v>
      </c>
      <c r="L455" s="21">
        <f t="shared" si="31"/>
        <v>42054.616655092592</v>
      </c>
      <c r="M455" s="3" t="b">
        <v>0</v>
      </c>
      <c r="N455" s="3">
        <v>2</v>
      </c>
      <c r="O455" s="3" t="b">
        <v>0</v>
      </c>
      <c r="P455" s="3" t="s">
        <v>8269</v>
      </c>
      <c r="Q455" s="13">
        <f t="shared" si="28"/>
        <v>2.740447957839262E-4</v>
      </c>
      <c r="R455" s="7">
        <f t="shared" si="29"/>
        <v>47437.5</v>
      </c>
      <c r="S455" s="3" t="s">
        <v>8313</v>
      </c>
      <c r="T455" s="3" t="s">
        <v>8319</v>
      </c>
    </row>
    <row r="456" spans="1:20" ht="39.6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21">
        <f t="shared" si="30"/>
        <v>41938.508923611109</v>
      </c>
      <c r="L456" s="21">
        <f t="shared" si="31"/>
        <v>41969.343055555553</v>
      </c>
      <c r="M456" s="3" t="b">
        <v>0</v>
      </c>
      <c r="N456" s="3">
        <v>5</v>
      </c>
      <c r="O456" s="3" t="b">
        <v>0</v>
      </c>
      <c r="P456" s="3" t="s">
        <v>8269</v>
      </c>
      <c r="Q456" s="13">
        <f t="shared" si="28"/>
        <v>8.2000000000000007E-3</v>
      </c>
      <c r="R456" s="7">
        <f t="shared" si="29"/>
        <v>2000</v>
      </c>
      <c r="S456" s="3" t="s">
        <v>8313</v>
      </c>
      <c r="T456" s="3" t="s">
        <v>8319</v>
      </c>
    </row>
    <row r="457" spans="1:20" ht="39.6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21">
        <f t="shared" si="30"/>
        <v>40970.794236111113</v>
      </c>
      <c r="L457" s="21">
        <f t="shared" si="31"/>
        <v>41015.813194444439</v>
      </c>
      <c r="M457" s="3" t="b">
        <v>0</v>
      </c>
      <c r="N457" s="3">
        <v>2</v>
      </c>
      <c r="O457" s="3" t="b">
        <v>0</v>
      </c>
      <c r="P457" s="3" t="s">
        <v>8269</v>
      </c>
      <c r="Q457" s="13">
        <f t="shared" si="28"/>
        <v>6.9230769230769226E-4</v>
      </c>
      <c r="R457" s="7">
        <f t="shared" si="29"/>
        <v>32500</v>
      </c>
      <c r="S457" s="3" t="s">
        <v>8313</v>
      </c>
      <c r="T457" s="3" t="s">
        <v>8319</v>
      </c>
    </row>
    <row r="458" spans="1:20" ht="52.8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21">
        <f t="shared" si="30"/>
        <v>41547.486122685186</v>
      </c>
      <c r="L458" s="21">
        <f t="shared" si="31"/>
        <v>41568.957638888889</v>
      </c>
      <c r="M458" s="3" t="b">
        <v>0</v>
      </c>
      <c r="N458" s="3">
        <v>3</v>
      </c>
      <c r="O458" s="3" t="b">
        <v>0</v>
      </c>
      <c r="P458" s="3" t="s">
        <v>8269</v>
      </c>
      <c r="Q458" s="13">
        <f t="shared" si="28"/>
        <v>6.8631863186318634E-3</v>
      </c>
      <c r="R458" s="7">
        <f t="shared" si="29"/>
        <v>2962.6666666666665</v>
      </c>
      <c r="S458" s="3" t="s">
        <v>8313</v>
      </c>
      <c r="T458" s="3" t="s">
        <v>8319</v>
      </c>
    </row>
    <row r="459" spans="1:20" ht="39.6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21">
        <f t="shared" si="30"/>
        <v>41837.559166666666</v>
      </c>
      <c r="L459" s="21">
        <f t="shared" si="31"/>
        <v>41867.559166666666</v>
      </c>
      <c r="M459" s="3" t="b">
        <v>0</v>
      </c>
      <c r="N459" s="3">
        <v>0</v>
      </c>
      <c r="O459" s="3" t="b">
        <v>0</v>
      </c>
      <c r="P459" s="3" t="s">
        <v>8269</v>
      </c>
      <c r="Q459" s="13">
        <f t="shared" si="28"/>
        <v>0</v>
      </c>
      <c r="R459" s="7">
        <f t="shared" si="29"/>
        <v>0</v>
      </c>
      <c r="S459" s="3" t="s">
        <v>8313</v>
      </c>
      <c r="T459" s="3" t="s">
        <v>8319</v>
      </c>
    </row>
    <row r="460" spans="1:20" ht="39.6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21">
        <f t="shared" si="30"/>
        <v>41378.491435185184</v>
      </c>
      <c r="L460" s="21">
        <f t="shared" si="31"/>
        <v>41408.491435185184</v>
      </c>
      <c r="M460" s="3" t="b">
        <v>0</v>
      </c>
      <c r="N460" s="3">
        <v>49</v>
      </c>
      <c r="O460" s="3" t="b">
        <v>0</v>
      </c>
      <c r="P460" s="3" t="s">
        <v>8269</v>
      </c>
      <c r="Q460" s="13">
        <f t="shared" si="28"/>
        <v>8.2100000000000006E-2</v>
      </c>
      <c r="R460" s="7">
        <f t="shared" si="29"/>
        <v>204.08163265306123</v>
      </c>
      <c r="S460" s="3" t="s">
        <v>8313</v>
      </c>
      <c r="T460" s="3" t="s">
        <v>8319</v>
      </c>
    </row>
    <row r="461" spans="1:20" ht="39.6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21">
        <f t="shared" si="30"/>
        <v>40800.432025462964</v>
      </c>
      <c r="L461" s="21">
        <f t="shared" si="31"/>
        <v>40860.473692129628</v>
      </c>
      <c r="M461" s="3" t="b">
        <v>0</v>
      </c>
      <c r="N461" s="3">
        <v>1</v>
      </c>
      <c r="O461" s="3" t="b">
        <v>0</v>
      </c>
      <c r="P461" s="3" t="s">
        <v>8269</v>
      </c>
      <c r="Q461" s="13">
        <f t="shared" si="28"/>
        <v>6.4102564102564103E-4</v>
      </c>
      <c r="R461" s="7">
        <f t="shared" si="29"/>
        <v>39000</v>
      </c>
      <c r="S461" s="3" t="s">
        <v>8313</v>
      </c>
      <c r="T461" s="3" t="s">
        <v>8319</v>
      </c>
    </row>
    <row r="462" spans="1:20" ht="26.4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21">
        <f t="shared" si="30"/>
        <v>41759.334201388883</v>
      </c>
      <c r="L462" s="21">
        <f t="shared" si="31"/>
        <v>41790.958333333328</v>
      </c>
      <c r="M462" s="3" t="b">
        <v>0</v>
      </c>
      <c r="N462" s="3">
        <v>2</v>
      </c>
      <c r="O462" s="3" t="b">
        <v>0</v>
      </c>
      <c r="P462" s="3" t="s">
        <v>8269</v>
      </c>
      <c r="Q462" s="13">
        <f t="shared" si="28"/>
        <v>2.9411764705882353E-3</v>
      </c>
      <c r="R462" s="7">
        <f t="shared" si="29"/>
        <v>4250</v>
      </c>
      <c r="S462" s="3" t="s">
        <v>8313</v>
      </c>
      <c r="T462" s="3" t="s">
        <v>8319</v>
      </c>
    </row>
    <row r="463" spans="1:20" ht="39.6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21">
        <f t="shared" si="30"/>
        <v>41407.638506944444</v>
      </c>
      <c r="L463" s="21">
        <f t="shared" si="31"/>
        <v>41427.638506944444</v>
      </c>
      <c r="M463" s="3" t="b">
        <v>0</v>
      </c>
      <c r="N463" s="3">
        <v>0</v>
      </c>
      <c r="O463" s="3" t="b">
        <v>0</v>
      </c>
      <c r="P463" s="3" t="s">
        <v>8269</v>
      </c>
      <c r="Q463" s="13">
        <f t="shared" si="28"/>
        <v>0</v>
      </c>
      <c r="R463" s="7">
        <f t="shared" si="29"/>
        <v>0</v>
      </c>
      <c r="S463" s="3" t="s">
        <v>8313</v>
      </c>
      <c r="T463" s="3" t="s">
        <v>8319</v>
      </c>
    </row>
    <row r="464" spans="1:20" ht="39.6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21">
        <f t="shared" si="30"/>
        <v>40704.918298611105</v>
      </c>
      <c r="L464" s="21">
        <f t="shared" si="31"/>
        <v>40764.918298611105</v>
      </c>
      <c r="M464" s="3" t="b">
        <v>0</v>
      </c>
      <c r="N464" s="3">
        <v>0</v>
      </c>
      <c r="O464" s="3" t="b">
        <v>0</v>
      </c>
      <c r="P464" s="3" t="s">
        <v>8269</v>
      </c>
      <c r="Q464" s="13">
        <f t="shared" si="28"/>
        <v>0</v>
      </c>
      <c r="R464" s="7">
        <f t="shared" si="29"/>
        <v>0</v>
      </c>
      <c r="S464" s="3" t="s">
        <v>8313</v>
      </c>
      <c r="T464" s="3" t="s">
        <v>8319</v>
      </c>
    </row>
    <row r="465" spans="1:20" ht="39.6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21">
        <f t="shared" si="30"/>
        <v>40750.501770833333</v>
      </c>
      <c r="L465" s="21">
        <f t="shared" si="31"/>
        <v>40810.501770833333</v>
      </c>
      <c r="M465" s="3" t="b">
        <v>0</v>
      </c>
      <c r="N465" s="3">
        <v>11</v>
      </c>
      <c r="O465" s="3" t="b">
        <v>0</v>
      </c>
      <c r="P465" s="3" t="s">
        <v>8269</v>
      </c>
      <c r="Q465" s="13">
        <f t="shared" si="28"/>
        <v>2.2727272727272728E-2</v>
      </c>
      <c r="R465" s="7">
        <f t="shared" si="29"/>
        <v>5000</v>
      </c>
      <c r="S465" s="3" t="s">
        <v>8313</v>
      </c>
      <c r="T465" s="3" t="s">
        <v>8319</v>
      </c>
    </row>
    <row r="466" spans="1:20" ht="26.4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21">
        <f t="shared" si="30"/>
        <v>42488.640451388885</v>
      </c>
      <c r="L466" s="21">
        <f t="shared" si="31"/>
        <v>42508.640451388885</v>
      </c>
      <c r="M466" s="3" t="b">
        <v>0</v>
      </c>
      <c r="N466" s="3">
        <v>1</v>
      </c>
      <c r="O466" s="3" t="b">
        <v>0</v>
      </c>
      <c r="P466" s="3" t="s">
        <v>8269</v>
      </c>
      <c r="Q466" s="13">
        <f t="shared" si="28"/>
        <v>9.9009900990099011E-4</v>
      </c>
      <c r="R466" s="7">
        <f t="shared" si="29"/>
        <v>1010</v>
      </c>
      <c r="S466" s="3" t="s">
        <v>8313</v>
      </c>
      <c r="T466" s="3" t="s">
        <v>8319</v>
      </c>
    </row>
    <row r="467" spans="1:20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21">
        <f t="shared" si="30"/>
        <v>41800.911736111106</v>
      </c>
      <c r="L467" s="21">
        <f t="shared" si="31"/>
        <v>41816.911736111106</v>
      </c>
      <c r="M467" s="3" t="b">
        <v>0</v>
      </c>
      <c r="N467" s="3">
        <v>8</v>
      </c>
      <c r="O467" s="3" t="b">
        <v>0</v>
      </c>
      <c r="P467" s="3" t="s">
        <v>8269</v>
      </c>
      <c r="Q467" s="13">
        <f t="shared" si="28"/>
        <v>0.26953125</v>
      </c>
      <c r="R467" s="7">
        <f t="shared" si="29"/>
        <v>64</v>
      </c>
      <c r="S467" s="3" t="s">
        <v>8313</v>
      </c>
      <c r="T467" s="3" t="s">
        <v>8319</v>
      </c>
    </row>
    <row r="468" spans="1:20" ht="39.6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21">
        <f t="shared" si="30"/>
        <v>41129.734537037039</v>
      </c>
      <c r="L468" s="21">
        <f t="shared" si="31"/>
        <v>41159.734537037039</v>
      </c>
      <c r="M468" s="3" t="b">
        <v>0</v>
      </c>
      <c r="N468" s="3">
        <v>5</v>
      </c>
      <c r="O468" s="3" t="b">
        <v>0</v>
      </c>
      <c r="P468" s="3" t="s">
        <v>8269</v>
      </c>
      <c r="Q468" s="13">
        <f t="shared" si="28"/>
        <v>7.6E-3</v>
      </c>
      <c r="R468" s="7">
        <f t="shared" si="29"/>
        <v>2000</v>
      </c>
      <c r="S468" s="3" t="s">
        <v>8313</v>
      </c>
      <c r="T468" s="3" t="s">
        <v>8319</v>
      </c>
    </row>
    <row r="469" spans="1:20" ht="39.6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21">
        <f t="shared" si="30"/>
        <v>41135.471458333333</v>
      </c>
      <c r="L469" s="21">
        <f t="shared" si="31"/>
        <v>41180.471458333333</v>
      </c>
      <c r="M469" s="3" t="b">
        <v>0</v>
      </c>
      <c r="N469" s="3">
        <v>39</v>
      </c>
      <c r="O469" s="3" t="b">
        <v>0</v>
      </c>
      <c r="P469" s="3" t="s">
        <v>8269</v>
      </c>
      <c r="Q469" s="13">
        <f t="shared" si="28"/>
        <v>0.21575</v>
      </c>
      <c r="R469" s="7">
        <f t="shared" si="29"/>
        <v>512.82051282051282</v>
      </c>
      <c r="S469" s="3" t="s">
        <v>8313</v>
      </c>
      <c r="T469" s="3" t="s">
        <v>8319</v>
      </c>
    </row>
    <row r="470" spans="1:20" ht="39.6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21">
        <f t="shared" si="30"/>
        <v>41040.959293981483</v>
      </c>
      <c r="L470" s="21">
        <f t="shared" si="31"/>
        <v>41100.952141203699</v>
      </c>
      <c r="M470" s="3" t="b">
        <v>0</v>
      </c>
      <c r="N470" s="3">
        <v>0</v>
      </c>
      <c r="O470" s="3" t="b">
        <v>0</v>
      </c>
      <c r="P470" s="3" t="s">
        <v>8269</v>
      </c>
      <c r="Q470" s="13">
        <f t="shared" si="28"/>
        <v>0</v>
      </c>
      <c r="R470" s="7">
        <f t="shared" si="29"/>
        <v>0</v>
      </c>
      <c r="S470" s="3" t="s">
        <v>8313</v>
      </c>
      <c r="T470" s="3" t="s">
        <v>8319</v>
      </c>
    </row>
    <row r="471" spans="1:20" ht="26.4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21">
        <f t="shared" si="30"/>
        <v>41827.781527777777</v>
      </c>
      <c r="L471" s="21">
        <f t="shared" si="31"/>
        <v>41887.781527777777</v>
      </c>
      <c r="M471" s="3" t="b">
        <v>0</v>
      </c>
      <c r="N471" s="3">
        <v>0</v>
      </c>
      <c r="O471" s="3" t="b">
        <v>0</v>
      </c>
      <c r="P471" s="3" t="s">
        <v>8269</v>
      </c>
      <c r="Q471" s="13">
        <f t="shared" si="28"/>
        <v>0</v>
      </c>
      <c r="R471" s="7">
        <f t="shared" si="29"/>
        <v>0</v>
      </c>
      <c r="S471" s="3" t="s">
        <v>8313</v>
      </c>
      <c r="T471" s="3" t="s">
        <v>8319</v>
      </c>
    </row>
    <row r="472" spans="1:20" ht="39.6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21">
        <f t="shared" si="30"/>
        <v>41604.959363425922</v>
      </c>
      <c r="L472" s="21">
        <f t="shared" si="31"/>
        <v>41654.958333333328</v>
      </c>
      <c r="M472" s="3" t="b">
        <v>0</v>
      </c>
      <c r="N472" s="3">
        <v>2</v>
      </c>
      <c r="O472" s="3" t="b">
        <v>0</v>
      </c>
      <c r="P472" s="3" t="s">
        <v>8269</v>
      </c>
      <c r="Q472" s="13">
        <f t="shared" si="28"/>
        <v>1.0200000000000001E-2</v>
      </c>
      <c r="R472" s="7">
        <f t="shared" si="29"/>
        <v>2500</v>
      </c>
      <c r="S472" s="3" t="s">
        <v>8313</v>
      </c>
      <c r="T472" s="3" t="s">
        <v>8319</v>
      </c>
    </row>
    <row r="473" spans="1:20" ht="52.8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21">
        <f t="shared" si="30"/>
        <v>41703.513645833329</v>
      </c>
      <c r="L473" s="21">
        <f t="shared" si="31"/>
        <v>41748.471979166665</v>
      </c>
      <c r="M473" s="3" t="b">
        <v>0</v>
      </c>
      <c r="N473" s="3">
        <v>170</v>
      </c>
      <c r="O473" s="3" t="b">
        <v>0</v>
      </c>
      <c r="P473" s="3" t="s">
        <v>8269</v>
      </c>
      <c r="Q473" s="13">
        <f t="shared" si="28"/>
        <v>0.11892727272727273</v>
      </c>
      <c r="R473" s="7">
        <f t="shared" si="29"/>
        <v>323.52941176470586</v>
      </c>
      <c r="S473" s="3" t="s">
        <v>8313</v>
      </c>
      <c r="T473" s="3" t="s">
        <v>8319</v>
      </c>
    </row>
    <row r="474" spans="1:20" ht="39.6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21">
        <f t="shared" si="30"/>
        <v>41844.714328703703</v>
      </c>
      <c r="L474" s="21">
        <f t="shared" si="31"/>
        <v>41874.714328703703</v>
      </c>
      <c r="M474" s="3" t="b">
        <v>0</v>
      </c>
      <c r="N474" s="3">
        <v>5</v>
      </c>
      <c r="O474" s="3" t="b">
        <v>0</v>
      </c>
      <c r="P474" s="3" t="s">
        <v>8269</v>
      </c>
      <c r="Q474" s="13">
        <f t="shared" si="28"/>
        <v>0.17624999999999999</v>
      </c>
      <c r="R474" s="7">
        <f t="shared" si="29"/>
        <v>160</v>
      </c>
      <c r="S474" s="3" t="s">
        <v>8313</v>
      </c>
      <c r="T474" s="3" t="s">
        <v>8319</v>
      </c>
    </row>
    <row r="475" spans="1:20" ht="39.6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21">
        <f t="shared" si="30"/>
        <v>41869.489803240736</v>
      </c>
      <c r="L475" s="21">
        <f t="shared" si="31"/>
        <v>41899.489803240736</v>
      </c>
      <c r="M475" s="3" t="b">
        <v>0</v>
      </c>
      <c r="N475" s="3">
        <v>14</v>
      </c>
      <c r="O475" s="3" t="b">
        <v>0</v>
      </c>
      <c r="P475" s="3" t="s">
        <v>8269</v>
      </c>
      <c r="Q475" s="13">
        <f t="shared" si="28"/>
        <v>2.87E-2</v>
      </c>
      <c r="R475" s="7">
        <f t="shared" si="29"/>
        <v>2142.8571428571427</v>
      </c>
      <c r="S475" s="3" t="s">
        <v>8313</v>
      </c>
      <c r="T475" s="3" t="s">
        <v>8319</v>
      </c>
    </row>
    <row r="476" spans="1:20" ht="39.6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21">
        <f t="shared" si="30"/>
        <v>42753.120706018519</v>
      </c>
      <c r="L476" s="21">
        <f t="shared" si="31"/>
        <v>42783.120706018519</v>
      </c>
      <c r="M476" s="3" t="b">
        <v>0</v>
      </c>
      <c r="N476" s="3">
        <v>1</v>
      </c>
      <c r="O476" s="3" t="b">
        <v>0</v>
      </c>
      <c r="P476" s="3" t="s">
        <v>8269</v>
      </c>
      <c r="Q476" s="13">
        <f t="shared" si="28"/>
        <v>3.0303030303030303E-4</v>
      </c>
      <c r="R476" s="7">
        <f t="shared" si="29"/>
        <v>3300</v>
      </c>
      <c r="S476" s="3" t="s">
        <v>8313</v>
      </c>
      <c r="T476" s="3" t="s">
        <v>8319</v>
      </c>
    </row>
    <row r="477" spans="1:20" ht="52.8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21">
        <f t="shared" si="30"/>
        <v>42099.877812500003</v>
      </c>
      <c r="L477" s="21">
        <f t="shared" si="31"/>
        <v>42129.877812500003</v>
      </c>
      <c r="M477" s="3" t="b">
        <v>0</v>
      </c>
      <c r="N477" s="3">
        <v>0</v>
      </c>
      <c r="O477" s="3" t="b">
        <v>0</v>
      </c>
      <c r="P477" s="3" t="s">
        <v>8269</v>
      </c>
      <c r="Q477" s="13">
        <f t="shared" si="28"/>
        <v>0</v>
      </c>
      <c r="R477" s="7">
        <f t="shared" si="29"/>
        <v>0</v>
      </c>
      <c r="S477" s="3" t="s">
        <v>8313</v>
      </c>
      <c r="T477" s="3" t="s">
        <v>8319</v>
      </c>
    </row>
    <row r="478" spans="1:20" ht="26.4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21">
        <f t="shared" si="30"/>
        <v>41757.76667824074</v>
      </c>
      <c r="L478" s="21">
        <f t="shared" si="31"/>
        <v>41792.957638888889</v>
      </c>
      <c r="M478" s="3" t="b">
        <v>0</v>
      </c>
      <c r="N478" s="3">
        <v>124</v>
      </c>
      <c r="O478" s="3" t="b">
        <v>0</v>
      </c>
      <c r="P478" s="3" t="s">
        <v>8269</v>
      </c>
      <c r="Q478" s="13">
        <f t="shared" si="28"/>
        <v>2.2302681818181819E-2</v>
      </c>
      <c r="R478" s="7">
        <f t="shared" si="29"/>
        <v>1774.1935483870968</v>
      </c>
      <c r="S478" s="3" t="s">
        <v>8313</v>
      </c>
      <c r="T478" s="3" t="s">
        <v>8319</v>
      </c>
    </row>
    <row r="479" spans="1:20" ht="52.8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21">
        <f t="shared" si="30"/>
        <v>40987.626550925925</v>
      </c>
      <c r="L479" s="21">
        <f t="shared" si="31"/>
        <v>41047.626550925925</v>
      </c>
      <c r="M479" s="3" t="b">
        <v>0</v>
      </c>
      <c r="N479" s="3">
        <v>0</v>
      </c>
      <c r="O479" s="3" t="b">
        <v>0</v>
      </c>
      <c r="P479" s="3" t="s">
        <v>8269</v>
      </c>
      <c r="Q479" s="13">
        <f t="shared" si="28"/>
        <v>0</v>
      </c>
      <c r="R479" s="7">
        <f t="shared" si="29"/>
        <v>0</v>
      </c>
      <c r="S479" s="3" t="s">
        <v>8313</v>
      </c>
      <c r="T479" s="3" t="s">
        <v>8319</v>
      </c>
    </row>
    <row r="480" spans="1:20" ht="39.6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21">
        <f t="shared" si="30"/>
        <v>42065.702650462961</v>
      </c>
      <c r="L480" s="21">
        <f t="shared" si="31"/>
        <v>42095.660983796297</v>
      </c>
      <c r="M480" s="3" t="b">
        <v>0</v>
      </c>
      <c r="N480" s="3">
        <v>0</v>
      </c>
      <c r="O480" s="3" t="b">
        <v>0</v>
      </c>
      <c r="P480" s="3" t="s">
        <v>8269</v>
      </c>
      <c r="Q480" s="13">
        <f t="shared" si="28"/>
        <v>0</v>
      </c>
      <c r="R480" s="7">
        <f t="shared" si="29"/>
        <v>0</v>
      </c>
      <c r="S480" s="3" t="s">
        <v>8313</v>
      </c>
      <c r="T480" s="3" t="s">
        <v>8319</v>
      </c>
    </row>
    <row r="481" spans="1:20" ht="39.6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21">
        <f t="shared" si="30"/>
        <v>41904.199479166666</v>
      </c>
      <c r="L481" s="21">
        <f t="shared" si="31"/>
        <v>41964.24114583333</v>
      </c>
      <c r="M481" s="3" t="b">
        <v>0</v>
      </c>
      <c r="N481" s="3">
        <v>55</v>
      </c>
      <c r="O481" s="3" t="b">
        <v>0</v>
      </c>
      <c r="P481" s="3" t="s">
        <v>8269</v>
      </c>
      <c r="Q481" s="13">
        <f t="shared" si="28"/>
        <v>0.3256</v>
      </c>
      <c r="R481" s="7">
        <f t="shared" si="29"/>
        <v>272.72727272727275</v>
      </c>
      <c r="S481" s="3" t="s">
        <v>8313</v>
      </c>
      <c r="T481" s="3" t="s">
        <v>8319</v>
      </c>
    </row>
    <row r="482" spans="1:20" ht="39.6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21">
        <f t="shared" si="30"/>
        <v>41465.29184027778</v>
      </c>
      <c r="L482" s="21">
        <f t="shared" si="31"/>
        <v>41495.29184027778</v>
      </c>
      <c r="M482" s="3" t="b">
        <v>0</v>
      </c>
      <c r="N482" s="3">
        <v>140</v>
      </c>
      <c r="O482" s="3" t="b">
        <v>0</v>
      </c>
      <c r="P482" s="3" t="s">
        <v>8269</v>
      </c>
      <c r="Q482" s="13">
        <f t="shared" si="28"/>
        <v>0.19409999999999999</v>
      </c>
      <c r="R482" s="7">
        <f t="shared" si="29"/>
        <v>285.71428571428572</v>
      </c>
      <c r="S482" s="3" t="s">
        <v>8313</v>
      </c>
      <c r="T482" s="3" t="s">
        <v>8319</v>
      </c>
    </row>
    <row r="483" spans="1:20" ht="39.6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21">
        <f t="shared" si="30"/>
        <v>41162.46399305555</v>
      </c>
      <c r="L483" s="21">
        <f t="shared" si="31"/>
        <v>41192.46399305555</v>
      </c>
      <c r="M483" s="3" t="b">
        <v>0</v>
      </c>
      <c r="N483" s="3">
        <v>21</v>
      </c>
      <c r="O483" s="3" t="b">
        <v>0</v>
      </c>
      <c r="P483" s="3" t="s">
        <v>8269</v>
      </c>
      <c r="Q483" s="13">
        <f t="shared" si="28"/>
        <v>6.0999999999999999E-2</v>
      </c>
      <c r="R483" s="7">
        <f t="shared" si="29"/>
        <v>1428.5714285714287</v>
      </c>
      <c r="S483" s="3" t="s">
        <v>8313</v>
      </c>
      <c r="T483" s="3" t="s">
        <v>8319</v>
      </c>
    </row>
    <row r="484" spans="1:20" ht="39.6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21">
        <f t="shared" si="30"/>
        <v>42447.688541666663</v>
      </c>
      <c r="L484" s="21">
        <f t="shared" si="31"/>
        <v>42474.398611111108</v>
      </c>
      <c r="M484" s="3" t="b">
        <v>0</v>
      </c>
      <c r="N484" s="3">
        <v>1</v>
      </c>
      <c r="O484" s="3" t="b">
        <v>0</v>
      </c>
      <c r="P484" s="3" t="s">
        <v>8269</v>
      </c>
      <c r="Q484" s="13">
        <f t="shared" si="28"/>
        <v>1E-3</v>
      </c>
      <c r="R484" s="7">
        <f t="shared" si="29"/>
        <v>10000</v>
      </c>
      <c r="S484" s="3" t="s">
        <v>8313</v>
      </c>
      <c r="T484" s="3" t="s">
        <v>8319</v>
      </c>
    </row>
    <row r="485" spans="1:20" ht="52.8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21">
        <f t="shared" si="30"/>
        <v>41242.989259259259</v>
      </c>
      <c r="L485" s="21">
        <f t="shared" si="31"/>
        <v>41302.989259259259</v>
      </c>
      <c r="M485" s="3" t="b">
        <v>0</v>
      </c>
      <c r="N485" s="3">
        <v>147</v>
      </c>
      <c r="O485" s="3" t="b">
        <v>0</v>
      </c>
      <c r="P485" s="3" t="s">
        <v>8269</v>
      </c>
      <c r="Q485" s="13">
        <f t="shared" si="28"/>
        <v>0.502</v>
      </c>
      <c r="R485" s="7">
        <f t="shared" si="29"/>
        <v>102.04081632653062</v>
      </c>
      <c r="S485" s="3" t="s">
        <v>8313</v>
      </c>
      <c r="T485" s="3" t="s">
        <v>8319</v>
      </c>
    </row>
    <row r="486" spans="1:20" ht="52.8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21">
        <f t="shared" si="30"/>
        <v>42272.731157407405</v>
      </c>
      <c r="L486" s="21">
        <f t="shared" si="31"/>
        <v>42313.772824074076</v>
      </c>
      <c r="M486" s="3" t="b">
        <v>0</v>
      </c>
      <c r="N486" s="3">
        <v>11</v>
      </c>
      <c r="O486" s="3" t="b">
        <v>0</v>
      </c>
      <c r="P486" s="3" t="s">
        <v>8269</v>
      </c>
      <c r="Q486" s="13">
        <f t="shared" si="28"/>
        <v>1.8625E-3</v>
      </c>
      <c r="R486" s="7">
        <f t="shared" si="29"/>
        <v>7272.727272727273</v>
      </c>
      <c r="S486" s="3" t="s">
        <v>8313</v>
      </c>
      <c r="T486" s="3" t="s">
        <v>8319</v>
      </c>
    </row>
    <row r="487" spans="1:20" ht="39.6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21">
        <f t="shared" si="30"/>
        <v>41381.297442129631</v>
      </c>
      <c r="L487" s="21">
        <f t="shared" si="31"/>
        <v>41411.297442129631</v>
      </c>
      <c r="M487" s="3" t="b">
        <v>0</v>
      </c>
      <c r="N487" s="3">
        <v>125</v>
      </c>
      <c r="O487" s="3" t="b">
        <v>0</v>
      </c>
      <c r="P487" s="3" t="s">
        <v>8269</v>
      </c>
      <c r="Q487" s="13">
        <f t="shared" si="28"/>
        <v>0.21906971229845085</v>
      </c>
      <c r="R487" s="7">
        <f t="shared" si="29"/>
        <v>303.64800000000002</v>
      </c>
      <c r="S487" s="3" t="s">
        <v>8313</v>
      </c>
      <c r="T487" s="3" t="s">
        <v>8319</v>
      </c>
    </row>
    <row r="488" spans="1:20" ht="39.6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21">
        <f t="shared" si="30"/>
        <v>41761.734247685185</v>
      </c>
      <c r="L488" s="21">
        <f t="shared" si="31"/>
        <v>41791.734247685185</v>
      </c>
      <c r="M488" s="3" t="b">
        <v>0</v>
      </c>
      <c r="N488" s="3">
        <v>1</v>
      </c>
      <c r="O488" s="3" t="b">
        <v>0</v>
      </c>
      <c r="P488" s="3" t="s">
        <v>8269</v>
      </c>
      <c r="Q488" s="13">
        <f t="shared" si="28"/>
        <v>9.0909090909090904E-5</v>
      </c>
      <c r="R488" s="7">
        <f t="shared" si="29"/>
        <v>550000</v>
      </c>
      <c r="S488" s="3" t="s">
        <v>8313</v>
      </c>
      <c r="T488" s="3" t="s">
        <v>8319</v>
      </c>
    </row>
    <row r="489" spans="1:20" ht="39.6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21">
        <f t="shared" si="30"/>
        <v>42669.386504629627</v>
      </c>
      <c r="L489" s="21">
        <f t="shared" si="31"/>
        <v>42729.428171296291</v>
      </c>
      <c r="M489" s="3" t="b">
        <v>0</v>
      </c>
      <c r="N489" s="3">
        <v>0</v>
      </c>
      <c r="O489" s="3" t="b">
        <v>0</v>
      </c>
      <c r="P489" s="3" t="s">
        <v>8269</v>
      </c>
      <c r="Q489" s="13">
        <f t="shared" si="28"/>
        <v>0</v>
      </c>
      <c r="R489" s="7">
        <f t="shared" si="29"/>
        <v>0</v>
      </c>
      <c r="S489" s="3" t="s">
        <v>8313</v>
      </c>
      <c r="T489" s="3" t="s">
        <v>8319</v>
      </c>
    </row>
    <row r="490" spans="1:20" ht="39.6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21">
        <f t="shared" si="30"/>
        <v>42713.84606481481</v>
      </c>
      <c r="L490" s="21">
        <f t="shared" si="31"/>
        <v>42743.84606481481</v>
      </c>
      <c r="M490" s="3" t="b">
        <v>0</v>
      </c>
      <c r="N490" s="3">
        <v>0</v>
      </c>
      <c r="O490" s="3" t="b">
        <v>0</v>
      </c>
      <c r="P490" s="3" t="s">
        <v>8269</v>
      </c>
      <c r="Q490" s="13">
        <f t="shared" si="28"/>
        <v>0</v>
      </c>
      <c r="R490" s="7">
        <f t="shared" si="29"/>
        <v>0</v>
      </c>
      <c r="S490" s="3" t="s">
        <v>8313</v>
      </c>
      <c r="T490" s="3" t="s">
        <v>8319</v>
      </c>
    </row>
    <row r="491" spans="1:20" ht="39.6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21">
        <f t="shared" si="30"/>
        <v>40882.273333333331</v>
      </c>
      <c r="L491" s="21">
        <f t="shared" si="31"/>
        <v>40913.272916666661</v>
      </c>
      <c r="M491" s="3" t="b">
        <v>0</v>
      </c>
      <c r="N491" s="3">
        <v>3</v>
      </c>
      <c r="O491" s="3" t="b">
        <v>0</v>
      </c>
      <c r="P491" s="3" t="s">
        <v>8269</v>
      </c>
      <c r="Q491" s="13">
        <f t="shared" si="28"/>
        <v>2.8667813379201833E-3</v>
      </c>
      <c r="R491" s="7">
        <f t="shared" si="29"/>
        <v>24999</v>
      </c>
      <c r="S491" s="3" t="s">
        <v>8313</v>
      </c>
      <c r="T491" s="3" t="s">
        <v>8319</v>
      </c>
    </row>
    <row r="492" spans="1:20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21">
        <f t="shared" si="30"/>
        <v>41113.760243055549</v>
      </c>
      <c r="L492" s="21">
        <f t="shared" si="31"/>
        <v>41143.760243055549</v>
      </c>
      <c r="M492" s="3" t="b">
        <v>0</v>
      </c>
      <c r="N492" s="3">
        <v>0</v>
      </c>
      <c r="O492" s="3" t="b">
        <v>0</v>
      </c>
      <c r="P492" s="3" t="s">
        <v>8269</v>
      </c>
      <c r="Q492" s="13">
        <f t="shared" si="28"/>
        <v>0</v>
      </c>
      <c r="R492" s="7">
        <f t="shared" si="29"/>
        <v>0</v>
      </c>
      <c r="S492" s="3" t="s">
        <v>8313</v>
      </c>
      <c r="T492" s="3" t="s">
        <v>8319</v>
      </c>
    </row>
    <row r="493" spans="1:20" ht="39.6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21">
        <f t="shared" si="30"/>
        <v>42366.774293981478</v>
      </c>
      <c r="L493" s="21">
        <f t="shared" si="31"/>
        <v>42396.774293981478</v>
      </c>
      <c r="M493" s="3" t="b">
        <v>0</v>
      </c>
      <c r="N493" s="3">
        <v>0</v>
      </c>
      <c r="O493" s="3" t="b">
        <v>0</v>
      </c>
      <c r="P493" s="3" t="s">
        <v>8269</v>
      </c>
      <c r="Q493" s="13">
        <f t="shared" si="28"/>
        <v>0</v>
      </c>
      <c r="R493" s="7">
        <f t="shared" si="29"/>
        <v>0</v>
      </c>
      <c r="S493" s="3" t="s">
        <v>8313</v>
      </c>
      <c r="T493" s="3" t="s">
        <v>8319</v>
      </c>
    </row>
    <row r="494" spans="1:20" ht="39.6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21">
        <f t="shared" si="30"/>
        <v>42595.826736111114</v>
      </c>
      <c r="L494" s="21">
        <f t="shared" si="31"/>
        <v>42655.826736111114</v>
      </c>
      <c r="M494" s="3" t="b">
        <v>0</v>
      </c>
      <c r="N494" s="3">
        <v>0</v>
      </c>
      <c r="O494" s="3" t="b">
        <v>0</v>
      </c>
      <c r="P494" s="3" t="s">
        <v>8269</v>
      </c>
      <c r="Q494" s="13">
        <f t="shared" si="28"/>
        <v>0</v>
      </c>
      <c r="R494" s="7">
        <f t="shared" si="29"/>
        <v>0</v>
      </c>
      <c r="S494" s="3" t="s">
        <v>8313</v>
      </c>
      <c r="T494" s="3" t="s">
        <v>8319</v>
      </c>
    </row>
    <row r="495" spans="1:20" ht="39.6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21">
        <f t="shared" si="30"/>
        <v>42114.517800925925</v>
      </c>
      <c r="L495" s="21">
        <f t="shared" si="31"/>
        <v>42144.517800925925</v>
      </c>
      <c r="M495" s="3" t="b">
        <v>0</v>
      </c>
      <c r="N495" s="3">
        <v>0</v>
      </c>
      <c r="O495" s="3" t="b">
        <v>0</v>
      </c>
      <c r="P495" s="3" t="s">
        <v>8269</v>
      </c>
      <c r="Q495" s="13">
        <f t="shared" si="28"/>
        <v>0</v>
      </c>
      <c r="R495" s="7">
        <f t="shared" si="29"/>
        <v>0</v>
      </c>
      <c r="S495" s="3" t="s">
        <v>8313</v>
      </c>
      <c r="T495" s="3" t="s">
        <v>8319</v>
      </c>
    </row>
    <row r="496" spans="1:20" ht="52.8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21">
        <f t="shared" si="30"/>
        <v>41799.62228009259</v>
      </c>
      <c r="L496" s="21">
        <f t="shared" si="31"/>
        <v>41822.916666666664</v>
      </c>
      <c r="M496" s="3" t="b">
        <v>0</v>
      </c>
      <c r="N496" s="3">
        <v>3</v>
      </c>
      <c r="O496" s="3" t="b">
        <v>0</v>
      </c>
      <c r="P496" s="3" t="s">
        <v>8269</v>
      </c>
      <c r="Q496" s="13">
        <f t="shared" si="28"/>
        <v>1.5499999999999999E-3</v>
      </c>
      <c r="R496" s="7">
        <f t="shared" si="29"/>
        <v>6666.666666666667</v>
      </c>
      <c r="S496" s="3" t="s">
        <v>8313</v>
      </c>
      <c r="T496" s="3" t="s">
        <v>8319</v>
      </c>
    </row>
    <row r="497" spans="1:20" ht="39.6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21">
        <f t="shared" si="30"/>
        <v>42171.619270833333</v>
      </c>
      <c r="L497" s="21">
        <f t="shared" si="31"/>
        <v>42201.619270833333</v>
      </c>
      <c r="M497" s="3" t="b">
        <v>0</v>
      </c>
      <c r="N497" s="3">
        <v>0</v>
      </c>
      <c r="O497" s="3" t="b">
        <v>0</v>
      </c>
      <c r="P497" s="3" t="s">
        <v>8269</v>
      </c>
      <c r="Q497" s="13">
        <f t="shared" si="28"/>
        <v>0</v>
      </c>
      <c r="R497" s="7">
        <f t="shared" si="29"/>
        <v>0</v>
      </c>
      <c r="S497" s="3" t="s">
        <v>8313</v>
      </c>
      <c r="T497" s="3" t="s">
        <v>8319</v>
      </c>
    </row>
    <row r="498" spans="1:20" ht="26.4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21">
        <f t="shared" si="30"/>
        <v>41620.723078703704</v>
      </c>
      <c r="L498" s="21">
        <f t="shared" si="31"/>
        <v>41680.723078703704</v>
      </c>
      <c r="M498" s="3" t="b">
        <v>0</v>
      </c>
      <c r="N498" s="3">
        <v>1</v>
      </c>
      <c r="O498" s="3" t="b">
        <v>0</v>
      </c>
      <c r="P498" s="3" t="s">
        <v>8269</v>
      </c>
      <c r="Q498" s="13">
        <f t="shared" si="28"/>
        <v>1.6666666666666667E-5</v>
      </c>
      <c r="R498" s="7">
        <f t="shared" si="29"/>
        <v>60000</v>
      </c>
      <c r="S498" s="3" t="s">
        <v>8313</v>
      </c>
      <c r="T498" s="3" t="s">
        <v>8319</v>
      </c>
    </row>
    <row r="499" spans="1:20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21">
        <f t="shared" si="30"/>
        <v>41944.829456018517</v>
      </c>
      <c r="L499" s="21">
        <f t="shared" si="31"/>
        <v>41997.999999999993</v>
      </c>
      <c r="M499" s="3" t="b">
        <v>0</v>
      </c>
      <c r="N499" s="3">
        <v>3</v>
      </c>
      <c r="O499" s="3" t="b">
        <v>0</v>
      </c>
      <c r="P499" s="3" t="s">
        <v>8269</v>
      </c>
      <c r="Q499" s="13">
        <f t="shared" si="28"/>
        <v>6.6964285714285711E-3</v>
      </c>
      <c r="R499" s="7">
        <f t="shared" si="29"/>
        <v>1493.3333333333333</v>
      </c>
      <c r="S499" s="3" t="s">
        <v>8313</v>
      </c>
      <c r="T499" s="3" t="s">
        <v>8319</v>
      </c>
    </row>
    <row r="500" spans="1:20" ht="39.6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21">
        <f t="shared" si="30"/>
        <v>40858.553807870368</v>
      </c>
      <c r="L500" s="21">
        <f t="shared" si="31"/>
        <v>40900.553807870368</v>
      </c>
      <c r="M500" s="3" t="b">
        <v>0</v>
      </c>
      <c r="N500" s="3">
        <v>22</v>
      </c>
      <c r="O500" s="3" t="b">
        <v>0</v>
      </c>
      <c r="P500" s="3" t="s">
        <v>8269</v>
      </c>
      <c r="Q500" s="13">
        <f t="shared" si="28"/>
        <v>4.5985132395404561E-2</v>
      </c>
      <c r="R500" s="7">
        <f t="shared" si="29"/>
        <v>2959.4545454545455</v>
      </c>
      <c r="S500" s="3" t="s">
        <v>8313</v>
      </c>
      <c r="T500" s="3" t="s">
        <v>8319</v>
      </c>
    </row>
    <row r="501" spans="1:20" ht="52.8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21">
        <f t="shared" si="30"/>
        <v>40043.687129629623</v>
      </c>
      <c r="L501" s="21">
        <f t="shared" si="31"/>
        <v>40098.665972222218</v>
      </c>
      <c r="M501" s="3" t="b">
        <v>0</v>
      </c>
      <c r="N501" s="3">
        <v>26</v>
      </c>
      <c r="O501" s="3" t="b">
        <v>0</v>
      </c>
      <c r="P501" s="3" t="s">
        <v>8269</v>
      </c>
      <c r="Q501" s="13">
        <f t="shared" si="28"/>
        <v>9.5500000000000002E-2</v>
      </c>
      <c r="R501" s="7">
        <f t="shared" si="29"/>
        <v>769.23076923076928</v>
      </c>
      <c r="S501" s="3" t="s">
        <v>8313</v>
      </c>
      <c r="T501" s="3" t="s">
        <v>8319</v>
      </c>
    </row>
    <row r="502" spans="1:20" ht="52.8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21">
        <f t="shared" si="30"/>
        <v>40247.677673611106</v>
      </c>
      <c r="L502" s="21">
        <f t="shared" si="31"/>
        <v>40306.719444444439</v>
      </c>
      <c r="M502" s="3" t="b">
        <v>0</v>
      </c>
      <c r="N502" s="3">
        <v>4</v>
      </c>
      <c r="O502" s="3" t="b">
        <v>0</v>
      </c>
      <c r="P502" s="3" t="s">
        <v>8269</v>
      </c>
      <c r="Q502" s="13">
        <f t="shared" si="28"/>
        <v>3.307692307692308E-2</v>
      </c>
      <c r="R502" s="7">
        <f t="shared" si="29"/>
        <v>1625</v>
      </c>
      <c r="S502" s="3" t="s">
        <v>8313</v>
      </c>
      <c r="T502" s="3" t="s">
        <v>8319</v>
      </c>
    </row>
    <row r="503" spans="1:20" ht="39.6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21">
        <f t="shared" si="30"/>
        <v>40703.026053240741</v>
      </c>
      <c r="L503" s="21">
        <f t="shared" si="31"/>
        <v>40733.026053240741</v>
      </c>
      <c r="M503" s="3" t="b">
        <v>0</v>
      </c>
      <c r="N503" s="3">
        <v>0</v>
      </c>
      <c r="O503" s="3" t="b">
        <v>0</v>
      </c>
      <c r="P503" s="3" t="s">
        <v>8269</v>
      </c>
      <c r="Q503" s="13">
        <f t="shared" si="28"/>
        <v>0</v>
      </c>
      <c r="R503" s="7">
        <f t="shared" si="29"/>
        <v>0</v>
      </c>
      <c r="S503" s="3" t="s">
        <v>8313</v>
      </c>
      <c r="T503" s="3" t="s">
        <v>8319</v>
      </c>
    </row>
    <row r="504" spans="1:20" ht="52.8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21">
        <f t="shared" si="30"/>
        <v>40956.345196759255</v>
      </c>
      <c r="L504" s="21">
        <f t="shared" si="31"/>
        <v>40986.303530092591</v>
      </c>
      <c r="M504" s="3" t="b">
        <v>0</v>
      </c>
      <c r="N504" s="3">
        <v>4</v>
      </c>
      <c r="O504" s="3" t="b">
        <v>0</v>
      </c>
      <c r="P504" s="3" t="s">
        <v>8269</v>
      </c>
      <c r="Q504" s="13">
        <f t="shared" si="28"/>
        <v>1.15E-2</v>
      </c>
      <c r="R504" s="7">
        <f t="shared" si="29"/>
        <v>5000</v>
      </c>
      <c r="S504" s="3" t="s">
        <v>8313</v>
      </c>
      <c r="T504" s="3" t="s">
        <v>8319</v>
      </c>
    </row>
    <row r="505" spans="1:20" ht="39.6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21">
        <f t="shared" si="30"/>
        <v>41991.318321759252</v>
      </c>
      <c r="L505" s="21">
        <f t="shared" si="31"/>
        <v>42021.318321759252</v>
      </c>
      <c r="M505" s="3" t="b">
        <v>0</v>
      </c>
      <c r="N505" s="3">
        <v>9</v>
      </c>
      <c r="O505" s="3" t="b">
        <v>0</v>
      </c>
      <c r="P505" s="3" t="s">
        <v>8269</v>
      </c>
      <c r="Q505" s="13">
        <f t="shared" si="28"/>
        <v>1.7538461538461537E-2</v>
      </c>
      <c r="R505" s="7">
        <f t="shared" si="29"/>
        <v>722.22222222222217</v>
      </c>
      <c r="S505" s="3" t="s">
        <v>8313</v>
      </c>
      <c r="T505" s="3" t="s">
        <v>8319</v>
      </c>
    </row>
    <row r="506" spans="1:20" ht="39.6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21">
        <f t="shared" si="30"/>
        <v>40949.775312499994</v>
      </c>
      <c r="L506" s="21">
        <f t="shared" si="31"/>
        <v>41009.73364583333</v>
      </c>
      <c r="M506" s="3" t="b">
        <v>0</v>
      </c>
      <c r="N506" s="3">
        <v>5</v>
      </c>
      <c r="O506" s="3" t="b">
        <v>0</v>
      </c>
      <c r="P506" s="3" t="s">
        <v>8269</v>
      </c>
      <c r="Q506" s="13">
        <f t="shared" si="28"/>
        <v>1.3673469387755101E-2</v>
      </c>
      <c r="R506" s="7">
        <f t="shared" si="29"/>
        <v>4900</v>
      </c>
      <c r="S506" s="3" t="s">
        <v>8313</v>
      </c>
      <c r="T506" s="3" t="s">
        <v>8319</v>
      </c>
    </row>
    <row r="507" spans="1:20" ht="39.6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21">
        <f t="shared" si="30"/>
        <v>42317.889884259253</v>
      </c>
      <c r="L507" s="21">
        <f t="shared" si="31"/>
        <v>42362.889884259253</v>
      </c>
      <c r="M507" s="3" t="b">
        <v>0</v>
      </c>
      <c r="N507" s="3">
        <v>14</v>
      </c>
      <c r="O507" s="3" t="b">
        <v>0</v>
      </c>
      <c r="P507" s="3" t="s">
        <v>8269</v>
      </c>
      <c r="Q507" s="13">
        <f t="shared" si="28"/>
        <v>4.3333333333333331E-3</v>
      </c>
      <c r="R507" s="7">
        <f t="shared" si="29"/>
        <v>857.14285714285711</v>
      </c>
      <c r="S507" s="3" t="s">
        <v>8313</v>
      </c>
      <c r="T507" s="3" t="s">
        <v>8319</v>
      </c>
    </row>
    <row r="508" spans="1:20" ht="39.6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21">
        <f t="shared" si="30"/>
        <v>41466.343981481477</v>
      </c>
      <c r="L508" s="21">
        <f t="shared" si="31"/>
        <v>41496.343981481477</v>
      </c>
      <c r="M508" s="3" t="b">
        <v>0</v>
      </c>
      <c r="N508" s="3">
        <v>1</v>
      </c>
      <c r="O508" s="3" t="b">
        <v>0</v>
      </c>
      <c r="P508" s="3" t="s">
        <v>8269</v>
      </c>
      <c r="Q508" s="13">
        <f t="shared" si="28"/>
        <v>1.25E-3</v>
      </c>
      <c r="R508" s="7">
        <f t="shared" si="29"/>
        <v>200000</v>
      </c>
      <c r="S508" s="3" t="s">
        <v>8313</v>
      </c>
      <c r="T508" s="3" t="s">
        <v>8319</v>
      </c>
    </row>
    <row r="509" spans="1:20" ht="39.6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21">
        <f t="shared" si="30"/>
        <v>41156.750659722216</v>
      </c>
      <c r="L509" s="21">
        <f t="shared" si="31"/>
        <v>41201.750659722216</v>
      </c>
      <c r="M509" s="3" t="b">
        <v>0</v>
      </c>
      <c r="N509" s="3">
        <v>10</v>
      </c>
      <c r="O509" s="3" t="b">
        <v>0</v>
      </c>
      <c r="P509" s="3" t="s">
        <v>8269</v>
      </c>
      <c r="Q509" s="13">
        <f t="shared" si="28"/>
        <v>3.2000000000000001E-2</v>
      </c>
      <c r="R509" s="7">
        <f t="shared" si="29"/>
        <v>2000</v>
      </c>
      <c r="S509" s="3" t="s">
        <v>8313</v>
      </c>
      <c r="T509" s="3" t="s">
        <v>8319</v>
      </c>
    </row>
    <row r="510" spans="1:20" ht="52.8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21">
        <f t="shared" si="30"/>
        <v>40994.815983796296</v>
      </c>
      <c r="L510" s="21">
        <f t="shared" si="31"/>
        <v>41054.384722222218</v>
      </c>
      <c r="M510" s="3" t="b">
        <v>0</v>
      </c>
      <c r="N510" s="3">
        <v>3</v>
      </c>
      <c r="O510" s="3" t="b">
        <v>0</v>
      </c>
      <c r="P510" s="3" t="s">
        <v>8269</v>
      </c>
      <c r="Q510" s="13">
        <f t="shared" si="28"/>
        <v>8.0000000000000002E-3</v>
      </c>
      <c r="R510" s="7">
        <f t="shared" si="29"/>
        <v>16666.666666666668</v>
      </c>
      <c r="S510" s="3" t="s">
        <v>8313</v>
      </c>
      <c r="T510" s="3" t="s">
        <v>8319</v>
      </c>
    </row>
    <row r="511" spans="1:20" ht="39.6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21">
        <f t="shared" si="30"/>
        <v>42153.423263888886</v>
      </c>
      <c r="L511" s="21">
        <f t="shared" si="31"/>
        <v>42183.423263888886</v>
      </c>
      <c r="M511" s="3" t="b">
        <v>0</v>
      </c>
      <c r="N511" s="3">
        <v>1</v>
      </c>
      <c r="O511" s="3" t="b">
        <v>0</v>
      </c>
      <c r="P511" s="3" t="s">
        <v>8269</v>
      </c>
      <c r="Q511" s="13">
        <f t="shared" si="28"/>
        <v>2E-3</v>
      </c>
      <c r="R511" s="7">
        <f t="shared" si="29"/>
        <v>5000</v>
      </c>
      <c r="S511" s="3" t="s">
        <v>8313</v>
      </c>
      <c r="T511" s="3" t="s">
        <v>8319</v>
      </c>
    </row>
    <row r="512" spans="1:20" ht="39.6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21">
        <f t="shared" si="30"/>
        <v>42399.968043981477</v>
      </c>
      <c r="L512" s="21">
        <f t="shared" si="31"/>
        <v>42429.968043981477</v>
      </c>
      <c r="M512" s="3" t="b">
        <v>0</v>
      </c>
      <c r="N512" s="3">
        <v>0</v>
      </c>
      <c r="O512" s="3" t="b">
        <v>0</v>
      </c>
      <c r="P512" s="3" t="s">
        <v>8269</v>
      </c>
      <c r="Q512" s="13">
        <f t="shared" si="28"/>
        <v>0</v>
      </c>
      <c r="R512" s="7">
        <f t="shared" si="29"/>
        <v>0</v>
      </c>
      <c r="S512" s="3" t="s">
        <v>8313</v>
      </c>
      <c r="T512" s="3" t="s">
        <v>8319</v>
      </c>
    </row>
    <row r="513" spans="1:20" ht="39.6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21">
        <f t="shared" si="30"/>
        <v>41340.09469907407</v>
      </c>
      <c r="L513" s="21">
        <f t="shared" si="31"/>
        <v>41370.053032407406</v>
      </c>
      <c r="M513" s="3" t="b">
        <v>0</v>
      </c>
      <c r="N513" s="3">
        <v>5</v>
      </c>
      <c r="O513" s="3" t="b">
        <v>0</v>
      </c>
      <c r="P513" s="3" t="s">
        <v>8269</v>
      </c>
      <c r="Q513" s="13">
        <f t="shared" si="28"/>
        <v>0.03</v>
      </c>
      <c r="R513" s="7">
        <f t="shared" si="29"/>
        <v>1000</v>
      </c>
      <c r="S513" s="3" t="s">
        <v>8313</v>
      </c>
      <c r="T513" s="3" t="s">
        <v>8319</v>
      </c>
    </row>
    <row r="514" spans="1:20" ht="39.6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21">
        <f t="shared" si="30"/>
        <v>42649.533877314818</v>
      </c>
      <c r="L514" s="21">
        <f t="shared" si="31"/>
        <v>42694.575543981475</v>
      </c>
      <c r="M514" s="3" t="b">
        <v>0</v>
      </c>
      <c r="N514" s="3">
        <v>2</v>
      </c>
      <c r="O514" s="3" t="b">
        <v>0</v>
      </c>
      <c r="P514" s="3" t="s">
        <v>8269</v>
      </c>
      <c r="Q514" s="13">
        <f t="shared" ref="Q514:Q577" si="32">+E514/D514</f>
        <v>1.3749999999999999E-3</v>
      </c>
      <c r="R514" s="7">
        <f t="shared" ref="R514:R577" si="33">IFERROR(+D514/N514,0)</f>
        <v>4000</v>
      </c>
      <c r="S514" s="3" t="s">
        <v>8313</v>
      </c>
      <c r="T514" s="3" t="s">
        <v>8319</v>
      </c>
    </row>
    <row r="515" spans="1:20" ht="26.4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21">
        <f t="shared" ref="K515:K578" si="34">(J515/86400)+25569+(-5/24)</f>
        <v>42552.445659722223</v>
      </c>
      <c r="L515" s="21">
        <f t="shared" ref="L515:L578" si="35">+I515/(86400)+25569+(-5/24)</f>
        <v>42597.083333333336</v>
      </c>
      <c r="M515" s="3" t="b">
        <v>0</v>
      </c>
      <c r="N515" s="3">
        <v>68</v>
      </c>
      <c r="O515" s="3" t="b">
        <v>0</v>
      </c>
      <c r="P515" s="3" t="s">
        <v>8269</v>
      </c>
      <c r="Q515" s="13">
        <f t="shared" si="32"/>
        <v>0.13924</v>
      </c>
      <c r="R515" s="7">
        <f t="shared" si="33"/>
        <v>735.29411764705878</v>
      </c>
      <c r="S515" s="3" t="s">
        <v>8313</v>
      </c>
      <c r="T515" s="3" t="s">
        <v>8319</v>
      </c>
    </row>
    <row r="516" spans="1:20" ht="39.6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21">
        <f t="shared" si="34"/>
        <v>41830.405636574069</v>
      </c>
      <c r="L516" s="21">
        <f t="shared" si="35"/>
        <v>41860.405636574069</v>
      </c>
      <c r="M516" s="3" t="b">
        <v>0</v>
      </c>
      <c r="N516" s="3">
        <v>3</v>
      </c>
      <c r="O516" s="3" t="b">
        <v>0</v>
      </c>
      <c r="P516" s="3" t="s">
        <v>8269</v>
      </c>
      <c r="Q516" s="13">
        <f t="shared" si="32"/>
        <v>3.3333333333333333E-2</v>
      </c>
      <c r="R516" s="7">
        <f t="shared" si="33"/>
        <v>500</v>
      </c>
      <c r="S516" s="3" t="s">
        <v>8313</v>
      </c>
      <c r="T516" s="3" t="s">
        <v>8319</v>
      </c>
    </row>
    <row r="517" spans="1:20" ht="39.6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21">
        <f t="shared" si="34"/>
        <v>42327.282418981478</v>
      </c>
      <c r="L517" s="21">
        <f t="shared" si="35"/>
        <v>42367.282418981478</v>
      </c>
      <c r="M517" s="3" t="b">
        <v>0</v>
      </c>
      <c r="N517" s="3">
        <v>34</v>
      </c>
      <c r="O517" s="3" t="b">
        <v>0</v>
      </c>
      <c r="P517" s="3" t="s">
        <v>8269</v>
      </c>
      <c r="Q517" s="13">
        <f t="shared" si="32"/>
        <v>0.25413402061855672</v>
      </c>
      <c r="R517" s="7">
        <f t="shared" si="33"/>
        <v>2852.9411764705883</v>
      </c>
      <c r="S517" s="3" t="s">
        <v>8313</v>
      </c>
      <c r="T517" s="3" t="s">
        <v>8319</v>
      </c>
    </row>
    <row r="518" spans="1:20" ht="26.4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21">
        <f t="shared" si="34"/>
        <v>42091.570370370369</v>
      </c>
      <c r="L518" s="21">
        <f t="shared" si="35"/>
        <v>42151.570370370369</v>
      </c>
      <c r="M518" s="3" t="b">
        <v>0</v>
      </c>
      <c r="N518" s="3">
        <v>0</v>
      </c>
      <c r="O518" s="3" t="b">
        <v>0</v>
      </c>
      <c r="P518" s="3" t="s">
        <v>8269</v>
      </c>
      <c r="Q518" s="13">
        <f t="shared" si="32"/>
        <v>0</v>
      </c>
      <c r="R518" s="7">
        <f t="shared" si="33"/>
        <v>0</v>
      </c>
      <c r="S518" s="3" t="s">
        <v>8313</v>
      </c>
      <c r="T518" s="3" t="s">
        <v>8319</v>
      </c>
    </row>
    <row r="519" spans="1:20" ht="39.6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21">
        <f t="shared" si="34"/>
        <v>42738.406956018516</v>
      </c>
      <c r="L519" s="21">
        <f t="shared" si="35"/>
        <v>42768.406956018516</v>
      </c>
      <c r="M519" s="3" t="b">
        <v>0</v>
      </c>
      <c r="N519" s="3">
        <v>3</v>
      </c>
      <c r="O519" s="3" t="b">
        <v>0</v>
      </c>
      <c r="P519" s="3" t="s">
        <v>8269</v>
      </c>
      <c r="Q519" s="13">
        <f t="shared" si="32"/>
        <v>1.3666666666666667E-2</v>
      </c>
      <c r="R519" s="7">
        <f t="shared" si="33"/>
        <v>5000</v>
      </c>
      <c r="S519" s="3" t="s">
        <v>8313</v>
      </c>
      <c r="T519" s="3" t="s">
        <v>8319</v>
      </c>
    </row>
    <row r="520" spans="1:20" ht="39.6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21">
        <f t="shared" si="34"/>
        <v>42223.407685185179</v>
      </c>
      <c r="L520" s="21">
        <f t="shared" si="35"/>
        <v>42253.406944444439</v>
      </c>
      <c r="M520" s="3" t="b">
        <v>0</v>
      </c>
      <c r="N520" s="3">
        <v>0</v>
      </c>
      <c r="O520" s="3" t="b">
        <v>0</v>
      </c>
      <c r="P520" s="3" t="s">
        <v>8269</v>
      </c>
      <c r="Q520" s="13">
        <f t="shared" si="32"/>
        <v>0</v>
      </c>
      <c r="R520" s="7">
        <f t="shared" si="33"/>
        <v>0</v>
      </c>
      <c r="S520" s="3" t="s">
        <v>8313</v>
      </c>
      <c r="T520" s="3" t="s">
        <v>8319</v>
      </c>
    </row>
    <row r="521" spans="1:20" ht="39.6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21">
        <f t="shared" si="34"/>
        <v>41218.183113425919</v>
      </c>
      <c r="L521" s="21">
        <f t="shared" si="35"/>
        <v>41248.183113425919</v>
      </c>
      <c r="M521" s="3" t="b">
        <v>0</v>
      </c>
      <c r="N521" s="3">
        <v>70</v>
      </c>
      <c r="O521" s="3" t="b">
        <v>0</v>
      </c>
      <c r="P521" s="3" t="s">
        <v>8269</v>
      </c>
      <c r="Q521" s="13">
        <f t="shared" si="32"/>
        <v>0.22881426547787684</v>
      </c>
      <c r="R521" s="7">
        <f t="shared" si="33"/>
        <v>171.44285714285715</v>
      </c>
      <c r="S521" s="3" t="s">
        <v>8313</v>
      </c>
      <c r="T521" s="3" t="s">
        <v>8319</v>
      </c>
    </row>
    <row r="522" spans="1:20" ht="39.6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21">
        <f t="shared" si="34"/>
        <v>42318.493761574071</v>
      </c>
      <c r="L522" s="21">
        <f t="shared" si="35"/>
        <v>42348.493761574071</v>
      </c>
      <c r="M522" s="3" t="b">
        <v>0</v>
      </c>
      <c r="N522" s="3">
        <v>34</v>
      </c>
      <c r="O522" s="3" t="b">
        <v>1</v>
      </c>
      <c r="P522" s="3" t="s">
        <v>8270</v>
      </c>
      <c r="Q522" s="13">
        <f t="shared" si="32"/>
        <v>1.0209999999999999</v>
      </c>
      <c r="R522" s="7">
        <f t="shared" si="33"/>
        <v>147.05882352941177</v>
      </c>
      <c r="S522" s="3" t="s">
        <v>8320</v>
      </c>
      <c r="T522" s="3" t="s">
        <v>8321</v>
      </c>
    </row>
    <row r="523" spans="1:20" ht="39.6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21">
        <f t="shared" si="34"/>
        <v>42645.884479166663</v>
      </c>
      <c r="L523" s="21">
        <f t="shared" si="35"/>
        <v>42674.999305555553</v>
      </c>
      <c r="M523" s="3" t="b">
        <v>0</v>
      </c>
      <c r="N523" s="3">
        <v>56</v>
      </c>
      <c r="O523" s="3" t="b">
        <v>1</v>
      </c>
      <c r="P523" s="3" t="s">
        <v>8270</v>
      </c>
      <c r="Q523" s="13">
        <f t="shared" si="32"/>
        <v>1.0464</v>
      </c>
      <c r="R523" s="7">
        <f t="shared" si="33"/>
        <v>89.285714285714292</v>
      </c>
      <c r="S523" s="3" t="s">
        <v>8320</v>
      </c>
      <c r="T523" s="3" t="s">
        <v>8321</v>
      </c>
    </row>
    <row r="524" spans="1:20" ht="39.6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21">
        <f t="shared" si="34"/>
        <v>42429.832465277774</v>
      </c>
      <c r="L524" s="21">
        <f t="shared" si="35"/>
        <v>42449.790798611109</v>
      </c>
      <c r="M524" s="3" t="b">
        <v>0</v>
      </c>
      <c r="N524" s="3">
        <v>31</v>
      </c>
      <c r="O524" s="3" t="b">
        <v>1</v>
      </c>
      <c r="P524" s="3" t="s">
        <v>8270</v>
      </c>
      <c r="Q524" s="13">
        <f t="shared" si="32"/>
        <v>1.1466666666666667</v>
      </c>
      <c r="R524" s="7">
        <f t="shared" si="33"/>
        <v>96.774193548387103</v>
      </c>
      <c r="S524" s="3" t="s">
        <v>8320</v>
      </c>
      <c r="T524" s="3" t="s">
        <v>8321</v>
      </c>
    </row>
    <row r="525" spans="1:20" ht="39.6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21">
        <f t="shared" si="34"/>
        <v>42237.924490740734</v>
      </c>
      <c r="L525" s="21">
        <f t="shared" si="35"/>
        <v>42267.924490740734</v>
      </c>
      <c r="M525" s="3" t="b">
        <v>0</v>
      </c>
      <c r="N525" s="3">
        <v>84</v>
      </c>
      <c r="O525" s="3" t="b">
        <v>1</v>
      </c>
      <c r="P525" s="3" t="s">
        <v>8270</v>
      </c>
      <c r="Q525" s="13">
        <f t="shared" si="32"/>
        <v>1.206</v>
      </c>
      <c r="R525" s="7">
        <f t="shared" si="33"/>
        <v>59.523809523809526</v>
      </c>
      <c r="S525" s="3" t="s">
        <v>8320</v>
      </c>
      <c r="T525" s="3" t="s">
        <v>8321</v>
      </c>
    </row>
    <row r="526" spans="1:20" ht="39.6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21">
        <f t="shared" si="34"/>
        <v>42492.508900462963</v>
      </c>
      <c r="L526" s="21">
        <f t="shared" si="35"/>
        <v>42522.508900462963</v>
      </c>
      <c r="M526" s="3" t="b">
        <v>0</v>
      </c>
      <c r="N526" s="3">
        <v>130</v>
      </c>
      <c r="O526" s="3" t="b">
        <v>1</v>
      </c>
      <c r="P526" s="3" t="s">
        <v>8270</v>
      </c>
      <c r="Q526" s="13">
        <f t="shared" si="32"/>
        <v>1.0867285714285715</v>
      </c>
      <c r="R526" s="7">
        <f t="shared" si="33"/>
        <v>26.923076923076923</v>
      </c>
      <c r="S526" s="3" t="s">
        <v>8320</v>
      </c>
      <c r="T526" s="3" t="s">
        <v>8321</v>
      </c>
    </row>
    <row r="527" spans="1:20" ht="52.8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21">
        <f t="shared" si="34"/>
        <v>41850.192604166667</v>
      </c>
      <c r="L527" s="21">
        <f t="shared" si="35"/>
        <v>41895.192604166667</v>
      </c>
      <c r="M527" s="3" t="b">
        <v>0</v>
      </c>
      <c r="N527" s="3">
        <v>12</v>
      </c>
      <c r="O527" s="3" t="b">
        <v>1</v>
      </c>
      <c r="P527" s="3" t="s">
        <v>8270</v>
      </c>
      <c r="Q527" s="13">
        <f t="shared" si="32"/>
        <v>1</v>
      </c>
      <c r="R527" s="7">
        <f t="shared" si="33"/>
        <v>1000</v>
      </c>
      <c r="S527" s="3" t="s">
        <v>8320</v>
      </c>
      <c r="T527" s="3" t="s">
        <v>8321</v>
      </c>
    </row>
    <row r="528" spans="1:20" ht="39.6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21">
        <f t="shared" si="34"/>
        <v>42192.383611111109</v>
      </c>
      <c r="L528" s="21">
        <f t="shared" si="35"/>
        <v>42223.499999999993</v>
      </c>
      <c r="M528" s="3" t="b">
        <v>0</v>
      </c>
      <c r="N528" s="3">
        <v>23</v>
      </c>
      <c r="O528" s="3" t="b">
        <v>1</v>
      </c>
      <c r="P528" s="3" t="s">
        <v>8270</v>
      </c>
      <c r="Q528" s="13">
        <f t="shared" si="32"/>
        <v>1.1399999999999999</v>
      </c>
      <c r="R528" s="7">
        <f t="shared" si="33"/>
        <v>65.217391304347828</v>
      </c>
      <c r="S528" s="3" t="s">
        <v>8320</v>
      </c>
      <c r="T528" s="3" t="s">
        <v>8321</v>
      </c>
    </row>
    <row r="529" spans="1:20" ht="52.8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21">
        <f t="shared" si="34"/>
        <v>42752.997291666667</v>
      </c>
      <c r="L529" s="21">
        <f t="shared" si="35"/>
        <v>42783.461805555555</v>
      </c>
      <c r="M529" s="3" t="b">
        <v>0</v>
      </c>
      <c r="N529" s="3">
        <v>158</v>
      </c>
      <c r="O529" s="3" t="b">
        <v>1</v>
      </c>
      <c r="P529" s="3" t="s">
        <v>8270</v>
      </c>
      <c r="Q529" s="13">
        <f t="shared" si="32"/>
        <v>1.0085</v>
      </c>
      <c r="R529" s="7">
        <f t="shared" si="33"/>
        <v>63.291139240506332</v>
      </c>
      <c r="S529" s="3" t="s">
        <v>8320</v>
      </c>
      <c r="T529" s="3" t="s">
        <v>8321</v>
      </c>
    </row>
    <row r="530" spans="1:20" ht="26.4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21">
        <f t="shared" si="34"/>
        <v>42155.71188657407</v>
      </c>
      <c r="L530" s="21">
        <f t="shared" si="35"/>
        <v>42176.680555555555</v>
      </c>
      <c r="M530" s="3" t="b">
        <v>0</v>
      </c>
      <c r="N530" s="3">
        <v>30</v>
      </c>
      <c r="O530" s="3" t="b">
        <v>1</v>
      </c>
      <c r="P530" s="3" t="s">
        <v>8270</v>
      </c>
      <c r="Q530" s="13">
        <f t="shared" si="32"/>
        <v>1.1565217391304348</v>
      </c>
      <c r="R530" s="7">
        <f t="shared" si="33"/>
        <v>38.333333333333336</v>
      </c>
      <c r="S530" s="3" t="s">
        <v>8320</v>
      </c>
      <c r="T530" s="3" t="s">
        <v>8321</v>
      </c>
    </row>
    <row r="531" spans="1:20" ht="39.6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21">
        <f t="shared" si="34"/>
        <v>42724.822847222218</v>
      </c>
      <c r="L531" s="21">
        <f t="shared" si="35"/>
        <v>42745.999999999993</v>
      </c>
      <c r="M531" s="3" t="b">
        <v>0</v>
      </c>
      <c r="N531" s="3">
        <v>18</v>
      </c>
      <c r="O531" s="3" t="b">
        <v>1</v>
      </c>
      <c r="P531" s="3" t="s">
        <v>8270</v>
      </c>
      <c r="Q531" s="13">
        <f t="shared" si="32"/>
        <v>1.3041666666666667</v>
      </c>
      <c r="R531" s="7">
        <f t="shared" si="33"/>
        <v>66.666666666666671</v>
      </c>
      <c r="S531" s="3" t="s">
        <v>8320</v>
      </c>
      <c r="T531" s="3" t="s">
        <v>8321</v>
      </c>
    </row>
    <row r="532" spans="1:20" ht="39.6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21">
        <f t="shared" si="34"/>
        <v>42157.382731481477</v>
      </c>
      <c r="L532" s="21">
        <f t="shared" si="35"/>
        <v>42178.874999999993</v>
      </c>
      <c r="M532" s="3" t="b">
        <v>0</v>
      </c>
      <c r="N532" s="3">
        <v>29</v>
      </c>
      <c r="O532" s="3" t="b">
        <v>1</v>
      </c>
      <c r="P532" s="3" t="s">
        <v>8270</v>
      </c>
      <c r="Q532" s="13">
        <f t="shared" si="32"/>
        <v>1.0778267254038179</v>
      </c>
      <c r="R532" s="7">
        <f t="shared" si="33"/>
        <v>117.41379310344827</v>
      </c>
      <c r="S532" s="3" t="s">
        <v>8320</v>
      </c>
      <c r="T532" s="3" t="s">
        <v>8321</v>
      </c>
    </row>
    <row r="533" spans="1:20" ht="52.8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21">
        <f t="shared" si="34"/>
        <v>42675.856817129628</v>
      </c>
      <c r="L533" s="21">
        <f t="shared" si="35"/>
        <v>42721.082638888889</v>
      </c>
      <c r="M533" s="3" t="b">
        <v>0</v>
      </c>
      <c r="N533" s="3">
        <v>31</v>
      </c>
      <c r="O533" s="3" t="b">
        <v>1</v>
      </c>
      <c r="P533" s="3" t="s">
        <v>8270</v>
      </c>
      <c r="Q533" s="13">
        <f t="shared" si="32"/>
        <v>1</v>
      </c>
      <c r="R533" s="7">
        <f t="shared" si="33"/>
        <v>129.03225806451613</v>
      </c>
      <c r="S533" s="3" t="s">
        <v>8320</v>
      </c>
      <c r="T533" s="3" t="s">
        <v>8321</v>
      </c>
    </row>
    <row r="534" spans="1:20" ht="39.6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21">
        <f t="shared" si="34"/>
        <v>42472.798703703702</v>
      </c>
      <c r="L534" s="21">
        <f t="shared" si="35"/>
        <v>42502.798703703702</v>
      </c>
      <c r="M534" s="3" t="b">
        <v>0</v>
      </c>
      <c r="N534" s="3">
        <v>173</v>
      </c>
      <c r="O534" s="3" t="b">
        <v>1</v>
      </c>
      <c r="P534" s="3" t="s">
        <v>8270</v>
      </c>
      <c r="Q534" s="13">
        <f t="shared" si="32"/>
        <v>1.2324999999999999</v>
      </c>
      <c r="R534" s="7">
        <f t="shared" si="33"/>
        <v>57.803468208092482</v>
      </c>
      <c r="S534" s="3" t="s">
        <v>8320</v>
      </c>
      <c r="T534" s="3" t="s">
        <v>8321</v>
      </c>
    </row>
    <row r="535" spans="1:20" ht="39.6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21">
        <f t="shared" si="34"/>
        <v>42482.226446759254</v>
      </c>
      <c r="L535" s="21">
        <f t="shared" si="35"/>
        <v>42506.226446759254</v>
      </c>
      <c r="M535" s="3" t="b">
        <v>0</v>
      </c>
      <c r="N535" s="3">
        <v>17</v>
      </c>
      <c r="O535" s="3" t="b">
        <v>1</v>
      </c>
      <c r="P535" s="3" t="s">
        <v>8270</v>
      </c>
      <c r="Q535" s="13">
        <f t="shared" si="32"/>
        <v>1.002</v>
      </c>
      <c r="R535" s="7">
        <f t="shared" si="33"/>
        <v>117.64705882352941</v>
      </c>
      <c r="S535" s="3" t="s">
        <v>8320</v>
      </c>
      <c r="T535" s="3" t="s">
        <v>8321</v>
      </c>
    </row>
    <row r="536" spans="1:20" ht="39.6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21">
        <f t="shared" si="34"/>
        <v>42270.602662037032</v>
      </c>
      <c r="L536" s="21">
        <f t="shared" si="35"/>
        <v>42309.749999999993</v>
      </c>
      <c r="M536" s="3" t="b">
        <v>0</v>
      </c>
      <c r="N536" s="3">
        <v>48</v>
      </c>
      <c r="O536" s="3" t="b">
        <v>1</v>
      </c>
      <c r="P536" s="3" t="s">
        <v>8270</v>
      </c>
      <c r="Q536" s="13">
        <f t="shared" si="32"/>
        <v>1.0466666666666666</v>
      </c>
      <c r="R536" s="7">
        <f t="shared" si="33"/>
        <v>312.5</v>
      </c>
      <c r="S536" s="3" t="s">
        <v>8320</v>
      </c>
      <c r="T536" s="3" t="s">
        <v>8321</v>
      </c>
    </row>
    <row r="537" spans="1:20" ht="39.6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21">
        <f t="shared" si="34"/>
        <v>42711.336863425924</v>
      </c>
      <c r="L537" s="21">
        <f t="shared" si="35"/>
        <v>42741.336863425924</v>
      </c>
      <c r="M537" s="3" t="b">
        <v>0</v>
      </c>
      <c r="N537" s="3">
        <v>59</v>
      </c>
      <c r="O537" s="3" t="b">
        <v>1</v>
      </c>
      <c r="P537" s="3" t="s">
        <v>8270</v>
      </c>
      <c r="Q537" s="13">
        <f t="shared" si="32"/>
        <v>1.0249999999999999</v>
      </c>
      <c r="R537" s="7">
        <f t="shared" si="33"/>
        <v>33.898305084745765</v>
      </c>
      <c r="S537" s="3" t="s">
        <v>8320</v>
      </c>
      <c r="T537" s="3" t="s">
        <v>8321</v>
      </c>
    </row>
    <row r="538" spans="1:20" ht="52.8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21">
        <f t="shared" si="34"/>
        <v>42179.136655092589</v>
      </c>
      <c r="L538" s="21">
        <f t="shared" si="35"/>
        <v>42219.541666666664</v>
      </c>
      <c r="M538" s="3" t="b">
        <v>0</v>
      </c>
      <c r="N538" s="3">
        <v>39</v>
      </c>
      <c r="O538" s="3" t="b">
        <v>1</v>
      </c>
      <c r="P538" s="3" t="s">
        <v>8270</v>
      </c>
      <c r="Q538" s="13">
        <f t="shared" si="32"/>
        <v>1.1825757575757576</v>
      </c>
      <c r="R538" s="7">
        <f t="shared" si="33"/>
        <v>84.615384615384613</v>
      </c>
      <c r="S538" s="3" t="s">
        <v>8320</v>
      </c>
      <c r="T538" s="3" t="s">
        <v>8321</v>
      </c>
    </row>
    <row r="539" spans="1:20" ht="39.6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21">
        <f t="shared" si="34"/>
        <v>42282.560081018521</v>
      </c>
      <c r="L539" s="21">
        <f t="shared" si="35"/>
        <v>42312.601747685178</v>
      </c>
      <c r="M539" s="3" t="b">
        <v>0</v>
      </c>
      <c r="N539" s="3">
        <v>59</v>
      </c>
      <c r="O539" s="3" t="b">
        <v>1</v>
      </c>
      <c r="P539" s="3" t="s">
        <v>8270</v>
      </c>
      <c r="Q539" s="13">
        <f t="shared" si="32"/>
        <v>1.2050000000000001</v>
      </c>
      <c r="R539" s="7">
        <f t="shared" si="33"/>
        <v>33.898305084745765</v>
      </c>
      <c r="S539" s="3" t="s">
        <v>8320</v>
      </c>
      <c r="T539" s="3" t="s">
        <v>8321</v>
      </c>
    </row>
    <row r="540" spans="1:20" ht="39.6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21">
        <f t="shared" si="34"/>
        <v>42473.586377314808</v>
      </c>
      <c r="L540" s="21">
        <f t="shared" si="35"/>
        <v>42503.586377314808</v>
      </c>
      <c r="M540" s="3" t="b">
        <v>0</v>
      </c>
      <c r="N540" s="3">
        <v>60</v>
      </c>
      <c r="O540" s="3" t="b">
        <v>1</v>
      </c>
      <c r="P540" s="3" t="s">
        <v>8270</v>
      </c>
      <c r="Q540" s="13">
        <f t="shared" si="32"/>
        <v>3.0242</v>
      </c>
      <c r="R540" s="7">
        <f t="shared" si="33"/>
        <v>83.333333333333329</v>
      </c>
      <c r="S540" s="3" t="s">
        <v>8320</v>
      </c>
      <c r="T540" s="3" t="s">
        <v>8321</v>
      </c>
    </row>
    <row r="541" spans="1:20" ht="39.6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21">
        <f t="shared" si="34"/>
        <v>42534.841516203705</v>
      </c>
      <c r="L541" s="21">
        <f t="shared" si="35"/>
        <v>42555.841516203705</v>
      </c>
      <c r="M541" s="3" t="b">
        <v>0</v>
      </c>
      <c r="N541" s="3">
        <v>20</v>
      </c>
      <c r="O541" s="3" t="b">
        <v>1</v>
      </c>
      <c r="P541" s="3" t="s">
        <v>8270</v>
      </c>
      <c r="Q541" s="13">
        <f t="shared" si="32"/>
        <v>1.00644</v>
      </c>
      <c r="R541" s="7">
        <f t="shared" si="33"/>
        <v>25</v>
      </c>
      <c r="S541" s="3" t="s">
        <v>8320</v>
      </c>
      <c r="T541" s="3" t="s">
        <v>8321</v>
      </c>
    </row>
    <row r="542" spans="1:20" ht="52.8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21">
        <f t="shared" si="34"/>
        <v>42009.608865740738</v>
      </c>
      <c r="L542" s="21">
        <f t="shared" si="35"/>
        <v>42039.608865740738</v>
      </c>
      <c r="M542" s="3" t="b">
        <v>0</v>
      </c>
      <c r="N542" s="3">
        <v>1</v>
      </c>
      <c r="O542" s="3" t="b">
        <v>0</v>
      </c>
      <c r="P542" s="3" t="s">
        <v>8271</v>
      </c>
      <c r="Q542" s="13">
        <f t="shared" si="32"/>
        <v>6.666666666666667E-5</v>
      </c>
      <c r="R542" s="7">
        <f t="shared" si="33"/>
        <v>15000</v>
      </c>
      <c r="S542" s="3" t="s">
        <v>8322</v>
      </c>
      <c r="T542" s="3" t="s">
        <v>8323</v>
      </c>
    </row>
    <row r="543" spans="1:20" ht="39.6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21">
        <f t="shared" si="34"/>
        <v>42275.838356481479</v>
      </c>
      <c r="L543" s="21">
        <f t="shared" si="35"/>
        <v>42305.838356481479</v>
      </c>
      <c r="M543" s="3" t="b">
        <v>0</v>
      </c>
      <c r="N543" s="3">
        <v>1</v>
      </c>
      <c r="O543" s="3" t="b">
        <v>0</v>
      </c>
      <c r="P543" s="3" t="s">
        <v>8271</v>
      </c>
      <c r="Q543" s="13">
        <f t="shared" si="32"/>
        <v>5.5555555555555558E-3</v>
      </c>
      <c r="R543" s="7">
        <f t="shared" si="33"/>
        <v>4500</v>
      </c>
      <c r="S543" s="3" t="s">
        <v>8322</v>
      </c>
      <c r="T543" s="3" t="s">
        <v>8323</v>
      </c>
    </row>
    <row r="544" spans="1:20" ht="39.6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21">
        <f t="shared" si="34"/>
        <v>42433.529120370367</v>
      </c>
      <c r="L544" s="21">
        <f t="shared" si="35"/>
        <v>42493.487453703703</v>
      </c>
      <c r="M544" s="3" t="b">
        <v>0</v>
      </c>
      <c r="N544" s="3">
        <v>1</v>
      </c>
      <c r="O544" s="3" t="b">
        <v>0</v>
      </c>
      <c r="P544" s="3" t="s">
        <v>8271</v>
      </c>
      <c r="Q544" s="13">
        <f t="shared" si="32"/>
        <v>3.9999999999999998E-6</v>
      </c>
      <c r="R544" s="7">
        <f t="shared" si="33"/>
        <v>250000</v>
      </c>
      <c r="S544" s="3" t="s">
        <v>8322</v>
      </c>
      <c r="T544" s="3" t="s">
        <v>8323</v>
      </c>
    </row>
    <row r="545" spans="1:20" ht="39.6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21">
        <f t="shared" si="34"/>
        <v>41913.88381944444</v>
      </c>
      <c r="L545" s="21">
        <f t="shared" si="35"/>
        <v>41943.88381944444</v>
      </c>
      <c r="M545" s="3" t="b">
        <v>0</v>
      </c>
      <c r="N545" s="3">
        <v>2</v>
      </c>
      <c r="O545" s="3" t="b">
        <v>0</v>
      </c>
      <c r="P545" s="3" t="s">
        <v>8271</v>
      </c>
      <c r="Q545" s="13">
        <f t="shared" si="32"/>
        <v>3.1818181818181819E-3</v>
      </c>
      <c r="R545" s="7">
        <f t="shared" si="33"/>
        <v>11000</v>
      </c>
      <c r="S545" s="3" t="s">
        <v>8322</v>
      </c>
      <c r="T545" s="3" t="s">
        <v>8323</v>
      </c>
    </row>
    <row r="546" spans="1:20" ht="39.6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21">
        <f t="shared" si="34"/>
        <v>42525.448611111111</v>
      </c>
      <c r="L546" s="21">
        <f t="shared" si="35"/>
        <v>42555.448611111111</v>
      </c>
      <c r="M546" s="3" t="b">
        <v>0</v>
      </c>
      <c r="N546" s="3">
        <v>2</v>
      </c>
      <c r="O546" s="3" t="b">
        <v>0</v>
      </c>
      <c r="P546" s="3" t="s">
        <v>8271</v>
      </c>
      <c r="Q546" s="13">
        <f t="shared" si="32"/>
        <v>1.2E-2</v>
      </c>
      <c r="R546" s="7">
        <f t="shared" si="33"/>
        <v>250</v>
      </c>
      <c r="S546" s="3" t="s">
        <v>8322</v>
      </c>
      <c r="T546" s="3" t="s">
        <v>8323</v>
      </c>
    </row>
    <row r="547" spans="1:20" ht="39.6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21">
        <f t="shared" si="34"/>
        <v>42283.38413194444</v>
      </c>
      <c r="L547" s="21">
        <f t="shared" si="35"/>
        <v>42323.425798611112</v>
      </c>
      <c r="M547" s="3" t="b">
        <v>0</v>
      </c>
      <c r="N547" s="3">
        <v>34</v>
      </c>
      <c r="O547" s="3" t="b">
        <v>0</v>
      </c>
      <c r="P547" s="3" t="s">
        <v>8271</v>
      </c>
      <c r="Q547" s="13">
        <f t="shared" si="32"/>
        <v>0.27383999999999997</v>
      </c>
      <c r="R547" s="7">
        <f t="shared" si="33"/>
        <v>1470.5882352941176</v>
      </c>
      <c r="S547" s="3" t="s">
        <v>8322</v>
      </c>
      <c r="T547" s="3" t="s">
        <v>8323</v>
      </c>
    </row>
    <row r="548" spans="1:20" ht="39.6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21">
        <f t="shared" si="34"/>
        <v>42249.459664351853</v>
      </c>
      <c r="L548" s="21">
        <f t="shared" si="35"/>
        <v>42294.459664351853</v>
      </c>
      <c r="M548" s="3" t="b">
        <v>0</v>
      </c>
      <c r="N548" s="3">
        <v>2</v>
      </c>
      <c r="O548" s="3" t="b">
        <v>0</v>
      </c>
      <c r="P548" s="3" t="s">
        <v>8271</v>
      </c>
      <c r="Q548" s="13">
        <f t="shared" si="32"/>
        <v>8.6666666666666663E-4</v>
      </c>
      <c r="R548" s="7">
        <f t="shared" si="33"/>
        <v>30000</v>
      </c>
      <c r="S548" s="3" t="s">
        <v>8322</v>
      </c>
      <c r="T548" s="3" t="s">
        <v>8323</v>
      </c>
    </row>
    <row r="549" spans="1:20" ht="39.6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21">
        <f t="shared" si="34"/>
        <v>42380.488009259258</v>
      </c>
      <c r="L549" s="21">
        <f t="shared" si="35"/>
        <v>42410.488009259258</v>
      </c>
      <c r="M549" s="3" t="b">
        <v>0</v>
      </c>
      <c r="N549" s="3">
        <v>0</v>
      </c>
      <c r="O549" s="3" t="b">
        <v>0</v>
      </c>
      <c r="P549" s="3" t="s">
        <v>8271</v>
      </c>
      <c r="Q549" s="13">
        <f t="shared" si="32"/>
        <v>0</v>
      </c>
      <c r="R549" s="7">
        <f t="shared" si="33"/>
        <v>0</v>
      </c>
      <c r="S549" s="3" t="s">
        <v>8322</v>
      </c>
      <c r="T549" s="3" t="s">
        <v>8323</v>
      </c>
    </row>
    <row r="550" spans="1:20" ht="39.6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21">
        <f t="shared" si="34"/>
        <v>42276.695</v>
      </c>
      <c r="L550" s="21">
        <f t="shared" si="35"/>
        <v>42306.695</v>
      </c>
      <c r="M550" s="3" t="b">
        <v>0</v>
      </c>
      <c r="N550" s="3">
        <v>1</v>
      </c>
      <c r="O550" s="3" t="b">
        <v>0</v>
      </c>
      <c r="P550" s="3" t="s">
        <v>8271</v>
      </c>
      <c r="Q550" s="13">
        <f t="shared" si="32"/>
        <v>8.9999999999999998E-4</v>
      </c>
      <c r="R550" s="7">
        <f t="shared" si="33"/>
        <v>10000</v>
      </c>
      <c r="S550" s="3" t="s">
        <v>8322</v>
      </c>
      <c r="T550" s="3" t="s">
        <v>8323</v>
      </c>
    </row>
    <row r="551" spans="1:20" ht="52.8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21">
        <f t="shared" si="34"/>
        <v>42163.428495370368</v>
      </c>
      <c r="L551" s="21">
        <f t="shared" si="35"/>
        <v>42193.428495370368</v>
      </c>
      <c r="M551" s="3" t="b">
        <v>0</v>
      </c>
      <c r="N551" s="3">
        <v>8</v>
      </c>
      <c r="O551" s="3" t="b">
        <v>0</v>
      </c>
      <c r="P551" s="3" t="s">
        <v>8271</v>
      </c>
      <c r="Q551" s="13">
        <f t="shared" si="32"/>
        <v>2.7199999999999998E-2</v>
      </c>
      <c r="R551" s="7">
        <f t="shared" si="33"/>
        <v>312.5</v>
      </c>
      <c r="S551" s="3" t="s">
        <v>8322</v>
      </c>
      <c r="T551" s="3" t="s">
        <v>8323</v>
      </c>
    </row>
    <row r="552" spans="1:20" ht="39.6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21">
        <f t="shared" si="34"/>
        <v>42753.47042824074</v>
      </c>
      <c r="L552" s="21">
        <f t="shared" si="35"/>
        <v>42765.999999999993</v>
      </c>
      <c r="M552" s="3" t="b">
        <v>0</v>
      </c>
      <c r="N552" s="3">
        <v>4</v>
      </c>
      <c r="O552" s="3" t="b">
        <v>0</v>
      </c>
      <c r="P552" s="3" t="s">
        <v>8271</v>
      </c>
      <c r="Q552" s="13">
        <f t="shared" si="32"/>
        <v>7.0000000000000001E-3</v>
      </c>
      <c r="R552" s="7">
        <f t="shared" si="33"/>
        <v>1250</v>
      </c>
      <c r="S552" s="3" t="s">
        <v>8322</v>
      </c>
      <c r="T552" s="3" t="s">
        <v>8323</v>
      </c>
    </row>
    <row r="553" spans="1:20" ht="39.6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21">
        <f t="shared" si="34"/>
        <v>42173.067407407405</v>
      </c>
      <c r="L553" s="21">
        <f t="shared" si="35"/>
        <v>42217.536805555552</v>
      </c>
      <c r="M553" s="3" t="b">
        <v>0</v>
      </c>
      <c r="N553" s="3">
        <v>28</v>
      </c>
      <c r="O553" s="3" t="b">
        <v>0</v>
      </c>
      <c r="P553" s="3" t="s">
        <v>8271</v>
      </c>
      <c r="Q553" s="13">
        <f t="shared" si="32"/>
        <v>5.0413333333333331E-2</v>
      </c>
      <c r="R553" s="7">
        <f t="shared" si="33"/>
        <v>2678.5714285714284</v>
      </c>
      <c r="S553" s="3" t="s">
        <v>8322</v>
      </c>
      <c r="T553" s="3" t="s">
        <v>8323</v>
      </c>
    </row>
    <row r="554" spans="1:20" ht="39.6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21">
        <f t="shared" si="34"/>
        <v>42318.408518518518</v>
      </c>
      <c r="L554" s="21">
        <f t="shared" si="35"/>
        <v>42378.408518518518</v>
      </c>
      <c r="M554" s="3" t="b">
        <v>0</v>
      </c>
      <c r="N554" s="3">
        <v>0</v>
      </c>
      <c r="O554" s="3" t="b">
        <v>0</v>
      </c>
      <c r="P554" s="3" t="s">
        <v>8271</v>
      </c>
      <c r="Q554" s="13">
        <f t="shared" si="32"/>
        <v>0</v>
      </c>
      <c r="R554" s="7">
        <f t="shared" si="33"/>
        <v>0</v>
      </c>
      <c r="S554" s="3" t="s">
        <v>8322</v>
      </c>
      <c r="T554" s="3" t="s">
        <v>8323</v>
      </c>
    </row>
    <row r="555" spans="1:20" ht="39.6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21">
        <f t="shared" si="34"/>
        <v>41927.511469907404</v>
      </c>
      <c r="L555" s="21">
        <f t="shared" si="35"/>
        <v>41957.553136574068</v>
      </c>
      <c r="M555" s="3" t="b">
        <v>0</v>
      </c>
      <c r="N555" s="3">
        <v>6</v>
      </c>
      <c r="O555" s="3" t="b">
        <v>0</v>
      </c>
      <c r="P555" s="3" t="s">
        <v>8271</v>
      </c>
      <c r="Q555" s="13">
        <f t="shared" si="32"/>
        <v>4.9199999999999999E-3</v>
      </c>
      <c r="R555" s="7">
        <f t="shared" si="33"/>
        <v>4166.666666666667</v>
      </c>
      <c r="S555" s="3" t="s">
        <v>8322</v>
      </c>
      <c r="T555" s="3" t="s">
        <v>8323</v>
      </c>
    </row>
    <row r="556" spans="1:20" ht="39.6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21">
        <f t="shared" si="34"/>
        <v>41901.476527777777</v>
      </c>
      <c r="L556" s="21">
        <f t="shared" si="35"/>
        <v>41931.476527777777</v>
      </c>
      <c r="M556" s="3" t="b">
        <v>0</v>
      </c>
      <c r="N556" s="3">
        <v>22</v>
      </c>
      <c r="O556" s="3" t="b">
        <v>0</v>
      </c>
      <c r="P556" s="3" t="s">
        <v>8271</v>
      </c>
      <c r="Q556" s="13">
        <f t="shared" si="32"/>
        <v>0.36589147286821705</v>
      </c>
      <c r="R556" s="7">
        <f t="shared" si="33"/>
        <v>175.90909090909091</v>
      </c>
      <c r="S556" s="3" t="s">
        <v>8322</v>
      </c>
      <c r="T556" s="3" t="s">
        <v>8323</v>
      </c>
    </row>
    <row r="557" spans="1:20" ht="39.6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21">
        <f t="shared" si="34"/>
        <v>42503.145173611112</v>
      </c>
      <c r="L557" s="21">
        <f t="shared" si="35"/>
        <v>42533.145173611112</v>
      </c>
      <c r="M557" s="3" t="b">
        <v>0</v>
      </c>
      <c r="N557" s="3">
        <v>0</v>
      </c>
      <c r="O557" s="3" t="b">
        <v>0</v>
      </c>
      <c r="P557" s="3" t="s">
        <v>8271</v>
      </c>
      <c r="Q557" s="13">
        <f t="shared" si="32"/>
        <v>0</v>
      </c>
      <c r="R557" s="7">
        <f t="shared" si="33"/>
        <v>0</v>
      </c>
      <c r="S557" s="3" t="s">
        <v>8322</v>
      </c>
      <c r="T557" s="3" t="s">
        <v>8323</v>
      </c>
    </row>
    <row r="558" spans="1:20" ht="26.4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21">
        <f t="shared" si="34"/>
        <v>42345.651817129627</v>
      </c>
      <c r="L558" s="21">
        <f t="shared" si="35"/>
        <v>42375.651817129627</v>
      </c>
      <c r="M558" s="3" t="b">
        <v>0</v>
      </c>
      <c r="N558" s="3">
        <v>1</v>
      </c>
      <c r="O558" s="3" t="b">
        <v>0</v>
      </c>
      <c r="P558" s="3" t="s">
        <v>8271</v>
      </c>
      <c r="Q558" s="13">
        <f t="shared" si="32"/>
        <v>2.5000000000000001E-2</v>
      </c>
      <c r="R558" s="7">
        <f t="shared" si="33"/>
        <v>8000</v>
      </c>
      <c r="S558" s="3" t="s">
        <v>8322</v>
      </c>
      <c r="T558" s="3" t="s">
        <v>8323</v>
      </c>
    </row>
    <row r="559" spans="1:20" ht="39.6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21">
        <f t="shared" si="34"/>
        <v>42676.733831018515</v>
      </c>
      <c r="L559" s="21">
        <f t="shared" si="35"/>
        <v>42706.775497685179</v>
      </c>
      <c r="M559" s="3" t="b">
        <v>0</v>
      </c>
      <c r="N559" s="3">
        <v>20</v>
      </c>
      <c r="O559" s="3" t="b">
        <v>0</v>
      </c>
      <c r="P559" s="3" t="s">
        <v>8271</v>
      </c>
      <c r="Q559" s="13">
        <f t="shared" si="32"/>
        <v>9.1066666666666674E-3</v>
      </c>
      <c r="R559" s="7">
        <f t="shared" si="33"/>
        <v>7500</v>
      </c>
      <c r="S559" s="3" t="s">
        <v>8322</v>
      </c>
      <c r="T559" s="3" t="s">
        <v>8323</v>
      </c>
    </row>
    <row r="560" spans="1:20" ht="39.6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21">
        <f t="shared" si="34"/>
        <v>42057.674826388888</v>
      </c>
      <c r="L560" s="21">
        <f t="shared" si="35"/>
        <v>42087.633159722223</v>
      </c>
      <c r="M560" s="3" t="b">
        <v>0</v>
      </c>
      <c r="N560" s="3">
        <v>0</v>
      </c>
      <c r="O560" s="3" t="b">
        <v>0</v>
      </c>
      <c r="P560" s="3" t="s">
        <v>8271</v>
      </c>
      <c r="Q560" s="13">
        <f t="shared" si="32"/>
        <v>0</v>
      </c>
      <c r="R560" s="7">
        <f t="shared" si="33"/>
        <v>0</v>
      </c>
      <c r="S560" s="3" t="s">
        <v>8322</v>
      </c>
      <c r="T560" s="3" t="s">
        <v>8323</v>
      </c>
    </row>
    <row r="561" spans="1:20" ht="39.6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21">
        <f t="shared" si="34"/>
        <v>42321.074768518512</v>
      </c>
      <c r="L561" s="21">
        <f t="shared" si="35"/>
        <v>42351.074768518512</v>
      </c>
      <c r="M561" s="3" t="b">
        <v>0</v>
      </c>
      <c r="N561" s="3">
        <v>1</v>
      </c>
      <c r="O561" s="3" t="b">
        <v>0</v>
      </c>
      <c r="P561" s="3" t="s">
        <v>8271</v>
      </c>
      <c r="Q561" s="13">
        <f t="shared" si="32"/>
        <v>2.0833333333333335E-4</v>
      </c>
      <c r="R561" s="7">
        <f t="shared" si="33"/>
        <v>240000</v>
      </c>
      <c r="S561" s="3" t="s">
        <v>8322</v>
      </c>
      <c r="T561" s="3" t="s">
        <v>8323</v>
      </c>
    </row>
    <row r="562" spans="1:20" ht="39.6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21">
        <f t="shared" si="34"/>
        <v>41960.563020833331</v>
      </c>
      <c r="L562" s="21">
        <f t="shared" si="35"/>
        <v>41990.563020833331</v>
      </c>
      <c r="M562" s="3" t="b">
        <v>0</v>
      </c>
      <c r="N562" s="3">
        <v>3</v>
      </c>
      <c r="O562" s="3" t="b">
        <v>0</v>
      </c>
      <c r="P562" s="3" t="s">
        <v>8271</v>
      </c>
      <c r="Q562" s="13">
        <f t="shared" si="32"/>
        <v>1.2E-4</v>
      </c>
      <c r="R562" s="7">
        <f t="shared" si="33"/>
        <v>33333.333333333336</v>
      </c>
      <c r="S562" s="3" t="s">
        <v>8322</v>
      </c>
      <c r="T562" s="3" t="s">
        <v>8323</v>
      </c>
    </row>
    <row r="563" spans="1:20" ht="39.6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21">
        <f t="shared" si="34"/>
        <v>42268.450381944444</v>
      </c>
      <c r="L563" s="21">
        <f t="shared" si="35"/>
        <v>42303.450381944444</v>
      </c>
      <c r="M563" s="3" t="b">
        <v>0</v>
      </c>
      <c r="N563" s="3">
        <v>2</v>
      </c>
      <c r="O563" s="3" t="b">
        <v>0</v>
      </c>
      <c r="P563" s="3" t="s">
        <v>8271</v>
      </c>
      <c r="Q563" s="13">
        <f t="shared" si="32"/>
        <v>3.6666666666666666E-3</v>
      </c>
      <c r="R563" s="7">
        <f t="shared" si="33"/>
        <v>7500</v>
      </c>
      <c r="S563" s="3" t="s">
        <v>8322</v>
      </c>
      <c r="T563" s="3" t="s">
        <v>8323</v>
      </c>
    </row>
    <row r="564" spans="1:20" ht="39.6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21">
        <f t="shared" si="34"/>
        <v>42692.180729166663</v>
      </c>
      <c r="L564" s="21">
        <f t="shared" si="35"/>
        <v>42722.180729166663</v>
      </c>
      <c r="M564" s="3" t="b">
        <v>0</v>
      </c>
      <c r="N564" s="3">
        <v>0</v>
      </c>
      <c r="O564" s="3" t="b">
        <v>0</v>
      </c>
      <c r="P564" s="3" t="s">
        <v>8271</v>
      </c>
      <c r="Q564" s="13">
        <f t="shared" si="32"/>
        <v>0</v>
      </c>
      <c r="R564" s="7">
        <f t="shared" si="33"/>
        <v>0</v>
      </c>
      <c r="S564" s="3" t="s">
        <v>8322</v>
      </c>
      <c r="T564" s="3" t="s">
        <v>8323</v>
      </c>
    </row>
    <row r="565" spans="1:20" ht="39.6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21">
        <f t="shared" si="34"/>
        <v>42021.861655092587</v>
      </c>
      <c r="L565" s="21">
        <f t="shared" si="35"/>
        <v>42051.861655092587</v>
      </c>
      <c r="M565" s="3" t="b">
        <v>0</v>
      </c>
      <c r="N565" s="3">
        <v>2</v>
      </c>
      <c r="O565" s="3" t="b">
        <v>0</v>
      </c>
      <c r="P565" s="3" t="s">
        <v>8271</v>
      </c>
      <c r="Q565" s="13">
        <f t="shared" si="32"/>
        <v>9.0666666666666662E-4</v>
      </c>
      <c r="R565" s="7">
        <f t="shared" si="33"/>
        <v>37500</v>
      </c>
      <c r="S565" s="3" t="s">
        <v>8322</v>
      </c>
      <c r="T565" s="3" t="s">
        <v>8323</v>
      </c>
    </row>
    <row r="566" spans="1:20" ht="52.8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21">
        <f t="shared" si="34"/>
        <v>42411.734664351847</v>
      </c>
      <c r="L566" s="21">
        <f t="shared" si="35"/>
        <v>42441.734664351847</v>
      </c>
      <c r="M566" s="3" t="b">
        <v>0</v>
      </c>
      <c r="N566" s="3">
        <v>1</v>
      </c>
      <c r="O566" s="3" t="b">
        <v>0</v>
      </c>
      <c r="P566" s="3" t="s">
        <v>8271</v>
      </c>
      <c r="Q566" s="13">
        <f t="shared" si="32"/>
        <v>5.5555555555555558E-5</v>
      </c>
      <c r="R566" s="7">
        <f t="shared" si="33"/>
        <v>18000</v>
      </c>
      <c r="S566" s="3" t="s">
        <v>8322</v>
      </c>
      <c r="T566" s="3" t="s">
        <v>8323</v>
      </c>
    </row>
    <row r="567" spans="1:20" ht="39.6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21">
        <f t="shared" si="34"/>
        <v>42165.576956018514</v>
      </c>
      <c r="L567" s="21">
        <f t="shared" si="35"/>
        <v>42195.576956018514</v>
      </c>
      <c r="M567" s="3" t="b">
        <v>0</v>
      </c>
      <c r="N567" s="3">
        <v>0</v>
      </c>
      <c r="O567" s="3" t="b">
        <v>0</v>
      </c>
      <c r="P567" s="3" t="s">
        <v>8271</v>
      </c>
      <c r="Q567" s="13">
        <f t="shared" si="32"/>
        <v>0</v>
      </c>
      <c r="R567" s="7">
        <f t="shared" si="33"/>
        <v>0</v>
      </c>
      <c r="S567" s="3" t="s">
        <v>8322</v>
      </c>
      <c r="T567" s="3" t="s">
        <v>8323</v>
      </c>
    </row>
    <row r="568" spans="1:20" ht="39.6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21">
        <f t="shared" si="34"/>
        <v>42535.476076388884</v>
      </c>
      <c r="L568" s="21">
        <f t="shared" si="35"/>
        <v>42565.476076388884</v>
      </c>
      <c r="M568" s="3" t="b">
        <v>0</v>
      </c>
      <c r="N568" s="3">
        <v>1</v>
      </c>
      <c r="O568" s="3" t="b">
        <v>0</v>
      </c>
      <c r="P568" s="3" t="s">
        <v>8271</v>
      </c>
      <c r="Q568" s="13">
        <f t="shared" si="32"/>
        <v>2.0000000000000001E-4</v>
      </c>
      <c r="R568" s="7">
        <f t="shared" si="33"/>
        <v>5000</v>
      </c>
      <c r="S568" s="3" t="s">
        <v>8322</v>
      </c>
      <c r="T568" s="3" t="s">
        <v>8323</v>
      </c>
    </row>
    <row r="569" spans="1:20" ht="39.6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21">
        <f t="shared" si="34"/>
        <v>41975.634189814817</v>
      </c>
      <c r="L569" s="21">
        <f t="shared" si="35"/>
        <v>42005.634189814817</v>
      </c>
      <c r="M569" s="3" t="b">
        <v>0</v>
      </c>
      <c r="N569" s="3">
        <v>0</v>
      </c>
      <c r="O569" s="3" t="b">
        <v>0</v>
      </c>
      <c r="P569" s="3" t="s">
        <v>8271</v>
      </c>
      <c r="Q569" s="13">
        <f t="shared" si="32"/>
        <v>0</v>
      </c>
      <c r="R569" s="7">
        <f t="shared" si="33"/>
        <v>0</v>
      </c>
      <c r="S569" s="3" t="s">
        <v>8322</v>
      </c>
      <c r="T569" s="3" t="s">
        <v>8323</v>
      </c>
    </row>
    <row r="570" spans="1:20" ht="52.8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21">
        <f t="shared" si="34"/>
        <v>42348.713229166664</v>
      </c>
      <c r="L570" s="21">
        <f t="shared" si="35"/>
        <v>42385.249999999993</v>
      </c>
      <c r="M570" s="3" t="b">
        <v>0</v>
      </c>
      <c r="N570" s="3">
        <v>5</v>
      </c>
      <c r="O570" s="3" t="b">
        <v>0</v>
      </c>
      <c r="P570" s="3" t="s">
        <v>8271</v>
      </c>
      <c r="Q570" s="13">
        <f t="shared" si="32"/>
        <v>0.01</v>
      </c>
      <c r="R570" s="7">
        <f t="shared" si="33"/>
        <v>4900</v>
      </c>
      <c r="S570" s="3" t="s">
        <v>8322</v>
      </c>
      <c r="T570" s="3" t="s">
        <v>8323</v>
      </c>
    </row>
    <row r="571" spans="1:20" ht="39.6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21">
        <f t="shared" si="34"/>
        <v>42340.639027777775</v>
      </c>
      <c r="L571" s="21">
        <f t="shared" si="35"/>
        <v>42370.639027777775</v>
      </c>
      <c r="M571" s="3" t="b">
        <v>0</v>
      </c>
      <c r="N571" s="3">
        <v>1</v>
      </c>
      <c r="O571" s="3" t="b">
        <v>0</v>
      </c>
      <c r="P571" s="3" t="s">
        <v>8271</v>
      </c>
      <c r="Q571" s="13">
        <f t="shared" si="32"/>
        <v>8.0000000000000002E-3</v>
      </c>
      <c r="R571" s="7">
        <f t="shared" si="33"/>
        <v>2500</v>
      </c>
      <c r="S571" s="3" t="s">
        <v>8322</v>
      </c>
      <c r="T571" s="3" t="s">
        <v>8323</v>
      </c>
    </row>
    <row r="572" spans="1:20" ht="26.4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21">
        <f t="shared" si="34"/>
        <v>42388.589918981474</v>
      </c>
      <c r="L572" s="21">
        <f t="shared" si="35"/>
        <v>42418.589918981474</v>
      </c>
      <c r="M572" s="3" t="b">
        <v>0</v>
      </c>
      <c r="N572" s="3">
        <v>1</v>
      </c>
      <c r="O572" s="3" t="b">
        <v>0</v>
      </c>
      <c r="P572" s="3" t="s">
        <v>8271</v>
      </c>
      <c r="Q572" s="13">
        <f t="shared" si="32"/>
        <v>1.6705882352941177E-3</v>
      </c>
      <c r="R572" s="7">
        <f t="shared" si="33"/>
        <v>85000</v>
      </c>
      <c r="S572" s="3" t="s">
        <v>8322</v>
      </c>
      <c r="T572" s="3" t="s">
        <v>8323</v>
      </c>
    </row>
    <row r="573" spans="1:20" ht="39.6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21">
        <f t="shared" si="34"/>
        <v>42192.607905092591</v>
      </c>
      <c r="L573" s="21">
        <f t="shared" si="35"/>
        <v>42211.957638888889</v>
      </c>
      <c r="M573" s="3" t="b">
        <v>0</v>
      </c>
      <c r="N573" s="3">
        <v>2</v>
      </c>
      <c r="O573" s="3" t="b">
        <v>0</v>
      </c>
      <c r="P573" s="3" t="s">
        <v>8271</v>
      </c>
      <c r="Q573" s="13">
        <f t="shared" si="32"/>
        <v>4.2399999999999998E-3</v>
      </c>
      <c r="R573" s="7">
        <f t="shared" si="33"/>
        <v>12500</v>
      </c>
      <c r="S573" s="3" t="s">
        <v>8322</v>
      </c>
      <c r="T573" s="3" t="s">
        <v>8323</v>
      </c>
    </row>
    <row r="574" spans="1:20" ht="39.6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21">
        <f t="shared" si="34"/>
        <v>42282.507962962962</v>
      </c>
      <c r="L574" s="21">
        <f t="shared" si="35"/>
        <v>42312.549629629626</v>
      </c>
      <c r="M574" s="3" t="b">
        <v>0</v>
      </c>
      <c r="N574" s="3">
        <v>0</v>
      </c>
      <c r="O574" s="3" t="b">
        <v>0</v>
      </c>
      <c r="P574" s="3" t="s">
        <v>8271</v>
      </c>
      <c r="Q574" s="13">
        <f t="shared" si="32"/>
        <v>0</v>
      </c>
      <c r="R574" s="7">
        <f t="shared" si="33"/>
        <v>0</v>
      </c>
      <c r="S574" s="3" t="s">
        <v>8322</v>
      </c>
      <c r="T574" s="3" t="s">
        <v>8323</v>
      </c>
    </row>
    <row r="575" spans="1:20" ht="52.8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21">
        <f t="shared" si="34"/>
        <v>41962.841793981475</v>
      </c>
      <c r="L575" s="21">
        <f t="shared" si="35"/>
        <v>42021.841666666667</v>
      </c>
      <c r="M575" s="3" t="b">
        <v>0</v>
      </c>
      <c r="N575" s="3">
        <v>9</v>
      </c>
      <c r="O575" s="3" t="b">
        <v>0</v>
      </c>
      <c r="P575" s="3" t="s">
        <v>8271</v>
      </c>
      <c r="Q575" s="13">
        <f t="shared" si="32"/>
        <v>3.892538925389254E-3</v>
      </c>
      <c r="R575" s="7">
        <f t="shared" si="33"/>
        <v>9876.4444444444453</v>
      </c>
      <c r="S575" s="3" t="s">
        <v>8322</v>
      </c>
      <c r="T575" s="3" t="s">
        <v>8323</v>
      </c>
    </row>
    <row r="576" spans="1:20" ht="39.6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21">
        <f t="shared" si="34"/>
        <v>42632.235034722216</v>
      </c>
      <c r="L576" s="21">
        <f t="shared" si="35"/>
        <v>42662.235034722216</v>
      </c>
      <c r="M576" s="3" t="b">
        <v>0</v>
      </c>
      <c r="N576" s="3">
        <v>4</v>
      </c>
      <c r="O576" s="3" t="b">
        <v>0</v>
      </c>
      <c r="P576" s="3" t="s">
        <v>8271</v>
      </c>
      <c r="Q576" s="13">
        <f t="shared" si="32"/>
        <v>7.1556350626118068E-3</v>
      </c>
      <c r="R576" s="7">
        <f t="shared" si="33"/>
        <v>2795</v>
      </c>
      <c r="S576" s="3" t="s">
        <v>8322</v>
      </c>
      <c r="T576" s="3" t="s">
        <v>8323</v>
      </c>
    </row>
    <row r="577" spans="1:20" ht="52.8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21">
        <f t="shared" si="34"/>
        <v>42138.484293981477</v>
      </c>
      <c r="L577" s="21">
        <f t="shared" si="35"/>
        <v>42168.484293981477</v>
      </c>
      <c r="M577" s="3" t="b">
        <v>0</v>
      </c>
      <c r="N577" s="3">
        <v>4</v>
      </c>
      <c r="O577" s="3" t="b">
        <v>0</v>
      </c>
      <c r="P577" s="3" t="s">
        <v>8271</v>
      </c>
      <c r="Q577" s="13">
        <f t="shared" si="32"/>
        <v>4.3166666666666666E-3</v>
      </c>
      <c r="R577" s="7">
        <f t="shared" si="33"/>
        <v>15000</v>
      </c>
      <c r="S577" s="3" t="s">
        <v>8322</v>
      </c>
      <c r="T577" s="3" t="s">
        <v>8323</v>
      </c>
    </row>
    <row r="578" spans="1:20" ht="39.6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21">
        <f t="shared" si="34"/>
        <v>42031.263333333329</v>
      </c>
      <c r="L578" s="21">
        <f t="shared" si="35"/>
        <v>42091.221666666665</v>
      </c>
      <c r="M578" s="3" t="b">
        <v>0</v>
      </c>
      <c r="N578" s="3">
        <v>1</v>
      </c>
      <c r="O578" s="3" t="b">
        <v>0</v>
      </c>
      <c r="P578" s="3" t="s">
        <v>8271</v>
      </c>
      <c r="Q578" s="13">
        <f t="shared" ref="Q578:Q641" si="36">+E578/D578</f>
        <v>1.2500000000000001E-5</v>
      </c>
      <c r="R578" s="7">
        <f t="shared" ref="R578:R641" si="37">IFERROR(+D578/N578,0)</f>
        <v>80000</v>
      </c>
      <c r="S578" s="3" t="s">
        <v>8322</v>
      </c>
      <c r="T578" s="3" t="s">
        <v>8323</v>
      </c>
    </row>
    <row r="579" spans="1:20" ht="39.6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21">
        <f t="shared" ref="K579:K642" si="38">(J579/86400)+25569+(-5/24)</f>
        <v>42450.380810185183</v>
      </c>
      <c r="L579" s="21">
        <f t="shared" ref="L579:L642" si="39">+I579/(86400)+25569+(-5/24)</f>
        <v>42510.380810185183</v>
      </c>
      <c r="M579" s="3" t="b">
        <v>0</v>
      </c>
      <c r="N579" s="3">
        <v>1</v>
      </c>
      <c r="O579" s="3" t="b">
        <v>0</v>
      </c>
      <c r="P579" s="3" t="s">
        <v>8271</v>
      </c>
      <c r="Q579" s="13">
        <f t="shared" si="36"/>
        <v>2E-3</v>
      </c>
      <c r="R579" s="7">
        <f t="shared" si="37"/>
        <v>5000</v>
      </c>
      <c r="S579" s="3" t="s">
        <v>8322</v>
      </c>
      <c r="T579" s="3" t="s">
        <v>8323</v>
      </c>
    </row>
    <row r="580" spans="1:20" ht="26.4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21">
        <f t="shared" si="38"/>
        <v>42230.370289351849</v>
      </c>
      <c r="L580" s="21">
        <f t="shared" si="39"/>
        <v>42254.370289351849</v>
      </c>
      <c r="M580" s="3" t="b">
        <v>0</v>
      </c>
      <c r="N580" s="3">
        <v>7</v>
      </c>
      <c r="O580" s="3" t="b">
        <v>0</v>
      </c>
      <c r="P580" s="3" t="s">
        <v>8271</v>
      </c>
      <c r="Q580" s="13">
        <f t="shared" si="36"/>
        <v>1.12E-4</v>
      </c>
      <c r="R580" s="7">
        <f t="shared" si="37"/>
        <v>17857.142857142859</v>
      </c>
      <c r="S580" s="3" t="s">
        <v>8322</v>
      </c>
      <c r="T580" s="3" t="s">
        <v>8323</v>
      </c>
    </row>
    <row r="581" spans="1:20" ht="26.4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21">
        <f t="shared" si="38"/>
        <v>41968.643784722219</v>
      </c>
      <c r="L581" s="21">
        <f t="shared" si="39"/>
        <v>41998.643784722219</v>
      </c>
      <c r="M581" s="3" t="b">
        <v>0</v>
      </c>
      <c r="N581" s="3">
        <v>5</v>
      </c>
      <c r="O581" s="3" t="b">
        <v>0</v>
      </c>
      <c r="P581" s="3" t="s">
        <v>8271</v>
      </c>
      <c r="Q581" s="13">
        <f t="shared" si="36"/>
        <v>1.4583333333333334E-2</v>
      </c>
      <c r="R581" s="7">
        <f t="shared" si="37"/>
        <v>2400</v>
      </c>
      <c r="S581" s="3" t="s">
        <v>8322</v>
      </c>
      <c r="T581" s="3" t="s">
        <v>8323</v>
      </c>
    </row>
    <row r="582" spans="1:20" ht="39.6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21">
        <f t="shared" si="38"/>
        <v>42605.699849537035</v>
      </c>
      <c r="L582" s="21">
        <f t="shared" si="39"/>
        <v>42635.699849537035</v>
      </c>
      <c r="M582" s="3" t="b">
        <v>0</v>
      </c>
      <c r="N582" s="3">
        <v>1</v>
      </c>
      <c r="O582" s="3" t="b">
        <v>0</v>
      </c>
      <c r="P582" s="3" t="s">
        <v>8271</v>
      </c>
      <c r="Q582" s="13">
        <f t="shared" si="36"/>
        <v>3.3333333333333332E-4</v>
      </c>
      <c r="R582" s="7">
        <f t="shared" si="37"/>
        <v>3000</v>
      </c>
      <c r="S582" s="3" t="s">
        <v>8322</v>
      </c>
      <c r="T582" s="3" t="s">
        <v>8323</v>
      </c>
    </row>
    <row r="583" spans="1:20" ht="39.6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21">
        <f t="shared" si="38"/>
        <v>42187.804444444446</v>
      </c>
      <c r="L583" s="21">
        <f t="shared" si="39"/>
        <v>42217.804444444446</v>
      </c>
      <c r="M583" s="3" t="b">
        <v>0</v>
      </c>
      <c r="N583" s="3">
        <v>0</v>
      </c>
      <c r="O583" s="3" t="b">
        <v>0</v>
      </c>
      <c r="P583" s="3" t="s">
        <v>8271</v>
      </c>
      <c r="Q583" s="13">
        <f t="shared" si="36"/>
        <v>0</v>
      </c>
      <c r="R583" s="7">
        <f t="shared" si="37"/>
        <v>0</v>
      </c>
      <c r="S583" s="3" t="s">
        <v>8322</v>
      </c>
      <c r="T583" s="3" t="s">
        <v>8323</v>
      </c>
    </row>
    <row r="584" spans="1:20" ht="52.8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21">
        <f t="shared" si="38"/>
        <v>42055.531469907401</v>
      </c>
      <c r="L584" s="21">
        <f t="shared" si="39"/>
        <v>42078.541666666664</v>
      </c>
      <c r="M584" s="3" t="b">
        <v>0</v>
      </c>
      <c r="N584" s="3">
        <v>0</v>
      </c>
      <c r="O584" s="3" t="b">
        <v>0</v>
      </c>
      <c r="P584" s="3" t="s">
        <v>8271</v>
      </c>
      <c r="Q584" s="13">
        <f t="shared" si="36"/>
        <v>0</v>
      </c>
      <c r="R584" s="7">
        <f t="shared" si="37"/>
        <v>0</v>
      </c>
      <c r="S584" s="3" t="s">
        <v>8322</v>
      </c>
      <c r="T584" s="3" t="s">
        <v>8323</v>
      </c>
    </row>
    <row r="585" spans="1:20" ht="39.6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21">
        <f t="shared" si="38"/>
        <v>42052.730173611104</v>
      </c>
      <c r="L585" s="21">
        <f t="shared" si="39"/>
        <v>42082.688506944447</v>
      </c>
      <c r="M585" s="3" t="b">
        <v>0</v>
      </c>
      <c r="N585" s="3">
        <v>1</v>
      </c>
      <c r="O585" s="3" t="b">
        <v>0</v>
      </c>
      <c r="P585" s="3" t="s">
        <v>8271</v>
      </c>
      <c r="Q585" s="13">
        <f t="shared" si="36"/>
        <v>1.1111111111111112E-4</v>
      </c>
      <c r="R585" s="7">
        <f t="shared" si="37"/>
        <v>9000</v>
      </c>
      <c r="S585" s="3" t="s">
        <v>8322</v>
      </c>
      <c r="T585" s="3" t="s">
        <v>8323</v>
      </c>
    </row>
    <row r="586" spans="1:20" ht="26.4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21">
        <f t="shared" si="38"/>
        <v>42049.508287037032</v>
      </c>
      <c r="L586" s="21">
        <f t="shared" si="39"/>
        <v>42079.466620370367</v>
      </c>
      <c r="M586" s="3" t="b">
        <v>0</v>
      </c>
      <c r="N586" s="3">
        <v>2</v>
      </c>
      <c r="O586" s="3" t="b">
        <v>0</v>
      </c>
      <c r="P586" s="3" t="s">
        <v>8271</v>
      </c>
      <c r="Q586" s="13">
        <f t="shared" si="36"/>
        <v>0.01</v>
      </c>
      <c r="R586" s="7">
        <f t="shared" si="37"/>
        <v>500</v>
      </c>
      <c r="S586" s="3" t="s">
        <v>8322</v>
      </c>
      <c r="T586" s="3" t="s">
        <v>8323</v>
      </c>
    </row>
    <row r="587" spans="1:20" ht="39.6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21">
        <f t="shared" si="38"/>
        <v>42283.182604166665</v>
      </c>
      <c r="L587" s="21">
        <f t="shared" si="39"/>
        <v>42338.791666666664</v>
      </c>
      <c r="M587" s="3" t="b">
        <v>0</v>
      </c>
      <c r="N587" s="3">
        <v>0</v>
      </c>
      <c r="O587" s="3" t="b">
        <v>0</v>
      </c>
      <c r="P587" s="3" t="s">
        <v>8271</v>
      </c>
      <c r="Q587" s="13">
        <f t="shared" si="36"/>
        <v>0</v>
      </c>
      <c r="R587" s="7">
        <f t="shared" si="37"/>
        <v>0</v>
      </c>
      <c r="S587" s="3" t="s">
        <v>8322</v>
      </c>
      <c r="T587" s="3" t="s">
        <v>8323</v>
      </c>
    </row>
    <row r="588" spans="1:20" ht="39.6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21">
        <f t="shared" si="38"/>
        <v>42020.645914351851</v>
      </c>
      <c r="L588" s="21">
        <f t="shared" si="39"/>
        <v>42050.645914351851</v>
      </c>
      <c r="M588" s="3" t="b">
        <v>0</v>
      </c>
      <c r="N588" s="3">
        <v>4</v>
      </c>
      <c r="O588" s="3" t="b">
        <v>0</v>
      </c>
      <c r="P588" s="3" t="s">
        <v>8271</v>
      </c>
      <c r="Q588" s="13">
        <f t="shared" si="36"/>
        <v>5.5999999999999999E-3</v>
      </c>
      <c r="R588" s="7">
        <f t="shared" si="37"/>
        <v>2500</v>
      </c>
      <c r="S588" s="3" t="s">
        <v>8322</v>
      </c>
      <c r="T588" s="3" t="s">
        <v>8323</v>
      </c>
    </row>
    <row r="589" spans="1:20" ht="66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21">
        <f t="shared" si="38"/>
        <v>42080.548993055556</v>
      </c>
      <c r="L589" s="21">
        <f t="shared" si="39"/>
        <v>42110.548993055556</v>
      </c>
      <c r="M589" s="3" t="b">
        <v>0</v>
      </c>
      <c r="N589" s="3">
        <v>7</v>
      </c>
      <c r="O589" s="3" t="b">
        <v>0</v>
      </c>
      <c r="P589" s="3" t="s">
        <v>8271</v>
      </c>
      <c r="Q589" s="13">
        <f t="shared" si="36"/>
        <v>9.0833333333333335E-2</v>
      </c>
      <c r="R589" s="7">
        <f t="shared" si="37"/>
        <v>4285.7142857142853</v>
      </c>
      <c r="S589" s="3" t="s">
        <v>8322</v>
      </c>
      <c r="T589" s="3" t="s">
        <v>8323</v>
      </c>
    </row>
    <row r="590" spans="1:20" ht="39.6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21">
        <f t="shared" si="38"/>
        <v>42631.561180555553</v>
      </c>
      <c r="L590" s="21">
        <f t="shared" si="39"/>
        <v>42691.602847222217</v>
      </c>
      <c r="M590" s="3" t="b">
        <v>0</v>
      </c>
      <c r="N590" s="3">
        <v>2</v>
      </c>
      <c r="O590" s="3" t="b">
        <v>0</v>
      </c>
      <c r="P590" s="3" t="s">
        <v>8271</v>
      </c>
      <c r="Q590" s="13">
        <f t="shared" si="36"/>
        <v>3.3444444444444443E-2</v>
      </c>
      <c r="R590" s="7">
        <f t="shared" si="37"/>
        <v>4500</v>
      </c>
      <c r="S590" s="3" t="s">
        <v>8322</v>
      </c>
      <c r="T590" s="3" t="s">
        <v>8323</v>
      </c>
    </row>
    <row r="591" spans="1:20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21">
        <f t="shared" si="38"/>
        <v>42178.406238425923</v>
      </c>
      <c r="L591" s="21">
        <f t="shared" si="39"/>
        <v>42193.406238425923</v>
      </c>
      <c r="M591" s="3" t="b">
        <v>0</v>
      </c>
      <c r="N591" s="3">
        <v>1</v>
      </c>
      <c r="O591" s="3" t="b">
        <v>0</v>
      </c>
      <c r="P591" s="3" t="s">
        <v>8271</v>
      </c>
      <c r="Q591" s="13">
        <f t="shared" si="36"/>
        <v>1.3333333333333334E-4</v>
      </c>
      <c r="R591" s="7">
        <f t="shared" si="37"/>
        <v>7500</v>
      </c>
      <c r="S591" s="3" t="s">
        <v>8322</v>
      </c>
      <c r="T591" s="3" t="s">
        <v>8323</v>
      </c>
    </row>
    <row r="592" spans="1:20" ht="52.8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21">
        <f t="shared" si="38"/>
        <v>42377.34642361111</v>
      </c>
      <c r="L592" s="21">
        <f t="shared" si="39"/>
        <v>42408.334027777775</v>
      </c>
      <c r="M592" s="3" t="b">
        <v>0</v>
      </c>
      <c r="N592" s="3">
        <v>9</v>
      </c>
      <c r="O592" s="3" t="b">
        <v>0</v>
      </c>
      <c r="P592" s="3" t="s">
        <v>8271</v>
      </c>
      <c r="Q592" s="13">
        <f t="shared" si="36"/>
        <v>4.4600000000000001E-2</v>
      </c>
      <c r="R592" s="7">
        <f t="shared" si="37"/>
        <v>555.55555555555554</v>
      </c>
      <c r="S592" s="3" t="s">
        <v>8322</v>
      </c>
      <c r="T592" s="3" t="s">
        <v>8323</v>
      </c>
    </row>
    <row r="593" spans="1:20" ht="39.6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21">
        <f t="shared" si="38"/>
        <v>42177.334837962961</v>
      </c>
      <c r="L593" s="21">
        <f t="shared" si="39"/>
        <v>42207.334837962961</v>
      </c>
      <c r="M593" s="3" t="b">
        <v>0</v>
      </c>
      <c r="N593" s="3">
        <v>2</v>
      </c>
      <c r="O593" s="3" t="b">
        <v>0</v>
      </c>
      <c r="P593" s="3" t="s">
        <v>8271</v>
      </c>
      <c r="Q593" s="13">
        <f t="shared" si="36"/>
        <v>6.0999999999999997E-4</v>
      </c>
      <c r="R593" s="7">
        <f t="shared" si="37"/>
        <v>50000</v>
      </c>
      <c r="S593" s="3" t="s">
        <v>8322</v>
      </c>
      <c r="T593" s="3" t="s">
        <v>8323</v>
      </c>
    </row>
    <row r="594" spans="1:20" ht="39.6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21">
        <f t="shared" si="38"/>
        <v>41946.023842592593</v>
      </c>
      <c r="L594" s="21">
        <f t="shared" si="39"/>
        <v>41976.023842592585</v>
      </c>
      <c r="M594" s="3" t="b">
        <v>0</v>
      </c>
      <c r="N594" s="3">
        <v>1</v>
      </c>
      <c r="O594" s="3" t="b">
        <v>0</v>
      </c>
      <c r="P594" s="3" t="s">
        <v>8271</v>
      </c>
      <c r="Q594" s="13">
        <f t="shared" si="36"/>
        <v>3.3333333333333333E-2</v>
      </c>
      <c r="R594" s="7">
        <f t="shared" si="37"/>
        <v>7500</v>
      </c>
      <c r="S594" s="3" t="s">
        <v>8322</v>
      </c>
      <c r="T594" s="3" t="s">
        <v>8323</v>
      </c>
    </row>
    <row r="595" spans="1:20" ht="52.8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21">
        <f t="shared" si="38"/>
        <v>42070.469270833331</v>
      </c>
      <c r="L595" s="21">
        <f t="shared" si="39"/>
        <v>42100.427604166667</v>
      </c>
      <c r="M595" s="3" t="b">
        <v>0</v>
      </c>
      <c r="N595" s="3">
        <v>7</v>
      </c>
      <c r="O595" s="3" t="b">
        <v>0</v>
      </c>
      <c r="P595" s="3" t="s">
        <v>8271</v>
      </c>
      <c r="Q595" s="13">
        <f t="shared" si="36"/>
        <v>0.23</v>
      </c>
      <c r="R595" s="7">
        <f t="shared" si="37"/>
        <v>71.428571428571431</v>
      </c>
      <c r="S595" s="3" t="s">
        <v>8322</v>
      </c>
      <c r="T595" s="3" t="s">
        <v>8323</v>
      </c>
    </row>
    <row r="596" spans="1:20" ht="26.4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21">
        <f t="shared" si="38"/>
        <v>42446.571828703702</v>
      </c>
      <c r="L596" s="21">
        <f t="shared" si="39"/>
        <v>42476.571828703702</v>
      </c>
      <c r="M596" s="3" t="b">
        <v>0</v>
      </c>
      <c r="N596" s="3">
        <v>2</v>
      </c>
      <c r="O596" s="3" t="b">
        <v>0</v>
      </c>
      <c r="P596" s="3" t="s">
        <v>8271</v>
      </c>
      <c r="Q596" s="13">
        <f t="shared" si="36"/>
        <v>1.0399999999999999E-3</v>
      </c>
      <c r="R596" s="7">
        <f t="shared" si="37"/>
        <v>12500</v>
      </c>
      <c r="S596" s="3" t="s">
        <v>8322</v>
      </c>
      <c r="T596" s="3" t="s">
        <v>8323</v>
      </c>
    </row>
    <row r="597" spans="1:20" ht="39.6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21">
        <f t="shared" si="38"/>
        <v>42082.861550925925</v>
      </c>
      <c r="L597" s="21">
        <f t="shared" si="39"/>
        <v>42127.861550925925</v>
      </c>
      <c r="M597" s="3" t="b">
        <v>0</v>
      </c>
      <c r="N597" s="3">
        <v>8</v>
      </c>
      <c r="O597" s="3" t="b">
        <v>0</v>
      </c>
      <c r="P597" s="3" t="s">
        <v>8271</v>
      </c>
      <c r="Q597" s="13">
        <f t="shared" si="36"/>
        <v>4.2599999999999999E-3</v>
      </c>
      <c r="R597" s="7">
        <f t="shared" si="37"/>
        <v>12500</v>
      </c>
      <c r="S597" s="3" t="s">
        <v>8322</v>
      </c>
      <c r="T597" s="3" t="s">
        <v>8323</v>
      </c>
    </row>
    <row r="598" spans="1:20" ht="26.4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21">
        <f t="shared" si="38"/>
        <v>42646.688564814809</v>
      </c>
      <c r="L598" s="21">
        <f t="shared" si="39"/>
        <v>42676.688564814809</v>
      </c>
      <c r="M598" s="3" t="b">
        <v>0</v>
      </c>
      <c r="N598" s="3">
        <v>2</v>
      </c>
      <c r="O598" s="3" t="b">
        <v>0</v>
      </c>
      <c r="P598" s="3" t="s">
        <v>8271</v>
      </c>
      <c r="Q598" s="13">
        <f t="shared" si="36"/>
        <v>2.9999999999999997E-4</v>
      </c>
      <c r="R598" s="7">
        <f t="shared" si="37"/>
        <v>10000</v>
      </c>
      <c r="S598" s="3" t="s">
        <v>8322</v>
      </c>
      <c r="T598" s="3" t="s">
        <v>8323</v>
      </c>
    </row>
    <row r="599" spans="1:20" ht="39.6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21">
        <f t="shared" si="38"/>
        <v>42545.496932870366</v>
      </c>
      <c r="L599" s="21">
        <f t="shared" si="39"/>
        <v>42582.458333333336</v>
      </c>
      <c r="M599" s="3" t="b">
        <v>0</v>
      </c>
      <c r="N599" s="3">
        <v>2</v>
      </c>
      <c r="O599" s="3" t="b">
        <v>0</v>
      </c>
      <c r="P599" s="3" t="s">
        <v>8271</v>
      </c>
      <c r="Q599" s="13">
        <f t="shared" si="36"/>
        <v>2.6666666666666666E-3</v>
      </c>
      <c r="R599" s="7">
        <f t="shared" si="37"/>
        <v>3750</v>
      </c>
      <c r="S599" s="3" t="s">
        <v>8322</v>
      </c>
      <c r="T599" s="3" t="s">
        <v>8323</v>
      </c>
    </row>
    <row r="600" spans="1:20" ht="26.4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21">
        <f t="shared" si="38"/>
        <v>41947.793761574074</v>
      </c>
      <c r="L600" s="21">
        <f t="shared" si="39"/>
        <v>41977.793761574074</v>
      </c>
      <c r="M600" s="3" t="b">
        <v>0</v>
      </c>
      <c r="N600" s="3">
        <v>7</v>
      </c>
      <c r="O600" s="3" t="b">
        <v>0</v>
      </c>
      <c r="P600" s="3" t="s">
        <v>8271</v>
      </c>
      <c r="Q600" s="13">
        <f t="shared" si="36"/>
        <v>0.34</v>
      </c>
      <c r="R600" s="7">
        <f t="shared" si="37"/>
        <v>357.14285714285717</v>
      </c>
      <c r="S600" s="3" t="s">
        <v>8322</v>
      </c>
      <c r="T600" s="3" t="s">
        <v>8323</v>
      </c>
    </row>
    <row r="601" spans="1:20" ht="39.6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21">
        <f t="shared" si="38"/>
        <v>42047.604189814818</v>
      </c>
      <c r="L601" s="21">
        <f t="shared" si="39"/>
        <v>42071.427777777775</v>
      </c>
      <c r="M601" s="3" t="b">
        <v>0</v>
      </c>
      <c r="N601" s="3">
        <v>2</v>
      </c>
      <c r="O601" s="3" t="b">
        <v>0</v>
      </c>
      <c r="P601" s="3" t="s">
        <v>8271</v>
      </c>
      <c r="Q601" s="13">
        <f t="shared" si="36"/>
        <v>6.2E-4</v>
      </c>
      <c r="R601" s="7">
        <f t="shared" si="37"/>
        <v>25000</v>
      </c>
      <c r="S601" s="3" t="s">
        <v>8322</v>
      </c>
      <c r="T601" s="3" t="s">
        <v>8323</v>
      </c>
    </row>
    <row r="602" spans="1:20" ht="26.4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21">
        <f t="shared" si="38"/>
        <v>42073.589837962958</v>
      </c>
      <c r="L602" s="21">
        <f t="shared" si="39"/>
        <v>42133.589837962958</v>
      </c>
      <c r="M602" s="3" t="b">
        <v>0</v>
      </c>
      <c r="N602" s="3">
        <v>1</v>
      </c>
      <c r="O602" s="3" t="b">
        <v>0</v>
      </c>
      <c r="P602" s="3" t="s">
        <v>8271</v>
      </c>
      <c r="Q602" s="13">
        <f t="shared" si="36"/>
        <v>0.02</v>
      </c>
      <c r="R602" s="7">
        <f t="shared" si="37"/>
        <v>5000</v>
      </c>
      <c r="S602" s="3" t="s">
        <v>8322</v>
      </c>
      <c r="T602" s="3" t="s">
        <v>8323</v>
      </c>
    </row>
    <row r="603" spans="1:20" ht="39.6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21">
        <f t="shared" si="38"/>
        <v>41969.64975694444</v>
      </c>
      <c r="L603" s="21">
        <f t="shared" si="39"/>
        <v>41999.64975694444</v>
      </c>
      <c r="M603" s="3" t="b">
        <v>0</v>
      </c>
      <c r="N603" s="3">
        <v>6</v>
      </c>
      <c r="O603" s="3" t="b">
        <v>0</v>
      </c>
      <c r="P603" s="3" t="s">
        <v>8271</v>
      </c>
      <c r="Q603" s="13">
        <f t="shared" si="36"/>
        <v>1.4E-2</v>
      </c>
      <c r="R603" s="7">
        <f t="shared" si="37"/>
        <v>1666.6666666666667</v>
      </c>
      <c r="S603" s="3" t="s">
        <v>8322</v>
      </c>
      <c r="T603" s="3" t="s">
        <v>8323</v>
      </c>
    </row>
    <row r="604" spans="1:20" ht="39.6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21">
        <f t="shared" si="38"/>
        <v>42143.585821759254</v>
      </c>
      <c r="L604" s="21">
        <f t="shared" si="39"/>
        <v>42173.585821759254</v>
      </c>
      <c r="M604" s="3" t="b">
        <v>0</v>
      </c>
      <c r="N604" s="3">
        <v>0</v>
      </c>
      <c r="O604" s="3" t="b">
        <v>0</v>
      </c>
      <c r="P604" s="3" t="s">
        <v>8271</v>
      </c>
      <c r="Q604" s="13">
        <f t="shared" si="36"/>
        <v>0</v>
      </c>
      <c r="R604" s="7">
        <f t="shared" si="37"/>
        <v>0</v>
      </c>
      <c r="S604" s="3" t="s">
        <v>8322</v>
      </c>
      <c r="T604" s="3" t="s">
        <v>8323</v>
      </c>
    </row>
    <row r="605" spans="1:20" ht="39.6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21">
        <f t="shared" si="38"/>
        <v>41835.430821759255</v>
      </c>
      <c r="L605" s="21">
        <f t="shared" si="39"/>
        <v>41865.430821759255</v>
      </c>
      <c r="M605" s="3" t="b">
        <v>0</v>
      </c>
      <c r="N605" s="3">
        <v>13</v>
      </c>
      <c r="O605" s="3" t="b">
        <v>0</v>
      </c>
      <c r="P605" s="3" t="s">
        <v>8271</v>
      </c>
      <c r="Q605" s="13">
        <f t="shared" si="36"/>
        <v>3.9334666666666664E-2</v>
      </c>
      <c r="R605" s="7">
        <f t="shared" si="37"/>
        <v>1153.8461538461538</v>
      </c>
      <c r="S605" s="3" t="s">
        <v>8322</v>
      </c>
      <c r="T605" s="3" t="s">
        <v>8323</v>
      </c>
    </row>
    <row r="606" spans="1:20" ht="39.6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21">
        <f t="shared" si="38"/>
        <v>41848.827037037037</v>
      </c>
      <c r="L606" s="21">
        <f t="shared" si="39"/>
        <v>41878.827037037037</v>
      </c>
      <c r="M606" s="3" t="b">
        <v>0</v>
      </c>
      <c r="N606" s="3">
        <v>0</v>
      </c>
      <c r="O606" s="3" t="b">
        <v>0</v>
      </c>
      <c r="P606" s="3" t="s">
        <v>8271</v>
      </c>
      <c r="Q606" s="13">
        <f t="shared" si="36"/>
        <v>0</v>
      </c>
      <c r="R606" s="7">
        <f t="shared" si="37"/>
        <v>0</v>
      </c>
      <c r="S606" s="3" t="s">
        <v>8322</v>
      </c>
      <c r="T606" s="3" t="s">
        <v>8323</v>
      </c>
    </row>
    <row r="607" spans="1:20" ht="26.4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21">
        <f t="shared" si="38"/>
        <v>42194.149398148147</v>
      </c>
      <c r="L607" s="21">
        <f t="shared" si="39"/>
        <v>42239.149398148147</v>
      </c>
      <c r="M607" s="3" t="b">
        <v>0</v>
      </c>
      <c r="N607" s="3">
        <v>8</v>
      </c>
      <c r="O607" s="3" t="b">
        <v>0</v>
      </c>
      <c r="P607" s="3" t="s">
        <v>8271</v>
      </c>
      <c r="Q607" s="13">
        <f t="shared" si="36"/>
        <v>2.6200000000000001E-2</v>
      </c>
      <c r="R607" s="7">
        <f t="shared" si="37"/>
        <v>625</v>
      </c>
      <c r="S607" s="3" t="s">
        <v>8322</v>
      </c>
      <c r="T607" s="3" t="s">
        <v>8323</v>
      </c>
    </row>
    <row r="608" spans="1:20" ht="52.8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21">
        <f t="shared" si="38"/>
        <v>42102.442233796297</v>
      </c>
      <c r="L608" s="21">
        <f t="shared" si="39"/>
        <v>42148.416666666664</v>
      </c>
      <c r="M608" s="3" t="b">
        <v>0</v>
      </c>
      <c r="N608" s="3">
        <v>1</v>
      </c>
      <c r="O608" s="3" t="b">
        <v>0</v>
      </c>
      <c r="P608" s="3" t="s">
        <v>8271</v>
      </c>
      <c r="Q608" s="13">
        <f t="shared" si="36"/>
        <v>2E-3</v>
      </c>
      <c r="R608" s="7">
        <f t="shared" si="37"/>
        <v>5000</v>
      </c>
      <c r="S608" s="3" t="s">
        <v>8322</v>
      </c>
      <c r="T608" s="3" t="s">
        <v>8323</v>
      </c>
    </row>
    <row r="609" spans="1:20" ht="39.6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21">
        <f t="shared" si="38"/>
        <v>42300.617314814815</v>
      </c>
      <c r="L609" s="21">
        <f t="shared" si="39"/>
        <v>42330.65898148148</v>
      </c>
      <c r="M609" s="3" t="b">
        <v>0</v>
      </c>
      <c r="N609" s="3">
        <v>0</v>
      </c>
      <c r="O609" s="3" t="b">
        <v>0</v>
      </c>
      <c r="P609" s="3" t="s">
        <v>8271</v>
      </c>
      <c r="Q609" s="13">
        <f t="shared" si="36"/>
        <v>0</v>
      </c>
      <c r="R609" s="7">
        <f t="shared" si="37"/>
        <v>0</v>
      </c>
      <c r="S609" s="3" t="s">
        <v>8322</v>
      </c>
      <c r="T609" s="3" t="s">
        <v>8323</v>
      </c>
    </row>
    <row r="610" spans="1:20" ht="39.6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21">
        <f t="shared" si="38"/>
        <v>42140.712731481479</v>
      </c>
      <c r="L610" s="21">
        <f t="shared" si="39"/>
        <v>42170.712731481479</v>
      </c>
      <c r="M610" s="3" t="b">
        <v>0</v>
      </c>
      <c r="N610" s="3">
        <v>5</v>
      </c>
      <c r="O610" s="3" t="b">
        <v>0</v>
      </c>
      <c r="P610" s="3" t="s">
        <v>8271</v>
      </c>
      <c r="Q610" s="13">
        <f t="shared" si="36"/>
        <v>9.7400000000000004E-3</v>
      </c>
      <c r="R610" s="7">
        <f t="shared" si="37"/>
        <v>30000</v>
      </c>
      <c r="S610" s="3" t="s">
        <v>8322</v>
      </c>
      <c r="T610" s="3" t="s">
        <v>8323</v>
      </c>
    </row>
    <row r="611" spans="1:20" ht="39.6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21">
        <f t="shared" si="38"/>
        <v>42306.825740740744</v>
      </c>
      <c r="L611" s="21">
        <f t="shared" si="39"/>
        <v>42336.867407407401</v>
      </c>
      <c r="M611" s="3" t="b">
        <v>0</v>
      </c>
      <c r="N611" s="3">
        <v>1</v>
      </c>
      <c r="O611" s="3" t="b">
        <v>0</v>
      </c>
      <c r="P611" s="3" t="s">
        <v>8271</v>
      </c>
      <c r="Q611" s="13">
        <f t="shared" si="36"/>
        <v>6.41025641025641E-3</v>
      </c>
      <c r="R611" s="7">
        <f t="shared" si="37"/>
        <v>780</v>
      </c>
      <c r="S611" s="3" t="s">
        <v>8322</v>
      </c>
      <c r="T611" s="3" t="s">
        <v>8323</v>
      </c>
    </row>
    <row r="612" spans="1:20" ht="39.6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21">
        <f t="shared" si="38"/>
        <v>42086.622523148144</v>
      </c>
      <c r="L612" s="21">
        <f t="shared" si="39"/>
        <v>42116.622523148144</v>
      </c>
      <c r="M612" s="3" t="b">
        <v>0</v>
      </c>
      <c r="N612" s="3">
        <v>0</v>
      </c>
      <c r="O612" s="3" t="b">
        <v>0</v>
      </c>
      <c r="P612" s="3" t="s">
        <v>8271</v>
      </c>
      <c r="Q612" s="13">
        <f t="shared" si="36"/>
        <v>0</v>
      </c>
      <c r="R612" s="7">
        <f t="shared" si="37"/>
        <v>0</v>
      </c>
      <c r="S612" s="3" t="s">
        <v>8322</v>
      </c>
      <c r="T612" s="3" t="s">
        <v>8323</v>
      </c>
    </row>
    <row r="613" spans="1:20" ht="39.6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21">
        <f t="shared" si="38"/>
        <v>42328.352280092593</v>
      </c>
      <c r="L613" s="21">
        <f t="shared" si="39"/>
        <v>42388.352280092593</v>
      </c>
      <c r="M613" s="3" t="b">
        <v>0</v>
      </c>
      <c r="N613" s="3">
        <v>0</v>
      </c>
      <c r="O613" s="3" t="b">
        <v>0</v>
      </c>
      <c r="P613" s="3" t="s">
        <v>8271</v>
      </c>
      <c r="Q613" s="13">
        <f t="shared" si="36"/>
        <v>0</v>
      </c>
      <c r="R613" s="7">
        <f t="shared" si="37"/>
        <v>0</v>
      </c>
      <c r="S613" s="3" t="s">
        <v>8322</v>
      </c>
      <c r="T613" s="3" t="s">
        <v>8323</v>
      </c>
    </row>
    <row r="614" spans="1:20" ht="26.4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21">
        <f t="shared" si="38"/>
        <v>42584.823449074072</v>
      </c>
      <c r="L614" s="21">
        <f t="shared" si="39"/>
        <v>42614.823449074072</v>
      </c>
      <c r="M614" s="3" t="b">
        <v>0</v>
      </c>
      <c r="N614" s="3">
        <v>0</v>
      </c>
      <c r="O614" s="3" t="b">
        <v>0</v>
      </c>
      <c r="P614" s="3" t="s">
        <v>8271</v>
      </c>
      <c r="Q614" s="13">
        <f t="shared" si="36"/>
        <v>0</v>
      </c>
      <c r="R614" s="7">
        <f t="shared" si="37"/>
        <v>0</v>
      </c>
      <c r="S614" s="3" t="s">
        <v>8322</v>
      </c>
      <c r="T614" s="3" t="s">
        <v>8323</v>
      </c>
    </row>
    <row r="615" spans="1:20" ht="39.6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21">
        <f t="shared" si="38"/>
        <v>42247.288425925923</v>
      </c>
      <c r="L615" s="21">
        <f t="shared" si="39"/>
        <v>42277.999305555553</v>
      </c>
      <c r="M615" s="3" t="b">
        <v>0</v>
      </c>
      <c r="N615" s="3">
        <v>121</v>
      </c>
      <c r="O615" s="3" t="b">
        <v>0</v>
      </c>
      <c r="P615" s="3" t="s">
        <v>8271</v>
      </c>
      <c r="Q615" s="13">
        <f t="shared" si="36"/>
        <v>0.21363333333333334</v>
      </c>
      <c r="R615" s="7">
        <f t="shared" si="37"/>
        <v>495.8677685950413</v>
      </c>
      <c r="S615" s="3" t="s">
        <v>8322</v>
      </c>
      <c r="T615" s="3" t="s">
        <v>8323</v>
      </c>
    </row>
    <row r="616" spans="1:20" ht="39.6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21">
        <f t="shared" si="38"/>
        <v>42514.853472222218</v>
      </c>
      <c r="L616" s="21">
        <f t="shared" si="39"/>
        <v>42544.853472222218</v>
      </c>
      <c r="M616" s="3" t="b">
        <v>0</v>
      </c>
      <c r="N616" s="3">
        <v>0</v>
      </c>
      <c r="O616" s="3" t="b">
        <v>0</v>
      </c>
      <c r="P616" s="3" t="s">
        <v>8271</v>
      </c>
      <c r="Q616" s="13">
        <f t="shared" si="36"/>
        <v>0</v>
      </c>
      <c r="R616" s="7">
        <f t="shared" si="37"/>
        <v>0</v>
      </c>
      <c r="S616" s="3" t="s">
        <v>8322</v>
      </c>
      <c r="T616" s="3" t="s">
        <v>8323</v>
      </c>
    </row>
    <row r="617" spans="1:20" ht="39.6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21">
        <f t="shared" si="38"/>
        <v>42241.913877314808</v>
      </c>
      <c r="L617" s="21">
        <f t="shared" si="39"/>
        <v>42271.913877314808</v>
      </c>
      <c r="M617" s="3" t="b">
        <v>0</v>
      </c>
      <c r="N617" s="3">
        <v>0</v>
      </c>
      <c r="O617" s="3" t="b">
        <v>0</v>
      </c>
      <c r="P617" s="3" t="s">
        <v>8271</v>
      </c>
      <c r="Q617" s="13">
        <f t="shared" si="36"/>
        <v>0</v>
      </c>
      <c r="R617" s="7">
        <f t="shared" si="37"/>
        <v>0</v>
      </c>
      <c r="S617" s="3" t="s">
        <v>8322</v>
      </c>
      <c r="T617" s="3" t="s">
        <v>8323</v>
      </c>
    </row>
    <row r="618" spans="1:20" ht="39.6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21">
        <f t="shared" si="38"/>
        <v>42761.167905092589</v>
      </c>
      <c r="L618" s="21">
        <f t="shared" si="39"/>
        <v>42791.167905092589</v>
      </c>
      <c r="M618" s="3" t="b">
        <v>0</v>
      </c>
      <c r="N618" s="3">
        <v>0</v>
      </c>
      <c r="O618" s="3" t="b">
        <v>0</v>
      </c>
      <c r="P618" s="3" t="s">
        <v>8271</v>
      </c>
      <c r="Q618" s="13">
        <f t="shared" si="36"/>
        <v>0</v>
      </c>
      <c r="R618" s="7">
        <f t="shared" si="37"/>
        <v>0</v>
      </c>
      <c r="S618" s="3" t="s">
        <v>8322</v>
      </c>
      <c r="T618" s="3" t="s">
        <v>8323</v>
      </c>
    </row>
    <row r="619" spans="1:20" ht="52.8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21">
        <f t="shared" si="38"/>
        <v>42087.134756944441</v>
      </c>
      <c r="L619" s="21">
        <f t="shared" si="39"/>
        <v>42132.134756944441</v>
      </c>
      <c r="M619" s="3" t="b">
        <v>0</v>
      </c>
      <c r="N619" s="3">
        <v>3</v>
      </c>
      <c r="O619" s="3" t="b">
        <v>0</v>
      </c>
      <c r="P619" s="3" t="s">
        <v>8271</v>
      </c>
      <c r="Q619" s="13">
        <f t="shared" si="36"/>
        <v>0.03</v>
      </c>
      <c r="R619" s="7">
        <f t="shared" si="37"/>
        <v>666.66666666666663</v>
      </c>
      <c r="S619" s="3" t="s">
        <v>8322</v>
      </c>
      <c r="T619" s="3" t="s">
        <v>8323</v>
      </c>
    </row>
    <row r="620" spans="1:20" ht="39.6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21">
        <f t="shared" si="38"/>
        <v>42317.60188657407</v>
      </c>
      <c r="L620" s="21">
        <f t="shared" si="39"/>
        <v>42347.60188657407</v>
      </c>
      <c r="M620" s="3" t="b">
        <v>0</v>
      </c>
      <c r="N620" s="3">
        <v>0</v>
      </c>
      <c r="O620" s="3" t="b">
        <v>0</v>
      </c>
      <c r="P620" s="3" t="s">
        <v>8271</v>
      </c>
      <c r="Q620" s="13">
        <f t="shared" si="36"/>
        <v>0</v>
      </c>
      <c r="R620" s="7">
        <f t="shared" si="37"/>
        <v>0</v>
      </c>
      <c r="S620" s="3" t="s">
        <v>8322</v>
      </c>
      <c r="T620" s="3" t="s">
        <v>8323</v>
      </c>
    </row>
    <row r="621" spans="1:20" ht="26.4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21">
        <f t="shared" si="38"/>
        <v>41908.442013888889</v>
      </c>
      <c r="L621" s="21">
        <f t="shared" si="39"/>
        <v>41968.483680555553</v>
      </c>
      <c r="M621" s="3" t="b">
        <v>0</v>
      </c>
      <c r="N621" s="3">
        <v>1</v>
      </c>
      <c r="O621" s="3" t="b">
        <v>0</v>
      </c>
      <c r="P621" s="3" t="s">
        <v>8271</v>
      </c>
      <c r="Q621" s="13">
        <f t="shared" si="36"/>
        <v>3.9999999999999998E-7</v>
      </c>
      <c r="R621" s="7">
        <f t="shared" si="37"/>
        <v>2500000</v>
      </c>
      <c r="S621" s="3" t="s">
        <v>8322</v>
      </c>
      <c r="T621" s="3" t="s">
        <v>8323</v>
      </c>
    </row>
    <row r="622" spans="1:20" ht="39.6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21">
        <f t="shared" si="38"/>
        <v>41831.508541666662</v>
      </c>
      <c r="L622" s="21">
        <f t="shared" si="39"/>
        <v>41876.508541666662</v>
      </c>
      <c r="M622" s="3" t="b">
        <v>0</v>
      </c>
      <c r="N622" s="3">
        <v>1</v>
      </c>
      <c r="O622" s="3" t="b">
        <v>0</v>
      </c>
      <c r="P622" s="3" t="s">
        <v>8271</v>
      </c>
      <c r="Q622" s="13">
        <f t="shared" si="36"/>
        <v>0.01</v>
      </c>
      <c r="R622" s="7">
        <f t="shared" si="37"/>
        <v>30000</v>
      </c>
      <c r="S622" s="3" t="s">
        <v>8322</v>
      </c>
      <c r="T622" s="3" t="s">
        <v>8323</v>
      </c>
    </row>
    <row r="623" spans="1:20" ht="39.6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21">
        <f t="shared" si="38"/>
        <v>42528.779363425921</v>
      </c>
      <c r="L623" s="21">
        <f t="shared" si="39"/>
        <v>42558.779363425921</v>
      </c>
      <c r="M623" s="3" t="b">
        <v>0</v>
      </c>
      <c r="N623" s="3">
        <v>3</v>
      </c>
      <c r="O623" s="3" t="b">
        <v>0</v>
      </c>
      <c r="P623" s="3" t="s">
        <v>8271</v>
      </c>
      <c r="Q623" s="13">
        <f t="shared" si="36"/>
        <v>1.044E-2</v>
      </c>
      <c r="R623" s="7">
        <f t="shared" si="37"/>
        <v>8333.3333333333339</v>
      </c>
      <c r="S623" s="3" t="s">
        <v>8322</v>
      </c>
      <c r="T623" s="3" t="s">
        <v>8323</v>
      </c>
    </row>
    <row r="624" spans="1:20" ht="39.6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21">
        <f t="shared" si="38"/>
        <v>42532.566412037035</v>
      </c>
      <c r="L624" s="21">
        <f t="shared" si="39"/>
        <v>42552.566412037035</v>
      </c>
      <c r="M624" s="3" t="b">
        <v>0</v>
      </c>
      <c r="N624" s="3">
        <v>9</v>
      </c>
      <c r="O624" s="3" t="b">
        <v>0</v>
      </c>
      <c r="P624" s="3" t="s">
        <v>8271</v>
      </c>
      <c r="Q624" s="13">
        <f t="shared" si="36"/>
        <v>5.6833333333333333E-2</v>
      </c>
      <c r="R624" s="7">
        <f t="shared" si="37"/>
        <v>666.66666666666663</v>
      </c>
      <c r="S624" s="3" t="s">
        <v>8322</v>
      </c>
      <c r="T624" s="3" t="s">
        <v>8323</v>
      </c>
    </row>
    <row r="625" spans="1:20" ht="52.8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21">
        <f t="shared" si="38"/>
        <v>42121.800891203697</v>
      </c>
      <c r="L625" s="21">
        <f t="shared" si="39"/>
        <v>42151.800891203697</v>
      </c>
      <c r="M625" s="3" t="b">
        <v>0</v>
      </c>
      <c r="N625" s="3">
        <v>0</v>
      </c>
      <c r="O625" s="3" t="b">
        <v>0</v>
      </c>
      <c r="P625" s="3" t="s">
        <v>8271</v>
      </c>
      <c r="Q625" s="13">
        <f t="shared" si="36"/>
        <v>0</v>
      </c>
      <c r="R625" s="7">
        <f t="shared" si="37"/>
        <v>0</v>
      </c>
      <c r="S625" s="3" t="s">
        <v>8322</v>
      </c>
      <c r="T625" s="3" t="s">
        <v>8323</v>
      </c>
    </row>
    <row r="626" spans="1:20" ht="39.6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21">
        <f t="shared" si="38"/>
        <v>42108.78056712963</v>
      </c>
      <c r="L626" s="21">
        <f t="shared" si="39"/>
        <v>42138.78056712963</v>
      </c>
      <c r="M626" s="3" t="b">
        <v>0</v>
      </c>
      <c r="N626" s="3">
        <v>0</v>
      </c>
      <c r="O626" s="3" t="b">
        <v>0</v>
      </c>
      <c r="P626" s="3" t="s">
        <v>8271</v>
      </c>
      <c r="Q626" s="13">
        <f t="shared" si="36"/>
        <v>0</v>
      </c>
      <c r="R626" s="7">
        <f t="shared" si="37"/>
        <v>0</v>
      </c>
      <c r="S626" s="3" t="s">
        <v>8322</v>
      </c>
      <c r="T626" s="3" t="s">
        <v>8323</v>
      </c>
    </row>
    <row r="627" spans="1:20" ht="39.6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21">
        <f t="shared" si="38"/>
        <v>42790.687233796292</v>
      </c>
      <c r="L627" s="21">
        <f t="shared" si="39"/>
        <v>42820.645567129628</v>
      </c>
      <c r="M627" s="3" t="b">
        <v>0</v>
      </c>
      <c r="N627" s="3">
        <v>0</v>
      </c>
      <c r="O627" s="3" t="b">
        <v>0</v>
      </c>
      <c r="P627" s="3" t="s">
        <v>8271</v>
      </c>
      <c r="Q627" s="13">
        <f t="shared" si="36"/>
        <v>0</v>
      </c>
      <c r="R627" s="7">
        <f t="shared" si="37"/>
        <v>0</v>
      </c>
      <c r="S627" s="3" t="s">
        <v>8322</v>
      </c>
      <c r="T627" s="3" t="s">
        <v>8323</v>
      </c>
    </row>
    <row r="628" spans="1:20" ht="39.6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21">
        <f t="shared" si="38"/>
        <v>42198.351145833331</v>
      </c>
      <c r="L628" s="21">
        <f t="shared" si="39"/>
        <v>42231.348611111105</v>
      </c>
      <c r="M628" s="3" t="b">
        <v>0</v>
      </c>
      <c r="N628" s="3">
        <v>39</v>
      </c>
      <c r="O628" s="3" t="b">
        <v>0</v>
      </c>
      <c r="P628" s="3" t="s">
        <v>8271</v>
      </c>
      <c r="Q628" s="13">
        <f t="shared" si="36"/>
        <v>0.17380000000000001</v>
      </c>
      <c r="R628" s="7">
        <f t="shared" si="37"/>
        <v>641.02564102564099</v>
      </c>
      <c r="S628" s="3" t="s">
        <v>8322</v>
      </c>
      <c r="T628" s="3" t="s">
        <v>8323</v>
      </c>
    </row>
    <row r="629" spans="1:20" ht="39.6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21">
        <f t="shared" si="38"/>
        <v>42384.098506944443</v>
      </c>
      <c r="L629" s="21">
        <f t="shared" si="39"/>
        <v>42443.749999999993</v>
      </c>
      <c r="M629" s="3" t="b">
        <v>0</v>
      </c>
      <c r="N629" s="3">
        <v>1</v>
      </c>
      <c r="O629" s="3" t="b">
        <v>0</v>
      </c>
      <c r="P629" s="3" t="s">
        <v>8271</v>
      </c>
      <c r="Q629" s="13">
        <f t="shared" si="36"/>
        <v>2.0000000000000001E-4</v>
      </c>
      <c r="R629" s="7">
        <f t="shared" si="37"/>
        <v>450000</v>
      </c>
      <c r="S629" s="3" t="s">
        <v>8322</v>
      </c>
      <c r="T629" s="3" t="s">
        <v>8323</v>
      </c>
    </row>
    <row r="630" spans="1:20" ht="39.6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21">
        <f t="shared" si="38"/>
        <v>41803.484456018516</v>
      </c>
      <c r="L630" s="21">
        <f t="shared" si="39"/>
        <v>41833.484456018516</v>
      </c>
      <c r="M630" s="3" t="b">
        <v>0</v>
      </c>
      <c r="N630" s="3">
        <v>0</v>
      </c>
      <c r="O630" s="3" t="b">
        <v>0</v>
      </c>
      <c r="P630" s="3" t="s">
        <v>8271</v>
      </c>
      <c r="Q630" s="13">
        <f t="shared" si="36"/>
        <v>0</v>
      </c>
      <c r="R630" s="7">
        <f t="shared" si="37"/>
        <v>0</v>
      </c>
      <c r="S630" s="3" t="s">
        <v>8322</v>
      </c>
      <c r="T630" s="3" t="s">
        <v>8323</v>
      </c>
    </row>
    <row r="631" spans="1:20" ht="39.6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21">
        <f t="shared" si="38"/>
        <v>42474.429490740738</v>
      </c>
      <c r="L631" s="21">
        <f t="shared" si="39"/>
        <v>42504.429490740738</v>
      </c>
      <c r="M631" s="3" t="b">
        <v>0</v>
      </c>
      <c r="N631" s="3">
        <v>3</v>
      </c>
      <c r="O631" s="3" t="b">
        <v>0</v>
      </c>
      <c r="P631" s="3" t="s">
        <v>8271</v>
      </c>
      <c r="Q631" s="13">
        <f t="shared" si="36"/>
        <v>1.75E-3</v>
      </c>
      <c r="R631" s="7">
        <f t="shared" si="37"/>
        <v>66666.666666666672</v>
      </c>
      <c r="S631" s="3" t="s">
        <v>8322</v>
      </c>
      <c r="T631" s="3" t="s">
        <v>8323</v>
      </c>
    </row>
    <row r="632" spans="1:20" ht="52.8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21">
        <f t="shared" si="38"/>
        <v>42223.411122685182</v>
      </c>
      <c r="L632" s="21">
        <f t="shared" si="39"/>
        <v>42253.006944444445</v>
      </c>
      <c r="M632" s="3" t="b">
        <v>0</v>
      </c>
      <c r="N632" s="3">
        <v>1</v>
      </c>
      <c r="O632" s="3" t="b">
        <v>0</v>
      </c>
      <c r="P632" s="3" t="s">
        <v>8271</v>
      </c>
      <c r="Q632" s="13">
        <f t="shared" si="36"/>
        <v>8.3340278356529708E-4</v>
      </c>
      <c r="R632" s="7">
        <f t="shared" si="37"/>
        <v>11999</v>
      </c>
      <c r="S632" s="3" t="s">
        <v>8322</v>
      </c>
      <c r="T632" s="3" t="s">
        <v>8323</v>
      </c>
    </row>
    <row r="633" spans="1:20" ht="26.4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21">
        <f t="shared" si="38"/>
        <v>42489.563993055555</v>
      </c>
      <c r="L633" s="21">
        <f t="shared" si="39"/>
        <v>42518.563993055555</v>
      </c>
      <c r="M633" s="3" t="b">
        <v>0</v>
      </c>
      <c r="N633" s="3">
        <v>9</v>
      </c>
      <c r="O633" s="3" t="b">
        <v>0</v>
      </c>
      <c r="P633" s="3" t="s">
        <v>8271</v>
      </c>
      <c r="Q633" s="13">
        <f t="shared" si="36"/>
        <v>1.38E-2</v>
      </c>
      <c r="R633" s="7">
        <f t="shared" si="37"/>
        <v>5555.5555555555557</v>
      </c>
      <c r="S633" s="3" t="s">
        <v>8322</v>
      </c>
      <c r="T633" s="3" t="s">
        <v>8323</v>
      </c>
    </row>
    <row r="634" spans="1:20" ht="26.4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21">
        <f t="shared" si="38"/>
        <v>42303.450983796291</v>
      </c>
      <c r="L634" s="21">
        <f t="shared" si="39"/>
        <v>42333.492650462962</v>
      </c>
      <c r="M634" s="3" t="b">
        <v>0</v>
      </c>
      <c r="N634" s="3">
        <v>0</v>
      </c>
      <c r="O634" s="3" t="b">
        <v>0</v>
      </c>
      <c r="P634" s="3" t="s">
        <v>8271</v>
      </c>
      <c r="Q634" s="13">
        <f t="shared" si="36"/>
        <v>0</v>
      </c>
      <c r="R634" s="7">
        <f t="shared" si="37"/>
        <v>0</v>
      </c>
      <c r="S634" s="3" t="s">
        <v>8322</v>
      </c>
      <c r="T634" s="3" t="s">
        <v>8323</v>
      </c>
    </row>
    <row r="635" spans="1:20" ht="39.6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21">
        <f t="shared" si="38"/>
        <v>42507.090995370367</v>
      </c>
      <c r="L635" s="21">
        <f t="shared" si="39"/>
        <v>42538.749999999993</v>
      </c>
      <c r="M635" s="3" t="b">
        <v>0</v>
      </c>
      <c r="N635" s="3">
        <v>25</v>
      </c>
      <c r="O635" s="3" t="b">
        <v>0</v>
      </c>
      <c r="P635" s="3" t="s">
        <v>8271</v>
      </c>
      <c r="Q635" s="13">
        <f t="shared" si="36"/>
        <v>0.1245</v>
      </c>
      <c r="R635" s="7">
        <f t="shared" si="37"/>
        <v>400</v>
      </c>
      <c r="S635" s="3" t="s">
        <v>8322</v>
      </c>
      <c r="T635" s="3" t="s">
        <v>8323</v>
      </c>
    </row>
    <row r="636" spans="1:20" ht="26.4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21">
        <f t="shared" si="38"/>
        <v>42031.720243055555</v>
      </c>
      <c r="L636" s="21">
        <f t="shared" si="39"/>
        <v>42061.720243055555</v>
      </c>
      <c r="M636" s="3" t="b">
        <v>0</v>
      </c>
      <c r="N636" s="3">
        <v>1</v>
      </c>
      <c r="O636" s="3" t="b">
        <v>0</v>
      </c>
      <c r="P636" s="3" t="s">
        <v>8271</v>
      </c>
      <c r="Q636" s="13">
        <f t="shared" si="36"/>
        <v>2.0000000000000001E-4</v>
      </c>
      <c r="R636" s="7">
        <f t="shared" si="37"/>
        <v>5000</v>
      </c>
      <c r="S636" s="3" t="s">
        <v>8322</v>
      </c>
      <c r="T636" s="3" t="s">
        <v>8323</v>
      </c>
    </row>
    <row r="637" spans="1:20" ht="26.4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21">
        <f t="shared" si="38"/>
        <v>42075.883819444447</v>
      </c>
      <c r="L637" s="21">
        <f t="shared" si="39"/>
        <v>42105.883819444447</v>
      </c>
      <c r="M637" s="3" t="b">
        <v>0</v>
      </c>
      <c r="N637" s="3">
        <v>1</v>
      </c>
      <c r="O637" s="3" t="b">
        <v>0</v>
      </c>
      <c r="P637" s="3" t="s">
        <v>8271</v>
      </c>
      <c r="Q637" s="13">
        <f t="shared" si="36"/>
        <v>8.0000000000000007E-5</v>
      </c>
      <c r="R637" s="7">
        <f t="shared" si="37"/>
        <v>25000</v>
      </c>
      <c r="S637" s="3" t="s">
        <v>8322</v>
      </c>
      <c r="T637" s="3" t="s">
        <v>8323</v>
      </c>
    </row>
    <row r="638" spans="1:20" ht="39.6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21">
        <f t="shared" si="38"/>
        <v>42131.247106481482</v>
      </c>
      <c r="L638" s="21">
        <f t="shared" si="39"/>
        <v>42161.240972222215</v>
      </c>
      <c r="M638" s="3" t="b">
        <v>0</v>
      </c>
      <c r="N638" s="3">
        <v>1</v>
      </c>
      <c r="O638" s="3" t="b">
        <v>0</v>
      </c>
      <c r="P638" s="3" t="s">
        <v>8271</v>
      </c>
      <c r="Q638" s="13">
        <f t="shared" si="36"/>
        <v>2E-3</v>
      </c>
      <c r="R638" s="7">
        <f t="shared" si="37"/>
        <v>2000</v>
      </c>
      <c r="S638" s="3" t="s">
        <v>8322</v>
      </c>
      <c r="T638" s="3" t="s">
        <v>8323</v>
      </c>
    </row>
    <row r="639" spans="1:20" ht="39.6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21">
        <f t="shared" si="38"/>
        <v>42762.75368055555</v>
      </c>
      <c r="L639" s="21">
        <f t="shared" si="39"/>
        <v>42791.75277777778</v>
      </c>
      <c r="M639" s="3" t="b">
        <v>0</v>
      </c>
      <c r="N639" s="3">
        <v>0</v>
      </c>
      <c r="O639" s="3" t="b">
        <v>0</v>
      </c>
      <c r="P639" s="3" t="s">
        <v>8271</v>
      </c>
      <c r="Q639" s="13">
        <f t="shared" si="36"/>
        <v>0</v>
      </c>
      <c r="R639" s="7">
        <f t="shared" si="37"/>
        <v>0</v>
      </c>
      <c r="S639" s="3" t="s">
        <v>8322</v>
      </c>
      <c r="T639" s="3" t="s">
        <v>8323</v>
      </c>
    </row>
    <row r="640" spans="1:20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21">
        <f t="shared" si="38"/>
        <v>42759.384976851848</v>
      </c>
      <c r="L640" s="21">
        <f t="shared" si="39"/>
        <v>42819.343310185184</v>
      </c>
      <c r="M640" s="3" t="b">
        <v>0</v>
      </c>
      <c r="N640" s="3">
        <v>6</v>
      </c>
      <c r="O640" s="3" t="b">
        <v>0</v>
      </c>
      <c r="P640" s="3" t="s">
        <v>8271</v>
      </c>
      <c r="Q640" s="13">
        <f t="shared" si="36"/>
        <v>9.0000000000000006E-5</v>
      </c>
      <c r="R640" s="7">
        <f t="shared" si="37"/>
        <v>33333.333333333336</v>
      </c>
      <c r="S640" s="3" t="s">
        <v>8322</v>
      </c>
      <c r="T640" s="3" t="s">
        <v>8323</v>
      </c>
    </row>
    <row r="641" spans="1:20" ht="26.4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21">
        <f t="shared" si="38"/>
        <v>41865.374942129631</v>
      </c>
      <c r="L641" s="21">
        <f t="shared" si="39"/>
        <v>41925.374942129631</v>
      </c>
      <c r="M641" s="3" t="b">
        <v>0</v>
      </c>
      <c r="N641" s="3">
        <v>1</v>
      </c>
      <c r="O641" s="3" t="b">
        <v>0</v>
      </c>
      <c r="P641" s="3" t="s">
        <v>8271</v>
      </c>
      <c r="Q641" s="13">
        <f t="shared" si="36"/>
        <v>9.9999999999999995E-7</v>
      </c>
      <c r="R641" s="7">
        <f t="shared" si="37"/>
        <v>1000000</v>
      </c>
      <c r="S641" s="3" t="s">
        <v>8322</v>
      </c>
      <c r="T641" s="3" t="s">
        <v>8323</v>
      </c>
    </row>
    <row r="642" spans="1:20" ht="39.6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21">
        <f t="shared" si="38"/>
        <v>42683.211979166663</v>
      </c>
      <c r="L642" s="21">
        <f t="shared" si="39"/>
        <v>42698.749999999993</v>
      </c>
      <c r="M642" s="3" t="b">
        <v>0</v>
      </c>
      <c r="N642" s="3">
        <v>2</v>
      </c>
      <c r="O642" s="3" t="b">
        <v>1</v>
      </c>
      <c r="P642" s="3" t="s">
        <v>8272</v>
      </c>
      <c r="Q642" s="13">
        <f t="shared" ref="Q642:Q705" si="40">+E642/D642</f>
        <v>1.4428571428571428</v>
      </c>
      <c r="R642" s="7">
        <f t="shared" ref="R642:R705" si="41">IFERROR(+D642/N642,0)</f>
        <v>35</v>
      </c>
      <c r="S642" s="3" t="s">
        <v>8322</v>
      </c>
      <c r="T642" s="3" t="s">
        <v>8324</v>
      </c>
    </row>
    <row r="643" spans="1:20" ht="39.6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21">
        <f t="shared" ref="K643:K706" si="42">(J643/86400)+25569+(-5/24)</f>
        <v>42199.361666666664</v>
      </c>
      <c r="L643" s="21">
        <f t="shared" ref="L643:L706" si="43">+I643/(86400)+25569+(-5/24)</f>
        <v>42229.361666666664</v>
      </c>
      <c r="M643" s="3" t="b">
        <v>0</v>
      </c>
      <c r="N643" s="3">
        <v>315</v>
      </c>
      <c r="O643" s="3" t="b">
        <v>1</v>
      </c>
      <c r="P643" s="3" t="s">
        <v>8272</v>
      </c>
      <c r="Q643" s="13">
        <f t="shared" si="40"/>
        <v>1.1916249999999999</v>
      </c>
      <c r="R643" s="7">
        <f t="shared" si="41"/>
        <v>126.98412698412699</v>
      </c>
      <c r="S643" s="3" t="s">
        <v>8322</v>
      </c>
      <c r="T643" s="3" t="s">
        <v>8324</v>
      </c>
    </row>
    <row r="644" spans="1:20" ht="39.6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21">
        <f t="shared" si="42"/>
        <v>42199.442986111106</v>
      </c>
      <c r="L644" s="21">
        <f t="shared" si="43"/>
        <v>42235.442986111106</v>
      </c>
      <c r="M644" s="3" t="b">
        <v>0</v>
      </c>
      <c r="N644" s="3">
        <v>2174</v>
      </c>
      <c r="O644" s="3" t="b">
        <v>1</v>
      </c>
      <c r="P644" s="3" t="s">
        <v>8272</v>
      </c>
      <c r="Q644" s="13">
        <f t="shared" si="40"/>
        <v>14.604850000000001</v>
      </c>
      <c r="R644" s="7">
        <f t="shared" si="41"/>
        <v>9.1996320147194108</v>
      </c>
      <c r="S644" s="3" t="s">
        <v>8322</v>
      </c>
      <c r="T644" s="3" t="s">
        <v>8324</v>
      </c>
    </row>
    <row r="645" spans="1:20" ht="39.6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21">
        <f t="shared" si="42"/>
        <v>42100.43373842592</v>
      </c>
      <c r="L645" s="21">
        <f t="shared" si="43"/>
        <v>42155.43373842592</v>
      </c>
      <c r="M645" s="3" t="b">
        <v>0</v>
      </c>
      <c r="N645" s="3">
        <v>152</v>
      </c>
      <c r="O645" s="3" t="b">
        <v>1</v>
      </c>
      <c r="P645" s="3" t="s">
        <v>8272</v>
      </c>
      <c r="Q645" s="13">
        <f t="shared" si="40"/>
        <v>1.0580799999999999</v>
      </c>
      <c r="R645" s="7">
        <f t="shared" si="41"/>
        <v>164.47368421052633</v>
      </c>
      <c r="S645" s="3" t="s">
        <v>8322</v>
      </c>
      <c r="T645" s="3" t="s">
        <v>8324</v>
      </c>
    </row>
    <row r="646" spans="1:20" ht="39.6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21">
        <f t="shared" si="42"/>
        <v>41898.457627314812</v>
      </c>
      <c r="L646" s="21">
        <f t="shared" si="43"/>
        <v>41940.833333333328</v>
      </c>
      <c r="M646" s="3" t="b">
        <v>0</v>
      </c>
      <c r="N646" s="3">
        <v>1021</v>
      </c>
      <c r="O646" s="3" t="b">
        <v>1</v>
      </c>
      <c r="P646" s="3" t="s">
        <v>8272</v>
      </c>
      <c r="Q646" s="13">
        <f t="shared" si="40"/>
        <v>3.0011791999999997</v>
      </c>
      <c r="R646" s="7">
        <f t="shared" si="41"/>
        <v>24.485798237022529</v>
      </c>
      <c r="S646" s="3" t="s">
        <v>8322</v>
      </c>
      <c r="T646" s="3" t="s">
        <v>8324</v>
      </c>
    </row>
    <row r="647" spans="1:20" ht="26.4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21">
        <f t="shared" si="42"/>
        <v>42563.817986111106</v>
      </c>
      <c r="L647" s="21">
        <f t="shared" si="43"/>
        <v>42593.817986111106</v>
      </c>
      <c r="M647" s="3" t="b">
        <v>0</v>
      </c>
      <c r="N647" s="3">
        <v>237</v>
      </c>
      <c r="O647" s="3" t="b">
        <v>1</v>
      </c>
      <c r="P647" s="3" t="s">
        <v>8272</v>
      </c>
      <c r="Q647" s="13">
        <f t="shared" si="40"/>
        <v>2.7869999999999999</v>
      </c>
      <c r="R647" s="7">
        <f t="shared" si="41"/>
        <v>8.4388185654008439</v>
      </c>
      <c r="S647" s="3" t="s">
        <v>8322</v>
      </c>
      <c r="T647" s="3" t="s">
        <v>8324</v>
      </c>
    </row>
    <row r="648" spans="1:20" ht="39.6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21">
        <f t="shared" si="42"/>
        <v>41832.644293981481</v>
      </c>
      <c r="L648" s="21">
        <f t="shared" si="43"/>
        <v>41862.644293981481</v>
      </c>
      <c r="M648" s="3" t="b">
        <v>0</v>
      </c>
      <c r="N648" s="3">
        <v>27</v>
      </c>
      <c r="O648" s="3" t="b">
        <v>1</v>
      </c>
      <c r="P648" s="3" t="s">
        <v>8272</v>
      </c>
      <c r="Q648" s="13">
        <f t="shared" si="40"/>
        <v>1.3187625000000001</v>
      </c>
      <c r="R648" s="7">
        <f t="shared" si="41"/>
        <v>29.62962962962963</v>
      </c>
      <c r="S648" s="3" t="s">
        <v>8322</v>
      </c>
      <c r="T648" s="3" t="s">
        <v>8324</v>
      </c>
    </row>
    <row r="649" spans="1:20" ht="39.6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21">
        <f t="shared" si="42"/>
        <v>42416.559594907405</v>
      </c>
      <c r="L649" s="21">
        <f t="shared" si="43"/>
        <v>42446.517928240741</v>
      </c>
      <c r="M649" s="3" t="b">
        <v>0</v>
      </c>
      <c r="N649" s="3">
        <v>17</v>
      </c>
      <c r="O649" s="3" t="b">
        <v>1</v>
      </c>
      <c r="P649" s="3" t="s">
        <v>8272</v>
      </c>
      <c r="Q649" s="13">
        <f t="shared" si="40"/>
        <v>1.0705</v>
      </c>
      <c r="R649" s="7">
        <f t="shared" si="41"/>
        <v>117.64705882352941</v>
      </c>
      <c r="S649" s="3" t="s">
        <v>8322</v>
      </c>
      <c r="T649" s="3" t="s">
        <v>8324</v>
      </c>
    </row>
    <row r="650" spans="1:20" ht="26.4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21">
        <f t="shared" si="42"/>
        <v>41891.485046296293</v>
      </c>
      <c r="L650" s="21">
        <f t="shared" si="43"/>
        <v>41926.485046296293</v>
      </c>
      <c r="M650" s="3" t="b">
        <v>0</v>
      </c>
      <c r="N650" s="3">
        <v>27</v>
      </c>
      <c r="O650" s="3" t="b">
        <v>1</v>
      </c>
      <c r="P650" s="3" t="s">
        <v>8272</v>
      </c>
      <c r="Q650" s="13">
        <f t="shared" si="40"/>
        <v>1.2682285714285715</v>
      </c>
      <c r="R650" s="7">
        <f t="shared" si="41"/>
        <v>1296.2962962962963</v>
      </c>
      <c r="S650" s="3" t="s">
        <v>8322</v>
      </c>
      <c r="T650" s="3" t="s">
        <v>8324</v>
      </c>
    </row>
    <row r="651" spans="1:20" ht="39.6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21">
        <f t="shared" si="42"/>
        <v>41877.703854166662</v>
      </c>
      <c r="L651" s="21">
        <f t="shared" si="43"/>
        <v>41898.703854166662</v>
      </c>
      <c r="M651" s="3" t="b">
        <v>0</v>
      </c>
      <c r="N651" s="3">
        <v>82</v>
      </c>
      <c r="O651" s="3" t="b">
        <v>1</v>
      </c>
      <c r="P651" s="3" t="s">
        <v>8272</v>
      </c>
      <c r="Q651" s="13">
        <f t="shared" si="40"/>
        <v>1.3996</v>
      </c>
      <c r="R651" s="7">
        <f t="shared" si="41"/>
        <v>30.487804878048781</v>
      </c>
      <c r="S651" s="3" t="s">
        <v>8322</v>
      </c>
      <c r="T651" s="3" t="s">
        <v>8324</v>
      </c>
    </row>
    <row r="652" spans="1:20" ht="39.6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21">
        <f t="shared" si="42"/>
        <v>41931.828518518516</v>
      </c>
      <c r="L652" s="21">
        <f t="shared" si="43"/>
        <v>41991.870185185187</v>
      </c>
      <c r="M652" s="3" t="b">
        <v>0</v>
      </c>
      <c r="N652" s="3">
        <v>48</v>
      </c>
      <c r="O652" s="3" t="b">
        <v>1</v>
      </c>
      <c r="P652" s="3" t="s">
        <v>8272</v>
      </c>
      <c r="Q652" s="13">
        <f t="shared" si="40"/>
        <v>1.1240000000000001</v>
      </c>
      <c r="R652" s="7">
        <f t="shared" si="41"/>
        <v>31.25</v>
      </c>
      <c r="S652" s="3" t="s">
        <v>8322</v>
      </c>
      <c r="T652" s="3" t="s">
        <v>8324</v>
      </c>
    </row>
    <row r="653" spans="1:20" ht="39.6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21">
        <f t="shared" si="42"/>
        <v>41955.809155092589</v>
      </c>
      <c r="L653" s="21">
        <f t="shared" si="43"/>
        <v>41985.809155092589</v>
      </c>
      <c r="M653" s="3" t="b">
        <v>0</v>
      </c>
      <c r="N653" s="3">
        <v>105</v>
      </c>
      <c r="O653" s="3" t="b">
        <v>1</v>
      </c>
      <c r="P653" s="3" t="s">
        <v>8272</v>
      </c>
      <c r="Q653" s="13">
        <f t="shared" si="40"/>
        <v>1.00528</v>
      </c>
      <c r="R653" s="7">
        <f t="shared" si="41"/>
        <v>238.0952380952381</v>
      </c>
      <c r="S653" s="3" t="s">
        <v>8322</v>
      </c>
      <c r="T653" s="3" t="s">
        <v>8324</v>
      </c>
    </row>
    <row r="654" spans="1:20" ht="52.8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21">
        <f t="shared" si="42"/>
        <v>42675.482060185182</v>
      </c>
      <c r="L654" s="21">
        <f t="shared" si="43"/>
        <v>42705.523726851847</v>
      </c>
      <c r="M654" s="3" t="b">
        <v>0</v>
      </c>
      <c r="N654" s="3">
        <v>28</v>
      </c>
      <c r="O654" s="3" t="b">
        <v>1</v>
      </c>
      <c r="P654" s="3" t="s">
        <v>8272</v>
      </c>
      <c r="Q654" s="13">
        <f t="shared" si="40"/>
        <v>1.0046666666666666</v>
      </c>
      <c r="R654" s="7">
        <f t="shared" si="41"/>
        <v>107.14285714285714</v>
      </c>
      <c r="S654" s="3" t="s">
        <v>8322</v>
      </c>
      <c r="T654" s="3" t="s">
        <v>8324</v>
      </c>
    </row>
    <row r="655" spans="1:20" ht="52.8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21">
        <f t="shared" si="42"/>
        <v>42199.410185185181</v>
      </c>
      <c r="L655" s="21">
        <f t="shared" si="43"/>
        <v>42236.410185185181</v>
      </c>
      <c r="M655" s="3" t="b">
        <v>0</v>
      </c>
      <c r="N655" s="3">
        <v>1107</v>
      </c>
      <c r="O655" s="3" t="b">
        <v>1</v>
      </c>
      <c r="P655" s="3" t="s">
        <v>8272</v>
      </c>
      <c r="Q655" s="13">
        <f t="shared" si="40"/>
        <v>1.4144600000000001</v>
      </c>
      <c r="R655" s="7">
        <f t="shared" si="41"/>
        <v>67.750677506775062</v>
      </c>
      <c r="S655" s="3" t="s">
        <v>8322</v>
      </c>
      <c r="T655" s="3" t="s">
        <v>8324</v>
      </c>
    </row>
    <row r="656" spans="1:20" ht="39.6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21">
        <f t="shared" si="42"/>
        <v>42163.748993055553</v>
      </c>
      <c r="L656" s="21">
        <f t="shared" si="43"/>
        <v>42193.748993055553</v>
      </c>
      <c r="M656" s="3" t="b">
        <v>0</v>
      </c>
      <c r="N656" s="3">
        <v>1013</v>
      </c>
      <c r="O656" s="3" t="b">
        <v>1</v>
      </c>
      <c r="P656" s="3" t="s">
        <v>8272</v>
      </c>
      <c r="Q656" s="13">
        <f t="shared" si="40"/>
        <v>2.6729166666666666</v>
      </c>
      <c r="R656" s="7">
        <f t="shared" si="41"/>
        <v>11.846001974333662</v>
      </c>
      <c r="S656" s="3" t="s">
        <v>8322</v>
      </c>
      <c r="T656" s="3" t="s">
        <v>8324</v>
      </c>
    </row>
    <row r="657" spans="1:20" ht="39.6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21">
        <f t="shared" si="42"/>
        <v>42045.748981481483</v>
      </c>
      <c r="L657" s="21">
        <f t="shared" si="43"/>
        <v>42075.707314814812</v>
      </c>
      <c r="M657" s="3" t="b">
        <v>0</v>
      </c>
      <c r="N657" s="3">
        <v>274</v>
      </c>
      <c r="O657" s="3" t="b">
        <v>1</v>
      </c>
      <c r="P657" s="3" t="s">
        <v>8272</v>
      </c>
      <c r="Q657" s="13">
        <f t="shared" si="40"/>
        <v>1.4688749999999999</v>
      </c>
      <c r="R657" s="7">
        <f t="shared" si="41"/>
        <v>29.197080291970803</v>
      </c>
      <c r="S657" s="3" t="s">
        <v>8322</v>
      </c>
      <c r="T657" s="3" t="s">
        <v>8324</v>
      </c>
    </row>
    <row r="658" spans="1:20" ht="39.6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21">
        <f t="shared" si="42"/>
        <v>42417.596284722218</v>
      </c>
      <c r="L658" s="21">
        <f t="shared" si="43"/>
        <v>42477.554618055554</v>
      </c>
      <c r="M658" s="3" t="b">
        <v>0</v>
      </c>
      <c r="N658" s="3">
        <v>87</v>
      </c>
      <c r="O658" s="3" t="b">
        <v>1</v>
      </c>
      <c r="P658" s="3" t="s">
        <v>8272</v>
      </c>
      <c r="Q658" s="13">
        <f t="shared" si="40"/>
        <v>2.1356000000000002</v>
      </c>
      <c r="R658" s="7">
        <f t="shared" si="41"/>
        <v>57.47126436781609</v>
      </c>
      <c r="S658" s="3" t="s">
        <v>8322</v>
      </c>
      <c r="T658" s="3" t="s">
        <v>8324</v>
      </c>
    </row>
    <row r="659" spans="1:20" ht="39.6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21">
        <f t="shared" si="42"/>
        <v>42331.637407407405</v>
      </c>
      <c r="L659" s="21">
        <f t="shared" si="43"/>
        <v>42361.637407407405</v>
      </c>
      <c r="M659" s="3" t="b">
        <v>0</v>
      </c>
      <c r="N659" s="3">
        <v>99</v>
      </c>
      <c r="O659" s="3" t="b">
        <v>1</v>
      </c>
      <c r="P659" s="3" t="s">
        <v>8272</v>
      </c>
      <c r="Q659" s="13">
        <f t="shared" si="40"/>
        <v>1.2569999999999999</v>
      </c>
      <c r="R659" s="7">
        <f t="shared" si="41"/>
        <v>151.5151515151515</v>
      </c>
      <c r="S659" s="3" t="s">
        <v>8322</v>
      </c>
      <c r="T659" s="3" t="s">
        <v>8324</v>
      </c>
    </row>
    <row r="660" spans="1:20" ht="39.6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21">
        <f t="shared" si="42"/>
        <v>42178.952418981477</v>
      </c>
      <c r="L660" s="21">
        <f t="shared" si="43"/>
        <v>42211.541666666664</v>
      </c>
      <c r="M660" s="3" t="b">
        <v>0</v>
      </c>
      <c r="N660" s="3">
        <v>276</v>
      </c>
      <c r="O660" s="3" t="b">
        <v>1</v>
      </c>
      <c r="P660" s="3" t="s">
        <v>8272</v>
      </c>
      <c r="Q660" s="13">
        <f t="shared" si="40"/>
        <v>1.0446206037108834</v>
      </c>
      <c r="R660" s="7">
        <f t="shared" si="41"/>
        <v>104.66666666666667</v>
      </c>
      <c r="S660" s="3" t="s">
        <v>8322</v>
      </c>
      <c r="T660" s="3" t="s">
        <v>8324</v>
      </c>
    </row>
    <row r="661" spans="1:20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21">
        <f t="shared" si="42"/>
        <v>42209.385358796295</v>
      </c>
      <c r="L661" s="21">
        <f t="shared" si="43"/>
        <v>42239.385358796295</v>
      </c>
      <c r="M661" s="3" t="b">
        <v>0</v>
      </c>
      <c r="N661" s="3">
        <v>21</v>
      </c>
      <c r="O661" s="3" t="b">
        <v>1</v>
      </c>
      <c r="P661" s="3" t="s">
        <v>8272</v>
      </c>
      <c r="Q661" s="13">
        <f t="shared" si="40"/>
        <v>1.0056666666666667</v>
      </c>
      <c r="R661" s="7">
        <f t="shared" si="41"/>
        <v>142.85714285714286</v>
      </c>
      <c r="S661" s="3" t="s">
        <v>8322</v>
      </c>
      <c r="T661" s="3" t="s">
        <v>8324</v>
      </c>
    </row>
    <row r="662" spans="1:20" ht="39.6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21">
        <f t="shared" si="42"/>
        <v>41922.533321759256</v>
      </c>
      <c r="L662" s="21">
        <f t="shared" si="43"/>
        <v>41952.57498842592</v>
      </c>
      <c r="M662" s="3" t="b">
        <v>0</v>
      </c>
      <c r="N662" s="3">
        <v>18</v>
      </c>
      <c r="O662" s="3" t="b">
        <v>0</v>
      </c>
      <c r="P662" s="3" t="s">
        <v>8272</v>
      </c>
      <c r="Q662" s="13">
        <f t="shared" si="40"/>
        <v>3.058E-2</v>
      </c>
      <c r="R662" s="7">
        <f t="shared" si="41"/>
        <v>2777.7777777777778</v>
      </c>
      <c r="S662" s="3" t="s">
        <v>8322</v>
      </c>
      <c r="T662" s="3" t="s">
        <v>8324</v>
      </c>
    </row>
    <row r="663" spans="1:20" ht="39.6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21">
        <f t="shared" si="42"/>
        <v>42636.437025462961</v>
      </c>
      <c r="L663" s="21">
        <f t="shared" si="43"/>
        <v>42666.437025462961</v>
      </c>
      <c r="M663" s="3" t="b">
        <v>0</v>
      </c>
      <c r="N663" s="3">
        <v>9</v>
      </c>
      <c r="O663" s="3" t="b">
        <v>0</v>
      </c>
      <c r="P663" s="3" t="s">
        <v>8272</v>
      </c>
      <c r="Q663" s="13">
        <f t="shared" si="40"/>
        <v>9.4999999999999998E-3</v>
      </c>
      <c r="R663" s="7">
        <f t="shared" si="41"/>
        <v>1111.1111111111111</v>
      </c>
      <c r="S663" s="3" t="s">
        <v>8322</v>
      </c>
      <c r="T663" s="3" t="s">
        <v>8324</v>
      </c>
    </row>
    <row r="664" spans="1:20" ht="39.6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21">
        <f t="shared" si="42"/>
        <v>41990.229710648149</v>
      </c>
      <c r="L664" s="21">
        <f t="shared" si="43"/>
        <v>42020.229710648149</v>
      </c>
      <c r="M664" s="3" t="b">
        <v>0</v>
      </c>
      <c r="N664" s="3">
        <v>4</v>
      </c>
      <c r="O664" s="3" t="b">
        <v>0</v>
      </c>
      <c r="P664" s="3" t="s">
        <v>8272</v>
      </c>
      <c r="Q664" s="13">
        <f t="shared" si="40"/>
        <v>4.0000000000000001E-3</v>
      </c>
      <c r="R664" s="7">
        <f t="shared" si="41"/>
        <v>9750</v>
      </c>
      <c r="S664" s="3" t="s">
        <v>8322</v>
      </c>
      <c r="T664" s="3" t="s">
        <v>8324</v>
      </c>
    </row>
    <row r="665" spans="1:20" ht="39.6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21">
        <f t="shared" si="42"/>
        <v>42173.634907407402</v>
      </c>
      <c r="L665" s="21">
        <f t="shared" si="43"/>
        <v>42203.634907407402</v>
      </c>
      <c r="M665" s="3" t="b">
        <v>0</v>
      </c>
      <c r="N665" s="3">
        <v>7</v>
      </c>
      <c r="O665" s="3" t="b">
        <v>0</v>
      </c>
      <c r="P665" s="3" t="s">
        <v>8272</v>
      </c>
      <c r="Q665" s="13">
        <f t="shared" si="40"/>
        <v>3.5000000000000001E-3</v>
      </c>
      <c r="R665" s="7">
        <f t="shared" si="41"/>
        <v>28571.428571428572</v>
      </c>
      <c r="S665" s="3" t="s">
        <v>8322</v>
      </c>
      <c r="T665" s="3" t="s">
        <v>8324</v>
      </c>
    </row>
    <row r="666" spans="1:20" ht="39.6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21">
        <f t="shared" si="42"/>
        <v>42077.458043981482</v>
      </c>
      <c r="L666" s="21">
        <f t="shared" si="43"/>
        <v>42107.458043981482</v>
      </c>
      <c r="M666" s="3" t="b">
        <v>0</v>
      </c>
      <c r="N666" s="3">
        <v>29</v>
      </c>
      <c r="O666" s="3" t="b">
        <v>0</v>
      </c>
      <c r="P666" s="3" t="s">
        <v>8272</v>
      </c>
      <c r="Q666" s="13">
        <f t="shared" si="40"/>
        <v>7.5333333333333335E-2</v>
      </c>
      <c r="R666" s="7">
        <f t="shared" si="41"/>
        <v>413.79310344827587</v>
      </c>
      <c r="S666" s="3" t="s">
        <v>8322</v>
      </c>
      <c r="T666" s="3" t="s">
        <v>8324</v>
      </c>
    </row>
    <row r="667" spans="1:20" ht="39.6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21">
        <f t="shared" si="42"/>
        <v>42688.503020833326</v>
      </c>
      <c r="L667" s="21">
        <f t="shared" si="43"/>
        <v>42748.503020833326</v>
      </c>
      <c r="M667" s="3" t="b">
        <v>0</v>
      </c>
      <c r="N667" s="3">
        <v>12</v>
      </c>
      <c r="O667" s="3" t="b">
        <v>0</v>
      </c>
      <c r="P667" s="3" t="s">
        <v>8272</v>
      </c>
      <c r="Q667" s="13">
        <f t="shared" si="40"/>
        <v>0.18640000000000001</v>
      </c>
      <c r="R667" s="7">
        <f t="shared" si="41"/>
        <v>833.33333333333337</v>
      </c>
      <c r="S667" s="3" t="s">
        <v>8322</v>
      </c>
      <c r="T667" s="3" t="s">
        <v>8324</v>
      </c>
    </row>
    <row r="668" spans="1:20" ht="39.6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21">
        <f t="shared" si="42"/>
        <v>41838.623819444438</v>
      </c>
      <c r="L668" s="21">
        <f t="shared" si="43"/>
        <v>41868.623819444438</v>
      </c>
      <c r="M668" s="3" t="b">
        <v>0</v>
      </c>
      <c r="N668" s="3">
        <v>4</v>
      </c>
      <c r="O668" s="3" t="b">
        <v>0</v>
      </c>
      <c r="P668" s="3" t="s">
        <v>8272</v>
      </c>
      <c r="Q668" s="13">
        <f t="shared" si="40"/>
        <v>4.0000000000000003E-5</v>
      </c>
      <c r="R668" s="7">
        <f t="shared" si="41"/>
        <v>50000</v>
      </c>
      <c r="S668" s="3" t="s">
        <v>8322</v>
      </c>
      <c r="T668" s="3" t="s">
        <v>8324</v>
      </c>
    </row>
    <row r="669" spans="1:20" ht="39.6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21">
        <f t="shared" si="42"/>
        <v>42632.165081018517</v>
      </c>
      <c r="L669" s="21">
        <f t="shared" si="43"/>
        <v>42672.165081018517</v>
      </c>
      <c r="M669" s="3" t="b">
        <v>0</v>
      </c>
      <c r="N669" s="3">
        <v>28</v>
      </c>
      <c r="O669" s="3" t="b">
        <v>0</v>
      </c>
      <c r="P669" s="3" t="s">
        <v>8272</v>
      </c>
      <c r="Q669" s="13">
        <f t="shared" si="40"/>
        <v>0.1002</v>
      </c>
      <c r="R669" s="7">
        <f t="shared" si="41"/>
        <v>1785.7142857142858</v>
      </c>
      <c r="S669" s="3" t="s">
        <v>8322</v>
      </c>
      <c r="T669" s="3" t="s">
        <v>8324</v>
      </c>
    </row>
    <row r="670" spans="1:20" ht="39.6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21">
        <f t="shared" si="42"/>
        <v>42090.622939814813</v>
      </c>
      <c r="L670" s="21">
        <f t="shared" si="43"/>
        <v>42135.622939814813</v>
      </c>
      <c r="M670" s="3" t="b">
        <v>0</v>
      </c>
      <c r="N670" s="3">
        <v>25</v>
      </c>
      <c r="O670" s="3" t="b">
        <v>0</v>
      </c>
      <c r="P670" s="3" t="s">
        <v>8272</v>
      </c>
      <c r="Q670" s="13">
        <f t="shared" si="40"/>
        <v>4.5600000000000002E-2</v>
      </c>
      <c r="R670" s="7">
        <f t="shared" si="41"/>
        <v>600</v>
      </c>
      <c r="S670" s="3" t="s">
        <v>8322</v>
      </c>
      <c r="T670" s="3" t="s">
        <v>8324</v>
      </c>
    </row>
    <row r="671" spans="1:20" ht="52.8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21">
        <f t="shared" si="42"/>
        <v>42527.417337962957</v>
      </c>
      <c r="L671" s="21">
        <f t="shared" si="43"/>
        <v>42557.417337962957</v>
      </c>
      <c r="M671" s="3" t="b">
        <v>0</v>
      </c>
      <c r="N671" s="3">
        <v>28</v>
      </c>
      <c r="O671" s="3" t="b">
        <v>0</v>
      </c>
      <c r="P671" s="3" t="s">
        <v>8272</v>
      </c>
      <c r="Q671" s="13">
        <f t="shared" si="40"/>
        <v>0.21507499999999999</v>
      </c>
      <c r="R671" s="7">
        <f t="shared" si="41"/>
        <v>7142.8571428571431</v>
      </c>
      <c r="S671" s="3" t="s">
        <v>8322</v>
      </c>
      <c r="T671" s="3" t="s">
        <v>8324</v>
      </c>
    </row>
    <row r="672" spans="1:20" ht="52.8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21">
        <f t="shared" si="42"/>
        <v>42506.501388888886</v>
      </c>
      <c r="L672" s="21">
        <f t="shared" si="43"/>
        <v>42540.131944444445</v>
      </c>
      <c r="M672" s="3" t="b">
        <v>0</v>
      </c>
      <c r="N672" s="3">
        <v>310</v>
      </c>
      <c r="O672" s="3" t="b">
        <v>0</v>
      </c>
      <c r="P672" s="3" t="s">
        <v>8272</v>
      </c>
      <c r="Q672" s="13">
        <f t="shared" si="40"/>
        <v>0.29276666666666668</v>
      </c>
      <c r="R672" s="7">
        <f t="shared" si="41"/>
        <v>290.32258064516128</v>
      </c>
      <c r="S672" s="3" t="s">
        <v>8322</v>
      </c>
      <c r="T672" s="3" t="s">
        <v>8324</v>
      </c>
    </row>
    <row r="673" spans="1:20" ht="52.8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21">
        <f t="shared" si="42"/>
        <v>41984.484398148146</v>
      </c>
      <c r="L673" s="21">
        <f t="shared" si="43"/>
        <v>42017.958333333336</v>
      </c>
      <c r="M673" s="3" t="b">
        <v>0</v>
      </c>
      <c r="N673" s="3">
        <v>15</v>
      </c>
      <c r="O673" s="3" t="b">
        <v>0</v>
      </c>
      <c r="P673" s="3" t="s">
        <v>8272</v>
      </c>
      <c r="Q673" s="13">
        <f t="shared" si="40"/>
        <v>0.39426666666666665</v>
      </c>
      <c r="R673" s="7">
        <f t="shared" si="41"/>
        <v>2000</v>
      </c>
      <c r="S673" s="3" t="s">
        <v>8322</v>
      </c>
      <c r="T673" s="3" t="s">
        <v>8324</v>
      </c>
    </row>
    <row r="674" spans="1:20" ht="39.6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21">
        <f t="shared" si="42"/>
        <v>41974.011157407404</v>
      </c>
      <c r="L674" s="21">
        <f t="shared" si="43"/>
        <v>42004.999305555553</v>
      </c>
      <c r="M674" s="3" t="b">
        <v>0</v>
      </c>
      <c r="N674" s="3">
        <v>215</v>
      </c>
      <c r="O674" s="3" t="b">
        <v>0</v>
      </c>
      <c r="P674" s="3" t="s">
        <v>8272</v>
      </c>
      <c r="Q674" s="13">
        <f t="shared" si="40"/>
        <v>0.21628</v>
      </c>
      <c r="R674" s="7">
        <f t="shared" si="41"/>
        <v>232.55813953488371</v>
      </c>
      <c r="S674" s="3" t="s">
        <v>8322</v>
      </c>
      <c r="T674" s="3" t="s">
        <v>8324</v>
      </c>
    </row>
    <row r="675" spans="1:20" ht="52.8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21">
        <f t="shared" si="42"/>
        <v>41838.6321412037</v>
      </c>
      <c r="L675" s="21">
        <f t="shared" si="43"/>
        <v>41883.6321412037</v>
      </c>
      <c r="M675" s="3" t="b">
        <v>0</v>
      </c>
      <c r="N675" s="3">
        <v>3</v>
      </c>
      <c r="O675" s="3" t="b">
        <v>0</v>
      </c>
      <c r="P675" s="3" t="s">
        <v>8272</v>
      </c>
      <c r="Q675" s="13">
        <f t="shared" si="40"/>
        <v>2.0500000000000002E-3</v>
      </c>
      <c r="R675" s="7">
        <f t="shared" si="41"/>
        <v>33333.333333333336</v>
      </c>
      <c r="S675" s="3" t="s">
        <v>8322</v>
      </c>
      <c r="T675" s="3" t="s">
        <v>8324</v>
      </c>
    </row>
    <row r="676" spans="1:20" ht="26.4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21">
        <f t="shared" si="42"/>
        <v>41802.907719907402</v>
      </c>
      <c r="L676" s="21">
        <f t="shared" si="43"/>
        <v>41862.907719907402</v>
      </c>
      <c r="M676" s="3" t="b">
        <v>0</v>
      </c>
      <c r="N676" s="3">
        <v>2</v>
      </c>
      <c r="O676" s="3" t="b">
        <v>0</v>
      </c>
      <c r="P676" s="3" t="s">
        <v>8272</v>
      </c>
      <c r="Q676" s="13">
        <f t="shared" si="40"/>
        <v>2.9999999999999997E-4</v>
      </c>
      <c r="R676" s="7">
        <f t="shared" si="41"/>
        <v>25000</v>
      </c>
      <c r="S676" s="3" t="s">
        <v>8322</v>
      </c>
      <c r="T676" s="3" t="s">
        <v>8324</v>
      </c>
    </row>
    <row r="677" spans="1:20" ht="39.6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21">
        <f t="shared" si="42"/>
        <v>41975.722268518519</v>
      </c>
      <c r="L677" s="21">
        <f t="shared" si="43"/>
        <v>42005.082638888889</v>
      </c>
      <c r="M677" s="3" t="b">
        <v>0</v>
      </c>
      <c r="N677" s="3">
        <v>26</v>
      </c>
      <c r="O677" s="3" t="b">
        <v>0</v>
      </c>
      <c r="P677" s="3" t="s">
        <v>8272</v>
      </c>
      <c r="Q677" s="13">
        <f t="shared" si="40"/>
        <v>0.14849999999999999</v>
      </c>
      <c r="R677" s="7">
        <f t="shared" si="41"/>
        <v>230.76923076923077</v>
      </c>
      <c r="S677" s="3" t="s">
        <v>8322</v>
      </c>
      <c r="T677" s="3" t="s">
        <v>8324</v>
      </c>
    </row>
    <row r="678" spans="1:20" ht="52.8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21">
        <f t="shared" si="42"/>
        <v>42012.559965277775</v>
      </c>
      <c r="L678" s="21">
        <f t="shared" si="43"/>
        <v>42042.559965277775</v>
      </c>
      <c r="M678" s="3" t="b">
        <v>0</v>
      </c>
      <c r="N678" s="3">
        <v>24</v>
      </c>
      <c r="O678" s="3" t="b">
        <v>0</v>
      </c>
      <c r="P678" s="3" t="s">
        <v>8272</v>
      </c>
      <c r="Q678" s="13">
        <f t="shared" si="40"/>
        <v>1.4710000000000001E-2</v>
      </c>
      <c r="R678" s="7">
        <f t="shared" si="41"/>
        <v>4166.666666666667</v>
      </c>
      <c r="S678" s="3" t="s">
        <v>8322</v>
      </c>
      <c r="T678" s="3" t="s">
        <v>8324</v>
      </c>
    </row>
    <row r="679" spans="1:20" ht="52.8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21">
        <f t="shared" si="42"/>
        <v>42504.195543981477</v>
      </c>
      <c r="L679" s="21">
        <f t="shared" si="43"/>
        <v>42549.195543981477</v>
      </c>
      <c r="M679" s="3" t="b">
        <v>0</v>
      </c>
      <c r="N679" s="3">
        <v>96</v>
      </c>
      <c r="O679" s="3" t="b">
        <v>0</v>
      </c>
      <c r="P679" s="3" t="s">
        <v>8272</v>
      </c>
      <c r="Q679" s="13">
        <f t="shared" si="40"/>
        <v>0.25584000000000001</v>
      </c>
      <c r="R679" s="7">
        <f t="shared" si="41"/>
        <v>520.83333333333337</v>
      </c>
      <c r="S679" s="3" t="s">
        <v>8322</v>
      </c>
      <c r="T679" s="3" t="s">
        <v>8324</v>
      </c>
    </row>
    <row r="680" spans="1:20" ht="39.6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21">
        <f t="shared" si="42"/>
        <v>42481.168263888881</v>
      </c>
      <c r="L680" s="21">
        <f t="shared" si="43"/>
        <v>42511.168263888881</v>
      </c>
      <c r="M680" s="3" t="b">
        <v>0</v>
      </c>
      <c r="N680" s="3">
        <v>17</v>
      </c>
      <c r="O680" s="3" t="b">
        <v>0</v>
      </c>
      <c r="P680" s="3" t="s">
        <v>8272</v>
      </c>
      <c r="Q680" s="13">
        <f t="shared" si="40"/>
        <v>3.8206896551724136E-2</v>
      </c>
      <c r="R680" s="7">
        <f t="shared" si="41"/>
        <v>1705.8823529411766</v>
      </c>
      <c r="S680" s="3" t="s">
        <v>8322</v>
      </c>
      <c r="T680" s="3" t="s">
        <v>8324</v>
      </c>
    </row>
    <row r="681" spans="1:20" ht="39.6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21">
        <f t="shared" si="42"/>
        <v>42556.487372685187</v>
      </c>
      <c r="L681" s="21">
        <f t="shared" si="43"/>
        <v>42616.487372685187</v>
      </c>
      <c r="M681" s="3" t="b">
        <v>0</v>
      </c>
      <c r="N681" s="3">
        <v>94</v>
      </c>
      <c r="O681" s="3" t="b">
        <v>0</v>
      </c>
      <c r="P681" s="3" t="s">
        <v>8272</v>
      </c>
      <c r="Q681" s="13">
        <f t="shared" si="40"/>
        <v>0.15485964912280703</v>
      </c>
      <c r="R681" s="7">
        <f t="shared" si="41"/>
        <v>606.38297872340422</v>
      </c>
      <c r="S681" s="3" t="s">
        <v>8322</v>
      </c>
      <c r="T681" s="3" t="s">
        <v>8324</v>
      </c>
    </row>
    <row r="682" spans="1:20" ht="39.6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21">
        <f t="shared" si="42"/>
        <v>41864.293182870366</v>
      </c>
      <c r="L682" s="21">
        <f t="shared" si="43"/>
        <v>41899.293182870366</v>
      </c>
      <c r="M682" s="3" t="b">
        <v>0</v>
      </c>
      <c r="N682" s="3">
        <v>129</v>
      </c>
      <c r="O682" s="3" t="b">
        <v>0</v>
      </c>
      <c r="P682" s="3" t="s">
        <v>8272</v>
      </c>
      <c r="Q682" s="13">
        <f t="shared" si="40"/>
        <v>0.25912000000000002</v>
      </c>
      <c r="R682" s="7">
        <f t="shared" si="41"/>
        <v>581.39534883720933</v>
      </c>
      <c r="S682" s="3" t="s">
        <v>8322</v>
      </c>
      <c r="T682" s="3" t="s">
        <v>8324</v>
      </c>
    </row>
    <row r="683" spans="1:20" ht="39.6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21">
        <f t="shared" si="42"/>
        <v>42639.597268518519</v>
      </c>
      <c r="L683" s="21">
        <f t="shared" si="43"/>
        <v>42669.597268518519</v>
      </c>
      <c r="M683" s="3" t="b">
        <v>0</v>
      </c>
      <c r="N683" s="3">
        <v>1</v>
      </c>
      <c r="O683" s="3" t="b">
        <v>0</v>
      </c>
      <c r="P683" s="3" t="s">
        <v>8272</v>
      </c>
      <c r="Q683" s="13">
        <f t="shared" si="40"/>
        <v>4.0000000000000002E-4</v>
      </c>
      <c r="R683" s="7">
        <f t="shared" si="41"/>
        <v>2500</v>
      </c>
      <c r="S683" s="3" t="s">
        <v>8322</v>
      </c>
      <c r="T683" s="3" t="s">
        <v>8324</v>
      </c>
    </row>
    <row r="684" spans="1:20" ht="39.6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21">
        <f t="shared" si="42"/>
        <v>42778.556967592587</v>
      </c>
      <c r="L684" s="21">
        <f t="shared" si="43"/>
        <v>42808.515300925923</v>
      </c>
      <c r="M684" s="3" t="b">
        <v>0</v>
      </c>
      <c r="N684" s="3">
        <v>4</v>
      </c>
      <c r="O684" s="3" t="b">
        <v>0</v>
      </c>
      <c r="P684" s="3" t="s">
        <v>8272</v>
      </c>
      <c r="Q684" s="13">
        <f t="shared" si="40"/>
        <v>1.06E-3</v>
      </c>
      <c r="R684" s="7">
        <f t="shared" si="41"/>
        <v>12500</v>
      </c>
      <c r="S684" s="3" t="s">
        <v>8322</v>
      </c>
      <c r="T684" s="3" t="s">
        <v>8324</v>
      </c>
    </row>
    <row r="685" spans="1:20" ht="39.6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21">
        <f t="shared" si="42"/>
        <v>42634.691712962966</v>
      </c>
      <c r="L685" s="21">
        <f t="shared" si="43"/>
        <v>42674.691712962966</v>
      </c>
      <c r="M685" s="3" t="b">
        <v>0</v>
      </c>
      <c r="N685" s="3">
        <v>3</v>
      </c>
      <c r="O685" s="3" t="b">
        <v>0</v>
      </c>
      <c r="P685" s="3" t="s">
        <v>8272</v>
      </c>
      <c r="Q685" s="13">
        <f t="shared" si="40"/>
        <v>8.5142857142857138E-3</v>
      </c>
      <c r="R685" s="7">
        <f t="shared" si="41"/>
        <v>11666.666666666666</v>
      </c>
      <c r="S685" s="3" t="s">
        <v>8322</v>
      </c>
      <c r="T685" s="3" t="s">
        <v>8324</v>
      </c>
    </row>
    <row r="686" spans="1:20" ht="26.4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21">
        <f t="shared" si="42"/>
        <v>41809.26494212963</v>
      </c>
      <c r="L686" s="21">
        <f t="shared" si="43"/>
        <v>41844.916666666664</v>
      </c>
      <c r="M686" s="3" t="b">
        <v>0</v>
      </c>
      <c r="N686" s="3">
        <v>135</v>
      </c>
      <c r="O686" s="3" t="b">
        <v>0</v>
      </c>
      <c r="P686" s="3" t="s">
        <v>8272</v>
      </c>
      <c r="Q686" s="13">
        <f t="shared" si="40"/>
        <v>7.4837500000000001E-2</v>
      </c>
      <c r="R686" s="7">
        <f t="shared" si="41"/>
        <v>2370.3703703703704</v>
      </c>
      <c r="S686" s="3" t="s">
        <v>8322</v>
      </c>
      <c r="T686" s="3" t="s">
        <v>8324</v>
      </c>
    </row>
    <row r="687" spans="1:20" ht="39.6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21">
        <f t="shared" si="42"/>
        <v>41971.658240740733</v>
      </c>
      <c r="L687" s="21">
        <f t="shared" si="43"/>
        <v>42016.658240740733</v>
      </c>
      <c r="M687" s="3" t="b">
        <v>0</v>
      </c>
      <c r="N687" s="3">
        <v>10</v>
      </c>
      <c r="O687" s="3" t="b">
        <v>0</v>
      </c>
      <c r="P687" s="3" t="s">
        <v>8272</v>
      </c>
      <c r="Q687" s="13">
        <f t="shared" si="40"/>
        <v>0.27650000000000002</v>
      </c>
      <c r="R687" s="7">
        <f t="shared" si="41"/>
        <v>200</v>
      </c>
      <c r="S687" s="3" t="s">
        <v>8322</v>
      </c>
      <c r="T687" s="3" t="s">
        <v>8324</v>
      </c>
    </row>
    <row r="688" spans="1:20" ht="52.8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21">
        <f t="shared" si="42"/>
        <v>42189.464930555558</v>
      </c>
      <c r="L688" s="21">
        <f t="shared" si="43"/>
        <v>42219.464930555558</v>
      </c>
      <c r="M688" s="3" t="b">
        <v>0</v>
      </c>
      <c r="N688" s="3">
        <v>0</v>
      </c>
      <c r="O688" s="3" t="b">
        <v>0</v>
      </c>
      <c r="P688" s="3" t="s">
        <v>8272</v>
      </c>
      <c r="Q688" s="13">
        <f t="shared" si="40"/>
        <v>0</v>
      </c>
      <c r="R688" s="7">
        <f t="shared" si="41"/>
        <v>0</v>
      </c>
      <c r="S688" s="3" t="s">
        <v>8322</v>
      </c>
      <c r="T688" s="3" t="s">
        <v>8324</v>
      </c>
    </row>
    <row r="689" spans="1:20" ht="39.6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21">
        <f t="shared" si="42"/>
        <v>42711.542280092595</v>
      </c>
      <c r="L689" s="21">
        <f t="shared" si="43"/>
        <v>42771.542280092595</v>
      </c>
      <c r="M689" s="3" t="b">
        <v>0</v>
      </c>
      <c r="N689" s="3">
        <v>6</v>
      </c>
      <c r="O689" s="3" t="b">
        <v>0</v>
      </c>
      <c r="P689" s="3" t="s">
        <v>8272</v>
      </c>
      <c r="Q689" s="13">
        <f t="shared" si="40"/>
        <v>3.5499999999999997E-2</v>
      </c>
      <c r="R689" s="7">
        <f t="shared" si="41"/>
        <v>16666.666666666668</v>
      </c>
      <c r="S689" s="3" t="s">
        <v>8322</v>
      </c>
      <c r="T689" s="3" t="s">
        <v>8324</v>
      </c>
    </row>
    <row r="690" spans="1:20" ht="52.8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21">
        <f t="shared" si="42"/>
        <v>42261.896446759252</v>
      </c>
      <c r="L690" s="21">
        <f t="shared" si="43"/>
        <v>42291.896446759252</v>
      </c>
      <c r="M690" s="3" t="b">
        <v>0</v>
      </c>
      <c r="N690" s="3">
        <v>36</v>
      </c>
      <c r="O690" s="3" t="b">
        <v>0</v>
      </c>
      <c r="P690" s="3" t="s">
        <v>8272</v>
      </c>
      <c r="Q690" s="13">
        <f t="shared" si="40"/>
        <v>0.72989999999999999</v>
      </c>
      <c r="R690" s="7">
        <f t="shared" si="41"/>
        <v>555.55555555555554</v>
      </c>
      <c r="S690" s="3" t="s">
        <v>8322</v>
      </c>
      <c r="T690" s="3" t="s">
        <v>8324</v>
      </c>
    </row>
    <row r="691" spans="1:20" ht="39.6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21">
        <f t="shared" si="42"/>
        <v>42675.459456018514</v>
      </c>
      <c r="L691" s="21">
        <f t="shared" si="43"/>
        <v>42711.999305555553</v>
      </c>
      <c r="M691" s="3" t="b">
        <v>0</v>
      </c>
      <c r="N691" s="3">
        <v>336</v>
      </c>
      <c r="O691" s="3" t="b">
        <v>0</v>
      </c>
      <c r="P691" s="3" t="s">
        <v>8272</v>
      </c>
      <c r="Q691" s="13">
        <f t="shared" si="40"/>
        <v>0.57648750000000004</v>
      </c>
      <c r="R691" s="7">
        <f t="shared" si="41"/>
        <v>595.23809523809518</v>
      </c>
      <c r="S691" s="3" t="s">
        <v>8322</v>
      </c>
      <c r="T691" s="3" t="s">
        <v>8324</v>
      </c>
    </row>
    <row r="692" spans="1:20" ht="26.4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21">
        <f t="shared" si="42"/>
        <v>42579.426400462959</v>
      </c>
      <c r="L692" s="21">
        <f t="shared" si="43"/>
        <v>42622.041666666664</v>
      </c>
      <c r="M692" s="3" t="b">
        <v>0</v>
      </c>
      <c r="N692" s="3">
        <v>34</v>
      </c>
      <c r="O692" s="3" t="b">
        <v>0</v>
      </c>
      <c r="P692" s="3" t="s">
        <v>8272</v>
      </c>
      <c r="Q692" s="13">
        <f t="shared" si="40"/>
        <v>0.1234</v>
      </c>
      <c r="R692" s="7">
        <f t="shared" si="41"/>
        <v>588.23529411764707</v>
      </c>
      <c r="S692" s="3" t="s">
        <v>8322</v>
      </c>
      <c r="T692" s="3" t="s">
        <v>8324</v>
      </c>
    </row>
    <row r="693" spans="1:20" ht="39.6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21">
        <f t="shared" si="42"/>
        <v>42157.819976851846</v>
      </c>
      <c r="L693" s="21">
        <f t="shared" si="43"/>
        <v>42185.819976851846</v>
      </c>
      <c r="M693" s="3" t="b">
        <v>0</v>
      </c>
      <c r="N693" s="3">
        <v>10</v>
      </c>
      <c r="O693" s="3" t="b">
        <v>0</v>
      </c>
      <c r="P693" s="3" t="s">
        <v>8272</v>
      </c>
      <c r="Q693" s="13">
        <f t="shared" si="40"/>
        <v>5.1999999999999998E-3</v>
      </c>
      <c r="R693" s="7">
        <f t="shared" si="41"/>
        <v>5000</v>
      </c>
      <c r="S693" s="3" t="s">
        <v>8322</v>
      </c>
      <c r="T693" s="3" t="s">
        <v>8324</v>
      </c>
    </row>
    <row r="694" spans="1:20" ht="39.6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21">
        <f t="shared" si="42"/>
        <v>42696.167395833334</v>
      </c>
      <c r="L694" s="21">
        <f t="shared" si="43"/>
        <v>42726.167395833334</v>
      </c>
      <c r="M694" s="3" t="b">
        <v>0</v>
      </c>
      <c r="N694" s="3">
        <v>201</v>
      </c>
      <c r="O694" s="3" t="b">
        <v>0</v>
      </c>
      <c r="P694" s="3" t="s">
        <v>8272</v>
      </c>
      <c r="Q694" s="13">
        <f t="shared" si="40"/>
        <v>6.5299999999999997E-2</v>
      </c>
      <c r="R694" s="7">
        <f t="shared" si="41"/>
        <v>99.50248756218906</v>
      </c>
      <c r="S694" s="3" t="s">
        <v>8322</v>
      </c>
      <c r="T694" s="3" t="s">
        <v>8324</v>
      </c>
    </row>
    <row r="695" spans="1:20" ht="39.6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21">
        <f t="shared" si="42"/>
        <v>42094.599849537037</v>
      </c>
      <c r="L695" s="21">
        <f t="shared" si="43"/>
        <v>42124.599849537037</v>
      </c>
      <c r="M695" s="3" t="b">
        <v>0</v>
      </c>
      <c r="N695" s="3">
        <v>296</v>
      </c>
      <c r="O695" s="3" t="b">
        <v>0</v>
      </c>
      <c r="P695" s="3" t="s">
        <v>8272</v>
      </c>
      <c r="Q695" s="13">
        <f t="shared" si="40"/>
        <v>0.35338000000000003</v>
      </c>
      <c r="R695" s="7">
        <f t="shared" si="41"/>
        <v>337.83783783783781</v>
      </c>
      <c r="S695" s="3" t="s">
        <v>8322</v>
      </c>
      <c r="T695" s="3" t="s">
        <v>8324</v>
      </c>
    </row>
    <row r="696" spans="1:20" ht="39.6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21">
        <f t="shared" si="42"/>
        <v>42737.455543981479</v>
      </c>
      <c r="L696" s="21">
        <f t="shared" si="43"/>
        <v>42767.455543981479</v>
      </c>
      <c r="M696" s="3" t="b">
        <v>0</v>
      </c>
      <c r="N696" s="3">
        <v>7</v>
      </c>
      <c r="O696" s="3" t="b">
        <v>0</v>
      </c>
      <c r="P696" s="3" t="s">
        <v>8272</v>
      </c>
      <c r="Q696" s="13">
        <f t="shared" si="40"/>
        <v>3.933333333333333E-3</v>
      </c>
      <c r="R696" s="7">
        <f t="shared" si="41"/>
        <v>21428.571428571428</v>
      </c>
      <c r="S696" s="3" t="s">
        <v>8322</v>
      </c>
      <c r="T696" s="3" t="s">
        <v>8324</v>
      </c>
    </row>
    <row r="697" spans="1:20" ht="39.6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21">
        <f t="shared" si="42"/>
        <v>41913.312731481477</v>
      </c>
      <c r="L697" s="21">
        <f t="shared" si="43"/>
        <v>41943.312731481477</v>
      </c>
      <c r="M697" s="3" t="b">
        <v>0</v>
      </c>
      <c r="N697" s="3">
        <v>7</v>
      </c>
      <c r="O697" s="3" t="b">
        <v>0</v>
      </c>
      <c r="P697" s="3" t="s">
        <v>8272</v>
      </c>
      <c r="Q697" s="13">
        <f t="shared" si="40"/>
        <v>1.06E-2</v>
      </c>
      <c r="R697" s="7">
        <f t="shared" si="41"/>
        <v>8571.4285714285706</v>
      </c>
      <c r="S697" s="3" t="s">
        <v>8322</v>
      </c>
      <c r="T697" s="3" t="s">
        <v>8324</v>
      </c>
    </row>
    <row r="698" spans="1:20" ht="26.4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21">
        <f t="shared" si="42"/>
        <v>41815.718773148146</v>
      </c>
      <c r="L698" s="21">
        <f t="shared" si="43"/>
        <v>41845.718773148146</v>
      </c>
      <c r="M698" s="3" t="b">
        <v>0</v>
      </c>
      <c r="N698" s="3">
        <v>1</v>
      </c>
      <c r="O698" s="3" t="b">
        <v>0</v>
      </c>
      <c r="P698" s="3" t="s">
        <v>8272</v>
      </c>
      <c r="Q698" s="13">
        <f t="shared" si="40"/>
        <v>5.7142857142857145E-6</v>
      </c>
      <c r="R698" s="7">
        <f t="shared" si="41"/>
        <v>175000</v>
      </c>
      <c r="S698" s="3" t="s">
        <v>8322</v>
      </c>
      <c r="T698" s="3" t="s">
        <v>8324</v>
      </c>
    </row>
    <row r="699" spans="1:20" ht="39.6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21">
        <f t="shared" si="42"/>
        <v>42388.314687500002</v>
      </c>
      <c r="L699" s="21">
        <f t="shared" si="43"/>
        <v>42403.314687500002</v>
      </c>
      <c r="M699" s="3" t="b">
        <v>0</v>
      </c>
      <c r="N699" s="3">
        <v>114</v>
      </c>
      <c r="O699" s="3" t="b">
        <v>0</v>
      </c>
      <c r="P699" s="3" t="s">
        <v>8272</v>
      </c>
      <c r="Q699" s="13">
        <f t="shared" si="40"/>
        <v>0.46379999999999999</v>
      </c>
      <c r="R699" s="7">
        <f t="shared" si="41"/>
        <v>43.859649122807021</v>
      </c>
      <c r="S699" s="3" t="s">
        <v>8322</v>
      </c>
      <c r="T699" s="3" t="s">
        <v>8324</v>
      </c>
    </row>
    <row r="700" spans="1:20" ht="39.6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21">
        <f t="shared" si="42"/>
        <v>41866.722743055558</v>
      </c>
      <c r="L700" s="21">
        <f t="shared" si="43"/>
        <v>41899.875</v>
      </c>
      <c r="M700" s="3" t="b">
        <v>0</v>
      </c>
      <c r="N700" s="3">
        <v>29</v>
      </c>
      <c r="O700" s="3" t="b">
        <v>0</v>
      </c>
      <c r="P700" s="3" t="s">
        <v>8272</v>
      </c>
      <c r="Q700" s="13">
        <f t="shared" si="40"/>
        <v>0.15390000000000001</v>
      </c>
      <c r="R700" s="7">
        <f t="shared" si="41"/>
        <v>3448.2758620689656</v>
      </c>
      <c r="S700" s="3" t="s">
        <v>8322</v>
      </c>
      <c r="T700" s="3" t="s">
        <v>8324</v>
      </c>
    </row>
    <row r="701" spans="1:20" ht="39.6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21">
        <f t="shared" si="42"/>
        <v>41563.277175925927</v>
      </c>
      <c r="L701" s="21">
        <f t="shared" si="43"/>
        <v>41600.458333333328</v>
      </c>
      <c r="M701" s="3" t="b">
        <v>0</v>
      </c>
      <c r="N701" s="3">
        <v>890</v>
      </c>
      <c r="O701" s="3" t="b">
        <v>0</v>
      </c>
      <c r="P701" s="3" t="s">
        <v>8272</v>
      </c>
      <c r="Q701" s="13">
        <f t="shared" si="40"/>
        <v>0.824221076923077</v>
      </c>
      <c r="R701" s="7">
        <f t="shared" si="41"/>
        <v>146.06741573033707</v>
      </c>
      <c r="S701" s="3" t="s">
        <v>8322</v>
      </c>
      <c r="T701" s="3" t="s">
        <v>8324</v>
      </c>
    </row>
    <row r="702" spans="1:20" ht="39.6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21">
        <f t="shared" si="42"/>
        <v>42715.480104166665</v>
      </c>
      <c r="L702" s="21">
        <f t="shared" si="43"/>
        <v>42745.480104166665</v>
      </c>
      <c r="M702" s="3" t="b">
        <v>0</v>
      </c>
      <c r="N702" s="3">
        <v>31</v>
      </c>
      <c r="O702" s="3" t="b">
        <v>0</v>
      </c>
      <c r="P702" s="3" t="s">
        <v>8272</v>
      </c>
      <c r="Q702" s="13">
        <f t="shared" si="40"/>
        <v>2.6866666666666667E-2</v>
      </c>
      <c r="R702" s="7">
        <f t="shared" si="41"/>
        <v>483.87096774193549</v>
      </c>
      <c r="S702" s="3" t="s">
        <v>8322</v>
      </c>
      <c r="T702" s="3" t="s">
        <v>8324</v>
      </c>
    </row>
    <row r="703" spans="1:20" ht="39.6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21">
        <f t="shared" si="42"/>
        <v>41813.454629629625</v>
      </c>
      <c r="L703" s="21">
        <f t="shared" si="43"/>
        <v>41843.454629629625</v>
      </c>
      <c r="M703" s="3" t="b">
        <v>0</v>
      </c>
      <c r="N703" s="3">
        <v>21</v>
      </c>
      <c r="O703" s="3" t="b">
        <v>0</v>
      </c>
      <c r="P703" s="3" t="s">
        <v>8272</v>
      </c>
      <c r="Q703" s="13">
        <f t="shared" si="40"/>
        <v>0.26600000000000001</v>
      </c>
      <c r="R703" s="7">
        <f t="shared" si="41"/>
        <v>1095.2380952380952</v>
      </c>
      <c r="S703" s="3" t="s">
        <v>8322</v>
      </c>
      <c r="T703" s="3" t="s">
        <v>8324</v>
      </c>
    </row>
    <row r="704" spans="1:20" ht="39.6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21">
        <f t="shared" si="42"/>
        <v>42668.518368055556</v>
      </c>
      <c r="L704" s="21">
        <f t="shared" si="43"/>
        <v>42698.560034722221</v>
      </c>
      <c r="M704" s="3" t="b">
        <v>0</v>
      </c>
      <c r="N704" s="3">
        <v>37</v>
      </c>
      <c r="O704" s="3" t="b">
        <v>0</v>
      </c>
      <c r="P704" s="3" t="s">
        <v>8272</v>
      </c>
      <c r="Q704" s="13">
        <f t="shared" si="40"/>
        <v>0.30813400000000002</v>
      </c>
      <c r="R704" s="7">
        <f t="shared" si="41"/>
        <v>405.40540540540542</v>
      </c>
      <c r="S704" s="3" t="s">
        <v>8322</v>
      </c>
      <c r="T704" s="3" t="s">
        <v>8324</v>
      </c>
    </row>
    <row r="705" spans="1:20" ht="39.6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21">
        <f t="shared" si="42"/>
        <v>42711.742465277777</v>
      </c>
      <c r="L705" s="21">
        <f t="shared" si="43"/>
        <v>42766.772222222215</v>
      </c>
      <c r="M705" s="3" t="b">
        <v>0</v>
      </c>
      <c r="N705" s="3">
        <v>7</v>
      </c>
      <c r="O705" s="3" t="b">
        <v>0</v>
      </c>
      <c r="P705" s="3" t="s">
        <v>8272</v>
      </c>
      <c r="Q705" s="13">
        <f t="shared" si="40"/>
        <v>5.5800000000000002E-2</v>
      </c>
      <c r="R705" s="7">
        <f t="shared" si="41"/>
        <v>2142.8571428571427</v>
      </c>
      <c r="S705" s="3" t="s">
        <v>8322</v>
      </c>
      <c r="T705" s="3" t="s">
        <v>8324</v>
      </c>
    </row>
    <row r="706" spans="1:20" ht="39.6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21">
        <f t="shared" si="42"/>
        <v>42725.984583333331</v>
      </c>
      <c r="L706" s="21">
        <f t="shared" si="43"/>
        <v>42785.984583333331</v>
      </c>
      <c r="M706" s="3" t="b">
        <v>0</v>
      </c>
      <c r="N706" s="3">
        <v>4</v>
      </c>
      <c r="O706" s="3" t="b">
        <v>0</v>
      </c>
      <c r="P706" s="3" t="s">
        <v>8272</v>
      </c>
      <c r="Q706" s="13">
        <f t="shared" ref="Q706:Q769" si="44">+E706/D706</f>
        <v>8.7454545454545458E-3</v>
      </c>
      <c r="R706" s="7">
        <f t="shared" ref="R706:R769" si="45">IFERROR(+D706/N706,0)</f>
        <v>13750</v>
      </c>
      <c r="S706" s="3" t="s">
        <v>8322</v>
      </c>
      <c r="T706" s="3" t="s">
        <v>8324</v>
      </c>
    </row>
    <row r="707" spans="1:20" ht="26.4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21">
        <f t="shared" ref="K707:K770" si="46">(J707/86400)+25569+(-5/24)</f>
        <v>42726.283310185179</v>
      </c>
      <c r="L707" s="21">
        <f t="shared" ref="L707:L770" si="47">+I707/(86400)+25569+(-5/24)</f>
        <v>42756.283310185179</v>
      </c>
      <c r="M707" s="3" t="b">
        <v>0</v>
      </c>
      <c r="N707" s="3">
        <v>5</v>
      </c>
      <c r="O707" s="3" t="b">
        <v>0</v>
      </c>
      <c r="P707" s="3" t="s">
        <v>8272</v>
      </c>
      <c r="Q707" s="13">
        <f t="shared" si="44"/>
        <v>9.7699999999999992E-3</v>
      </c>
      <c r="R707" s="7">
        <f t="shared" si="45"/>
        <v>20000</v>
      </c>
      <c r="S707" s="3" t="s">
        <v>8322</v>
      </c>
      <c r="T707" s="3" t="s">
        <v>8324</v>
      </c>
    </row>
    <row r="708" spans="1:20" ht="39.6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21">
        <f t="shared" si="46"/>
        <v>42676.786840277775</v>
      </c>
      <c r="L708" s="21">
        <f t="shared" si="47"/>
        <v>42718.568749999999</v>
      </c>
      <c r="M708" s="3" t="b">
        <v>0</v>
      </c>
      <c r="N708" s="3">
        <v>0</v>
      </c>
      <c r="O708" s="3" t="b">
        <v>0</v>
      </c>
      <c r="P708" s="3" t="s">
        <v>8272</v>
      </c>
      <c r="Q708" s="13">
        <f t="shared" si="44"/>
        <v>0</v>
      </c>
      <c r="R708" s="7">
        <f t="shared" si="45"/>
        <v>0</v>
      </c>
      <c r="S708" s="3" t="s">
        <v>8322</v>
      </c>
      <c r="T708" s="3" t="s">
        <v>8324</v>
      </c>
    </row>
    <row r="709" spans="1:20" ht="39.6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21">
        <f t="shared" si="46"/>
        <v>42696.45517361111</v>
      </c>
      <c r="L709" s="21">
        <f t="shared" si="47"/>
        <v>42736.45517361111</v>
      </c>
      <c r="M709" s="3" t="b">
        <v>0</v>
      </c>
      <c r="N709" s="3">
        <v>456</v>
      </c>
      <c r="O709" s="3" t="b">
        <v>0</v>
      </c>
      <c r="P709" s="3" t="s">
        <v>8272</v>
      </c>
      <c r="Q709" s="13">
        <f t="shared" si="44"/>
        <v>0.78927352941176465</v>
      </c>
      <c r="R709" s="7">
        <f t="shared" si="45"/>
        <v>149.12280701754386</v>
      </c>
      <c r="S709" s="3" t="s">
        <v>8322</v>
      </c>
      <c r="T709" s="3" t="s">
        <v>8324</v>
      </c>
    </row>
    <row r="710" spans="1:20" ht="39.6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21">
        <f t="shared" si="46"/>
        <v>41835.372685185182</v>
      </c>
      <c r="L710" s="21">
        <f t="shared" si="47"/>
        <v>41895.372685185182</v>
      </c>
      <c r="M710" s="3" t="b">
        <v>0</v>
      </c>
      <c r="N710" s="3">
        <v>369</v>
      </c>
      <c r="O710" s="3" t="b">
        <v>0</v>
      </c>
      <c r="P710" s="3" t="s">
        <v>8272</v>
      </c>
      <c r="Q710" s="13">
        <f t="shared" si="44"/>
        <v>0.22092500000000001</v>
      </c>
      <c r="R710" s="7">
        <f t="shared" si="45"/>
        <v>108.40108401084011</v>
      </c>
      <c r="S710" s="3" t="s">
        <v>8322</v>
      </c>
      <c r="T710" s="3" t="s">
        <v>8324</v>
      </c>
    </row>
    <row r="711" spans="1:20" ht="26.4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21">
        <f t="shared" si="46"/>
        <v>41947.832858796297</v>
      </c>
      <c r="L711" s="21">
        <f t="shared" si="47"/>
        <v>41977.832858796297</v>
      </c>
      <c r="M711" s="3" t="b">
        <v>0</v>
      </c>
      <c r="N711" s="3">
        <v>2</v>
      </c>
      <c r="O711" s="3" t="b">
        <v>0</v>
      </c>
      <c r="P711" s="3" t="s">
        <v>8272</v>
      </c>
      <c r="Q711" s="13">
        <f t="shared" si="44"/>
        <v>4.0666666666666663E-3</v>
      </c>
      <c r="R711" s="7">
        <f t="shared" si="45"/>
        <v>7500</v>
      </c>
      <c r="S711" s="3" t="s">
        <v>8322</v>
      </c>
      <c r="T711" s="3" t="s">
        <v>8324</v>
      </c>
    </row>
    <row r="712" spans="1:20" ht="26.4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21">
        <f t="shared" si="46"/>
        <v>41837.776643518519</v>
      </c>
      <c r="L712" s="21">
        <f t="shared" si="47"/>
        <v>41870.822222222218</v>
      </c>
      <c r="M712" s="3" t="b">
        <v>0</v>
      </c>
      <c r="N712" s="3">
        <v>0</v>
      </c>
      <c r="O712" s="3" t="b">
        <v>0</v>
      </c>
      <c r="P712" s="3" t="s">
        <v>8272</v>
      </c>
      <c r="Q712" s="13">
        <f t="shared" si="44"/>
        <v>0</v>
      </c>
      <c r="R712" s="7">
        <f t="shared" si="45"/>
        <v>0</v>
      </c>
      <c r="S712" s="3" t="s">
        <v>8322</v>
      </c>
      <c r="T712" s="3" t="s">
        <v>8324</v>
      </c>
    </row>
    <row r="713" spans="1:20" ht="39.6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21">
        <f t="shared" si="46"/>
        <v>42678.250787037039</v>
      </c>
      <c r="L713" s="21">
        <f t="shared" si="47"/>
        <v>42718.292453703696</v>
      </c>
      <c r="M713" s="3" t="b">
        <v>0</v>
      </c>
      <c r="N713" s="3">
        <v>338</v>
      </c>
      <c r="O713" s="3" t="b">
        <v>0</v>
      </c>
      <c r="P713" s="3" t="s">
        <v>8272</v>
      </c>
      <c r="Q713" s="13">
        <f t="shared" si="44"/>
        <v>0.33790999999999999</v>
      </c>
      <c r="R713" s="7">
        <f t="shared" si="45"/>
        <v>295.85798816568047</v>
      </c>
      <c r="S713" s="3" t="s">
        <v>8322</v>
      </c>
      <c r="T713" s="3" t="s">
        <v>8324</v>
      </c>
    </row>
    <row r="714" spans="1:20" ht="39.6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21">
        <f t="shared" si="46"/>
        <v>42384.472592592589</v>
      </c>
      <c r="L714" s="21">
        <f t="shared" si="47"/>
        <v>42414.472592592589</v>
      </c>
      <c r="M714" s="3" t="b">
        <v>0</v>
      </c>
      <c r="N714" s="3">
        <v>4</v>
      </c>
      <c r="O714" s="3" t="b">
        <v>0</v>
      </c>
      <c r="P714" s="3" t="s">
        <v>8272</v>
      </c>
      <c r="Q714" s="13">
        <f t="shared" si="44"/>
        <v>2.1649484536082476E-3</v>
      </c>
      <c r="R714" s="7">
        <f t="shared" si="45"/>
        <v>12125</v>
      </c>
      <c r="S714" s="3" t="s">
        <v>8322</v>
      </c>
      <c r="T714" s="3" t="s">
        <v>8324</v>
      </c>
    </row>
    <row r="715" spans="1:20" ht="39.6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21">
        <f t="shared" si="46"/>
        <v>42496.320972222216</v>
      </c>
      <c r="L715" s="21">
        <f t="shared" si="47"/>
        <v>42526.320972222216</v>
      </c>
      <c r="M715" s="3" t="b">
        <v>0</v>
      </c>
      <c r="N715" s="3">
        <v>1</v>
      </c>
      <c r="O715" s="3" t="b">
        <v>0</v>
      </c>
      <c r="P715" s="3" t="s">
        <v>8272</v>
      </c>
      <c r="Q715" s="13">
        <f t="shared" si="44"/>
        <v>7.9600000000000001E-3</v>
      </c>
      <c r="R715" s="7">
        <f t="shared" si="45"/>
        <v>25000</v>
      </c>
      <c r="S715" s="3" t="s">
        <v>8322</v>
      </c>
      <c r="T715" s="3" t="s">
        <v>8324</v>
      </c>
    </row>
    <row r="716" spans="1:20" ht="39.6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21">
        <f t="shared" si="46"/>
        <v>42734.579652777778</v>
      </c>
      <c r="L716" s="21">
        <f t="shared" si="47"/>
        <v>42794.579652777778</v>
      </c>
      <c r="M716" s="3" t="b">
        <v>0</v>
      </c>
      <c r="N716" s="3">
        <v>28</v>
      </c>
      <c r="O716" s="3" t="b">
        <v>0</v>
      </c>
      <c r="P716" s="3" t="s">
        <v>8272</v>
      </c>
      <c r="Q716" s="13">
        <f t="shared" si="44"/>
        <v>0.14993333333333334</v>
      </c>
      <c r="R716" s="7">
        <f t="shared" si="45"/>
        <v>535.71428571428567</v>
      </c>
      <c r="S716" s="3" t="s">
        <v>8322</v>
      </c>
      <c r="T716" s="3" t="s">
        <v>8324</v>
      </c>
    </row>
    <row r="717" spans="1:20" ht="52.8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21">
        <f t="shared" si="46"/>
        <v>42272.8824074074</v>
      </c>
      <c r="L717" s="21">
        <f t="shared" si="47"/>
        <v>42312.924074074072</v>
      </c>
      <c r="M717" s="3" t="b">
        <v>0</v>
      </c>
      <c r="N717" s="3">
        <v>12</v>
      </c>
      <c r="O717" s="3" t="b">
        <v>0</v>
      </c>
      <c r="P717" s="3" t="s">
        <v>8272</v>
      </c>
      <c r="Q717" s="13">
        <f t="shared" si="44"/>
        <v>5.0509090909090906E-2</v>
      </c>
      <c r="R717" s="7">
        <f t="shared" si="45"/>
        <v>2291.6666666666665</v>
      </c>
      <c r="S717" s="3" t="s">
        <v>8322</v>
      </c>
      <c r="T717" s="3" t="s">
        <v>8324</v>
      </c>
    </row>
    <row r="718" spans="1:20" ht="39.6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21">
        <f t="shared" si="46"/>
        <v>41940.450312499997</v>
      </c>
      <c r="L718" s="21">
        <f t="shared" si="47"/>
        <v>41973.791666666664</v>
      </c>
      <c r="M718" s="3" t="b">
        <v>0</v>
      </c>
      <c r="N718" s="3">
        <v>16</v>
      </c>
      <c r="O718" s="3" t="b">
        <v>0</v>
      </c>
      <c r="P718" s="3" t="s">
        <v>8272</v>
      </c>
      <c r="Q718" s="13">
        <f t="shared" si="44"/>
        <v>0.10214285714285715</v>
      </c>
      <c r="R718" s="7">
        <f t="shared" si="45"/>
        <v>437.5</v>
      </c>
      <c r="S718" s="3" t="s">
        <v>8322</v>
      </c>
      <c r="T718" s="3" t="s">
        <v>8324</v>
      </c>
    </row>
    <row r="719" spans="1:20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21">
        <f t="shared" si="46"/>
        <v>41857.645856481475</v>
      </c>
      <c r="L719" s="21">
        <f t="shared" si="47"/>
        <v>41887.645856481475</v>
      </c>
      <c r="M719" s="3" t="b">
        <v>0</v>
      </c>
      <c r="N719" s="3">
        <v>4</v>
      </c>
      <c r="O719" s="3" t="b">
        <v>0</v>
      </c>
      <c r="P719" s="3" t="s">
        <v>8272</v>
      </c>
      <c r="Q719" s="13">
        <f t="shared" si="44"/>
        <v>3.0500000000000002E-3</v>
      </c>
      <c r="R719" s="7">
        <f t="shared" si="45"/>
        <v>25000</v>
      </c>
      <c r="S719" s="3" t="s">
        <v>8322</v>
      </c>
      <c r="T719" s="3" t="s">
        <v>8324</v>
      </c>
    </row>
    <row r="720" spans="1:20" ht="39.6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21">
        <f t="shared" si="46"/>
        <v>42752.637118055551</v>
      </c>
      <c r="L720" s="21">
        <f t="shared" si="47"/>
        <v>42784.040972222218</v>
      </c>
      <c r="M720" s="3" t="b">
        <v>0</v>
      </c>
      <c r="N720" s="3">
        <v>4</v>
      </c>
      <c r="O720" s="3" t="b">
        <v>0</v>
      </c>
      <c r="P720" s="3" t="s">
        <v>8272</v>
      </c>
      <c r="Q720" s="13">
        <f t="shared" si="44"/>
        <v>7.4999999999999997E-3</v>
      </c>
      <c r="R720" s="7">
        <f t="shared" si="45"/>
        <v>3000</v>
      </c>
      <c r="S720" s="3" t="s">
        <v>8322</v>
      </c>
      <c r="T720" s="3" t="s">
        <v>8324</v>
      </c>
    </row>
    <row r="721" spans="1:20" ht="39.6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21">
        <f t="shared" si="46"/>
        <v>42408.83189814815</v>
      </c>
      <c r="L721" s="21">
        <f t="shared" si="47"/>
        <v>42422.83189814815</v>
      </c>
      <c r="M721" s="3" t="b">
        <v>0</v>
      </c>
      <c r="N721" s="3">
        <v>10</v>
      </c>
      <c r="O721" s="3" t="b">
        <v>0</v>
      </c>
      <c r="P721" s="3" t="s">
        <v>8272</v>
      </c>
      <c r="Q721" s="13">
        <f t="shared" si="44"/>
        <v>1.2933333333333333E-2</v>
      </c>
      <c r="R721" s="7">
        <f t="shared" si="45"/>
        <v>1500</v>
      </c>
      <c r="S721" s="3" t="s">
        <v>8322</v>
      </c>
      <c r="T721" s="3" t="s">
        <v>8324</v>
      </c>
    </row>
    <row r="722" spans="1:20" ht="39.6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21">
        <f t="shared" si="46"/>
        <v>40909.440868055557</v>
      </c>
      <c r="L722" s="21">
        <f t="shared" si="47"/>
        <v>40937.440868055557</v>
      </c>
      <c r="M722" s="3" t="b">
        <v>0</v>
      </c>
      <c r="N722" s="3">
        <v>41</v>
      </c>
      <c r="O722" s="3" t="b">
        <v>1</v>
      </c>
      <c r="P722" s="3" t="s">
        <v>8273</v>
      </c>
      <c r="Q722" s="13">
        <f t="shared" si="44"/>
        <v>1.4394736842105262</v>
      </c>
      <c r="R722" s="7">
        <f t="shared" si="45"/>
        <v>46.341463414634148</v>
      </c>
      <c r="S722" s="3" t="s">
        <v>8325</v>
      </c>
      <c r="T722" s="3" t="s">
        <v>8326</v>
      </c>
    </row>
    <row r="723" spans="1:20" ht="52.8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21">
        <f t="shared" si="46"/>
        <v>41807.363506944443</v>
      </c>
      <c r="L723" s="21">
        <f t="shared" si="47"/>
        <v>41852.363506944443</v>
      </c>
      <c r="M723" s="3" t="b">
        <v>0</v>
      </c>
      <c r="N723" s="3">
        <v>119</v>
      </c>
      <c r="O723" s="3" t="b">
        <v>1</v>
      </c>
      <c r="P723" s="3" t="s">
        <v>8273</v>
      </c>
      <c r="Q723" s="13">
        <f t="shared" si="44"/>
        <v>1.2210975609756098</v>
      </c>
      <c r="R723" s="7">
        <f t="shared" si="45"/>
        <v>68.907563025210081</v>
      </c>
      <c r="S723" s="3" t="s">
        <v>8325</v>
      </c>
      <c r="T723" s="3" t="s">
        <v>8326</v>
      </c>
    </row>
    <row r="724" spans="1:20" ht="39.6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21">
        <f t="shared" si="46"/>
        <v>40977.596967592588</v>
      </c>
      <c r="L724" s="21">
        <f t="shared" si="47"/>
        <v>41007.555300925924</v>
      </c>
      <c r="M724" s="3" t="b">
        <v>0</v>
      </c>
      <c r="N724" s="3">
        <v>153</v>
      </c>
      <c r="O724" s="3" t="b">
        <v>1</v>
      </c>
      <c r="P724" s="3" t="s">
        <v>8273</v>
      </c>
      <c r="Q724" s="13">
        <f t="shared" si="44"/>
        <v>1.3202400000000001</v>
      </c>
      <c r="R724" s="7">
        <f t="shared" si="45"/>
        <v>163.3986928104575</v>
      </c>
      <c r="S724" s="3" t="s">
        <v>8325</v>
      </c>
      <c r="T724" s="3" t="s">
        <v>8326</v>
      </c>
    </row>
    <row r="725" spans="1:20" ht="26.4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21">
        <f t="shared" si="46"/>
        <v>42184.608206018514</v>
      </c>
      <c r="L725" s="21">
        <f t="shared" si="47"/>
        <v>42214.957638888889</v>
      </c>
      <c r="M725" s="3" t="b">
        <v>0</v>
      </c>
      <c r="N725" s="3">
        <v>100</v>
      </c>
      <c r="O725" s="3" t="b">
        <v>1</v>
      </c>
      <c r="P725" s="3" t="s">
        <v>8273</v>
      </c>
      <c r="Q725" s="13">
        <f t="shared" si="44"/>
        <v>1.0938000000000001</v>
      </c>
      <c r="R725" s="7">
        <f t="shared" si="45"/>
        <v>50</v>
      </c>
      <c r="S725" s="3" t="s">
        <v>8325</v>
      </c>
      <c r="T725" s="3" t="s">
        <v>8326</v>
      </c>
    </row>
    <row r="726" spans="1:20" ht="39.6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21">
        <f t="shared" si="46"/>
        <v>40694.430127314808</v>
      </c>
      <c r="L726" s="21">
        <f t="shared" si="47"/>
        <v>40724.430127314808</v>
      </c>
      <c r="M726" s="3" t="b">
        <v>0</v>
      </c>
      <c r="N726" s="3">
        <v>143</v>
      </c>
      <c r="O726" s="3" t="b">
        <v>1</v>
      </c>
      <c r="P726" s="3" t="s">
        <v>8273</v>
      </c>
      <c r="Q726" s="13">
        <f t="shared" si="44"/>
        <v>1.0547157142857144</v>
      </c>
      <c r="R726" s="7">
        <f t="shared" si="45"/>
        <v>48.951048951048953</v>
      </c>
      <c r="S726" s="3" t="s">
        <v>8325</v>
      </c>
      <c r="T726" s="3" t="s">
        <v>8326</v>
      </c>
    </row>
    <row r="727" spans="1:20" ht="39.6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21">
        <f t="shared" si="46"/>
        <v>42321.417962962958</v>
      </c>
      <c r="L727" s="21">
        <f t="shared" si="47"/>
        <v>42351.417962962958</v>
      </c>
      <c r="M727" s="3" t="b">
        <v>0</v>
      </c>
      <c r="N727" s="3">
        <v>140</v>
      </c>
      <c r="O727" s="3" t="b">
        <v>1</v>
      </c>
      <c r="P727" s="3" t="s">
        <v>8273</v>
      </c>
      <c r="Q727" s="13">
        <f t="shared" si="44"/>
        <v>1.0035000000000001</v>
      </c>
      <c r="R727" s="7">
        <f t="shared" si="45"/>
        <v>142.85714285714286</v>
      </c>
      <c r="S727" s="3" t="s">
        <v>8325</v>
      </c>
      <c r="T727" s="3" t="s">
        <v>8326</v>
      </c>
    </row>
    <row r="728" spans="1:20" ht="39.6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21">
        <f t="shared" si="46"/>
        <v>41345.834340277775</v>
      </c>
      <c r="L728" s="21">
        <f t="shared" si="47"/>
        <v>41375.834340277775</v>
      </c>
      <c r="M728" s="3" t="b">
        <v>0</v>
      </c>
      <c r="N728" s="3">
        <v>35</v>
      </c>
      <c r="O728" s="3" t="b">
        <v>1</v>
      </c>
      <c r="P728" s="3" t="s">
        <v>8273</v>
      </c>
      <c r="Q728" s="13">
        <f t="shared" si="44"/>
        <v>1.014</v>
      </c>
      <c r="R728" s="7">
        <f t="shared" si="45"/>
        <v>71.428571428571431</v>
      </c>
      <c r="S728" s="3" t="s">
        <v>8325</v>
      </c>
      <c r="T728" s="3" t="s">
        <v>8326</v>
      </c>
    </row>
    <row r="729" spans="1:20" ht="39.6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21">
        <f t="shared" si="46"/>
        <v>41246.811909722222</v>
      </c>
      <c r="L729" s="21">
        <f t="shared" si="47"/>
        <v>41288.680555555555</v>
      </c>
      <c r="M729" s="3" t="b">
        <v>0</v>
      </c>
      <c r="N729" s="3">
        <v>149</v>
      </c>
      <c r="O729" s="3" t="b">
        <v>1</v>
      </c>
      <c r="P729" s="3" t="s">
        <v>8273</v>
      </c>
      <c r="Q729" s="13">
        <f t="shared" si="44"/>
        <v>1.5551428571428572</v>
      </c>
      <c r="R729" s="7">
        <f t="shared" si="45"/>
        <v>23.48993288590604</v>
      </c>
      <c r="S729" s="3" t="s">
        <v>8325</v>
      </c>
      <c r="T729" s="3" t="s">
        <v>8326</v>
      </c>
    </row>
    <row r="730" spans="1:20" ht="39.6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21">
        <f t="shared" si="46"/>
        <v>40731.629131944443</v>
      </c>
      <c r="L730" s="21">
        <f t="shared" si="47"/>
        <v>40776.629131944443</v>
      </c>
      <c r="M730" s="3" t="b">
        <v>0</v>
      </c>
      <c r="N730" s="3">
        <v>130</v>
      </c>
      <c r="O730" s="3" t="b">
        <v>1</v>
      </c>
      <c r="P730" s="3" t="s">
        <v>8273</v>
      </c>
      <c r="Q730" s="13">
        <f t="shared" si="44"/>
        <v>1.05566</v>
      </c>
      <c r="R730" s="7">
        <f t="shared" si="45"/>
        <v>57.692307692307693</v>
      </c>
      <c r="S730" s="3" t="s">
        <v>8325</v>
      </c>
      <c r="T730" s="3" t="s">
        <v>8326</v>
      </c>
    </row>
    <row r="731" spans="1:20" ht="39.6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21">
        <f t="shared" si="46"/>
        <v>41110.97755787037</v>
      </c>
      <c r="L731" s="21">
        <f t="shared" si="47"/>
        <v>41170.97755787037</v>
      </c>
      <c r="M731" s="3" t="b">
        <v>0</v>
      </c>
      <c r="N731" s="3">
        <v>120</v>
      </c>
      <c r="O731" s="3" t="b">
        <v>1</v>
      </c>
      <c r="P731" s="3" t="s">
        <v>8273</v>
      </c>
      <c r="Q731" s="13">
        <f t="shared" si="44"/>
        <v>1.3065</v>
      </c>
      <c r="R731" s="7">
        <f t="shared" si="45"/>
        <v>33.333333333333336</v>
      </c>
      <c r="S731" s="3" t="s">
        <v>8325</v>
      </c>
      <c r="T731" s="3" t="s">
        <v>8326</v>
      </c>
    </row>
    <row r="732" spans="1:20" ht="26.4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21">
        <f t="shared" si="46"/>
        <v>40854.536932870367</v>
      </c>
      <c r="L732" s="21">
        <f t="shared" si="47"/>
        <v>40884.536932870367</v>
      </c>
      <c r="M732" s="3" t="b">
        <v>0</v>
      </c>
      <c r="N732" s="3">
        <v>265</v>
      </c>
      <c r="O732" s="3" t="b">
        <v>1</v>
      </c>
      <c r="P732" s="3" t="s">
        <v>8273</v>
      </c>
      <c r="Q732" s="13">
        <f t="shared" si="44"/>
        <v>1.3219000000000001</v>
      </c>
      <c r="R732" s="7">
        <f t="shared" si="45"/>
        <v>75.471698113207552</v>
      </c>
      <c r="S732" s="3" t="s">
        <v>8325</v>
      </c>
      <c r="T732" s="3" t="s">
        <v>8326</v>
      </c>
    </row>
    <row r="733" spans="1:20" ht="39.6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21">
        <f t="shared" si="46"/>
        <v>40879.587349537032</v>
      </c>
      <c r="L733" s="21">
        <f t="shared" si="47"/>
        <v>40930.041666666664</v>
      </c>
      <c r="M733" s="3" t="b">
        <v>0</v>
      </c>
      <c r="N733" s="3">
        <v>71</v>
      </c>
      <c r="O733" s="3" t="b">
        <v>1</v>
      </c>
      <c r="P733" s="3" t="s">
        <v>8273</v>
      </c>
      <c r="Q733" s="13">
        <f t="shared" si="44"/>
        <v>1.26</v>
      </c>
      <c r="R733" s="7">
        <f t="shared" si="45"/>
        <v>70.422535211267601</v>
      </c>
      <c r="S733" s="3" t="s">
        <v>8325</v>
      </c>
      <c r="T733" s="3" t="s">
        <v>8326</v>
      </c>
    </row>
    <row r="734" spans="1:20" ht="39.6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21">
        <f t="shared" si="46"/>
        <v>41486.21598379629</v>
      </c>
      <c r="L734" s="21">
        <f t="shared" si="47"/>
        <v>41546.21598379629</v>
      </c>
      <c r="M734" s="3" t="b">
        <v>0</v>
      </c>
      <c r="N734" s="3">
        <v>13</v>
      </c>
      <c r="O734" s="3" t="b">
        <v>1</v>
      </c>
      <c r="P734" s="3" t="s">
        <v>8273</v>
      </c>
      <c r="Q734" s="13">
        <f t="shared" si="44"/>
        <v>1.6</v>
      </c>
      <c r="R734" s="7">
        <f t="shared" si="45"/>
        <v>3.0769230769230771</v>
      </c>
      <c r="S734" s="3" t="s">
        <v>8325</v>
      </c>
      <c r="T734" s="3" t="s">
        <v>8326</v>
      </c>
    </row>
    <row r="735" spans="1:20" ht="52.8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21">
        <f t="shared" si="46"/>
        <v>41598.211712962962</v>
      </c>
      <c r="L735" s="21">
        <f t="shared" si="47"/>
        <v>41628.211712962962</v>
      </c>
      <c r="M735" s="3" t="b">
        <v>0</v>
      </c>
      <c r="N735" s="3">
        <v>169</v>
      </c>
      <c r="O735" s="3" t="b">
        <v>1</v>
      </c>
      <c r="P735" s="3" t="s">
        <v>8273</v>
      </c>
      <c r="Q735" s="13">
        <f t="shared" si="44"/>
        <v>1.2048000000000001</v>
      </c>
      <c r="R735" s="7">
        <f t="shared" si="45"/>
        <v>14.792899408284024</v>
      </c>
      <c r="S735" s="3" t="s">
        <v>8325</v>
      </c>
      <c r="T735" s="3" t="s">
        <v>8326</v>
      </c>
    </row>
    <row r="736" spans="1:20" ht="39.6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21">
        <f t="shared" si="46"/>
        <v>42101.956249999996</v>
      </c>
      <c r="L736" s="21">
        <f t="shared" si="47"/>
        <v>42132.999999999993</v>
      </c>
      <c r="M736" s="3" t="b">
        <v>0</v>
      </c>
      <c r="N736" s="3">
        <v>57</v>
      </c>
      <c r="O736" s="3" t="b">
        <v>1</v>
      </c>
      <c r="P736" s="3" t="s">
        <v>8273</v>
      </c>
      <c r="Q736" s="13">
        <f t="shared" si="44"/>
        <v>1.2552941176470589</v>
      </c>
      <c r="R736" s="7">
        <f t="shared" si="45"/>
        <v>149.12280701754386</v>
      </c>
      <c r="S736" s="3" t="s">
        <v>8325</v>
      </c>
      <c r="T736" s="3" t="s">
        <v>8326</v>
      </c>
    </row>
    <row r="737" spans="1:20" ht="39.6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21">
        <f t="shared" si="46"/>
        <v>41945.821134259255</v>
      </c>
      <c r="L737" s="21">
        <f t="shared" si="47"/>
        <v>41976.818749999999</v>
      </c>
      <c r="M737" s="3" t="b">
        <v>0</v>
      </c>
      <c r="N737" s="3">
        <v>229</v>
      </c>
      <c r="O737" s="3" t="b">
        <v>1</v>
      </c>
      <c r="P737" s="3" t="s">
        <v>8273</v>
      </c>
      <c r="Q737" s="13">
        <f t="shared" si="44"/>
        <v>1.1440638297872341</v>
      </c>
      <c r="R737" s="7">
        <f t="shared" si="45"/>
        <v>205.24017467248908</v>
      </c>
      <c r="S737" s="3" t="s">
        <v>8325</v>
      </c>
      <c r="T737" s="3" t="s">
        <v>8326</v>
      </c>
    </row>
    <row r="738" spans="1:20" ht="39.6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21">
        <f t="shared" si="46"/>
        <v>41579.525925925926</v>
      </c>
      <c r="L738" s="21">
        <f t="shared" si="47"/>
        <v>41598.999305555553</v>
      </c>
      <c r="M738" s="3" t="b">
        <v>0</v>
      </c>
      <c r="N738" s="3">
        <v>108</v>
      </c>
      <c r="O738" s="3" t="b">
        <v>1</v>
      </c>
      <c r="P738" s="3" t="s">
        <v>8273</v>
      </c>
      <c r="Q738" s="13">
        <f t="shared" si="44"/>
        <v>3.151388888888889</v>
      </c>
      <c r="R738" s="7">
        <f t="shared" si="45"/>
        <v>33.333333333333336</v>
      </c>
      <c r="S738" s="3" t="s">
        <v>8325</v>
      </c>
      <c r="T738" s="3" t="s">
        <v>8326</v>
      </c>
    </row>
    <row r="739" spans="1:20" ht="39.6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21">
        <f t="shared" si="46"/>
        <v>41667.066979166666</v>
      </c>
      <c r="L739" s="21">
        <f t="shared" si="47"/>
        <v>41684.625</v>
      </c>
      <c r="M739" s="3" t="b">
        <v>0</v>
      </c>
      <c r="N739" s="3">
        <v>108</v>
      </c>
      <c r="O739" s="3" t="b">
        <v>1</v>
      </c>
      <c r="P739" s="3" t="s">
        <v>8273</v>
      </c>
      <c r="Q739" s="13">
        <f t="shared" si="44"/>
        <v>1.224</v>
      </c>
      <c r="R739" s="7">
        <f t="shared" si="45"/>
        <v>46.296296296296298</v>
      </c>
      <c r="S739" s="3" t="s">
        <v>8325</v>
      </c>
      <c r="T739" s="3" t="s">
        <v>8326</v>
      </c>
    </row>
    <row r="740" spans="1:20" ht="26.4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21">
        <f t="shared" si="46"/>
        <v>41943.39576388889</v>
      </c>
      <c r="L740" s="21">
        <f t="shared" si="47"/>
        <v>41973.999305555553</v>
      </c>
      <c r="M740" s="3" t="b">
        <v>0</v>
      </c>
      <c r="N740" s="3">
        <v>41</v>
      </c>
      <c r="O740" s="3" t="b">
        <v>1</v>
      </c>
      <c r="P740" s="3" t="s">
        <v>8273</v>
      </c>
      <c r="Q740" s="13">
        <f t="shared" si="44"/>
        <v>1.0673333333333332</v>
      </c>
      <c r="R740" s="7">
        <f t="shared" si="45"/>
        <v>36.585365853658537</v>
      </c>
      <c r="S740" s="3" t="s">
        <v>8325</v>
      </c>
      <c r="T740" s="3" t="s">
        <v>8326</v>
      </c>
    </row>
    <row r="741" spans="1:20" ht="39.6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21">
        <f t="shared" si="46"/>
        <v>41829.294317129628</v>
      </c>
      <c r="L741" s="21">
        <f t="shared" si="47"/>
        <v>41862.294317129628</v>
      </c>
      <c r="M741" s="3" t="b">
        <v>0</v>
      </c>
      <c r="N741" s="3">
        <v>139</v>
      </c>
      <c r="O741" s="3" t="b">
        <v>1</v>
      </c>
      <c r="P741" s="3" t="s">
        <v>8273</v>
      </c>
      <c r="Q741" s="13">
        <f t="shared" si="44"/>
        <v>1.5833333333333333</v>
      </c>
      <c r="R741" s="7">
        <f t="shared" si="45"/>
        <v>43.165467625899282</v>
      </c>
      <c r="S741" s="3" t="s">
        <v>8325</v>
      </c>
      <c r="T741" s="3" t="s">
        <v>8326</v>
      </c>
    </row>
    <row r="742" spans="1:20" ht="52.8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21">
        <f t="shared" si="46"/>
        <v>42161.93844907407</v>
      </c>
      <c r="L742" s="21">
        <f t="shared" si="47"/>
        <v>42175.93844907407</v>
      </c>
      <c r="M742" s="3" t="b">
        <v>0</v>
      </c>
      <c r="N742" s="3">
        <v>19</v>
      </c>
      <c r="O742" s="3" t="b">
        <v>1</v>
      </c>
      <c r="P742" s="3" t="s">
        <v>8273</v>
      </c>
      <c r="Q742" s="13">
        <f t="shared" si="44"/>
        <v>1.0740000000000001</v>
      </c>
      <c r="R742" s="7">
        <f t="shared" si="45"/>
        <v>157.89473684210526</v>
      </c>
      <c r="S742" s="3" t="s">
        <v>8325</v>
      </c>
      <c r="T742" s="3" t="s">
        <v>8326</v>
      </c>
    </row>
    <row r="743" spans="1:20" ht="26.4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21">
        <f t="shared" si="46"/>
        <v>41401.439884259256</v>
      </c>
      <c r="L743" s="21">
        <f t="shared" si="47"/>
        <v>41436.439884259256</v>
      </c>
      <c r="M743" s="3" t="b">
        <v>0</v>
      </c>
      <c r="N743" s="3">
        <v>94</v>
      </c>
      <c r="O743" s="3" t="b">
        <v>1</v>
      </c>
      <c r="P743" s="3" t="s">
        <v>8273</v>
      </c>
      <c r="Q743" s="13">
        <f t="shared" si="44"/>
        <v>1.0226</v>
      </c>
      <c r="R743" s="7">
        <f t="shared" si="45"/>
        <v>138.29787234042553</v>
      </c>
      <c r="S743" s="3" t="s">
        <v>8325</v>
      </c>
      <c r="T743" s="3" t="s">
        <v>8326</v>
      </c>
    </row>
    <row r="744" spans="1:20" ht="52.8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21">
        <f t="shared" si="46"/>
        <v>41689.709629629629</v>
      </c>
      <c r="L744" s="21">
        <f t="shared" si="47"/>
        <v>41719.667962962958</v>
      </c>
      <c r="M744" s="3" t="b">
        <v>0</v>
      </c>
      <c r="N744" s="3">
        <v>23</v>
      </c>
      <c r="O744" s="3" t="b">
        <v>1</v>
      </c>
      <c r="P744" s="3" t="s">
        <v>8273</v>
      </c>
      <c r="Q744" s="13">
        <f t="shared" si="44"/>
        <v>1.1071428571428572</v>
      </c>
      <c r="R744" s="7">
        <f t="shared" si="45"/>
        <v>60.869565217391305</v>
      </c>
      <c r="S744" s="3" t="s">
        <v>8325</v>
      </c>
      <c r="T744" s="3" t="s">
        <v>8326</v>
      </c>
    </row>
    <row r="745" spans="1:20" ht="39.6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21">
        <f t="shared" si="46"/>
        <v>40990.500983796293</v>
      </c>
      <c r="L745" s="21">
        <f t="shared" si="47"/>
        <v>41015.666666666664</v>
      </c>
      <c r="M745" s="3" t="b">
        <v>0</v>
      </c>
      <c r="N745" s="3">
        <v>15</v>
      </c>
      <c r="O745" s="3" t="b">
        <v>1</v>
      </c>
      <c r="P745" s="3" t="s">
        <v>8273</v>
      </c>
      <c r="Q745" s="13">
        <f t="shared" si="44"/>
        <v>1.48</v>
      </c>
      <c r="R745" s="7">
        <f t="shared" si="45"/>
        <v>36.666666666666664</v>
      </c>
      <c r="S745" s="3" t="s">
        <v>8325</v>
      </c>
      <c r="T745" s="3" t="s">
        <v>8326</v>
      </c>
    </row>
    <row r="746" spans="1:20" ht="39.6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21">
        <f t="shared" si="46"/>
        <v>41226.748877314814</v>
      </c>
      <c r="L746" s="21">
        <f t="shared" si="47"/>
        <v>41256.748877314814</v>
      </c>
      <c r="M746" s="3" t="b">
        <v>0</v>
      </c>
      <c r="N746" s="3">
        <v>62</v>
      </c>
      <c r="O746" s="3" t="b">
        <v>1</v>
      </c>
      <c r="P746" s="3" t="s">
        <v>8273</v>
      </c>
      <c r="Q746" s="13">
        <f t="shared" si="44"/>
        <v>1.0232000000000001</v>
      </c>
      <c r="R746" s="7">
        <f t="shared" si="45"/>
        <v>80.645161290322577</v>
      </c>
      <c r="S746" s="3" t="s">
        <v>8325</v>
      </c>
      <c r="T746" s="3" t="s">
        <v>8326</v>
      </c>
    </row>
    <row r="747" spans="1:20" ht="39.6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21">
        <f t="shared" si="46"/>
        <v>41367.363946759258</v>
      </c>
      <c r="L747" s="21">
        <f t="shared" si="47"/>
        <v>41397.363946759258</v>
      </c>
      <c r="M747" s="3" t="b">
        <v>0</v>
      </c>
      <c r="N747" s="3">
        <v>74</v>
      </c>
      <c r="O747" s="3" t="b">
        <v>1</v>
      </c>
      <c r="P747" s="3" t="s">
        <v>8273</v>
      </c>
      <c r="Q747" s="13">
        <f t="shared" si="44"/>
        <v>1.7909909909909909</v>
      </c>
      <c r="R747" s="7">
        <f t="shared" si="45"/>
        <v>30</v>
      </c>
      <c r="S747" s="3" t="s">
        <v>8325</v>
      </c>
      <c r="T747" s="3" t="s">
        <v>8326</v>
      </c>
    </row>
    <row r="748" spans="1:20" ht="26.4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21">
        <f t="shared" si="46"/>
        <v>41156.834594907406</v>
      </c>
      <c r="L748" s="21">
        <f t="shared" si="47"/>
        <v>41174.957638888889</v>
      </c>
      <c r="M748" s="3" t="b">
        <v>0</v>
      </c>
      <c r="N748" s="3">
        <v>97</v>
      </c>
      <c r="O748" s="3" t="b">
        <v>1</v>
      </c>
      <c r="P748" s="3" t="s">
        <v>8273</v>
      </c>
      <c r="Q748" s="13">
        <f t="shared" si="44"/>
        <v>1.1108135252761968</v>
      </c>
      <c r="R748" s="7">
        <f t="shared" si="45"/>
        <v>30.793814432989691</v>
      </c>
      <c r="S748" s="3" t="s">
        <v>8325</v>
      </c>
      <c r="T748" s="3" t="s">
        <v>8326</v>
      </c>
    </row>
    <row r="749" spans="1:20" ht="39.6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21">
        <f t="shared" si="46"/>
        <v>41988.340497685182</v>
      </c>
      <c r="L749" s="21">
        <f t="shared" si="47"/>
        <v>42019.245833333327</v>
      </c>
      <c r="M749" s="3" t="b">
        <v>0</v>
      </c>
      <c r="N749" s="3">
        <v>55</v>
      </c>
      <c r="O749" s="3" t="b">
        <v>1</v>
      </c>
      <c r="P749" s="3" t="s">
        <v>8273</v>
      </c>
      <c r="Q749" s="13">
        <f t="shared" si="44"/>
        <v>1.0004285714285714</v>
      </c>
      <c r="R749" s="7">
        <f t="shared" si="45"/>
        <v>127.27272727272727</v>
      </c>
      <c r="S749" s="3" t="s">
        <v>8325</v>
      </c>
      <c r="T749" s="3" t="s">
        <v>8326</v>
      </c>
    </row>
    <row r="750" spans="1:20" ht="39.6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21">
        <f t="shared" si="46"/>
        <v>41831.638495370367</v>
      </c>
      <c r="L750" s="21">
        <f t="shared" si="47"/>
        <v>41861.638495370367</v>
      </c>
      <c r="M750" s="3" t="b">
        <v>0</v>
      </c>
      <c r="N750" s="3">
        <v>44</v>
      </c>
      <c r="O750" s="3" t="b">
        <v>1</v>
      </c>
      <c r="P750" s="3" t="s">
        <v>8273</v>
      </c>
      <c r="Q750" s="13">
        <f t="shared" si="44"/>
        <v>1.0024999999999999</v>
      </c>
      <c r="R750" s="7">
        <f t="shared" si="45"/>
        <v>45.454545454545453</v>
      </c>
      <c r="S750" s="3" t="s">
        <v>8325</v>
      </c>
      <c r="T750" s="3" t="s">
        <v>8326</v>
      </c>
    </row>
    <row r="751" spans="1:20" ht="39.6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21">
        <f t="shared" si="46"/>
        <v>42733.732986111114</v>
      </c>
      <c r="L751" s="21">
        <f t="shared" si="47"/>
        <v>42763.732986111114</v>
      </c>
      <c r="M751" s="3" t="b">
        <v>0</v>
      </c>
      <c r="N751" s="3">
        <v>110</v>
      </c>
      <c r="O751" s="3" t="b">
        <v>1</v>
      </c>
      <c r="P751" s="3" t="s">
        <v>8273</v>
      </c>
      <c r="Q751" s="13">
        <f t="shared" si="44"/>
        <v>1.0556000000000001</v>
      </c>
      <c r="R751" s="7">
        <f t="shared" si="45"/>
        <v>90.909090909090907</v>
      </c>
      <c r="S751" s="3" t="s">
        <v>8325</v>
      </c>
      <c r="T751" s="3" t="s">
        <v>8326</v>
      </c>
    </row>
    <row r="752" spans="1:20" ht="39.6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21">
        <f t="shared" si="46"/>
        <v>41299.669814814813</v>
      </c>
      <c r="L752" s="21">
        <f t="shared" si="47"/>
        <v>41329.669814814813</v>
      </c>
      <c r="M752" s="3" t="b">
        <v>0</v>
      </c>
      <c r="N752" s="3">
        <v>59</v>
      </c>
      <c r="O752" s="3" t="b">
        <v>1</v>
      </c>
      <c r="P752" s="3" t="s">
        <v>8273</v>
      </c>
      <c r="Q752" s="13">
        <f t="shared" si="44"/>
        <v>1.0258775877587758</v>
      </c>
      <c r="R752" s="7">
        <f t="shared" si="45"/>
        <v>75.322033898305079</v>
      </c>
      <c r="S752" s="3" t="s">
        <v>8325</v>
      </c>
      <c r="T752" s="3" t="s">
        <v>8326</v>
      </c>
    </row>
    <row r="753" spans="1:20" ht="39.6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21">
        <f t="shared" si="46"/>
        <v>40713.422164351847</v>
      </c>
      <c r="L753" s="21">
        <f t="shared" si="47"/>
        <v>40759.422164351847</v>
      </c>
      <c r="M753" s="3" t="b">
        <v>0</v>
      </c>
      <c r="N753" s="3">
        <v>62</v>
      </c>
      <c r="O753" s="3" t="b">
        <v>1</v>
      </c>
      <c r="P753" s="3" t="s">
        <v>8273</v>
      </c>
      <c r="Q753" s="13">
        <f t="shared" si="44"/>
        <v>1.1850000000000001</v>
      </c>
      <c r="R753" s="7">
        <f t="shared" si="45"/>
        <v>48.387096774193552</v>
      </c>
      <c r="S753" s="3" t="s">
        <v>8325</v>
      </c>
      <c r="T753" s="3" t="s">
        <v>8326</v>
      </c>
    </row>
    <row r="754" spans="1:20" ht="52.8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21">
        <f t="shared" si="46"/>
        <v>42639.213159722225</v>
      </c>
      <c r="L754" s="21">
        <f t="shared" si="47"/>
        <v>42659.249999999993</v>
      </c>
      <c r="M754" s="3" t="b">
        <v>0</v>
      </c>
      <c r="N754" s="3">
        <v>105</v>
      </c>
      <c r="O754" s="3" t="b">
        <v>1</v>
      </c>
      <c r="P754" s="3" t="s">
        <v>8273</v>
      </c>
      <c r="Q754" s="13">
        <f t="shared" si="44"/>
        <v>1.117</v>
      </c>
      <c r="R754" s="7">
        <f t="shared" si="45"/>
        <v>47.61904761904762</v>
      </c>
      <c r="S754" s="3" t="s">
        <v>8325</v>
      </c>
      <c r="T754" s="3" t="s">
        <v>8326</v>
      </c>
    </row>
    <row r="755" spans="1:20" ht="39.6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21">
        <f t="shared" si="46"/>
        <v>42019.381840277776</v>
      </c>
      <c r="L755" s="21">
        <f t="shared" si="47"/>
        <v>42049.381840277776</v>
      </c>
      <c r="M755" s="3" t="b">
        <v>0</v>
      </c>
      <c r="N755" s="3">
        <v>26</v>
      </c>
      <c r="O755" s="3" t="b">
        <v>1</v>
      </c>
      <c r="P755" s="3" t="s">
        <v>8273</v>
      </c>
      <c r="Q755" s="13">
        <f t="shared" si="44"/>
        <v>1.28</v>
      </c>
      <c r="R755" s="7">
        <f t="shared" si="45"/>
        <v>384.61538461538464</v>
      </c>
      <c r="S755" s="3" t="s">
        <v>8325</v>
      </c>
      <c r="T755" s="3" t="s">
        <v>8326</v>
      </c>
    </row>
    <row r="756" spans="1:20" ht="39.6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21">
        <f t="shared" si="46"/>
        <v>41249.54075231481</v>
      </c>
      <c r="L756" s="21">
        <f t="shared" si="47"/>
        <v>41279.54075231481</v>
      </c>
      <c r="M756" s="3" t="b">
        <v>0</v>
      </c>
      <c r="N756" s="3">
        <v>49</v>
      </c>
      <c r="O756" s="3" t="b">
        <v>1</v>
      </c>
      <c r="P756" s="3" t="s">
        <v>8273</v>
      </c>
      <c r="Q756" s="13">
        <f t="shared" si="44"/>
        <v>1.0375000000000001</v>
      </c>
      <c r="R756" s="7">
        <f t="shared" si="45"/>
        <v>40.816326530612244</v>
      </c>
      <c r="S756" s="3" t="s">
        <v>8325</v>
      </c>
      <c r="T756" s="3" t="s">
        <v>8326</v>
      </c>
    </row>
    <row r="757" spans="1:20" ht="39.6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21">
        <f t="shared" si="46"/>
        <v>41383.396724537037</v>
      </c>
      <c r="L757" s="21">
        <f t="shared" si="47"/>
        <v>41413.820138888885</v>
      </c>
      <c r="M757" s="3" t="b">
        <v>0</v>
      </c>
      <c r="N757" s="3">
        <v>68</v>
      </c>
      <c r="O757" s="3" t="b">
        <v>1</v>
      </c>
      <c r="P757" s="3" t="s">
        <v>8273</v>
      </c>
      <c r="Q757" s="13">
        <f t="shared" si="44"/>
        <v>1.0190760000000001</v>
      </c>
      <c r="R757" s="7">
        <f t="shared" si="45"/>
        <v>36.764705882352942</v>
      </c>
      <c r="S757" s="3" t="s">
        <v>8325</v>
      </c>
      <c r="T757" s="3" t="s">
        <v>8326</v>
      </c>
    </row>
    <row r="758" spans="1:20" ht="39.6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21">
        <f t="shared" si="46"/>
        <v>40590.558553240735</v>
      </c>
      <c r="L758" s="21">
        <f t="shared" si="47"/>
        <v>40651.516886574071</v>
      </c>
      <c r="M758" s="3" t="b">
        <v>0</v>
      </c>
      <c r="N758" s="3">
        <v>22</v>
      </c>
      <c r="O758" s="3" t="b">
        <v>1</v>
      </c>
      <c r="P758" s="3" t="s">
        <v>8273</v>
      </c>
      <c r="Q758" s="13">
        <f t="shared" si="44"/>
        <v>1.177142857142857</v>
      </c>
      <c r="R758" s="7">
        <f t="shared" si="45"/>
        <v>31.818181818181817</v>
      </c>
      <c r="S758" s="3" t="s">
        <v>8325</v>
      </c>
      <c r="T758" s="3" t="s">
        <v>8326</v>
      </c>
    </row>
    <row r="759" spans="1:20" ht="39.6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21">
        <f t="shared" si="46"/>
        <v>41234.846226851849</v>
      </c>
      <c r="L759" s="21">
        <f t="shared" si="47"/>
        <v>41248.846226851849</v>
      </c>
      <c r="M759" s="3" t="b">
        <v>0</v>
      </c>
      <c r="N759" s="3">
        <v>18</v>
      </c>
      <c r="O759" s="3" t="b">
        <v>1</v>
      </c>
      <c r="P759" s="3" t="s">
        <v>8273</v>
      </c>
      <c r="Q759" s="13">
        <f t="shared" si="44"/>
        <v>2.38</v>
      </c>
      <c r="R759" s="7">
        <f t="shared" si="45"/>
        <v>13.888888888888889</v>
      </c>
      <c r="S759" s="3" t="s">
        <v>8325</v>
      </c>
      <c r="T759" s="3" t="s">
        <v>8326</v>
      </c>
    </row>
    <row r="760" spans="1:20" ht="26.4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21">
        <f t="shared" si="46"/>
        <v>40429.628101851849</v>
      </c>
      <c r="L760" s="21">
        <f t="shared" si="47"/>
        <v>40459.628101851849</v>
      </c>
      <c r="M760" s="3" t="b">
        <v>0</v>
      </c>
      <c r="N760" s="3">
        <v>19</v>
      </c>
      <c r="O760" s="3" t="b">
        <v>1</v>
      </c>
      <c r="P760" s="3" t="s">
        <v>8273</v>
      </c>
      <c r="Q760" s="13">
        <f t="shared" si="44"/>
        <v>1.02</v>
      </c>
      <c r="R760" s="7">
        <f t="shared" si="45"/>
        <v>131.57894736842104</v>
      </c>
      <c r="S760" s="3" t="s">
        <v>8325</v>
      </c>
      <c r="T760" s="3" t="s">
        <v>8326</v>
      </c>
    </row>
    <row r="761" spans="1:20" ht="39.6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21">
        <f t="shared" si="46"/>
        <v>41789.121979166666</v>
      </c>
      <c r="L761" s="21">
        <f t="shared" si="47"/>
        <v>41829.121979166666</v>
      </c>
      <c r="M761" s="3" t="b">
        <v>0</v>
      </c>
      <c r="N761" s="3">
        <v>99</v>
      </c>
      <c r="O761" s="3" t="b">
        <v>1</v>
      </c>
      <c r="P761" s="3" t="s">
        <v>8273</v>
      </c>
      <c r="Q761" s="13">
        <f t="shared" si="44"/>
        <v>1.0192000000000001</v>
      </c>
      <c r="R761" s="7">
        <f t="shared" si="45"/>
        <v>50.505050505050505</v>
      </c>
      <c r="S761" s="3" t="s">
        <v>8325</v>
      </c>
      <c r="T761" s="3" t="s">
        <v>8326</v>
      </c>
    </row>
    <row r="762" spans="1:20" ht="39.6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21">
        <f t="shared" si="46"/>
        <v>42670.555706018517</v>
      </c>
      <c r="L762" s="21">
        <f t="shared" si="47"/>
        <v>42700.597372685188</v>
      </c>
      <c r="M762" s="3" t="b">
        <v>0</v>
      </c>
      <c r="N762" s="3">
        <v>0</v>
      </c>
      <c r="O762" s="3" t="b">
        <v>0</v>
      </c>
      <c r="P762" s="3" t="s">
        <v>8274</v>
      </c>
      <c r="Q762" s="13">
        <f t="shared" si="44"/>
        <v>0</v>
      </c>
      <c r="R762" s="7">
        <f t="shared" si="45"/>
        <v>0</v>
      </c>
      <c r="S762" s="3" t="s">
        <v>8325</v>
      </c>
      <c r="T762" s="3" t="s">
        <v>8327</v>
      </c>
    </row>
    <row r="763" spans="1:20" ht="39.6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21">
        <f t="shared" si="46"/>
        <v>41642.543124999997</v>
      </c>
      <c r="L763" s="21">
        <f t="shared" si="47"/>
        <v>41672.543124999997</v>
      </c>
      <c r="M763" s="3" t="b">
        <v>0</v>
      </c>
      <c r="N763" s="3">
        <v>6</v>
      </c>
      <c r="O763" s="3" t="b">
        <v>0</v>
      </c>
      <c r="P763" s="3" t="s">
        <v>8274</v>
      </c>
      <c r="Q763" s="13">
        <f t="shared" si="44"/>
        <v>4.7E-2</v>
      </c>
      <c r="R763" s="7">
        <f t="shared" si="45"/>
        <v>833.33333333333337</v>
      </c>
      <c r="S763" s="3" t="s">
        <v>8325</v>
      </c>
      <c r="T763" s="3" t="s">
        <v>8327</v>
      </c>
    </row>
    <row r="764" spans="1:20" ht="39.6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21">
        <f t="shared" si="46"/>
        <v>42690.65011574074</v>
      </c>
      <c r="L764" s="21">
        <f t="shared" si="47"/>
        <v>42708.041666666664</v>
      </c>
      <c r="M764" s="3" t="b">
        <v>0</v>
      </c>
      <c r="N764" s="3">
        <v>0</v>
      </c>
      <c r="O764" s="3" t="b">
        <v>0</v>
      </c>
      <c r="P764" s="3" t="s">
        <v>8274</v>
      </c>
      <c r="Q764" s="13">
        <f t="shared" si="44"/>
        <v>0</v>
      </c>
      <c r="R764" s="7">
        <f t="shared" si="45"/>
        <v>0</v>
      </c>
      <c r="S764" s="3" t="s">
        <v>8325</v>
      </c>
      <c r="T764" s="3" t="s">
        <v>8327</v>
      </c>
    </row>
    <row r="765" spans="1:20" ht="39.6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21">
        <f t="shared" si="46"/>
        <v>41471.238518518519</v>
      </c>
      <c r="L765" s="21">
        <f t="shared" si="47"/>
        <v>41501.238518518519</v>
      </c>
      <c r="M765" s="3" t="b">
        <v>0</v>
      </c>
      <c r="N765" s="3">
        <v>1</v>
      </c>
      <c r="O765" s="3" t="b">
        <v>0</v>
      </c>
      <c r="P765" s="3" t="s">
        <v>8274</v>
      </c>
      <c r="Q765" s="13">
        <f t="shared" si="44"/>
        <v>1.1655011655011655E-3</v>
      </c>
      <c r="R765" s="7">
        <f t="shared" si="45"/>
        <v>4290</v>
      </c>
      <c r="S765" s="3" t="s">
        <v>8325</v>
      </c>
      <c r="T765" s="3" t="s">
        <v>8327</v>
      </c>
    </row>
    <row r="766" spans="1:20" ht="39.6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21">
        <f t="shared" si="46"/>
        <v>42226.964826388888</v>
      </c>
      <c r="L766" s="21">
        <f t="shared" si="47"/>
        <v>42256.964826388888</v>
      </c>
      <c r="M766" s="3" t="b">
        <v>0</v>
      </c>
      <c r="N766" s="3">
        <v>0</v>
      </c>
      <c r="O766" s="3" t="b">
        <v>0</v>
      </c>
      <c r="P766" s="3" t="s">
        <v>8274</v>
      </c>
      <c r="Q766" s="13">
        <f t="shared" si="44"/>
        <v>0</v>
      </c>
      <c r="R766" s="7">
        <f t="shared" si="45"/>
        <v>0</v>
      </c>
      <c r="S766" s="3" t="s">
        <v>8325</v>
      </c>
      <c r="T766" s="3" t="s">
        <v>8327</v>
      </c>
    </row>
    <row r="767" spans="1:20" ht="39.6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21">
        <f t="shared" si="46"/>
        <v>41901.334305555552</v>
      </c>
      <c r="L767" s="21">
        <f t="shared" si="47"/>
        <v>41931.334305555552</v>
      </c>
      <c r="M767" s="3" t="b">
        <v>0</v>
      </c>
      <c r="N767" s="3">
        <v>44</v>
      </c>
      <c r="O767" s="3" t="b">
        <v>0</v>
      </c>
      <c r="P767" s="3" t="s">
        <v>8274</v>
      </c>
      <c r="Q767" s="13">
        <f t="shared" si="44"/>
        <v>0.36014285714285715</v>
      </c>
      <c r="R767" s="7">
        <f t="shared" si="45"/>
        <v>159.09090909090909</v>
      </c>
      <c r="S767" s="3" t="s">
        <v>8325</v>
      </c>
      <c r="T767" s="3" t="s">
        <v>8327</v>
      </c>
    </row>
    <row r="768" spans="1:20" ht="39.6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21">
        <f t="shared" si="46"/>
        <v>42021.57503472222</v>
      </c>
      <c r="L768" s="21">
        <f t="shared" si="47"/>
        <v>42051.57503472222</v>
      </c>
      <c r="M768" s="3" t="b">
        <v>0</v>
      </c>
      <c r="N768" s="3">
        <v>0</v>
      </c>
      <c r="O768" s="3" t="b">
        <v>0</v>
      </c>
      <c r="P768" s="3" t="s">
        <v>8274</v>
      </c>
      <c r="Q768" s="13">
        <f t="shared" si="44"/>
        <v>0</v>
      </c>
      <c r="R768" s="7">
        <f t="shared" si="45"/>
        <v>0</v>
      </c>
      <c r="S768" s="3" t="s">
        <v>8325</v>
      </c>
      <c r="T768" s="3" t="s">
        <v>8327</v>
      </c>
    </row>
    <row r="769" spans="1:20" ht="66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21">
        <f t="shared" si="46"/>
        <v>42114.935300925928</v>
      </c>
      <c r="L769" s="21">
        <f t="shared" si="47"/>
        <v>42144.935300925928</v>
      </c>
      <c r="M769" s="3" t="b">
        <v>0</v>
      </c>
      <c r="N769" s="3">
        <v>3</v>
      </c>
      <c r="O769" s="3" t="b">
        <v>0</v>
      </c>
      <c r="P769" s="3" t="s">
        <v>8274</v>
      </c>
      <c r="Q769" s="13">
        <f t="shared" si="44"/>
        <v>3.5400000000000001E-2</v>
      </c>
      <c r="R769" s="7">
        <f t="shared" si="45"/>
        <v>1666.6666666666667</v>
      </c>
      <c r="S769" s="3" t="s">
        <v>8325</v>
      </c>
      <c r="T769" s="3" t="s">
        <v>8327</v>
      </c>
    </row>
    <row r="770" spans="1:20" ht="39.6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21">
        <f t="shared" si="46"/>
        <v>41593.998726851853</v>
      </c>
      <c r="L770" s="21">
        <f t="shared" si="47"/>
        <v>41623.998726851853</v>
      </c>
      <c r="M770" s="3" t="b">
        <v>0</v>
      </c>
      <c r="N770" s="3">
        <v>0</v>
      </c>
      <c r="O770" s="3" t="b">
        <v>0</v>
      </c>
      <c r="P770" s="3" t="s">
        <v>8274</v>
      </c>
      <c r="Q770" s="13">
        <f t="shared" ref="Q770:Q833" si="48">+E770/D770</f>
        <v>0</v>
      </c>
      <c r="R770" s="7">
        <f t="shared" ref="R770:R833" si="49">IFERROR(+D770/N770,0)</f>
        <v>0</v>
      </c>
      <c r="S770" s="3" t="s">
        <v>8325</v>
      </c>
      <c r="T770" s="3" t="s">
        <v>8327</v>
      </c>
    </row>
    <row r="771" spans="1:20" ht="52.8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21">
        <f t="shared" ref="K771:K834" si="50">(J771/86400)+25569+(-5/24)</f>
        <v>41604.788124999999</v>
      </c>
      <c r="L771" s="21">
        <f t="shared" ref="L771:L834" si="51">+I771/(86400)+25569+(-5/24)</f>
        <v>41634.788124999999</v>
      </c>
      <c r="M771" s="3" t="b">
        <v>0</v>
      </c>
      <c r="N771" s="3">
        <v>52</v>
      </c>
      <c r="O771" s="3" t="b">
        <v>0</v>
      </c>
      <c r="P771" s="3" t="s">
        <v>8274</v>
      </c>
      <c r="Q771" s="13">
        <f t="shared" si="48"/>
        <v>0.41399999999999998</v>
      </c>
      <c r="R771" s="7">
        <f t="shared" si="49"/>
        <v>76.92307692307692</v>
      </c>
      <c r="S771" s="3" t="s">
        <v>8325</v>
      </c>
      <c r="T771" s="3" t="s">
        <v>8327</v>
      </c>
    </row>
    <row r="772" spans="1:20" ht="39.6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21">
        <f t="shared" si="50"/>
        <v>41289.791307870364</v>
      </c>
      <c r="L772" s="21">
        <f t="shared" si="51"/>
        <v>41329.791307870364</v>
      </c>
      <c r="M772" s="3" t="b">
        <v>0</v>
      </c>
      <c r="N772" s="3">
        <v>0</v>
      </c>
      <c r="O772" s="3" t="b">
        <v>0</v>
      </c>
      <c r="P772" s="3" t="s">
        <v>8274</v>
      </c>
      <c r="Q772" s="13">
        <f t="shared" si="48"/>
        <v>0</v>
      </c>
      <c r="R772" s="7">
        <f t="shared" si="49"/>
        <v>0</v>
      </c>
      <c r="S772" s="3" t="s">
        <v>8325</v>
      </c>
      <c r="T772" s="3" t="s">
        <v>8327</v>
      </c>
    </row>
    <row r="773" spans="1:20" ht="39.6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21">
        <f t="shared" si="50"/>
        <v>42349.615763888891</v>
      </c>
      <c r="L773" s="21">
        <f t="shared" si="51"/>
        <v>42399.615763888891</v>
      </c>
      <c r="M773" s="3" t="b">
        <v>0</v>
      </c>
      <c r="N773" s="3">
        <v>1</v>
      </c>
      <c r="O773" s="3" t="b">
        <v>0</v>
      </c>
      <c r="P773" s="3" t="s">
        <v>8274</v>
      </c>
      <c r="Q773" s="13">
        <f t="shared" si="48"/>
        <v>2.631578947368421E-4</v>
      </c>
      <c r="R773" s="7">
        <f t="shared" si="49"/>
        <v>38000</v>
      </c>
      <c r="S773" s="3" t="s">
        <v>8325</v>
      </c>
      <c r="T773" s="3" t="s">
        <v>8327</v>
      </c>
    </row>
    <row r="774" spans="1:20" ht="52.8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21">
        <f t="shared" si="50"/>
        <v>40067.848599537036</v>
      </c>
      <c r="L774" s="21">
        <f t="shared" si="51"/>
        <v>40117.957638888889</v>
      </c>
      <c r="M774" s="3" t="b">
        <v>0</v>
      </c>
      <c r="N774" s="3">
        <v>1</v>
      </c>
      <c r="O774" s="3" t="b">
        <v>0</v>
      </c>
      <c r="P774" s="3" t="s">
        <v>8274</v>
      </c>
      <c r="Q774" s="13">
        <f t="shared" si="48"/>
        <v>3.3333333333333333E-2</v>
      </c>
      <c r="R774" s="7">
        <f t="shared" si="49"/>
        <v>1500</v>
      </c>
      <c r="S774" s="3" t="s">
        <v>8325</v>
      </c>
      <c r="T774" s="3" t="s">
        <v>8327</v>
      </c>
    </row>
    <row r="775" spans="1:20" ht="39.6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21">
        <f t="shared" si="50"/>
        <v>42100.527604166666</v>
      </c>
      <c r="L775" s="21">
        <f t="shared" si="51"/>
        <v>42134.750694444439</v>
      </c>
      <c r="M775" s="3" t="b">
        <v>0</v>
      </c>
      <c r="N775" s="3">
        <v>2</v>
      </c>
      <c r="O775" s="3" t="b">
        <v>0</v>
      </c>
      <c r="P775" s="3" t="s">
        <v>8274</v>
      </c>
      <c r="Q775" s="13">
        <f t="shared" si="48"/>
        <v>8.5129023676509714E-3</v>
      </c>
      <c r="R775" s="7">
        <f t="shared" si="49"/>
        <v>1879.5</v>
      </c>
      <c r="S775" s="3" t="s">
        <v>8325</v>
      </c>
      <c r="T775" s="3" t="s">
        <v>8327</v>
      </c>
    </row>
    <row r="776" spans="1:20" ht="39.6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21">
        <f t="shared" si="50"/>
        <v>41663.571967592587</v>
      </c>
      <c r="L776" s="21">
        <f t="shared" si="51"/>
        <v>41693.571967592587</v>
      </c>
      <c r="M776" s="3" t="b">
        <v>0</v>
      </c>
      <c r="N776" s="3">
        <v>9</v>
      </c>
      <c r="O776" s="3" t="b">
        <v>0</v>
      </c>
      <c r="P776" s="3" t="s">
        <v>8274</v>
      </c>
      <c r="Q776" s="13">
        <f t="shared" si="48"/>
        <v>0.70199999999999996</v>
      </c>
      <c r="R776" s="7">
        <f t="shared" si="49"/>
        <v>55.555555555555557</v>
      </c>
      <c r="S776" s="3" t="s">
        <v>8325</v>
      </c>
      <c r="T776" s="3" t="s">
        <v>8327</v>
      </c>
    </row>
    <row r="777" spans="1:20" ht="39.6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21">
        <f t="shared" si="50"/>
        <v>40862.851793981477</v>
      </c>
      <c r="L777" s="21">
        <f t="shared" si="51"/>
        <v>40892.851793981477</v>
      </c>
      <c r="M777" s="3" t="b">
        <v>0</v>
      </c>
      <c r="N777" s="3">
        <v>5</v>
      </c>
      <c r="O777" s="3" t="b">
        <v>0</v>
      </c>
      <c r="P777" s="3" t="s">
        <v>8274</v>
      </c>
      <c r="Q777" s="13">
        <f t="shared" si="48"/>
        <v>1.7000000000000001E-2</v>
      </c>
      <c r="R777" s="7">
        <f t="shared" si="49"/>
        <v>2000</v>
      </c>
      <c r="S777" s="3" t="s">
        <v>8325</v>
      </c>
      <c r="T777" s="3" t="s">
        <v>8327</v>
      </c>
    </row>
    <row r="778" spans="1:20" ht="52.8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21">
        <f t="shared" si="50"/>
        <v>42250.477372685178</v>
      </c>
      <c r="L778" s="21">
        <f t="shared" si="51"/>
        <v>42287.999999999993</v>
      </c>
      <c r="M778" s="3" t="b">
        <v>0</v>
      </c>
      <c r="N778" s="3">
        <v>57</v>
      </c>
      <c r="O778" s="3" t="b">
        <v>0</v>
      </c>
      <c r="P778" s="3" t="s">
        <v>8274</v>
      </c>
      <c r="Q778" s="13">
        <f t="shared" si="48"/>
        <v>0.51400000000000001</v>
      </c>
      <c r="R778" s="7">
        <f t="shared" si="49"/>
        <v>122.80701754385964</v>
      </c>
      <c r="S778" s="3" t="s">
        <v>8325</v>
      </c>
      <c r="T778" s="3" t="s">
        <v>8327</v>
      </c>
    </row>
    <row r="779" spans="1:20" ht="39.6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21">
        <f t="shared" si="50"/>
        <v>41456.772881944438</v>
      </c>
      <c r="L779" s="21">
        <f t="shared" si="51"/>
        <v>41486.772881944438</v>
      </c>
      <c r="M779" s="3" t="b">
        <v>0</v>
      </c>
      <c r="N779" s="3">
        <v>3</v>
      </c>
      <c r="O779" s="3" t="b">
        <v>0</v>
      </c>
      <c r="P779" s="3" t="s">
        <v>8274</v>
      </c>
      <c r="Q779" s="13">
        <f t="shared" si="48"/>
        <v>7.0000000000000001E-3</v>
      </c>
      <c r="R779" s="7">
        <f t="shared" si="49"/>
        <v>1000</v>
      </c>
      <c r="S779" s="3" t="s">
        <v>8325</v>
      </c>
      <c r="T779" s="3" t="s">
        <v>8327</v>
      </c>
    </row>
    <row r="780" spans="1:20" ht="39.6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21">
        <f t="shared" si="50"/>
        <v>41729.493981481479</v>
      </c>
      <c r="L780" s="21">
        <f t="shared" si="51"/>
        <v>41759.493981481479</v>
      </c>
      <c r="M780" s="3" t="b">
        <v>0</v>
      </c>
      <c r="N780" s="3">
        <v>1</v>
      </c>
      <c r="O780" s="3" t="b">
        <v>0</v>
      </c>
      <c r="P780" s="3" t="s">
        <v>8274</v>
      </c>
      <c r="Q780" s="13">
        <f t="shared" si="48"/>
        <v>4.0000000000000001E-3</v>
      </c>
      <c r="R780" s="7">
        <f t="shared" si="49"/>
        <v>500</v>
      </c>
      <c r="S780" s="3" t="s">
        <v>8325</v>
      </c>
      <c r="T780" s="3" t="s">
        <v>8327</v>
      </c>
    </row>
    <row r="781" spans="1:20" ht="52.8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21">
        <f t="shared" si="50"/>
        <v>40436.475752314815</v>
      </c>
      <c r="L781" s="21">
        <f t="shared" si="51"/>
        <v>40465.958333333328</v>
      </c>
      <c r="M781" s="3" t="b">
        <v>0</v>
      </c>
      <c r="N781" s="3">
        <v>6</v>
      </c>
      <c r="O781" s="3" t="b">
        <v>0</v>
      </c>
      <c r="P781" s="3" t="s">
        <v>8274</v>
      </c>
      <c r="Q781" s="13">
        <f t="shared" si="48"/>
        <v>2.6666666666666668E-2</v>
      </c>
      <c r="R781" s="7">
        <f t="shared" si="49"/>
        <v>2500</v>
      </c>
      <c r="S781" s="3" t="s">
        <v>8325</v>
      </c>
      <c r="T781" s="3" t="s">
        <v>8327</v>
      </c>
    </row>
    <row r="782" spans="1:20" ht="39.6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21">
        <f t="shared" si="50"/>
        <v>40636.465567129628</v>
      </c>
      <c r="L782" s="21">
        <f t="shared" si="51"/>
        <v>40666.465567129628</v>
      </c>
      <c r="M782" s="3" t="b">
        <v>0</v>
      </c>
      <c r="N782" s="3">
        <v>27</v>
      </c>
      <c r="O782" s="3" t="b">
        <v>1</v>
      </c>
      <c r="P782" s="3" t="s">
        <v>8275</v>
      </c>
      <c r="Q782" s="13">
        <f t="shared" si="48"/>
        <v>1.04</v>
      </c>
      <c r="R782" s="7">
        <f t="shared" si="49"/>
        <v>37.037037037037038</v>
      </c>
      <c r="S782" s="3" t="s">
        <v>8328</v>
      </c>
      <c r="T782" s="3" t="s">
        <v>8329</v>
      </c>
    </row>
    <row r="783" spans="1:20" ht="39.6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21">
        <f t="shared" si="50"/>
        <v>41402.792523148142</v>
      </c>
      <c r="L783" s="21">
        <f t="shared" si="51"/>
        <v>41432.792523148142</v>
      </c>
      <c r="M783" s="3" t="b">
        <v>0</v>
      </c>
      <c r="N783" s="3">
        <v>25</v>
      </c>
      <c r="O783" s="3" t="b">
        <v>1</v>
      </c>
      <c r="P783" s="3" t="s">
        <v>8275</v>
      </c>
      <c r="Q783" s="13">
        <f t="shared" si="48"/>
        <v>1.3315375</v>
      </c>
      <c r="R783" s="7">
        <f t="shared" si="49"/>
        <v>32</v>
      </c>
      <c r="S783" s="3" t="s">
        <v>8328</v>
      </c>
      <c r="T783" s="3" t="s">
        <v>8329</v>
      </c>
    </row>
    <row r="784" spans="1:20" ht="39.6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21">
        <f t="shared" si="50"/>
        <v>41116.549791666665</v>
      </c>
      <c r="L784" s="21">
        <f t="shared" si="51"/>
        <v>41146.549791666665</v>
      </c>
      <c r="M784" s="3" t="b">
        <v>0</v>
      </c>
      <c r="N784" s="3">
        <v>14</v>
      </c>
      <c r="O784" s="3" t="b">
        <v>1</v>
      </c>
      <c r="P784" s="3" t="s">
        <v>8275</v>
      </c>
      <c r="Q784" s="13">
        <f t="shared" si="48"/>
        <v>1</v>
      </c>
      <c r="R784" s="7">
        <f t="shared" si="49"/>
        <v>50</v>
      </c>
      <c r="S784" s="3" t="s">
        <v>8328</v>
      </c>
      <c r="T784" s="3" t="s">
        <v>8329</v>
      </c>
    </row>
    <row r="785" spans="1:20" ht="39.6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21">
        <f t="shared" si="50"/>
        <v>40987.565381944441</v>
      </c>
      <c r="L785" s="21">
        <f t="shared" si="51"/>
        <v>41026.708333333328</v>
      </c>
      <c r="M785" s="3" t="b">
        <v>0</v>
      </c>
      <c r="N785" s="3">
        <v>35</v>
      </c>
      <c r="O785" s="3" t="b">
        <v>1</v>
      </c>
      <c r="P785" s="3" t="s">
        <v>8275</v>
      </c>
      <c r="Q785" s="13">
        <f t="shared" si="48"/>
        <v>1.4813333333333334</v>
      </c>
      <c r="R785" s="7">
        <f t="shared" si="49"/>
        <v>42.857142857142854</v>
      </c>
      <c r="S785" s="3" t="s">
        <v>8328</v>
      </c>
      <c r="T785" s="3" t="s">
        <v>8329</v>
      </c>
    </row>
    <row r="786" spans="1:20" ht="39.6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21">
        <f t="shared" si="50"/>
        <v>41674.941192129627</v>
      </c>
      <c r="L786" s="21">
        <f t="shared" si="51"/>
        <v>41714.899525462963</v>
      </c>
      <c r="M786" s="3" t="b">
        <v>0</v>
      </c>
      <c r="N786" s="3">
        <v>10</v>
      </c>
      <c r="O786" s="3" t="b">
        <v>1</v>
      </c>
      <c r="P786" s="3" t="s">
        <v>8275</v>
      </c>
      <c r="Q786" s="13">
        <f t="shared" si="48"/>
        <v>1.0249999999999999</v>
      </c>
      <c r="R786" s="7">
        <f t="shared" si="49"/>
        <v>100</v>
      </c>
      <c r="S786" s="3" t="s">
        <v>8328</v>
      </c>
      <c r="T786" s="3" t="s">
        <v>8329</v>
      </c>
    </row>
    <row r="787" spans="1:20" ht="39.6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21">
        <f t="shared" si="50"/>
        <v>41303.38559027778</v>
      </c>
      <c r="L787" s="21">
        <f t="shared" si="51"/>
        <v>41333.38559027778</v>
      </c>
      <c r="M787" s="3" t="b">
        <v>0</v>
      </c>
      <c r="N787" s="3">
        <v>29</v>
      </c>
      <c r="O787" s="3" t="b">
        <v>1</v>
      </c>
      <c r="P787" s="3" t="s">
        <v>8275</v>
      </c>
      <c r="Q787" s="13">
        <f t="shared" si="48"/>
        <v>1.8062799999999999</v>
      </c>
      <c r="R787" s="7">
        <f t="shared" si="49"/>
        <v>17.241379310344829</v>
      </c>
      <c r="S787" s="3" t="s">
        <v>8328</v>
      </c>
      <c r="T787" s="3" t="s">
        <v>8329</v>
      </c>
    </row>
    <row r="788" spans="1:20" ht="39.6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21">
        <f t="shared" si="50"/>
        <v>40982.847615740735</v>
      </c>
      <c r="L788" s="21">
        <f t="shared" si="51"/>
        <v>41040.449305555558</v>
      </c>
      <c r="M788" s="3" t="b">
        <v>0</v>
      </c>
      <c r="N788" s="3">
        <v>44</v>
      </c>
      <c r="O788" s="3" t="b">
        <v>1</v>
      </c>
      <c r="P788" s="3" t="s">
        <v>8275</v>
      </c>
      <c r="Q788" s="13">
        <f t="shared" si="48"/>
        <v>1.4279999999999999</v>
      </c>
      <c r="R788" s="7">
        <f t="shared" si="49"/>
        <v>113.63636363636364</v>
      </c>
      <c r="S788" s="3" t="s">
        <v>8328</v>
      </c>
      <c r="T788" s="3" t="s">
        <v>8329</v>
      </c>
    </row>
    <row r="789" spans="1:20" ht="39.6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21">
        <f t="shared" si="50"/>
        <v>41549.419282407405</v>
      </c>
      <c r="L789" s="21">
        <f t="shared" si="51"/>
        <v>41579.419282407405</v>
      </c>
      <c r="M789" s="3" t="b">
        <v>0</v>
      </c>
      <c r="N789" s="3">
        <v>17</v>
      </c>
      <c r="O789" s="3" t="b">
        <v>1</v>
      </c>
      <c r="P789" s="3" t="s">
        <v>8275</v>
      </c>
      <c r="Q789" s="13">
        <f t="shared" si="48"/>
        <v>1.1416666666666666</v>
      </c>
      <c r="R789" s="7">
        <f t="shared" si="49"/>
        <v>70.588235294117652</v>
      </c>
      <c r="S789" s="3" t="s">
        <v>8328</v>
      </c>
      <c r="T789" s="3" t="s">
        <v>8329</v>
      </c>
    </row>
    <row r="790" spans="1:20" ht="39.6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21">
        <f t="shared" si="50"/>
        <v>41058.798472222217</v>
      </c>
      <c r="L790" s="21">
        <f t="shared" si="51"/>
        <v>41096.957638888889</v>
      </c>
      <c r="M790" s="3" t="b">
        <v>0</v>
      </c>
      <c r="N790" s="3">
        <v>34</v>
      </c>
      <c r="O790" s="3" t="b">
        <v>1</v>
      </c>
      <c r="P790" s="3" t="s">
        <v>8275</v>
      </c>
      <c r="Q790" s="13">
        <f t="shared" si="48"/>
        <v>2.03505</v>
      </c>
      <c r="R790" s="7">
        <f t="shared" si="49"/>
        <v>29.411764705882351</v>
      </c>
      <c r="S790" s="3" t="s">
        <v>8328</v>
      </c>
      <c r="T790" s="3" t="s">
        <v>8329</v>
      </c>
    </row>
    <row r="791" spans="1:20" ht="39.6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21">
        <f t="shared" si="50"/>
        <v>41276.977777777771</v>
      </c>
      <c r="L791" s="21">
        <f t="shared" si="51"/>
        <v>41295.124305555553</v>
      </c>
      <c r="M791" s="3" t="b">
        <v>0</v>
      </c>
      <c r="N791" s="3">
        <v>14</v>
      </c>
      <c r="O791" s="3" t="b">
        <v>1</v>
      </c>
      <c r="P791" s="3" t="s">
        <v>8275</v>
      </c>
      <c r="Q791" s="13">
        <f t="shared" si="48"/>
        <v>1.0941176470588236</v>
      </c>
      <c r="R791" s="7">
        <f t="shared" si="49"/>
        <v>121.42857142857143</v>
      </c>
      <c r="S791" s="3" t="s">
        <v>8328</v>
      </c>
      <c r="T791" s="3" t="s">
        <v>8329</v>
      </c>
    </row>
    <row r="792" spans="1:20" ht="39.6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21">
        <f t="shared" si="50"/>
        <v>41275.839571759258</v>
      </c>
      <c r="L792" s="21">
        <f t="shared" si="51"/>
        <v>41305.839571759258</v>
      </c>
      <c r="M792" s="3" t="b">
        <v>0</v>
      </c>
      <c r="N792" s="3">
        <v>156</v>
      </c>
      <c r="O792" s="3" t="b">
        <v>1</v>
      </c>
      <c r="P792" s="3" t="s">
        <v>8275</v>
      </c>
      <c r="Q792" s="13">
        <f t="shared" si="48"/>
        <v>1.443746</v>
      </c>
      <c r="R792" s="7">
        <f t="shared" si="49"/>
        <v>64.102564102564102</v>
      </c>
      <c r="S792" s="3" t="s">
        <v>8328</v>
      </c>
      <c r="T792" s="3" t="s">
        <v>8329</v>
      </c>
    </row>
    <row r="793" spans="1:20" ht="39.6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21">
        <f t="shared" si="50"/>
        <v>41557.572291666664</v>
      </c>
      <c r="L793" s="21">
        <f t="shared" si="51"/>
        <v>41591.040972222218</v>
      </c>
      <c r="M793" s="3" t="b">
        <v>0</v>
      </c>
      <c r="N793" s="3">
        <v>128</v>
      </c>
      <c r="O793" s="3" t="b">
        <v>1</v>
      </c>
      <c r="P793" s="3" t="s">
        <v>8275</v>
      </c>
      <c r="Q793" s="13">
        <f t="shared" si="48"/>
        <v>1.0386666666666666</v>
      </c>
      <c r="R793" s="7">
        <f t="shared" si="49"/>
        <v>58.59375</v>
      </c>
      <c r="S793" s="3" t="s">
        <v>8328</v>
      </c>
      <c r="T793" s="3" t="s">
        <v>8329</v>
      </c>
    </row>
    <row r="794" spans="1:20" ht="26.4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21">
        <f t="shared" si="50"/>
        <v>41555.665312499994</v>
      </c>
      <c r="L794" s="21">
        <f t="shared" si="51"/>
        <v>41585.706979166665</v>
      </c>
      <c r="M794" s="3" t="b">
        <v>0</v>
      </c>
      <c r="N794" s="3">
        <v>60</v>
      </c>
      <c r="O794" s="3" t="b">
        <v>1</v>
      </c>
      <c r="P794" s="3" t="s">
        <v>8275</v>
      </c>
      <c r="Q794" s="13">
        <f t="shared" si="48"/>
        <v>1.0044440000000001</v>
      </c>
      <c r="R794" s="7">
        <f t="shared" si="49"/>
        <v>41.666666666666664</v>
      </c>
      <c r="S794" s="3" t="s">
        <v>8328</v>
      </c>
      <c r="T794" s="3" t="s">
        <v>8329</v>
      </c>
    </row>
    <row r="795" spans="1:20" ht="39.6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21">
        <f t="shared" si="50"/>
        <v>41442.532916666663</v>
      </c>
      <c r="L795" s="21">
        <f t="shared" si="51"/>
        <v>41457.999305555553</v>
      </c>
      <c r="M795" s="3" t="b">
        <v>0</v>
      </c>
      <c r="N795" s="3">
        <v>32</v>
      </c>
      <c r="O795" s="3" t="b">
        <v>1</v>
      </c>
      <c r="P795" s="3" t="s">
        <v>8275</v>
      </c>
      <c r="Q795" s="13">
        <f t="shared" si="48"/>
        <v>1.0277927272727272</v>
      </c>
      <c r="R795" s="7">
        <f t="shared" si="49"/>
        <v>85.9375</v>
      </c>
      <c r="S795" s="3" t="s">
        <v>8328</v>
      </c>
      <c r="T795" s="3" t="s">
        <v>8329</v>
      </c>
    </row>
    <row r="796" spans="1:20" ht="39.6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21">
        <f t="shared" si="50"/>
        <v>40735.906678240739</v>
      </c>
      <c r="L796" s="21">
        <f t="shared" si="51"/>
        <v>40791.504166666666</v>
      </c>
      <c r="M796" s="3" t="b">
        <v>0</v>
      </c>
      <c r="N796" s="3">
        <v>53</v>
      </c>
      <c r="O796" s="3" t="b">
        <v>1</v>
      </c>
      <c r="P796" s="3" t="s">
        <v>8275</v>
      </c>
      <c r="Q796" s="13">
        <f t="shared" si="48"/>
        <v>1.0531250000000001</v>
      </c>
      <c r="R796" s="7">
        <f t="shared" si="49"/>
        <v>150.9433962264151</v>
      </c>
      <c r="S796" s="3" t="s">
        <v>8328</v>
      </c>
      <c r="T796" s="3" t="s">
        <v>8329</v>
      </c>
    </row>
    <row r="797" spans="1:20" ht="39.6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21">
        <f t="shared" si="50"/>
        <v>40963.404699074068</v>
      </c>
      <c r="L797" s="21">
        <f t="shared" si="51"/>
        <v>41005.999305555553</v>
      </c>
      <c r="M797" s="3" t="b">
        <v>0</v>
      </c>
      <c r="N797" s="3">
        <v>184</v>
      </c>
      <c r="O797" s="3" t="b">
        <v>1</v>
      </c>
      <c r="P797" s="3" t="s">
        <v>8275</v>
      </c>
      <c r="Q797" s="13">
        <f t="shared" si="48"/>
        <v>1.1178571428571429</v>
      </c>
      <c r="R797" s="7">
        <f t="shared" si="49"/>
        <v>76.086956521739125</v>
      </c>
      <c r="S797" s="3" t="s">
        <v>8328</v>
      </c>
      <c r="T797" s="3" t="s">
        <v>8329</v>
      </c>
    </row>
    <row r="798" spans="1:20" ht="52.8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21">
        <f t="shared" si="50"/>
        <v>41502.674594907403</v>
      </c>
      <c r="L798" s="21">
        <f t="shared" si="51"/>
        <v>41532.673611111109</v>
      </c>
      <c r="M798" s="3" t="b">
        <v>0</v>
      </c>
      <c r="N798" s="3">
        <v>90</v>
      </c>
      <c r="O798" s="3" t="b">
        <v>1</v>
      </c>
      <c r="P798" s="3" t="s">
        <v>8275</v>
      </c>
      <c r="Q798" s="13">
        <f t="shared" si="48"/>
        <v>1.0135000000000001</v>
      </c>
      <c r="R798" s="7">
        <f t="shared" si="49"/>
        <v>111.11111111111111</v>
      </c>
      <c r="S798" s="3" t="s">
        <v>8328</v>
      </c>
      <c r="T798" s="3" t="s">
        <v>8329</v>
      </c>
    </row>
    <row r="799" spans="1:20" ht="39.6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21">
        <f t="shared" si="50"/>
        <v>40996.785740740735</v>
      </c>
      <c r="L799" s="21">
        <f t="shared" si="51"/>
        <v>41027.958333333328</v>
      </c>
      <c r="M799" s="3" t="b">
        <v>0</v>
      </c>
      <c r="N799" s="3">
        <v>71</v>
      </c>
      <c r="O799" s="3" t="b">
        <v>1</v>
      </c>
      <c r="P799" s="3" t="s">
        <v>8275</v>
      </c>
      <c r="Q799" s="13">
        <f t="shared" si="48"/>
        <v>1.0753333333333333</v>
      </c>
      <c r="R799" s="7">
        <f t="shared" si="49"/>
        <v>42.25352112676056</v>
      </c>
      <c r="S799" s="3" t="s">
        <v>8328</v>
      </c>
      <c r="T799" s="3" t="s">
        <v>8329</v>
      </c>
    </row>
    <row r="800" spans="1:20" ht="39.6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21">
        <f t="shared" si="50"/>
        <v>41882.381793981483</v>
      </c>
      <c r="L800" s="21">
        <f t="shared" si="51"/>
        <v>41912.381793981483</v>
      </c>
      <c r="M800" s="3" t="b">
        <v>0</v>
      </c>
      <c r="N800" s="3">
        <v>87</v>
      </c>
      <c r="O800" s="3" t="b">
        <v>1</v>
      </c>
      <c r="P800" s="3" t="s">
        <v>8275</v>
      </c>
      <c r="Q800" s="13">
        <f t="shared" si="48"/>
        <v>1.1488571428571428</v>
      </c>
      <c r="R800" s="7">
        <f t="shared" si="49"/>
        <v>40.229885057471265</v>
      </c>
      <c r="S800" s="3" t="s">
        <v>8328</v>
      </c>
      <c r="T800" s="3" t="s">
        <v>8329</v>
      </c>
    </row>
    <row r="801" spans="1:20" ht="39.6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21">
        <f t="shared" si="50"/>
        <v>40996.458865740737</v>
      </c>
      <c r="L801" s="21">
        <f t="shared" si="51"/>
        <v>41026.458865740737</v>
      </c>
      <c r="M801" s="3" t="b">
        <v>0</v>
      </c>
      <c r="N801" s="3">
        <v>28</v>
      </c>
      <c r="O801" s="3" t="b">
        <v>1</v>
      </c>
      <c r="P801" s="3" t="s">
        <v>8275</v>
      </c>
      <c r="Q801" s="13">
        <f t="shared" si="48"/>
        <v>1.0002</v>
      </c>
      <c r="R801" s="7">
        <f t="shared" si="49"/>
        <v>178.57142857142858</v>
      </c>
      <c r="S801" s="3" t="s">
        <v>8328</v>
      </c>
      <c r="T801" s="3" t="s">
        <v>8329</v>
      </c>
    </row>
    <row r="802" spans="1:20" ht="39.6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21">
        <f t="shared" si="50"/>
        <v>41863.225162037037</v>
      </c>
      <c r="L802" s="21">
        <f t="shared" si="51"/>
        <v>41893.225162037037</v>
      </c>
      <c r="M802" s="3" t="b">
        <v>0</v>
      </c>
      <c r="N802" s="3">
        <v>56</v>
      </c>
      <c r="O802" s="3" t="b">
        <v>1</v>
      </c>
      <c r="P802" s="3" t="s">
        <v>8275</v>
      </c>
      <c r="Q802" s="13">
        <f t="shared" si="48"/>
        <v>1.5213333333333334</v>
      </c>
      <c r="R802" s="7">
        <f t="shared" si="49"/>
        <v>26.785714285714285</v>
      </c>
      <c r="S802" s="3" t="s">
        <v>8328</v>
      </c>
      <c r="T802" s="3" t="s">
        <v>8329</v>
      </c>
    </row>
    <row r="803" spans="1:20" ht="39.6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21">
        <f t="shared" si="50"/>
        <v>40695.587037037032</v>
      </c>
      <c r="L803" s="21">
        <f t="shared" si="51"/>
        <v>40725.587037037032</v>
      </c>
      <c r="M803" s="3" t="b">
        <v>0</v>
      </c>
      <c r="N803" s="3">
        <v>51</v>
      </c>
      <c r="O803" s="3" t="b">
        <v>1</v>
      </c>
      <c r="P803" s="3" t="s">
        <v>8275</v>
      </c>
      <c r="Q803" s="13">
        <f t="shared" si="48"/>
        <v>1.1152149999999998</v>
      </c>
      <c r="R803" s="7">
        <f t="shared" si="49"/>
        <v>39.215686274509807</v>
      </c>
      <c r="S803" s="3" t="s">
        <v>8328</v>
      </c>
      <c r="T803" s="3" t="s">
        <v>8329</v>
      </c>
    </row>
    <row r="804" spans="1:20" ht="52.8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21">
        <f t="shared" si="50"/>
        <v>41122.813935185179</v>
      </c>
      <c r="L804" s="21">
        <f t="shared" si="51"/>
        <v>41168.961805555555</v>
      </c>
      <c r="M804" s="3" t="b">
        <v>0</v>
      </c>
      <c r="N804" s="3">
        <v>75</v>
      </c>
      <c r="O804" s="3" t="b">
        <v>1</v>
      </c>
      <c r="P804" s="3" t="s">
        <v>8275</v>
      </c>
      <c r="Q804" s="13">
        <f t="shared" si="48"/>
        <v>1.0133333333333334</v>
      </c>
      <c r="R804" s="7">
        <f t="shared" si="49"/>
        <v>80</v>
      </c>
      <c r="S804" s="3" t="s">
        <v>8328</v>
      </c>
      <c r="T804" s="3" t="s">
        <v>8329</v>
      </c>
    </row>
    <row r="805" spans="1:20" ht="39.6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21">
        <f t="shared" si="50"/>
        <v>40665.741643518515</v>
      </c>
      <c r="L805" s="21">
        <f t="shared" si="51"/>
        <v>40691.833333333328</v>
      </c>
      <c r="M805" s="3" t="b">
        <v>0</v>
      </c>
      <c r="N805" s="3">
        <v>38</v>
      </c>
      <c r="O805" s="3" t="b">
        <v>1</v>
      </c>
      <c r="P805" s="3" t="s">
        <v>8275</v>
      </c>
      <c r="Q805" s="13">
        <f t="shared" si="48"/>
        <v>1.232608695652174</v>
      </c>
      <c r="R805" s="7">
        <f t="shared" si="49"/>
        <v>60.526315789473685</v>
      </c>
      <c r="S805" s="3" t="s">
        <v>8328</v>
      </c>
      <c r="T805" s="3" t="s">
        <v>8329</v>
      </c>
    </row>
    <row r="806" spans="1:20" ht="39.6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21">
        <f t="shared" si="50"/>
        <v>40729.897291666661</v>
      </c>
      <c r="L806" s="21">
        <f t="shared" si="51"/>
        <v>40746.957638888889</v>
      </c>
      <c r="M806" s="3" t="b">
        <v>0</v>
      </c>
      <c r="N806" s="3">
        <v>18</v>
      </c>
      <c r="O806" s="3" t="b">
        <v>1</v>
      </c>
      <c r="P806" s="3" t="s">
        <v>8275</v>
      </c>
      <c r="Q806" s="13">
        <f t="shared" si="48"/>
        <v>1</v>
      </c>
      <c r="R806" s="7">
        <f t="shared" si="49"/>
        <v>305.55555555555554</v>
      </c>
      <c r="S806" s="3" t="s">
        <v>8328</v>
      </c>
      <c r="T806" s="3" t="s">
        <v>8329</v>
      </c>
    </row>
    <row r="807" spans="1:20" ht="39.6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21">
        <f t="shared" si="50"/>
        <v>40690.614722222221</v>
      </c>
      <c r="L807" s="21">
        <f t="shared" si="51"/>
        <v>40740.75</v>
      </c>
      <c r="M807" s="3" t="b">
        <v>0</v>
      </c>
      <c r="N807" s="3">
        <v>54</v>
      </c>
      <c r="O807" s="3" t="b">
        <v>1</v>
      </c>
      <c r="P807" s="3" t="s">
        <v>8275</v>
      </c>
      <c r="Q807" s="13">
        <f t="shared" si="48"/>
        <v>1.05</v>
      </c>
      <c r="R807" s="7">
        <f t="shared" si="49"/>
        <v>55.555555555555557</v>
      </c>
      <c r="S807" s="3" t="s">
        <v>8328</v>
      </c>
      <c r="T807" s="3" t="s">
        <v>8329</v>
      </c>
    </row>
    <row r="808" spans="1:20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21">
        <f t="shared" si="50"/>
        <v>40763.483090277776</v>
      </c>
      <c r="L808" s="21">
        <f t="shared" si="51"/>
        <v>40793.483090277776</v>
      </c>
      <c r="M808" s="3" t="b">
        <v>0</v>
      </c>
      <c r="N808" s="3">
        <v>71</v>
      </c>
      <c r="O808" s="3" t="b">
        <v>1</v>
      </c>
      <c r="P808" s="3" t="s">
        <v>8275</v>
      </c>
      <c r="Q808" s="13">
        <f t="shared" si="48"/>
        <v>1.0443750000000001</v>
      </c>
      <c r="R808" s="7">
        <f t="shared" si="49"/>
        <v>112.67605633802818</v>
      </c>
      <c r="S808" s="3" t="s">
        <v>8328</v>
      </c>
      <c r="T808" s="3" t="s">
        <v>8329</v>
      </c>
    </row>
    <row r="809" spans="1:20" ht="26.4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21">
        <f t="shared" si="50"/>
        <v>42759.420266203706</v>
      </c>
      <c r="L809" s="21">
        <f t="shared" si="51"/>
        <v>42794.874999999993</v>
      </c>
      <c r="M809" s="3" t="b">
        <v>0</v>
      </c>
      <c r="N809" s="3">
        <v>57</v>
      </c>
      <c r="O809" s="3" t="b">
        <v>1</v>
      </c>
      <c r="P809" s="3" t="s">
        <v>8275</v>
      </c>
      <c r="Q809" s="13">
        <f t="shared" si="48"/>
        <v>1.05125</v>
      </c>
      <c r="R809" s="7">
        <f t="shared" si="49"/>
        <v>70.175438596491233</v>
      </c>
      <c r="S809" s="3" t="s">
        <v>8328</v>
      </c>
      <c r="T809" s="3" t="s">
        <v>8329</v>
      </c>
    </row>
    <row r="810" spans="1:20" ht="39.6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21">
        <f t="shared" si="50"/>
        <v>41961.892199074071</v>
      </c>
      <c r="L810" s="21">
        <f t="shared" si="51"/>
        <v>41994.999305555553</v>
      </c>
      <c r="M810" s="3" t="b">
        <v>0</v>
      </c>
      <c r="N810" s="3">
        <v>43</v>
      </c>
      <c r="O810" s="3" t="b">
        <v>1</v>
      </c>
      <c r="P810" s="3" t="s">
        <v>8275</v>
      </c>
      <c r="Q810" s="13">
        <f t="shared" si="48"/>
        <v>1</v>
      </c>
      <c r="R810" s="7">
        <f t="shared" si="49"/>
        <v>104.65116279069767</v>
      </c>
      <c r="S810" s="3" t="s">
        <v>8328</v>
      </c>
      <c r="T810" s="3" t="s">
        <v>8329</v>
      </c>
    </row>
    <row r="811" spans="1:20" ht="39.6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21">
        <f t="shared" si="50"/>
        <v>41628.625347222223</v>
      </c>
      <c r="L811" s="21">
        <f t="shared" si="51"/>
        <v>41658.625347222223</v>
      </c>
      <c r="M811" s="3" t="b">
        <v>0</v>
      </c>
      <c r="N811" s="3">
        <v>52</v>
      </c>
      <c r="O811" s="3" t="b">
        <v>1</v>
      </c>
      <c r="P811" s="3" t="s">
        <v>8275</v>
      </c>
      <c r="Q811" s="13">
        <f t="shared" si="48"/>
        <v>1.03775</v>
      </c>
      <c r="R811" s="7">
        <f t="shared" si="49"/>
        <v>76.92307692307692</v>
      </c>
      <c r="S811" s="3" t="s">
        <v>8328</v>
      </c>
      <c r="T811" s="3" t="s">
        <v>8329</v>
      </c>
    </row>
    <row r="812" spans="1:20" ht="39.6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21">
        <f t="shared" si="50"/>
        <v>41122.847939814812</v>
      </c>
      <c r="L812" s="21">
        <f t="shared" si="51"/>
        <v>41152.847939814812</v>
      </c>
      <c r="M812" s="3" t="b">
        <v>0</v>
      </c>
      <c r="N812" s="3">
        <v>27</v>
      </c>
      <c r="O812" s="3" t="b">
        <v>1</v>
      </c>
      <c r="P812" s="3" t="s">
        <v>8275</v>
      </c>
      <c r="Q812" s="13">
        <f t="shared" si="48"/>
        <v>1.05</v>
      </c>
      <c r="R812" s="7">
        <f t="shared" si="49"/>
        <v>55.555555555555557</v>
      </c>
      <c r="S812" s="3" t="s">
        <v>8328</v>
      </c>
      <c r="T812" s="3" t="s">
        <v>8329</v>
      </c>
    </row>
    <row r="813" spans="1:20" ht="26.4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21">
        <f t="shared" si="50"/>
        <v>41443.435208333329</v>
      </c>
      <c r="L813" s="21">
        <f t="shared" si="51"/>
        <v>41465.494444444441</v>
      </c>
      <c r="M813" s="3" t="b">
        <v>0</v>
      </c>
      <c r="N813" s="3">
        <v>12</v>
      </c>
      <c r="O813" s="3" t="b">
        <v>1</v>
      </c>
      <c r="P813" s="3" t="s">
        <v>8275</v>
      </c>
      <c r="Q813" s="13">
        <f t="shared" si="48"/>
        <v>1.04</v>
      </c>
      <c r="R813" s="7">
        <f t="shared" si="49"/>
        <v>83.333333333333329</v>
      </c>
      <c r="S813" s="3" t="s">
        <v>8328</v>
      </c>
      <c r="T813" s="3" t="s">
        <v>8329</v>
      </c>
    </row>
    <row r="814" spans="1:20" ht="39.6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21">
        <f t="shared" si="50"/>
        <v>41281.809629629628</v>
      </c>
      <c r="L814" s="21">
        <f t="shared" si="51"/>
        <v>41334.373611111107</v>
      </c>
      <c r="M814" s="3" t="b">
        <v>0</v>
      </c>
      <c r="N814" s="3">
        <v>33</v>
      </c>
      <c r="O814" s="3" t="b">
        <v>1</v>
      </c>
      <c r="P814" s="3" t="s">
        <v>8275</v>
      </c>
      <c r="Q814" s="13">
        <f t="shared" si="48"/>
        <v>1.5183333333333333</v>
      </c>
      <c r="R814" s="7">
        <f t="shared" si="49"/>
        <v>18.181818181818183</v>
      </c>
      <c r="S814" s="3" t="s">
        <v>8328</v>
      </c>
      <c r="T814" s="3" t="s">
        <v>8329</v>
      </c>
    </row>
    <row r="815" spans="1:20" ht="26.4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21">
        <f t="shared" si="50"/>
        <v>41080.751909722218</v>
      </c>
      <c r="L815" s="21">
        <f t="shared" si="51"/>
        <v>41110.751909722218</v>
      </c>
      <c r="M815" s="3" t="b">
        <v>0</v>
      </c>
      <c r="N815" s="3">
        <v>96</v>
      </c>
      <c r="O815" s="3" t="b">
        <v>1</v>
      </c>
      <c r="P815" s="3" t="s">
        <v>8275</v>
      </c>
      <c r="Q815" s="13">
        <f t="shared" si="48"/>
        <v>1.59996</v>
      </c>
      <c r="R815" s="7">
        <f t="shared" si="49"/>
        <v>15.625</v>
      </c>
      <c r="S815" s="3" t="s">
        <v>8328</v>
      </c>
      <c r="T815" s="3" t="s">
        <v>8329</v>
      </c>
    </row>
    <row r="816" spans="1:20" ht="39.6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21">
        <f t="shared" si="50"/>
        <v>40679.534733796296</v>
      </c>
      <c r="L816" s="21">
        <f t="shared" si="51"/>
        <v>40694.544444444444</v>
      </c>
      <c r="M816" s="3" t="b">
        <v>0</v>
      </c>
      <c r="N816" s="3">
        <v>28</v>
      </c>
      <c r="O816" s="3" t="b">
        <v>1</v>
      </c>
      <c r="P816" s="3" t="s">
        <v>8275</v>
      </c>
      <c r="Q816" s="13">
        <f t="shared" si="48"/>
        <v>1.2729999999999999</v>
      </c>
      <c r="R816" s="7">
        <f t="shared" si="49"/>
        <v>35.714285714285715</v>
      </c>
      <c r="S816" s="3" t="s">
        <v>8328</v>
      </c>
      <c r="T816" s="3" t="s">
        <v>8329</v>
      </c>
    </row>
    <row r="817" spans="1:20" ht="26.4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21">
        <f t="shared" si="50"/>
        <v>41914.70952546296</v>
      </c>
      <c r="L817" s="21">
        <f t="shared" si="51"/>
        <v>41944.70952546296</v>
      </c>
      <c r="M817" s="3" t="b">
        <v>0</v>
      </c>
      <c r="N817" s="3">
        <v>43</v>
      </c>
      <c r="O817" s="3" t="b">
        <v>1</v>
      </c>
      <c r="P817" s="3" t="s">
        <v>8275</v>
      </c>
      <c r="Q817" s="13">
        <f t="shared" si="48"/>
        <v>1.07</v>
      </c>
      <c r="R817" s="7">
        <f t="shared" si="49"/>
        <v>93.023255813953483</v>
      </c>
      <c r="S817" s="3" t="s">
        <v>8328</v>
      </c>
      <c r="T817" s="3" t="s">
        <v>8329</v>
      </c>
    </row>
    <row r="818" spans="1:20" ht="26.4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21">
        <f t="shared" si="50"/>
        <v>41341.662534722222</v>
      </c>
      <c r="L818" s="21">
        <f t="shared" si="51"/>
        <v>41373.0625</v>
      </c>
      <c r="M818" s="3" t="b">
        <v>0</v>
      </c>
      <c r="N818" s="3">
        <v>205</v>
      </c>
      <c r="O818" s="3" t="b">
        <v>1</v>
      </c>
      <c r="P818" s="3" t="s">
        <v>8275</v>
      </c>
      <c r="Q818" s="13">
        <f t="shared" si="48"/>
        <v>1.1512214285714286</v>
      </c>
      <c r="R818" s="7">
        <f t="shared" si="49"/>
        <v>34.146341463414636</v>
      </c>
      <c r="S818" s="3" t="s">
        <v>8328</v>
      </c>
      <c r="T818" s="3" t="s">
        <v>8329</v>
      </c>
    </row>
    <row r="819" spans="1:20" ht="39.6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21">
        <f t="shared" si="50"/>
        <v>40925.391331018516</v>
      </c>
      <c r="L819" s="21">
        <f t="shared" si="51"/>
        <v>40978.999305555553</v>
      </c>
      <c r="M819" s="3" t="b">
        <v>0</v>
      </c>
      <c r="N819" s="3">
        <v>23</v>
      </c>
      <c r="O819" s="3" t="b">
        <v>1</v>
      </c>
      <c r="P819" s="3" t="s">
        <v>8275</v>
      </c>
      <c r="Q819" s="13">
        <f t="shared" si="48"/>
        <v>1.3711066666666665</v>
      </c>
      <c r="R819" s="7">
        <f t="shared" si="49"/>
        <v>65.217391304347828</v>
      </c>
      <c r="S819" s="3" t="s">
        <v>8328</v>
      </c>
      <c r="T819" s="3" t="s">
        <v>8329</v>
      </c>
    </row>
    <row r="820" spans="1:20" ht="39.6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21">
        <f t="shared" si="50"/>
        <v>41120.67454861111</v>
      </c>
      <c r="L820" s="21">
        <f t="shared" si="51"/>
        <v>41128.500694444439</v>
      </c>
      <c r="M820" s="3" t="b">
        <v>0</v>
      </c>
      <c r="N820" s="3">
        <v>19</v>
      </c>
      <c r="O820" s="3" t="b">
        <v>1</v>
      </c>
      <c r="P820" s="3" t="s">
        <v>8275</v>
      </c>
      <c r="Q820" s="13">
        <f t="shared" si="48"/>
        <v>1.5571428571428572</v>
      </c>
      <c r="R820" s="7">
        <f t="shared" si="49"/>
        <v>18.421052631578949</v>
      </c>
      <c r="S820" s="3" t="s">
        <v>8328</v>
      </c>
      <c r="T820" s="3" t="s">
        <v>8329</v>
      </c>
    </row>
    <row r="821" spans="1:20" ht="26.4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21">
        <f t="shared" si="50"/>
        <v>41619.789976851847</v>
      </c>
      <c r="L821" s="21">
        <f t="shared" si="51"/>
        <v>41628.988888888889</v>
      </c>
      <c r="M821" s="3" t="b">
        <v>0</v>
      </c>
      <c r="N821" s="3">
        <v>14</v>
      </c>
      <c r="O821" s="3" t="b">
        <v>1</v>
      </c>
      <c r="P821" s="3" t="s">
        <v>8275</v>
      </c>
      <c r="Q821" s="13">
        <f t="shared" si="48"/>
        <v>1.0874999999999999</v>
      </c>
      <c r="R821" s="7">
        <f t="shared" si="49"/>
        <v>28.571428571428573</v>
      </c>
      <c r="S821" s="3" t="s">
        <v>8328</v>
      </c>
      <c r="T821" s="3" t="s">
        <v>8329</v>
      </c>
    </row>
    <row r="822" spans="1:20" ht="39.6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21">
        <f t="shared" si="50"/>
        <v>41768.633587962962</v>
      </c>
      <c r="L822" s="21">
        <f t="shared" si="51"/>
        <v>41799</v>
      </c>
      <c r="M822" s="3" t="b">
        <v>0</v>
      </c>
      <c r="N822" s="3">
        <v>38</v>
      </c>
      <c r="O822" s="3" t="b">
        <v>1</v>
      </c>
      <c r="P822" s="3" t="s">
        <v>8275</v>
      </c>
      <c r="Q822" s="13">
        <f t="shared" si="48"/>
        <v>1.3405</v>
      </c>
      <c r="R822" s="7">
        <f t="shared" si="49"/>
        <v>52.631578947368418</v>
      </c>
      <c r="S822" s="3" t="s">
        <v>8328</v>
      </c>
      <c r="T822" s="3" t="s">
        <v>8329</v>
      </c>
    </row>
    <row r="823" spans="1:20" ht="39.6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21">
        <f t="shared" si="50"/>
        <v>42093.71371527778</v>
      </c>
      <c r="L823" s="21">
        <f t="shared" si="51"/>
        <v>42127.959027777775</v>
      </c>
      <c r="M823" s="3" t="b">
        <v>0</v>
      </c>
      <c r="N823" s="3">
        <v>78</v>
      </c>
      <c r="O823" s="3" t="b">
        <v>1</v>
      </c>
      <c r="P823" s="3" t="s">
        <v>8275</v>
      </c>
      <c r="Q823" s="13">
        <f t="shared" si="48"/>
        <v>1</v>
      </c>
      <c r="R823" s="7">
        <f t="shared" si="49"/>
        <v>224.12820512820514</v>
      </c>
      <c r="S823" s="3" t="s">
        <v>8328</v>
      </c>
      <c r="T823" s="3" t="s">
        <v>8329</v>
      </c>
    </row>
    <row r="824" spans="1:20" ht="39.6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21">
        <f t="shared" si="50"/>
        <v>41157.739004629628</v>
      </c>
      <c r="L824" s="21">
        <f t="shared" si="51"/>
        <v>41187.739004629628</v>
      </c>
      <c r="M824" s="3" t="b">
        <v>0</v>
      </c>
      <c r="N824" s="3">
        <v>69</v>
      </c>
      <c r="O824" s="3" t="b">
        <v>1</v>
      </c>
      <c r="P824" s="3" t="s">
        <v>8275</v>
      </c>
      <c r="Q824" s="13">
        <f t="shared" si="48"/>
        <v>1.1916666666666667</v>
      </c>
      <c r="R824" s="7">
        <f t="shared" si="49"/>
        <v>43.478260869565219</v>
      </c>
      <c r="S824" s="3" t="s">
        <v>8328</v>
      </c>
      <c r="T824" s="3" t="s">
        <v>8329</v>
      </c>
    </row>
    <row r="825" spans="1:20" ht="39.6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21">
        <f t="shared" si="50"/>
        <v>42055.764490740738</v>
      </c>
      <c r="L825" s="21">
        <f t="shared" si="51"/>
        <v>42085.722824074073</v>
      </c>
      <c r="M825" s="3" t="b">
        <v>0</v>
      </c>
      <c r="N825" s="3">
        <v>33</v>
      </c>
      <c r="O825" s="3" t="b">
        <v>1</v>
      </c>
      <c r="P825" s="3" t="s">
        <v>8275</v>
      </c>
      <c r="Q825" s="13">
        <f t="shared" si="48"/>
        <v>1.7949999999999999</v>
      </c>
      <c r="R825" s="7">
        <f t="shared" si="49"/>
        <v>24.242424242424242</v>
      </c>
      <c r="S825" s="3" t="s">
        <v>8328</v>
      </c>
      <c r="T825" s="3" t="s">
        <v>8329</v>
      </c>
    </row>
    <row r="826" spans="1:20" ht="52.8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21">
        <f t="shared" si="50"/>
        <v>40250.033773148149</v>
      </c>
      <c r="L826" s="21">
        <f t="shared" si="51"/>
        <v>40286.082638888889</v>
      </c>
      <c r="M826" s="3" t="b">
        <v>0</v>
      </c>
      <c r="N826" s="3">
        <v>54</v>
      </c>
      <c r="O826" s="3" t="b">
        <v>1</v>
      </c>
      <c r="P826" s="3" t="s">
        <v>8275</v>
      </c>
      <c r="Q826" s="13">
        <f t="shared" si="48"/>
        <v>1.3438124999999999</v>
      </c>
      <c r="R826" s="7">
        <f t="shared" si="49"/>
        <v>29.62962962962963</v>
      </c>
      <c r="S826" s="3" t="s">
        <v>8328</v>
      </c>
      <c r="T826" s="3" t="s">
        <v>8329</v>
      </c>
    </row>
    <row r="827" spans="1:20" ht="26.4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21">
        <f t="shared" si="50"/>
        <v>41186.098194444443</v>
      </c>
      <c r="L827" s="21">
        <f t="shared" si="51"/>
        <v>41211.098194444443</v>
      </c>
      <c r="M827" s="3" t="b">
        <v>0</v>
      </c>
      <c r="N827" s="3">
        <v>99</v>
      </c>
      <c r="O827" s="3" t="b">
        <v>1</v>
      </c>
      <c r="P827" s="3" t="s">
        <v>8275</v>
      </c>
      <c r="Q827" s="13">
        <f t="shared" si="48"/>
        <v>1.0043200000000001</v>
      </c>
      <c r="R827" s="7">
        <f t="shared" si="49"/>
        <v>126.26262626262626</v>
      </c>
      <c r="S827" s="3" t="s">
        <v>8328</v>
      </c>
      <c r="T827" s="3" t="s">
        <v>8329</v>
      </c>
    </row>
    <row r="828" spans="1:20" ht="39.6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21">
        <f t="shared" si="50"/>
        <v>40972.830208333333</v>
      </c>
      <c r="L828" s="21">
        <f t="shared" si="51"/>
        <v>40993.788541666661</v>
      </c>
      <c r="M828" s="3" t="b">
        <v>0</v>
      </c>
      <c r="N828" s="3">
        <v>49</v>
      </c>
      <c r="O828" s="3" t="b">
        <v>1</v>
      </c>
      <c r="P828" s="3" t="s">
        <v>8275</v>
      </c>
      <c r="Q828" s="13">
        <f t="shared" si="48"/>
        <v>1.0145454545454546</v>
      </c>
      <c r="R828" s="7">
        <f t="shared" si="49"/>
        <v>112.24489795918367</v>
      </c>
      <c r="S828" s="3" t="s">
        <v>8328</v>
      </c>
      <c r="T828" s="3" t="s">
        <v>8329</v>
      </c>
    </row>
    <row r="829" spans="1:20" ht="52.8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21">
        <f t="shared" si="50"/>
        <v>40927.265127314815</v>
      </c>
      <c r="L829" s="21">
        <f t="shared" si="51"/>
        <v>40953.617361111108</v>
      </c>
      <c r="M829" s="3" t="b">
        <v>0</v>
      </c>
      <c r="N829" s="3">
        <v>11</v>
      </c>
      <c r="O829" s="3" t="b">
        <v>1</v>
      </c>
      <c r="P829" s="3" t="s">
        <v>8275</v>
      </c>
      <c r="Q829" s="13">
        <f t="shared" si="48"/>
        <v>1.0333333333333334</v>
      </c>
      <c r="R829" s="7">
        <f t="shared" si="49"/>
        <v>27.272727272727273</v>
      </c>
      <c r="S829" s="3" t="s">
        <v>8328</v>
      </c>
      <c r="T829" s="3" t="s">
        <v>8329</v>
      </c>
    </row>
    <row r="830" spans="1:20" ht="52.8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21">
        <f t="shared" si="50"/>
        <v>41072.842384259253</v>
      </c>
      <c r="L830" s="21">
        <f t="shared" si="51"/>
        <v>41085.474999999999</v>
      </c>
      <c r="M830" s="3" t="b">
        <v>0</v>
      </c>
      <c r="N830" s="3">
        <v>38</v>
      </c>
      <c r="O830" s="3" t="b">
        <v>1</v>
      </c>
      <c r="P830" s="3" t="s">
        <v>8275</v>
      </c>
      <c r="Q830" s="13">
        <f t="shared" si="48"/>
        <v>1.07</v>
      </c>
      <c r="R830" s="7">
        <f t="shared" si="49"/>
        <v>34.210526315789473</v>
      </c>
      <c r="S830" s="3" t="s">
        <v>8328</v>
      </c>
      <c r="T830" s="3" t="s">
        <v>8329</v>
      </c>
    </row>
    <row r="831" spans="1:20" ht="52.8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21">
        <f t="shared" si="50"/>
        <v>42504.593055555553</v>
      </c>
      <c r="L831" s="21">
        <f t="shared" si="51"/>
        <v>42564.593055555553</v>
      </c>
      <c r="M831" s="3" t="b">
        <v>0</v>
      </c>
      <c r="N831" s="3">
        <v>16</v>
      </c>
      <c r="O831" s="3" t="b">
        <v>1</v>
      </c>
      <c r="P831" s="3" t="s">
        <v>8275</v>
      </c>
      <c r="Q831" s="13">
        <f t="shared" si="48"/>
        <v>1.04</v>
      </c>
      <c r="R831" s="7">
        <f t="shared" si="49"/>
        <v>31.25</v>
      </c>
      <c r="S831" s="3" t="s">
        <v>8328</v>
      </c>
      <c r="T831" s="3" t="s">
        <v>8329</v>
      </c>
    </row>
    <row r="832" spans="1:20" ht="39.6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21">
        <f t="shared" si="50"/>
        <v>41325.317418981482</v>
      </c>
      <c r="L832" s="21">
        <f t="shared" si="51"/>
        <v>41355.27575231481</v>
      </c>
      <c r="M832" s="3" t="b">
        <v>0</v>
      </c>
      <c r="N832" s="3">
        <v>32</v>
      </c>
      <c r="O832" s="3" t="b">
        <v>1</v>
      </c>
      <c r="P832" s="3" t="s">
        <v>8275</v>
      </c>
      <c r="Q832" s="13">
        <f t="shared" si="48"/>
        <v>1.0783333333333334</v>
      </c>
      <c r="R832" s="7">
        <f t="shared" si="49"/>
        <v>56.25</v>
      </c>
      <c r="S832" s="3" t="s">
        <v>8328</v>
      </c>
      <c r="T832" s="3" t="s">
        <v>8329</v>
      </c>
    </row>
    <row r="833" spans="1:20" ht="26.4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21">
        <f t="shared" si="50"/>
        <v>40996.438587962963</v>
      </c>
      <c r="L833" s="21">
        <f t="shared" si="51"/>
        <v>41026.438587962963</v>
      </c>
      <c r="M833" s="3" t="b">
        <v>0</v>
      </c>
      <c r="N833" s="3">
        <v>20</v>
      </c>
      <c r="O833" s="3" t="b">
        <v>1</v>
      </c>
      <c r="P833" s="3" t="s">
        <v>8275</v>
      </c>
      <c r="Q833" s="13">
        <f t="shared" si="48"/>
        <v>2.3333333333333335</v>
      </c>
      <c r="R833" s="7">
        <f t="shared" si="49"/>
        <v>75</v>
      </c>
      <c r="S833" s="3" t="s">
        <v>8328</v>
      </c>
      <c r="T833" s="3" t="s">
        <v>8329</v>
      </c>
    </row>
    <row r="834" spans="1:20" ht="39.6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21">
        <f t="shared" si="50"/>
        <v>40869.466840277775</v>
      </c>
      <c r="L834" s="21">
        <f t="shared" si="51"/>
        <v>40929.134027777771</v>
      </c>
      <c r="M834" s="3" t="b">
        <v>0</v>
      </c>
      <c r="N834" s="3">
        <v>154</v>
      </c>
      <c r="O834" s="3" t="b">
        <v>1</v>
      </c>
      <c r="P834" s="3" t="s">
        <v>8275</v>
      </c>
      <c r="Q834" s="13">
        <f t="shared" ref="Q834:Q897" si="52">+E834/D834</f>
        <v>1.0060706666666666</v>
      </c>
      <c r="R834" s="7">
        <f t="shared" ref="R834:R897" si="53">IFERROR(+D834/N834,0)</f>
        <v>97.402597402597408</v>
      </c>
      <c r="S834" s="3" t="s">
        <v>8328</v>
      </c>
      <c r="T834" s="3" t="s">
        <v>8329</v>
      </c>
    </row>
    <row r="835" spans="1:20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21">
        <f t="shared" ref="K835:K898" si="54">(J835/86400)+25569+(-5/24)</f>
        <v>41718.669849537036</v>
      </c>
      <c r="L835" s="21">
        <f t="shared" ref="L835:L898" si="55">+I835/(86400)+25569+(-5/24)</f>
        <v>41748.669849537036</v>
      </c>
      <c r="M835" s="3" t="b">
        <v>0</v>
      </c>
      <c r="N835" s="3">
        <v>41</v>
      </c>
      <c r="O835" s="3" t="b">
        <v>1</v>
      </c>
      <c r="P835" s="3" t="s">
        <v>8275</v>
      </c>
      <c r="Q835" s="13">
        <f t="shared" si="52"/>
        <v>1.0166666666666666</v>
      </c>
      <c r="R835" s="7">
        <f t="shared" si="53"/>
        <v>146.34146341463415</v>
      </c>
      <c r="S835" s="3" t="s">
        <v>8328</v>
      </c>
      <c r="T835" s="3" t="s">
        <v>8329</v>
      </c>
    </row>
    <row r="836" spans="1:20" ht="52.8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21">
        <f t="shared" si="54"/>
        <v>41422.614490740736</v>
      </c>
      <c r="L836" s="21">
        <f t="shared" si="55"/>
        <v>41455.957638888889</v>
      </c>
      <c r="M836" s="3" t="b">
        <v>0</v>
      </c>
      <c r="N836" s="3">
        <v>75</v>
      </c>
      <c r="O836" s="3" t="b">
        <v>1</v>
      </c>
      <c r="P836" s="3" t="s">
        <v>8275</v>
      </c>
      <c r="Q836" s="13">
        <f t="shared" si="52"/>
        <v>1.3101818181818181</v>
      </c>
      <c r="R836" s="7">
        <f t="shared" si="53"/>
        <v>73.333333333333329</v>
      </c>
      <c r="S836" s="3" t="s">
        <v>8328</v>
      </c>
      <c r="T836" s="3" t="s">
        <v>8329</v>
      </c>
    </row>
    <row r="837" spans="1:20" ht="39.6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21">
        <f t="shared" si="54"/>
        <v>41005.249513888884</v>
      </c>
      <c r="L837" s="21">
        <f t="shared" si="55"/>
        <v>41047.916666666664</v>
      </c>
      <c r="M837" s="3" t="b">
        <v>0</v>
      </c>
      <c r="N837" s="3">
        <v>40</v>
      </c>
      <c r="O837" s="3" t="b">
        <v>1</v>
      </c>
      <c r="P837" s="3" t="s">
        <v>8275</v>
      </c>
      <c r="Q837" s="13">
        <f t="shared" si="52"/>
        <v>1.1725000000000001</v>
      </c>
      <c r="R837" s="7">
        <f t="shared" si="53"/>
        <v>50</v>
      </c>
      <c r="S837" s="3" t="s">
        <v>8328</v>
      </c>
      <c r="T837" s="3" t="s">
        <v>8329</v>
      </c>
    </row>
    <row r="838" spans="1:20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21">
        <f t="shared" si="54"/>
        <v>41523.848587962959</v>
      </c>
      <c r="L838" s="21">
        <f t="shared" si="55"/>
        <v>41553.848587962959</v>
      </c>
      <c r="M838" s="3" t="b">
        <v>0</v>
      </c>
      <c r="N838" s="3">
        <v>46</v>
      </c>
      <c r="O838" s="3" t="b">
        <v>1</v>
      </c>
      <c r="P838" s="3" t="s">
        <v>8275</v>
      </c>
      <c r="Q838" s="13">
        <f t="shared" si="52"/>
        <v>1.009304</v>
      </c>
      <c r="R838" s="7">
        <f t="shared" si="53"/>
        <v>108.69565217391305</v>
      </c>
      <c r="S838" s="3" t="s">
        <v>8328</v>
      </c>
      <c r="T838" s="3" t="s">
        <v>8329</v>
      </c>
    </row>
    <row r="839" spans="1:20" ht="39.6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21">
        <f t="shared" si="54"/>
        <v>41730.79006944444</v>
      </c>
      <c r="L839" s="21">
        <f t="shared" si="55"/>
        <v>41760.79006944444</v>
      </c>
      <c r="M839" s="3" t="b">
        <v>0</v>
      </c>
      <c r="N839" s="3">
        <v>62</v>
      </c>
      <c r="O839" s="3" t="b">
        <v>1</v>
      </c>
      <c r="P839" s="3" t="s">
        <v>8275</v>
      </c>
      <c r="Q839" s="13">
        <f t="shared" si="52"/>
        <v>1.218</v>
      </c>
      <c r="R839" s="7">
        <f t="shared" si="53"/>
        <v>40.322580645161288</v>
      </c>
      <c r="S839" s="3" t="s">
        <v>8328</v>
      </c>
      <c r="T839" s="3" t="s">
        <v>8329</v>
      </c>
    </row>
    <row r="840" spans="1:20" ht="39.6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21">
        <f t="shared" si="54"/>
        <v>40895.689641203702</v>
      </c>
      <c r="L840" s="21">
        <f t="shared" si="55"/>
        <v>40925.689641203702</v>
      </c>
      <c r="M840" s="3" t="b">
        <v>0</v>
      </c>
      <c r="N840" s="3">
        <v>61</v>
      </c>
      <c r="O840" s="3" t="b">
        <v>1</v>
      </c>
      <c r="P840" s="3" t="s">
        <v>8275</v>
      </c>
      <c r="Q840" s="13">
        <f t="shared" si="52"/>
        <v>1.454</v>
      </c>
      <c r="R840" s="7">
        <f t="shared" si="53"/>
        <v>32.786885245901637</v>
      </c>
      <c r="S840" s="3" t="s">
        <v>8328</v>
      </c>
      <c r="T840" s="3" t="s">
        <v>8329</v>
      </c>
    </row>
    <row r="841" spans="1:20" ht="39.6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21">
        <f t="shared" si="54"/>
        <v>41144.555046296293</v>
      </c>
      <c r="L841" s="21">
        <f t="shared" si="55"/>
        <v>41174.555046296293</v>
      </c>
      <c r="M841" s="3" t="b">
        <v>0</v>
      </c>
      <c r="N841" s="3">
        <v>96</v>
      </c>
      <c r="O841" s="3" t="b">
        <v>1</v>
      </c>
      <c r="P841" s="3" t="s">
        <v>8275</v>
      </c>
      <c r="Q841" s="13">
        <f t="shared" si="52"/>
        <v>1.166166</v>
      </c>
      <c r="R841" s="7">
        <f t="shared" si="53"/>
        <v>52.083333333333336</v>
      </c>
      <c r="S841" s="3" t="s">
        <v>8328</v>
      </c>
      <c r="T841" s="3" t="s">
        <v>8329</v>
      </c>
    </row>
    <row r="842" spans="1:20" ht="39.6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21">
        <f t="shared" si="54"/>
        <v>42607.018368055556</v>
      </c>
      <c r="L842" s="21">
        <f t="shared" si="55"/>
        <v>42637.018368055556</v>
      </c>
      <c r="M842" s="3" t="b">
        <v>0</v>
      </c>
      <c r="N842" s="3">
        <v>190</v>
      </c>
      <c r="O842" s="3" t="b">
        <v>1</v>
      </c>
      <c r="P842" s="3" t="s">
        <v>8276</v>
      </c>
      <c r="Q842" s="13">
        <f t="shared" si="52"/>
        <v>1.2041660000000001</v>
      </c>
      <c r="R842" s="7">
        <f t="shared" si="53"/>
        <v>52.631578947368418</v>
      </c>
      <c r="S842" s="3" t="s">
        <v>8328</v>
      </c>
      <c r="T842" s="3" t="s">
        <v>8330</v>
      </c>
    </row>
    <row r="843" spans="1:20" ht="39.6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21">
        <f t="shared" si="54"/>
        <v>41923.630358796298</v>
      </c>
      <c r="L843" s="21">
        <f t="shared" si="55"/>
        <v>41953.672025462962</v>
      </c>
      <c r="M843" s="3" t="b">
        <v>1</v>
      </c>
      <c r="N843" s="3">
        <v>94</v>
      </c>
      <c r="O843" s="3" t="b">
        <v>1</v>
      </c>
      <c r="P843" s="3" t="s">
        <v>8276</v>
      </c>
      <c r="Q843" s="13">
        <f t="shared" si="52"/>
        <v>1.0132000000000001</v>
      </c>
      <c r="R843" s="7">
        <f t="shared" si="53"/>
        <v>53.191489361702125</v>
      </c>
      <c r="S843" s="3" t="s">
        <v>8328</v>
      </c>
      <c r="T843" s="3" t="s">
        <v>8330</v>
      </c>
    </row>
    <row r="844" spans="1:20" ht="39.6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21">
        <f t="shared" si="54"/>
        <v>41526.384062499994</v>
      </c>
      <c r="L844" s="21">
        <f t="shared" si="55"/>
        <v>41560.957638888889</v>
      </c>
      <c r="M844" s="3" t="b">
        <v>1</v>
      </c>
      <c r="N844" s="3">
        <v>39</v>
      </c>
      <c r="O844" s="3" t="b">
        <v>1</v>
      </c>
      <c r="P844" s="3" t="s">
        <v>8276</v>
      </c>
      <c r="Q844" s="13">
        <f t="shared" si="52"/>
        <v>1.0431999999999999</v>
      </c>
      <c r="R844" s="7">
        <f t="shared" si="53"/>
        <v>64.102564102564102</v>
      </c>
      <c r="S844" s="3" t="s">
        <v>8328</v>
      </c>
      <c r="T844" s="3" t="s">
        <v>8330</v>
      </c>
    </row>
    <row r="845" spans="1:20" ht="39.6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21">
        <f t="shared" si="54"/>
        <v>42695.049537037034</v>
      </c>
      <c r="L845" s="21">
        <f t="shared" si="55"/>
        <v>42712.124999999993</v>
      </c>
      <c r="M845" s="3" t="b">
        <v>0</v>
      </c>
      <c r="N845" s="3">
        <v>127</v>
      </c>
      <c r="O845" s="3" t="b">
        <v>1</v>
      </c>
      <c r="P845" s="3" t="s">
        <v>8276</v>
      </c>
      <c r="Q845" s="13">
        <f t="shared" si="52"/>
        <v>2.6713333333333331</v>
      </c>
      <c r="R845" s="7">
        <f t="shared" si="53"/>
        <v>23.622047244094489</v>
      </c>
      <c r="S845" s="3" t="s">
        <v>8328</v>
      </c>
      <c r="T845" s="3" t="s">
        <v>8330</v>
      </c>
    </row>
    <row r="846" spans="1:20" ht="52.8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21">
        <f t="shared" si="54"/>
        <v>41905.476296296292</v>
      </c>
      <c r="L846" s="21">
        <f t="shared" si="55"/>
        <v>41943.999305555553</v>
      </c>
      <c r="M846" s="3" t="b">
        <v>1</v>
      </c>
      <c r="N846" s="3">
        <v>159</v>
      </c>
      <c r="O846" s="3" t="b">
        <v>1</v>
      </c>
      <c r="P846" s="3" t="s">
        <v>8276</v>
      </c>
      <c r="Q846" s="13">
        <f t="shared" si="52"/>
        <v>1.9413333333333334</v>
      </c>
      <c r="R846" s="7">
        <f t="shared" si="53"/>
        <v>18.867924528301888</v>
      </c>
      <c r="S846" s="3" t="s">
        <v>8328</v>
      </c>
      <c r="T846" s="3" t="s">
        <v>8330</v>
      </c>
    </row>
    <row r="847" spans="1:20" ht="39.6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21">
        <f t="shared" si="54"/>
        <v>42577.997638888883</v>
      </c>
      <c r="L847" s="21">
        <f t="shared" si="55"/>
        <v>42617.957638888889</v>
      </c>
      <c r="M847" s="3" t="b">
        <v>0</v>
      </c>
      <c r="N847" s="3">
        <v>177</v>
      </c>
      <c r="O847" s="3" t="b">
        <v>1</v>
      </c>
      <c r="P847" s="3" t="s">
        <v>8276</v>
      </c>
      <c r="Q847" s="13">
        <f t="shared" si="52"/>
        <v>1.203802</v>
      </c>
      <c r="R847" s="7">
        <f t="shared" si="53"/>
        <v>28.248587570621471</v>
      </c>
      <c r="S847" s="3" t="s">
        <v>8328</v>
      </c>
      <c r="T847" s="3" t="s">
        <v>8330</v>
      </c>
    </row>
    <row r="848" spans="1:20" ht="39.6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21">
        <f t="shared" si="54"/>
        <v>41694.183506944442</v>
      </c>
      <c r="L848" s="21">
        <f t="shared" si="55"/>
        <v>41708.375</v>
      </c>
      <c r="M848" s="3" t="b">
        <v>0</v>
      </c>
      <c r="N848" s="3">
        <v>47</v>
      </c>
      <c r="O848" s="3" t="b">
        <v>1</v>
      </c>
      <c r="P848" s="3" t="s">
        <v>8276</v>
      </c>
      <c r="Q848" s="13">
        <f t="shared" si="52"/>
        <v>1.2200090909090908</v>
      </c>
      <c r="R848" s="7">
        <f t="shared" si="53"/>
        <v>23.404255319148938</v>
      </c>
      <c r="S848" s="3" t="s">
        <v>8328</v>
      </c>
      <c r="T848" s="3" t="s">
        <v>8330</v>
      </c>
    </row>
    <row r="849" spans="1:20" ht="26.4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21">
        <f t="shared" si="54"/>
        <v>42165.59</v>
      </c>
      <c r="L849" s="21">
        <f t="shared" si="55"/>
        <v>42195.59</v>
      </c>
      <c r="M849" s="3" t="b">
        <v>0</v>
      </c>
      <c r="N849" s="3">
        <v>1</v>
      </c>
      <c r="O849" s="3" t="b">
        <v>1</v>
      </c>
      <c r="P849" s="3" t="s">
        <v>8276</v>
      </c>
      <c r="Q849" s="13">
        <f t="shared" si="52"/>
        <v>1</v>
      </c>
      <c r="R849" s="7">
        <f t="shared" si="53"/>
        <v>10</v>
      </c>
      <c r="S849" s="3" t="s">
        <v>8328</v>
      </c>
      <c r="T849" s="3" t="s">
        <v>8330</v>
      </c>
    </row>
    <row r="850" spans="1:20" ht="39.6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21">
        <f t="shared" si="54"/>
        <v>42078.583715277775</v>
      </c>
      <c r="L850" s="21">
        <f t="shared" si="55"/>
        <v>42108.583715277775</v>
      </c>
      <c r="M850" s="3" t="b">
        <v>0</v>
      </c>
      <c r="N850" s="3">
        <v>16</v>
      </c>
      <c r="O850" s="3" t="b">
        <v>1</v>
      </c>
      <c r="P850" s="3" t="s">
        <v>8276</v>
      </c>
      <c r="Q850" s="13">
        <f t="shared" si="52"/>
        <v>1</v>
      </c>
      <c r="R850" s="7">
        <f t="shared" si="53"/>
        <v>18.75</v>
      </c>
      <c r="S850" s="3" t="s">
        <v>8328</v>
      </c>
      <c r="T850" s="3" t="s">
        <v>8330</v>
      </c>
    </row>
    <row r="851" spans="1:20" ht="52.8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21">
        <f t="shared" si="54"/>
        <v>42050.94055555555</v>
      </c>
      <c r="L851" s="21">
        <f t="shared" si="55"/>
        <v>42078.898888888885</v>
      </c>
      <c r="M851" s="3" t="b">
        <v>0</v>
      </c>
      <c r="N851" s="3">
        <v>115</v>
      </c>
      <c r="O851" s="3" t="b">
        <v>1</v>
      </c>
      <c r="P851" s="3" t="s">
        <v>8276</v>
      </c>
      <c r="Q851" s="13">
        <f t="shared" si="52"/>
        <v>1.1990000000000001</v>
      </c>
      <c r="R851" s="7">
        <f t="shared" si="53"/>
        <v>34.782608695652172</v>
      </c>
      <c r="S851" s="3" t="s">
        <v>8328</v>
      </c>
      <c r="T851" s="3" t="s">
        <v>8330</v>
      </c>
    </row>
    <row r="852" spans="1:20" ht="39.6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21">
        <f t="shared" si="54"/>
        <v>42452.619409722225</v>
      </c>
      <c r="L852" s="21">
        <f t="shared" si="55"/>
        <v>42484.999305555553</v>
      </c>
      <c r="M852" s="3" t="b">
        <v>0</v>
      </c>
      <c r="N852" s="3">
        <v>133</v>
      </c>
      <c r="O852" s="3" t="b">
        <v>1</v>
      </c>
      <c r="P852" s="3" t="s">
        <v>8276</v>
      </c>
      <c r="Q852" s="13">
        <f t="shared" si="52"/>
        <v>1.55175</v>
      </c>
      <c r="R852" s="7">
        <f t="shared" si="53"/>
        <v>30.075187969924812</v>
      </c>
      <c r="S852" s="3" t="s">
        <v>8328</v>
      </c>
      <c r="T852" s="3" t="s">
        <v>8330</v>
      </c>
    </row>
    <row r="853" spans="1:20" ht="39.6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21">
        <f t="shared" si="54"/>
        <v>42522.671909722216</v>
      </c>
      <c r="L853" s="21">
        <f t="shared" si="55"/>
        <v>42582.614583333336</v>
      </c>
      <c r="M853" s="3" t="b">
        <v>0</v>
      </c>
      <c r="N853" s="3">
        <v>70</v>
      </c>
      <c r="O853" s="3" t="b">
        <v>1</v>
      </c>
      <c r="P853" s="3" t="s">
        <v>8276</v>
      </c>
      <c r="Q853" s="13">
        <f t="shared" si="52"/>
        <v>1.3045</v>
      </c>
      <c r="R853" s="7">
        <f t="shared" si="53"/>
        <v>28.571428571428573</v>
      </c>
      <c r="S853" s="3" t="s">
        <v>8328</v>
      </c>
      <c r="T853" s="3" t="s">
        <v>8330</v>
      </c>
    </row>
    <row r="854" spans="1:20" ht="26.4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21">
        <f t="shared" si="54"/>
        <v>42656.59716435185</v>
      </c>
      <c r="L854" s="21">
        <f t="shared" si="55"/>
        <v>42667.666666666664</v>
      </c>
      <c r="M854" s="3" t="b">
        <v>0</v>
      </c>
      <c r="N854" s="3">
        <v>62</v>
      </c>
      <c r="O854" s="3" t="b">
        <v>1</v>
      </c>
      <c r="P854" s="3" t="s">
        <v>8276</v>
      </c>
      <c r="Q854" s="13">
        <f t="shared" si="52"/>
        <v>1.0497142857142858</v>
      </c>
      <c r="R854" s="7">
        <f t="shared" si="53"/>
        <v>56.451612903225808</v>
      </c>
      <c r="S854" s="3" t="s">
        <v>8328</v>
      </c>
      <c r="T854" s="3" t="s">
        <v>8330</v>
      </c>
    </row>
    <row r="855" spans="1:20" ht="39.6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21">
        <f t="shared" si="54"/>
        <v>42021.62394675926</v>
      </c>
      <c r="L855" s="21">
        <f t="shared" si="55"/>
        <v>42051.62394675926</v>
      </c>
      <c r="M855" s="3" t="b">
        <v>0</v>
      </c>
      <c r="N855" s="3">
        <v>10</v>
      </c>
      <c r="O855" s="3" t="b">
        <v>1</v>
      </c>
      <c r="P855" s="3" t="s">
        <v>8276</v>
      </c>
      <c r="Q855" s="13">
        <f t="shared" si="52"/>
        <v>1</v>
      </c>
      <c r="R855" s="7">
        <f t="shared" si="53"/>
        <v>30</v>
      </c>
      <c r="S855" s="3" t="s">
        <v>8328</v>
      </c>
      <c r="T855" s="3" t="s">
        <v>8330</v>
      </c>
    </row>
    <row r="856" spans="1:20" ht="39.6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21">
        <f t="shared" si="54"/>
        <v>42702.004004629627</v>
      </c>
      <c r="L856" s="21">
        <f t="shared" si="55"/>
        <v>42732.004004629627</v>
      </c>
      <c r="M856" s="3" t="b">
        <v>0</v>
      </c>
      <c r="N856" s="3">
        <v>499</v>
      </c>
      <c r="O856" s="3" t="b">
        <v>1</v>
      </c>
      <c r="P856" s="3" t="s">
        <v>8276</v>
      </c>
      <c r="Q856" s="13">
        <f t="shared" si="52"/>
        <v>1.1822050359712231</v>
      </c>
      <c r="R856" s="7">
        <f t="shared" si="53"/>
        <v>55.711422845691381</v>
      </c>
      <c r="S856" s="3" t="s">
        <v>8328</v>
      </c>
      <c r="T856" s="3" t="s">
        <v>8330</v>
      </c>
    </row>
    <row r="857" spans="1:20" ht="26.4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21">
        <f t="shared" si="54"/>
        <v>42544.916863425919</v>
      </c>
      <c r="L857" s="21">
        <f t="shared" si="55"/>
        <v>42574.916863425919</v>
      </c>
      <c r="M857" s="3" t="b">
        <v>0</v>
      </c>
      <c r="N857" s="3">
        <v>47</v>
      </c>
      <c r="O857" s="3" t="b">
        <v>1</v>
      </c>
      <c r="P857" s="3" t="s">
        <v>8276</v>
      </c>
      <c r="Q857" s="13">
        <f t="shared" si="52"/>
        <v>1.0344827586206897</v>
      </c>
      <c r="R857" s="7">
        <f t="shared" si="53"/>
        <v>30.851063829787233</v>
      </c>
      <c r="S857" s="3" t="s">
        <v>8328</v>
      </c>
      <c r="T857" s="3" t="s">
        <v>8330</v>
      </c>
    </row>
    <row r="858" spans="1:20" ht="52.8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21">
        <f t="shared" si="54"/>
        <v>42609.103657407402</v>
      </c>
      <c r="L858" s="21">
        <f t="shared" si="55"/>
        <v>42668.583333333336</v>
      </c>
      <c r="M858" s="3" t="b">
        <v>0</v>
      </c>
      <c r="N858" s="3">
        <v>28</v>
      </c>
      <c r="O858" s="3" t="b">
        <v>1</v>
      </c>
      <c r="P858" s="3" t="s">
        <v>8276</v>
      </c>
      <c r="Q858" s="13">
        <f t="shared" si="52"/>
        <v>2.1800000000000002</v>
      </c>
      <c r="R858" s="7">
        <f t="shared" si="53"/>
        <v>8.9285714285714288</v>
      </c>
      <c r="S858" s="3" t="s">
        <v>8328</v>
      </c>
      <c r="T858" s="3" t="s">
        <v>8330</v>
      </c>
    </row>
    <row r="859" spans="1:20" ht="39.6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21">
        <f t="shared" si="54"/>
        <v>42291.373043981475</v>
      </c>
      <c r="L859" s="21">
        <f t="shared" si="55"/>
        <v>42333.414710648147</v>
      </c>
      <c r="M859" s="3" t="b">
        <v>0</v>
      </c>
      <c r="N859" s="3">
        <v>24</v>
      </c>
      <c r="O859" s="3" t="b">
        <v>1</v>
      </c>
      <c r="P859" s="3" t="s">
        <v>8276</v>
      </c>
      <c r="Q859" s="13">
        <f t="shared" si="52"/>
        <v>1</v>
      </c>
      <c r="R859" s="7">
        <f t="shared" si="53"/>
        <v>50</v>
      </c>
      <c r="S859" s="3" t="s">
        <v>8328</v>
      </c>
      <c r="T859" s="3" t="s">
        <v>8330</v>
      </c>
    </row>
    <row r="860" spans="1:20" ht="39.6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21">
        <f t="shared" si="54"/>
        <v>42079.537245370368</v>
      </c>
      <c r="L860" s="21">
        <f t="shared" si="55"/>
        <v>42109.749305555553</v>
      </c>
      <c r="M860" s="3" t="b">
        <v>0</v>
      </c>
      <c r="N860" s="3">
        <v>76</v>
      </c>
      <c r="O860" s="3" t="b">
        <v>1</v>
      </c>
      <c r="P860" s="3" t="s">
        <v>8276</v>
      </c>
      <c r="Q860" s="13">
        <f t="shared" si="52"/>
        <v>1.4400583333333332</v>
      </c>
      <c r="R860" s="7">
        <f t="shared" si="53"/>
        <v>15.789473684210526</v>
      </c>
      <c r="S860" s="3" t="s">
        <v>8328</v>
      </c>
      <c r="T860" s="3" t="s">
        <v>8330</v>
      </c>
    </row>
    <row r="861" spans="1:20" ht="39.6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21">
        <f t="shared" si="54"/>
        <v>42128.611898148149</v>
      </c>
      <c r="L861" s="21">
        <f t="shared" si="55"/>
        <v>42158.791666666664</v>
      </c>
      <c r="M861" s="3" t="b">
        <v>0</v>
      </c>
      <c r="N861" s="3">
        <v>98</v>
      </c>
      <c r="O861" s="3" t="b">
        <v>1</v>
      </c>
      <c r="P861" s="3" t="s">
        <v>8276</v>
      </c>
      <c r="Q861" s="13">
        <f t="shared" si="52"/>
        <v>1.0467500000000001</v>
      </c>
      <c r="R861" s="7">
        <f t="shared" si="53"/>
        <v>40.816326530612244</v>
      </c>
      <c r="S861" s="3" t="s">
        <v>8328</v>
      </c>
      <c r="T861" s="3" t="s">
        <v>8330</v>
      </c>
    </row>
    <row r="862" spans="1:20" ht="39.6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21">
        <f t="shared" si="54"/>
        <v>41570.274456018517</v>
      </c>
      <c r="L862" s="21">
        <f t="shared" si="55"/>
        <v>41600.316122685181</v>
      </c>
      <c r="M862" s="3" t="b">
        <v>0</v>
      </c>
      <c r="N862" s="3">
        <v>48</v>
      </c>
      <c r="O862" s="3" t="b">
        <v>0</v>
      </c>
      <c r="P862" s="3" t="s">
        <v>8277</v>
      </c>
      <c r="Q862" s="13">
        <f t="shared" si="52"/>
        <v>0.18142857142857144</v>
      </c>
      <c r="R862" s="7">
        <f t="shared" si="53"/>
        <v>291.66666666666669</v>
      </c>
      <c r="S862" s="3" t="s">
        <v>8328</v>
      </c>
      <c r="T862" s="3" t="s">
        <v>8331</v>
      </c>
    </row>
    <row r="863" spans="1:20" ht="39.6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21">
        <f t="shared" si="54"/>
        <v>42599.756990740738</v>
      </c>
      <c r="L863" s="21">
        <f t="shared" si="55"/>
        <v>42629.756990740738</v>
      </c>
      <c r="M863" s="3" t="b">
        <v>0</v>
      </c>
      <c r="N863" s="3">
        <v>2</v>
      </c>
      <c r="O863" s="3" t="b">
        <v>0</v>
      </c>
      <c r="P863" s="3" t="s">
        <v>8277</v>
      </c>
      <c r="Q863" s="13">
        <f t="shared" si="52"/>
        <v>2.2444444444444444E-2</v>
      </c>
      <c r="R863" s="7">
        <f t="shared" si="53"/>
        <v>2250</v>
      </c>
      <c r="S863" s="3" t="s">
        <v>8328</v>
      </c>
      <c r="T863" s="3" t="s">
        <v>8331</v>
      </c>
    </row>
    <row r="864" spans="1:20" ht="39.6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21">
        <f t="shared" si="54"/>
        <v>41559.346620370365</v>
      </c>
      <c r="L864" s="21">
        <f t="shared" si="55"/>
        <v>41589.388287037036</v>
      </c>
      <c r="M864" s="3" t="b">
        <v>0</v>
      </c>
      <c r="N864" s="3">
        <v>4</v>
      </c>
      <c r="O864" s="3" t="b">
        <v>0</v>
      </c>
      <c r="P864" s="3" t="s">
        <v>8277</v>
      </c>
      <c r="Q864" s="13">
        <f t="shared" si="52"/>
        <v>3.3999999999999998E-3</v>
      </c>
      <c r="R864" s="7">
        <f t="shared" si="53"/>
        <v>12500</v>
      </c>
      <c r="S864" s="3" t="s">
        <v>8328</v>
      </c>
      <c r="T864" s="3" t="s">
        <v>8331</v>
      </c>
    </row>
    <row r="865" spans="1:20" ht="39.6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21">
        <f t="shared" si="54"/>
        <v>40920.909328703703</v>
      </c>
      <c r="L865" s="21">
        <f t="shared" si="55"/>
        <v>40950.909328703703</v>
      </c>
      <c r="M865" s="3" t="b">
        <v>0</v>
      </c>
      <c r="N865" s="3">
        <v>5</v>
      </c>
      <c r="O865" s="3" t="b">
        <v>0</v>
      </c>
      <c r="P865" s="3" t="s">
        <v>8277</v>
      </c>
      <c r="Q865" s="13">
        <f t="shared" si="52"/>
        <v>4.4999999999999998E-2</v>
      </c>
      <c r="R865" s="7">
        <f t="shared" si="53"/>
        <v>400</v>
      </c>
      <c r="S865" s="3" t="s">
        <v>8328</v>
      </c>
      <c r="T865" s="3" t="s">
        <v>8331</v>
      </c>
    </row>
    <row r="866" spans="1:20" ht="39.6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21">
        <f t="shared" si="54"/>
        <v>41540.898587962962</v>
      </c>
      <c r="L866" s="21">
        <f t="shared" si="55"/>
        <v>41563.207638888889</v>
      </c>
      <c r="M866" s="3" t="b">
        <v>0</v>
      </c>
      <c r="N866" s="3">
        <v>79</v>
      </c>
      <c r="O866" s="3" t="b">
        <v>0</v>
      </c>
      <c r="P866" s="3" t="s">
        <v>8277</v>
      </c>
      <c r="Q866" s="13">
        <f t="shared" si="52"/>
        <v>0.41538461538461541</v>
      </c>
      <c r="R866" s="7">
        <f t="shared" si="53"/>
        <v>82.278481012658233</v>
      </c>
      <c r="S866" s="3" t="s">
        <v>8328</v>
      </c>
      <c r="T866" s="3" t="s">
        <v>8331</v>
      </c>
    </row>
    <row r="867" spans="1:20" ht="39.6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21">
        <f t="shared" si="54"/>
        <v>41230.564780092587</v>
      </c>
      <c r="L867" s="21">
        <f t="shared" si="55"/>
        <v>41290.564780092587</v>
      </c>
      <c r="M867" s="3" t="b">
        <v>0</v>
      </c>
      <c r="N867" s="3">
        <v>2</v>
      </c>
      <c r="O867" s="3" t="b">
        <v>0</v>
      </c>
      <c r="P867" s="3" t="s">
        <v>8277</v>
      </c>
      <c r="Q867" s="13">
        <f t="shared" si="52"/>
        <v>2.0454545454545454E-2</v>
      </c>
      <c r="R867" s="7">
        <f t="shared" si="53"/>
        <v>1100</v>
      </c>
      <c r="S867" s="3" t="s">
        <v>8328</v>
      </c>
      <c r="T867" s="3" t="s">
        <v>8331</v>
      </c>
    </row>
    <row r="868" spans="1:20" ht="39.6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21">
        <f t="shared" si="54"/>
        <v>42025.429606481477</v>
      </c>
      <c r="L868" s="21">
        <f t="shared" si="55"/>
        <v>42063.423611111109</v>
      </c>
      <c r="M868" s="3" t="b">
        <v>0</v>
      </c>
      <c r="N868" s="3">
        <v>11</v>
      </c>
      <c r="O868" s="3" t="b">
        <v>0</v>
      </c>
      <c r="P868" s="3" t="s">
        <v>8277</v>
      </c>
      <c r="Q868" s="13">
        <f t="shared" si="52"/>
        <v>0.18285714285714286</v>
      </c>
      <c r="R868" s="7">
        <f t="shared" si="53"/>
        <v>318.18181818181819</v>
      </c>
      <c r="S868" s="3" t="s">
        <v>8328</v>
      </c>
      <c r="T868" s="3" t="s">
        <v>8331</v>
      </c>
    </row>
    <row r="869" spans="1:20" ht="39.6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21">
        <f t="shared" si="54"/>
        <v>40087.897060185183</v>
      </c>
      <c r="L869" s="21">
        <f t="shared" si="55"/>
        <v>40147.999305555553</v>
      </c>
      <c r="M869" s="3" t="b">
        <v>0</v>
      </c>
      <c r="N869" s="3">
        <v>11</v>
      </c>
      <c r="O869" s="3" t="b">
        <v>0</v>
      </c>
      <c r="P869" s="3" t="s">
        <v>8277</v>
      </c>
      <c r="Q869" s="13">
        <f t="shared" si="52"/>
        <v>0.2402</v>
      </c>
      <c r="R869" s="7">
        <f t="shared" si="53"/>
        <v>454.54545454545456</v>
      </c>
      <c r="S869" s="3" t="s">
        <v>8328</v>
      </c>
      <c r="T869" s="3" t="s">
        <v>8331</v>
      </c>
    </row>
    <row r="870" spans="1:20" ht="52.8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21">
        <f t="shared" si="54"/>
        <v>41615.819421296292</v>
      </c>
      <c r="L870" s="21">
        <f t="shared" si="55"/>
        <v>41645.819421296292</v>
      </c>
      <c r="M870" s="3" t="b">
        <v>0</v>
      </c>
      <c r="N870" s="3">
        <v>1</v>
      </c>
      <c r="O870" s="3" t="b">
        <v>0</v>
      </c>
      <c r="P870" s="3" t="s">
        <v>8277</v>
      </c>
      <c r="Q870" s="13">
        <f t="shared" si="52"/>
        <v>1.1111111111111111E-3</v>
      </c>
      <c r="R870" s="7">
        <f t="shared" si="53"/>
        <v>45000</v>
      </c>
      <c r="S870" s="3" t="s">
        <v>8328</v>
      </c>
      <c r="T870" s="3" t="s">
        <v>8331</v>
      </c>
    </row>
    <row r="871" spans="1:20" ht="52.8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21">
        <f t="shared" si="54"/>
        <v>41342.637233796289</v>
      </c>
      <c r="L871" s="21">
        <f t="shared" si="55"/>
        <v>41372.595567129625</v>
      </c>
      <c r="M871" s="3" t="b">
        <v>0</v>
      </c>
      <c r="N871" s="3">
        <v>3</v>
      </c>
      <c r="O871" s="3" t="b">
        <v>0</v>
      </c>
      <c r="P871" s="3" t="s">
        <v>8277</v>
      </c>
      <c r="Q871" s="13">
        <f t="shared" si="52"/>
        <v>0.11818181818181818</v>
      </c>
      <c r="R871" s="7">
        <f t="shared" si="53"/>
        <v>2933.3333333333335</v>
      </c>
      <c r="S871" s="3" t="s">
        <v>8328</v>
      </c>
      <c r="T871" s="3" t="s">
        <v>8331</v>
      </c>
    </row>
    <row r="872" spans="1:20" ht="39.6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21">
        <f t="shared" si="54"/>
        <v>41487.813923611109</v>
      </c>
      <c r="L872" s="21">
        <f t="shared" si="55"/>
        <v>41517.813923611109</v>
      </c>
      <c r="M872" s="3" t="b">
        <v>0</v>
      </c>
      <c r="N872" s="3">
        <v>5</v>
      </c>
      <c r="O872" s="3" t="b">
        <v>0</v>
      </c>
      <c r="P872" s="3" t="s">
        <v>8277</v>
      </c>
      <c r="Q872" s="13">
        <f t="shared" si="52"/>
        <v>3.0999999999999999E-3</v>
      </c>
      <c r="R872" s="7">
        <f t="shared" si="53"/>
        <v>4000</v>
      </c>
      <c r="S872" s="3" t="s">
        <v>8328</v>
      </c>
      <c r="T872" s="3" t="s">
        <v>8331</v>
      </c>
    </row>
    <row r="873" spans="1:20" ht="39.6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21">
        <f t="shared" si="54"/>
        <v>41577.352951388886</v>
      </c>
      <c r="L873" s="21">
        <f t="shared" si="55"/>
        <v>41607.394618055558</v>
      </c>
      <c r="M873" s="3" t="b">
        <v>0</v>
      </c>
      <c r="N873" s="3">
        <v>12</v>
      </c>
      <c r="O873" s="3" t="b">
        <v>0</v>
      </c>
      <c r="P873" s="3" t="s">
        <v>8277</v>
      </c>
      <c r="Q873" s="13">
        <f t="shared" si="52"/>
        <v>5.4166666666666669E-2</v>
      </c>
      <c r="R873" s="7">
        <f t="shared" si="53"/>
        <v>500</v>
      </c>
      <c r="S873" s="3" t="s">
        <v>8328</v>
      </c>
      <c r="T873" s="3" t="s">
        <v>8331</v>
      </c>
    </row>
    <row r="874" spans="1:20" ht="39.6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21">
        <f t="shared" si="54"/>
        <v>40567.617210648146</v>
      </c>
      <c r="L874" s="21">
        <f t="shared" si="55"/>
        <v>40612.617210648146</v>
      </c>
      <c r="M874" s="3" t="b">
        <v>0</v>
      </c>
      <c r="N874" s="3">
        <v>2</v>
      </c>
      <c r="O874" s="3" t="b">
        <v>0</v>
      </c>
      <c r="P874" s="3" t="s">
        <v>8277</v>
      </c>
      <c r="Q874" s="13">
        <f t="shared" si="52"/>
        <v>8.1250000000000003E-3</v>
      </c>
      <c r="R874" s="7">
        <f t="shared" si="53"/>
        <v>4000</v>
      </c>
      <c r="S874" s="3" t="s">
        <v>8328</v>
      </c>
      <c r="T874" s="3" t="s">
        <v>8331</v>
      </c>
    </row>
    <row r="875" spans="1:20" ht="26.4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21">
        <f t="shared" si="54"/>
        <v>41183.958796296291</v>
      </c>
      <c r="L875" s="21">
        <f t="shared" si="55"/>
        <v>41224.000462962962</v>
      </c>
      <c r="M875" s="3" t="b">
        <v>0</v>
      </c>
      <c r="N875" s="3">
        <v>5</v>
      </c>
      <c r="O875" s="3" t="b">
        <v>0</v>
      </c>
      <c r="P875" s="3" t="s">
        <v>8277</v>
      </c>
      <c r="Q875" s="13">
        <f t="shared" si="52"/>
        <v>1.2857142857142857E-2</v>
      </c>
      <c r="R875" s="7">
        <f t="shared" si="53"/>
        <v>700</v>
      </c>
      <c r="S875" s="3" t="s">
        <v>8328</v>
      </c>
      <c r="T875" s="3" t="s">
        <v>8331</v>
      </c>
    </row>
    <row r="876" spans="1:20" ht="52.8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21">
        <f t="shared" si="54"/>
        <v>41368.375393518516</v>
      </c>
      <c r="L876" s="21">
        <f t="shared" si="55"/>
        <v>41398.375393518516</v>
      </c>
      <c r="M876" s="3" t="b">
        <v>0</v>
      </c>
      <c r="N876" s="3">
        <v>21</v>
      </c>
      <c r="O876" s="3" t="b">
        <v>0</v>
      </c>
      <c r="P876" s="3" t="s">
        <v>8277</v>
      </c>
      <c r="Q876" s="13">
        <f t="shared" si="52"/>
        <v>0.24333333333333335</v>
      </c>
      <c r="R876" s="7">
        <f t="shared" si="53"/>
        <v>142.85714285714286</v>
      </c>
      <c r="S876" s="3" t="s">
        <v>8328</v>
      </c>
      <c r="T876" s="3" t="s">
        <v>8331</v>
      </c>
    </row>
    <row r="877" spans="1:20" ht="52.8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21">
        <f t="shared" si="54"/>
        <v>42248.515405092585</v>
      </c>
      <c r="L877" s="21">
        <f t="shared" si="55"/>
        <v>42268.515405092585</v>
      </c>
      <c r="M877" s="3" t="b">
        <v>0</v>
      </c>
      <c r="N877" s="3">
        <v>0</v>
      </c>
      <c r="O877" s="3" t="b">
        <v>0</v>
      </c>
      <c r="P877" s="3" t="s">
        <v>8277</v>
      </c>
      <c r="Q877" s="13">
        <f t="shared" si="52"/>
        <v>0</v>
      </c>
      <c r="R877" s="7">
        <f t="shared" si="53"/>
        <v>0</v>
      </c>
      <c r="S877" s="3" t="s">
        <v>8328</v>
      </c>
      <c r="T877" s="3" t="s">
        <v>8331</v>
      </c>
    </row>
    <row r="878" spans="1:20" ht="26.4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21">
        <f t="shared" si="54"/>
        <v>41276.288506944438</v>
      </c>
      <c r="L878" s="21">
        <f t="shared" si="55"/>
        <v>41309.288506944438</v>
      </c>
      <c r="M878" s="3" t="b">
        <v>0</v>
      </c>
      <c r="N878" s="3">
        <v>45</v>
      </c>
      <c r="O878" s="3" t="b">
        <v>0</v>
      </c>
      <c r="P878" s="3" t="s">
        <v>8277</v>
      </c>
      <c r="Q878" s="13">
        <f t="shared" si="52"/>
        <v>0.40799492385786801</v>
      </c>
      <c r="R878" s="7">
        <f t="shared" si="53"/>
        <v>70.044444444444451</v>
      </c>
      <c r="S878" s="3" t="s">
        <v>8328</v>
      </c>
      <c r="T878" s="3" t="s">
        <v>8331</v>
      </c>
    </row>
    <row r="879" spans="1:20" ht="52.8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21">
        <f t="shared" si="54"/>
        <v>41597.580555555549</v>
      </c>
      <c r="L879" s="21">
        <f t="shared" si="55"/>
        <v>41627.580555555549</v>
      </c>
      <c r="M879" s="3" t="b">
        <v>0</v>
      </c>
      <c r="N879" s="3">
        <v>29</v>
      </c>
      <c r="O879" s="3" t="b">
        <v>0</v>
      </c>
      <c r="P879" s="3" t="s">
        <v>8277</v>
      </c>
      <c r="Q879" s="13">
        <f t="shared" si="52"/>
        <v>0.67549999999999999</v>
      </c>
      <c r="R879" s="7">
        <f t="shared" si="53"/>
        <v>68.965517241379317</v>
      </c>
      <c r="S879" s="3" t="s">
        <v>8328</v>
      </c>
      <c r="T879" s="3" t="s">
        <v>8331</v>
      </c>
    </row>
    <row r="880" spans="1:20" ht="39.6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21">
        <f t="shared" si="54"/>
        <v>40505.024583333332</v>
      </c>
      <c r="L880" s="21">
        <f t="shared" si="55"/>
        <v>40535.024583333332</v>
      </c>
      <c r="M880" s="3" t="b">
        <v>0</v>
      </c>
      <c r="N880" s="3">
        <v>2</v>
      </c>
      <c r="O880" s="3" t="b">
        <v>0</v>
      </c>
      <c r="P880" s="3" t="s">
        <v>8277</v>
      </c>
      <c r="Q880" s="13">
        <f t="shared" si="52"/>
        <v>1.2999999999999999E-2</v>
      </c>
      <c r="R880" s="7">
        <f t="shared" si="53"/>
        <v>2500</v>
      </c>
      <c r="S880" s="3" t="s">
        <v>8328</v>
      </c>
      <c r="T880" s="3" t="s">
        <v>8331</v>
      </c>
    </row>
    <row r="881" spans="1:20" ht="39.6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21">
        <f t="shared" si="54"/>
        <v>41037.621585648143</v>
      </c>
      <c r="L881" s="21">
        <f t="shared" si="55"/>
        <v>41058.621585648143</v>
      </c>
      <c r="M881" s="3" t="b">
        <v>0</v>
      </c>
      <c r="N881" s="3">
        <v>30</v>
      </c>
      <c r="O881" s="3" t="b">
        <v>0</v>
      </c>
      <c r="P881" s="3" t="s">
        <v>8277</v>
      </c>
      <c r="Q881" s="13">
        <f t="shared" si="52"/>
        <v>0.30666666666666664</v>
      </c>
      <c r="R881" s="7">
        <f t="shared" si="53"/>
        <v>70</v>
      </c>
      <c r="S881" s="3" t="s">
        <v>8328</v>
      </c>
      <c r="T881" s="3" t="s">
        <v>8331</v>
      </c>
    </row>
    <row r="882" spans="1:20" ht="39.6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21">
        <f t="shared" si="54"/>
        <v>41179.112708333334</v>
      </c>
      <c r="L882" s="21">
        <f t="shared" si="55"/>
        <v>41212.112708333334</v>
      </c>
      <c r="M882" s="3" t="b">
        <v>0</v>
      </c>
      <c r="N882" s="3">
        <v>8</v>
      </c>
      <c r="O882" s="3" t="b">
        <v>0</v>
      </c>
      <c r="P882" s="3" t="s">
        <v>8278</v>
      </c>
      <c r="Q882" s="13">
        <f t="shared" si="52"/>
        <v>2.9894179894179893E-2</v>
      </c>
      <c r="R882" s="7">
        <f t="shared" si="53"/>
        <v>472.5</v>
      </c>
      <c r="S882" s="3" t="s">
        <v>8328</v>
      </c>
      <c r="T882" s="3" t="s">
        <v>8332</v>
      </c>
    </row>
    <row r="883" spans="1:20" ht="39.6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21">
        <f t="shared" si="54"/>
        <v>40877.042662037034</v>
      </c>
      <c r="L883" s="21">
        <f t="shared" si="55"/>
        <v>40922.042662037034</v>
      </c>
      <c r="M883" s="3" t="b">
        <v>0</v>
      </c>
      <c r="N883" s="3">
        <v>1</v>
      </c>
      <c r="O883" s="3" t="b">
        <v>0</v>
      </c>
      <c r="P883" s="3" t="s">
        <v>8278</v>
      </c>
      <c r="Q883" s="13">
        <f t="shared" si="52"/>
        <v>8.0000000000000002E-3</v>
      </c>
      <c r="R883" s="7">
        <f t="shared" si="53"/>
        <v>3750</v>
      </c>
      <c r="S883" s="3" t="s">
        <v>8328</v>
      </c>
      <c r="T883" s="3" t="s">
        <v>8332</v>
      </c>
    </row>
    <row r="884" spans="1:20" ht="39.6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21">
        <f t="shared" si="54"/>
        <v>40759.652199074073</v>
      </c>
      <c r="L884" s="21">
        <f t="shared" si="55"/>
        <v>40792.652199074073</v>
      </c>
      <c r="M884" s="3" t="b">
        <v>0</v>
      </c>
      <c r="N884" s="3">
        <v>14</v>
      </c>
      <c r="O884" s="3" t="b">
        <v>0</v>
      </c>
      <c r="P884" s="3" t="s">
        <v>8278</v>
      </c>
      <c r="Q884" s="13">
        <f t="shared" si="52"/>
        <v>0.20133333333333334</v>
      </c>
      <c r="R884" s="7">
        <f t="shared" si="53"/>
        <v>107.14285714285714</v>
      </c>
      <c r="S884" s="3" t="s">
        <v>8328</v>
      </c>
      <c r="T884" s="3" t="s">
        <v>8332</v>
      </c>
    </row>
    <row r="885" spans="1:20" ht="52.8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21">
        <f t="shared" si="54"/>
        <v>42371.727256944439</v>
      </c>
      <c r="L885" s="21">
        <f t="shared" si="55"/>
        <v>42431.727256944439</v>
      </c>
      <c r="M885" s="3" t="b">
        <v>0</v>
      </c>
      <c r="N885" s="3">
        <v>24</v>
      </c>
      <c r="O885" s="3" t="b">
        <v>0</v>
      </c>
      <c r="P885" s="3" t="s">
        <v>8278</v>
      </c>
      <c r="Q885" s="13">
        <f t="shared" si="52"/>
        <v>0.4002</v>
      </c>
      <c r="R885" s="7">
        <f t="shared" si="53"/>
        <v>208.33333333333334</v>
      </c>
      <c r="S885" s="3" t="s">
        <v>8328</v>
      </c>
      <c r="T885" s="3" t="s">
        <v>8332</v>
      </c>
    </row>
    <row r="886" spans="1:20" ht="39.6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21">
        <f t="shared" si="54"/>
        <v>40981.594282407408</v>
      </c>
      <c r="L886" s="21">
        <f t="shared" si="55"/>
        <v>41040.896527777775</v>
      </c>
      <c r="M886" s="3" t="b">
        <v>0</v>
      </c>
      <c r="N886" s="3">
        <v>2</v>
      </c>
      <c r="O886" s="3" t="b">
        <v>0</v>
      </c>
      <c r="P886" s="3" t="s">
        <v>8278</v>
      </c>
      <c r="Q886" s="13">
        <f t="shared" si="52"/>
        <v>0.01</v>
      </c>
      <c r="R886" s="7">
        <f t="shared" si="53"/>
        <v>1000</v>
      </c>
      <c r="S886" s="3" t="s">
        <v>8328</v>
      </c>
      <c r="T886" s="3" t="s">
        <v>8332</v>
      </c>
    </row>
    <row r="887" spans="1:20" ht="39.6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21">
        <f t="shared" si="54"/>
        <v>42713.732766203706</v>
      </c>
      <c r="L887" s="21">
        <f t="shared" si="55"/>
        <v>42734.732766203706</v>
      </c>
      <c r="M887" s="3" t="b">
        <v>0</v>
      </c>
      <c r="N887" s="3">
        <v>21</v>
      </c>
      <c r="O887" s="3" t="b">
        <v>0</v>
      </c>
      <c r="P887" s="3" t="s">
        <v>8278</v>
      </c>
      <c r="Q887" s="13">
        <f t="shared" si="52"/>
        <v>0.75</v>
      </c>
      <c r="R887" s="7">
        <f t="shared" si="53"/>
        <v>47.61904761904762</v>
      </c>
      <c r="S887" s="3" t="s">
        <v>8328</v>
      </c>
      <c r="T887" s="3" t="s">
        <v>8332</v>
      </c>
    </row>
    <row r="888" spans="1:20" ht="52.8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21">
        <f t="shared" si="54"/>
        <v>42603.662187499998</v>
      </c>
      <c r="L888" s="21">
        <f t="shared" si="55"/>
        <v>42628.662187499998</v>
      </c>
      <c r="M888" s="3" t="b">
        <v>0</v>
      </c>
      <c r="N888" s="3">
        <v>7</v>
      </c>
      <c r="O888" s="3" t="b">
        <v>0</v>
      </c>
      <c r="P888" s="3" t="s">
        <v>8278</v>
      </c>
      <c r="Q888" s="13">
        <f t="shared" si="52"/>
        <v>0.41</v>
      </c>
      <c r="R888" s="7">
        <f t="shared" si="53"/>
        <v>71.428571428571431</v>
      </c>
      <c r="S888" s="3" t="s">
        <v>8328</v>
      </c>
      <c r="T888" s="3" t="s">
        <v>8332</v>
      </c>
    </row>
    <row r="889" spans="1:20" ht="39.6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21">
        <f t="shared" si="54"/>
        <v>41026.75063657407</v>
      </c>
      <c r="L889" s="21">
        <f t="shared" si="55"/>
        <v>41056.75063657407</v>
      </c>
      <c r="M889" s="3" t="b">
        <v>0</v>
      </c>
      <c r="N889" s="3">
        <v>0</v>
      </c>
      <c r="O889" s="3" t="b">
        <v>0</v>
      </c>
      <c r="P889" s="3" t="s">
        <v>8278</v>
      </c>
      <c r="Q889" s="13">
        <f t="shared" si="52"/>
        <v>0</v>
      </c>
      <c r="R889" s="7">
        <f t="shared" si="53"/>
        <v>0</v>
      </c>
      <c r="S889" s="3" t="s">
        <v>8328</v>
      </c>
      <c r="T889" s="3" t="s">
        <v>8332</v>
      </c>
    </row>
    <row r="890" spans="1:20" ht="52.8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21">
        <f t="shared" si="54"/>
        <v>40751.544965277775</v>
      </c>
      <c r="L890" s="21">
        <f t="shared" si="55"/>
        <v>40787.041666666664</v>
      </c>
      <c r="M890" s="3" t="b">
        <v>0</v>
      </c>
      <c r="N890" s="3">
        <v>4</v>
      </c>
      <c r="O890" s="3" t="b">
        <v>0</v>
      </c>
      <c r="P890" s="3" t="s">
        <v>8278</v>
      </c>
      <c r="Q890" s="13">
        <f t="shared" si="52"/>
        <v>7.1999999999999995E-2</v>
      </c>
      <c r="R890" s="7">
        <f t="shared" si="53"/>
        <v>250</v>
      </c>
      <c r="S890" s="3" t="s">
        <v>8328</v>
      </c>
      <c r="T890" s="3" t="s">
        <v>8332</v>
      </c>
    </row>
    <row r="891" spans="1:20" ht="39.6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21">
        <f t="shared" si="54"/>
        <v>41887.575729166667</v>
      </c>
      <c r="L891" s="21">
        <f t="shared" si="55"/>
        <v>41917.575729166667</v>
      </c>
      <c r="M891" s="3" t="b">
        <v>0</v>
      </c>
      <c r="N891" s="3">
        <v>32</v>
      </c>
      <c r="O891" s="3" t="b">
        <v>0</v>
      </c>
      <c r="P891" s="3" t="s">
        <v>8278</v>
      </c>
      <c r="Q891" s="13">
        <f t="shared" si="52"/>
        <v>9.4412800000000005E-2</v>
      </c>
      <c r="R891" s="7">
        <f t="shared" si="53"/>
        <v>781.25</v>
      </c>
      <c r="S891" s="3" t="s">
        <v>8328</v>
      </c>
      <c r="T891" s="3" t="s">
        <v>8332</v>
      </c>
    </row>
    <row r="892" spans="1:20" ht="39.6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21">
        <f t="shared" si="54"/>
        <v>41569.490497685183</v>
      </c>
      <c r="L892" s="21">
        <f t="shared" si="55"/>
        <v>41599.532164351847</v>
      </c>
      <c r="M892" s="3" t="b">
        <v>0</v>
      </c>
      <c r="N892" s="3">
        <v>4</v>
      </c>
      <c r="O892" s="3" t="b">
        <v>0</v>
      </c>
      <c r="P892" s="3" t="s">
        <v>8278</v>
      </c>
      <c r="Q892" s="13">
        <f t="shared" si="52"/>
        <v>4.1666666666666664E-2</v>
      </c>
      <c r="R892" s="7">
        <f t="shared" si="53"/>
        <v>750</v>
      </c>
      <c r="S892" s="3" t="s">
        <v>8328</v>
      </c>
      <c r="T892" s="3" t="s">
        <v>8332</v>
      </c>
    </row>
    <row r="893" spans="1:20" ht="39.6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21">
        <f t="shared" si="54"/>
        <v>41841.823263888888</v>
      </c>
      <c r="L893" s="21">
        <f t="shared" si="55"/>
        <v>41871.823263888888</v>
      </c>
      <c r="M893" s="3" t="b">
        <v>0</v>
      </c>
      <c r="N893" s="3">
        <v>9</v>
      </c>
      <c r="O893" s="3" t="b">
        <v>0</v>
      </c>
      <c r="P893" s="3" t="s">
        <v>8278</v>
      </c>
      <c r="Q893" s="13">
        <f t="shared" si="52"/>
        <v>3.2500000000000001E-2</v>
      </c>
      <c r="R893" s="7">
        <f t="shared" si="53"/>
        <v>888.88888888888891</v>
      </c>
      <c r="S893" s="3" t="s">
        <v>8328</v>
      </c>
      <c r="T893" s="3" t="s">
        <v>8332</v>
      </c>
    </row>
    <row r="894" spans="1:20" ht="39.6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21">
        <f t="shared" si="54"/>
        <v>40303.991701388884</v>
      </c>
      <c r="L894" s="21">
        <f t="shared" si="55"/>
        <v>40390.958333333328</v>
      </c>
      <c r="M894" s="3" t="b">
        <v>0</v>
      </c>
      <c r="N894" s="3">
        <v>17</v>
      </c>
      <c r="O894" s="3" t="b">
        <v>0</v>
      </c>
      <c r="P894" s="3" t="s">
        <v>8278</v>
      </c>
      <c r="Q894" s="13">
        <f t="shared" si="52"/>
        <v>0.40749999999999997</v>
      </c>
      <c r="R894" s="7">
        <f t="shared" si="53"/>
        <v>352.94117647058823</v>
      </c>
      <c r="S894" s="3" t="s">
        <v>8328</v>
      </c>
      <c r="T894" s="3" t="s">
        <v>8332</v>
      </c>
    </row>
    <row r="895" spans="1:20" ht="39.6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21">
        <f t="shared" si="54"/>
        <v>42065.689386574071</v>
      </c>
      <c r="L895" s="21">
        <f t="shared" si="55"/>
        <v>42095.647719907407</v>
      </c>
      <c r="M895" s="3" t="b">
        <v>0</v>
      </c>
      <c r="N895" s="3">
        <v>5</v>
      </c>
      <c r="O895" s="3" t="b">
        <v>0</v>
      </c>
      <c r="P895" s="3" t="s">
        <v>8278</v>
      </c>
      <c r="Q895" s="13">
        <f t="shared" si="52"/>
        <v>0.1</v>
      </c>
      <c r="R895" s="7">
        <f t="shared" si="53"/>
        <v>400</v>
      </c>
      <c r="S895" s="3" t="s">
        <v>8328</v>
      </c>
      <c r="T895" s="3" t="s">
        <v>8332</v>
      </c>
    </row>
    <row r="896" spans="1:20" ht="39.6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21">
        <f t="shared" si="54"/>
        <v>42496.773263888885</v>
      </c>
      <c r="L896" s="21">
        <f t="shared" si="55"/>
        <v>42526.773263888885</v>
      </c>
      <c r="M896" s="3" t="b">
        <v>0</v>
      </c>
      <c r="N896" s="3">
        <v>53</v>
      </c>
      <c r="O896" s="3" t="b">
        <v>0</v>
      </c>
      <c r="P896" s="3" t="s">
        <v>8278</v>
      </c>
      <c r="Q896" s="13">
        <f t="shared" si="52"/>
        <v>0.39169999999999999</v>
      </c>
      <c r="R896" s="7">
        <f t="shared" si="53"/>
        <v>377.35849056603774</v>
      </c>
      <c r="S896" s="3" t="s">
        <v>8328</v>
      </c>
      <c r="T896" s="3" t="s">
        <v>8332</v>
      </c>
    </row>
    <row r="897" spans="1:20" ht="39.6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21">
        <f t="shared" si="54"/>
        <v>40430.919317129628</v>
      </c>
      <c r="L897" s="21">
        <f t="shared" si="55"/>
        <v>40475.919317129628</v>
      </c>
      <c r="M897" s="3" t="b">
        <v>0</v>
      </c>
      <c r="N897" s="3">
        <v>7</v>
      </c>
      <c r="O897" s="3" t="b">
        <v>0</v>
      </c>
      <c r="P897" s="3" t="s">
        <v>8278</v>
      </c>
      <c r="Q897" s="13">
        <f t="shared" si="52"/>
        <v>2.4375000000000001E-2</v>
      </c>
      <c r="R897" s="7">
        <f t="shared" si="53"/>
        <v>1142.8571428571429</v>
      </c>
      <c r="S897" s="3" t="s">
        <v>8328</v>
      </c>
      <c r="T897" s="3" t="s">
        <v>8332</v>
      </c>
    </row>
    <row r="898" spans="1:20" ht="39.6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21">
        <f t="shared" si="54"/>
        <v>42218.66465277777</v>
      </c>
      <c r="L898" s="21">
        <f t="shared" si="55"/>
        <v>42243.958333333336</v>
      </c>
      <c r="M898" s="3" t="b">
        <v>0</v>
      </c>
      <c r="N898" s="3">
        <v>72</v>
      </c>
      <c r="O898" s="3" t="b">
        <v>0</v>
      </c>
      <c r="P898" s="3" t="s">
        <v>8278</v>
      </c>
      <c r="Q898" s="13">
        <f t="shared" ref="Q898:Q961" si="56">+E898/D898</f>
        <v>0.4</v>
      </c>
      <c r="R898" s="7">
        <f t="shared" ref="R898:R961" si="57">IFERROR(+D898/N898,0)</f>
        <v>111.11111111111111</v>
      </c>
      <c r="S898" s="3" t="s">
        <v>8328</v>
      </c>
      <c r="T898" s="3" t="s">
        <v>8332</v>
      </c>
    </row>
    <row r="899" spans="1:20" ht="39.6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21">
        <f t="shared" ref="K899:K962" si="58">(J899/86400)+25569+(-5/24)</f>
        <v>41211.480416666665</v>
      </c>
      <c r="L899" s="21">
        <f t="shared" ref="L899:L962" si="59">+I899/(86400)+25569+(-5/24)</f>
        <v>41241.52208333333</v>
      </c>
      <c r="M899" s="3" t="b">
        <v>0</v>
      </c>
      <c r="N899" s="3">
        <v>0</v>
      </c>
      <c r="O899" s="3" t="b">
        <v>0</v>
      </c>
      <c r="P899" s="3" t="s">
        <v>8278</v>
      </c>
      <c r="Q899" s="13">
        <f t="shared" si="56"/>
        <v>0</v>
      </c>
      <c r="R899" s="7">
        <f t="shared" si="57"/>
        <v>0</v>
      </c>
      <c r="S899" s="3" t="s">
        <v>8328</v>
      </c>
      <c r="T899" s="3" t="s">
        <v>8332</v>
      </c>
    </row>
    <row r="900" spans="1:20" ht="39.6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21">
        <f t="shared" si="58"/>
        <v>40878.549884259257</v>
      </c>
      <c r="L900" s="21">
        <f t="shared" si="59"/>
        <v>40923.549884259257</v>
      </c>
      <c r="M900" s="3" t="b">
        <v>0</v>
      </c>
      <c r="N900" s="3">
        <v>2</v>
      </c>
      <c r="O900" s="3" t="b">
        <v>0</v>
      </c>
      <c r="P900" s="3" t="s">
        <v>8278</v>
      </c>
      <c r="Q900" s="13">
        <f t="shared" si="56"/>
        <v>2.8000000000000001E-2</v>
      </c>
      <c r="R900" s="7">
        <f t="shared" si="57"/>
        <v>1250</v>
      </c>
      <c r="S900" s="3" t="s">
        <v>8328</v>
      </c>
      <c r="T900" s="3" t="s">
        <v>8332</v>
      </c>
    </row>
    <row r="901" spans="1:20" ht="39.6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21">
        <f t="shared" si="58"/>
        <v>40645.890763888885</v>
      </c>
      <c r="L901" s="21">
        <f t="shared" si="59"/>
        <v>40690.890763888885</v>
      </c>
      <c r="M901" s="3" t="b">
        <v>0</v>
      </c>
      <c r="N901" s="3">
        <v>8</v>
      </c>
      <c r="O901" s="3" t="b">
        <v>0</v>
      </c>
      <c r="P901" s="3" t="s">
        <v>8278</v>
      </c>
      <c r="Q901" s="13">
        <f t="shared" si="56"/>
        <v>0.37333333333333335</v>
      </c>
      <c r="R901" s="7">
        <f t="shared" si="57"/>
        <v>93.75</v>
      </c>
      <c r="S901" s="3" t="s">
        <v>8328</v>
      </c>
      <c r="T901" s="3" t="s">
        <v>8332</v>
      </c>
    </row>
    <row r="902" spans="1:20" ht="26.4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21">
        <f t="shared" si="58"/>
        <v>42429.641226851854</v>
      </c>
      <c r="L902" s="21">
        <f t="shared" si="59"/>
        <v>42459.599560185183</v>
      </c>
      <c r="M902" s="3" t="b">
        <v>0</v>
      </c>
      <c r="N902" s="3">
        <v>2</v>
      </c>
      <c r="O902" s="3" t="b">
        <v>0</v>
      </c>
      <c r="P902" s="3" t="s">
        <v>8277</v>
      </c>
      <c r="Q902" s="13">
        <f t="shared" si="56"/>
        <v>4.1999999999999997E-3</v>
      </c>
      <c r="R902" s="7">
        <f t="shared" si="57"/>
        <v>2500</v>
      </c>
      <c r="S902" s="3" t="s">
        <v>8328</v>
      </c>
      <c r="T902" s="3" t="s">
        <v>8331</v>
      </c>
    </row>
    <row r="903" spans="1:20" ht="52.8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21">
        <f t="shared" si="58"/>
        <v>40291.603171296294</v>
      </c>
      <c r="L903" s="21">
        <f t="shared" si="59"/>
        <v>40337.59097222222</v>
      </c>
      <c r="M903" s="3" t="b">
        <v>0</v>
      </c>
      <c r="N903" s="3">
        <v>0</v>
      </c>
      <c r="O903" s="3" t="b">
        <v>0</v>
      </c>
      <c r="P903" s="3" t="s">
        <v>8277</v>
      </c>
      <c r="Q903" s="13">
        <f t="shared" si="56"/>
        <v>0</v>
      </c>
      <c r="R903" s="7">
        <f t="shared" si="57"/>
        <v>0</v>
      </c>
      <c r="S903" s="3" t="s">
        <v>8328</v>
      </c>
      <c r="T903" s="3" t="s">
        <v>8331</v>
      </c>
    </row>
    <row r="904" spans="1:20" ht="52.8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21">
        <f t="shared" si="58"/>
        <v>41829.757199074069</v>
      </c>
      <c r="L904" s="21">
        <f t="shared" si="59"/>
        <v>41881.4375</v>
      </c>
      <c r="M904" s="3" t="b">
        <v>0</v>
      </c>
      <c r="N904" s="3">
        <v>3</v>
      </c>
      <c r="O904" s="3" t="b">
        <v>0</v>
      </c>
      <c r="P904" s="3" t="s">
        <v>8277</v>
      </c>
      <c r="Q904" s="13">
        <f t="shared" si="56"/>
        <v>3.0000000000000001E-3</v>
      </c>
      <c r="R904" s="7">
        <f t="shared" si="57"/>
        <v>10000</v>
      </c>
      <c r="S904" s="3" t="s">
        <v>8328</v>
      </c>
      <c r="T904" s="3" t="s">
        <v>8331</v>
      </c>
    </row>
    <row r="905" spans="1:20" ht="39.6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21">
        <f t="shared" si="58"/>
        <v>41149.587731481479</v>
      </c>
      <c r="L905" s="21">
        <f t="shared" si="59"/>
        <v>41174.892361111109</v>
      </c>
      <c r="M905" s="3" t="b">
        <v>0</v>
      </c>
      <c r="N905" s="3">
        <v>4</v>
      </c>
      <c r="O905" s="3" t="b">
        <v>0</v>
      </c>
      <c r="P905" s="3" t="s">
        <v>8277</v>
      </c>
      <c r="Q905" s="13">
        <f t="shared" si="56"/>
        <v>3.2000000000000001E-2</v>
      </c>
      <c r="R905" s="7">
        <f t="shared" si="57"/>
        <v>1250</v>
      </c>
      <c r="S905" s="3" t="s">
        <v>8328</v>
      </c>
      <c r="T905" s="3" t="s">
        <v>8331</v>
      </c>
    </row>
    <row r="906" spans="1:20" ht="39.6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21">
        <f t="shared" si="58"/>
        <v>42341.87195601852</v>
      </c>
      <c r="L906" s="21">
        <f t="shared" si="59"/>
        <v>42371.87195601852</v>
      </c>
      <c r="M906" s="3" t="b">
        <v>0</v>
      </c>
      <c r="N906" s="3">
        <v>3</v>
      </c>
      <c r="O906" s="3" t="b">
        <v>0</v>
      </c>
      <c r="P906" s="3" t="s">
        <v>8277</v>
      </c>
      <c r="Q906" s="13">
        <f t="shared" si="56"/>
        <v>3.0200000000000001E-3</v>
      </c>
      <c r="R906" s="7">
        <f t="shared" si="57"/>
        <v>16666.666666666668</v>
      </c>
      <c r="S906" s="3" t="s">
        <v>8328</v>
      </c>
      <c r="T906" s="3" t="s">
        <v>8331</v>
      </c>
    </row>
    <row r="907" spans="1:20" ht="39.6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21">
        <f t="shared" si="58"/>
        <v>40507.031550925924</v>
      </c>
      <c r="L907" s="21">
        <f t="shared" si="59"/>
        <v>40567.031550925924</v>
      </c>
      <c r="M907" s="3" t="b">
        <v>0</v>
      </c>
      <c r="N907" s="3">
        <v>6</v>
      </c>
      <c r="O907" s="3" t="b">
        <v>0</v>
      </c>
      <c r="P907" s="3" t="s">
        <v>8277</v>
      </c>
      <c r="Q907" s="13">
        <f t="shared" si="56"/>
        <v>3.0153846153846153E-2</v>
      </c>
      <c r="R907" s="7">
        <f t="shared" si="57"/>
        <v>1083.3333333333333</v>
      </c>
      <c r="S907" s="3" t="s">
        <v>8328</v>
      </c>
      <c r="T907" s="3" t="s">
        <v>8331</v>
      </c>
    </row>
    <row r="908" spans="1:20" ht="26.4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21">
        <f t="shared" si="58"/>
        <v>41680.981365740736</v>
      </c>
      <c r="L908" s="21">
        <f t="shared" si="59"/>
        <v>41710.939699074072</v>
      </c>
      <c r="M908" s="3" t="b">
        <v>0</v>
      </c>
      <c r="N908" s="3">
        <v>0</v>
      </c>
      <c r="O908" s="3" t="b">
        <v>0</v>
      </c>
      <c r="P908" s="3" t="s">
        <v>8277</v>
      </c>
      <c r="Q908" s="13">
        <f t="shared" si="56"/>
        <v>0</v>
      </c>
      <c r="R908" s="7">
        <f t="shared" si="57"/>
        <v>0</v>
      </c>
      <c r="S908" s="3" t="s">
        <v>8328</v>
      </c>
      <c r="T908" s="3" t="s">
        <v>8331</v>
      </c>
    </row>
    <row r="909" spans="1:20" ht="26.4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21">
        <f t="shared" si="58"/>
        <v>40766.9840625</v>
      </c>
      <c r="L909" s="21">
        <f t="shared" si="59"/>
        <v>40796.9840625</v>
      </c>
      <c r="M909" s="3" t="b">
        <v>0</v>
      </c>
      <c r="N909" s="3">
        <v>0</v>
      </c>
      <c r="O909" s="3" t="b">
        <v>0</v>
      </c>
      <c r="P909" s="3" t="s">
        <v>8277</v>
      </c>
      <c r="Q909" s="13">
        <f t="shared" si="56"/>
        <v>0</v>
      </c>
      <c r="R909" s="7">
        <f t="shared" si="57"/>
        <v>0</v>
      </c>
      <c r="S909" s="3" t="s">
        <v>8328</v>
      </c>
      <c r="T909" s="3" t="s">
        <v>8331</v>
      </c>
    </row>
    <row r="910" spans="1:20" ht="39.6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21">
        <f t="shared" si="58"/>
        <v>40340.593229166661</v>
      </c>
      <c r="L910" s="21">
        <f t="shared" si="59"/>
        <v>40385.999305555553</v>
      </c>
      <c r="M910" s="3" t="b">
        <v>0</v>
      </c>
      <c r="N910" s="3">
        <v>0</v>
      </c>
      <c r="O910" s="3" t="b">
        <v>0</v>
      </c>
      <c r="P910" s="3" t="s">
        <v>8277</v>
      </c>
      <c r="Q910" s="13">
        <f t="shared" si="56"/>
        <v>0</v>
      </c>
      <c r="R910" s="7">
        <f t="shared" si="57"/>
        <v>0</v>
      </c>
      <c r="S910" s="3" t="s">
        <v>8328</v>
      </c>
      <c r="T910" s="3" t="s">
        <v>8331</v>
      </c>
    </row>
    <row r="911" spans="1:20" ht="52.8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21">
        <f t="shared" si="58"/>
        <v>41081.481944444444</v>
      </c>
      <c r="L911" s="21">
        <f t="shared" si="59"/>
        <v>41112.958333333328</v>
      </c>
      <c r="M911" s="3" t="b">
        <v>0</v>
      </c>
      <c r="N911" s="3">
        <v>8</v>
      </c>
      <c r="O911" s="3" t="b">
        <v>0</v>
      </c>
      <c r="P911" s="3" t="s">
        <v>8277</v>
      </c>
      <c r="Q911" s="13">
        <f t="shared" si="56"/>
        <v>3.2500000000000001E-2</v>
      </c>
      <c r="R911" s="7">
        <f t="shared" si="57"/>
        <v>2000</v>
      </c>
      <c r="S911" s="3" t="s">
        <v>8328</v>
      </c>
      <c r="T911" s="3" t="s">
        <v>8331</v>
      </c>
    </row>
    <row r="912" spans="1:20" ht="39.6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21">
        <f t="shared" si="58"/>
        <v>42737.337025462963</v>
      </c>
      <c r="L912" s="21">
        <f t="shared" si="59"/>
        <v>42797.337025462963</v>
      </c>
      <c r="M912" s="3" t="b">
        <v>0</v>
      </c>
      <c r="N912" s="3">
        <v>5</v>
      </c>
      <c r="O912" s="3" t="b">
        <v>0</v>
      </c>
      <c r="P912" s="3" t="s">
        <v>8277</v>
      </c>
      <c r="Q912" s="13">
        <f t="shared" si="56"/>
        <v>0.22363636363636363</v>
      </c>
      <c r="R912" s="7">
        <f t="shared" si="57"/>
        <v>110</v>
      </c>
      <c r="S912" s="3" t="s">
        <v>8328</v>
      </c>
      <c r="T912" s="3" t="s">
        <v>8331</v>
      </c>
    </row>
    <row r="913" spans="1:20" ht="39.6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21">
        <f t="shared" si="58"/>
        <v>41641.796817129631</v>
      </c>
      <c r="L913" s="21">
        <f t="shared" si="59"/>
        <v>41662.796817129631</v>
      </c>
      <c r="M913" s="3" t="b">
        <v>0</v>
      </c>
      <c r="N913" s="3">
        <v>0</v>
      </c>
      <c r="O913" s="3" t="b">
        <v>0</v>
      </c>
      <c r="P913" s="3" t="s">
        <v>8277</v>
      </c>
      <c r="Q913" s="13">
        <f t="shared" si="56"/>
        <v>0</v>
      </c>
      <c r="R913" s="7">
        <f t="shared" si="57"/>
        <v>0</v>
      </c>
      <c r="S913" s="3" t="s">
        <v>8328</v>
      </c>
      <c r="T913" s="3" t="s">
        <v>8331</v>
      </c>
    </row>
    <row r="914" spans="1:20" ht="39.6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21">
        <f t="shared" si="58"/>
        <v>41193.901006944441</v>
      </c>
      <c r="L914" s="21">
        <f t="shared" si="59"/>
        <v>41253.942673611113</v>
      </c>
      <c r="M914" s="3" t="b">
        <v>0</v>
      </c>
      <c r="N914" s="3">
        <v>2</v>
      </c>
      <c r="O914" s="3" t="b">
        <v>0</v>
      </c>
      <c r="P914" s="3" t="s">
        <v>8277</v>
      </c>
      <c r="Q914" s="13">
        <f t="shared" si="56"/>
        <v>8.5714285714285719E-3</v>
      </c>
      <c r="R914" s="7">
        <f t="shared" si="57"/>
        <v>1750</v>
      </c>
      <c r="S914" s="3" t="s">
        <v>8328</v>
      </c>
      <c r="T914" s="3" t="s">
        <v>8331</v>
      </c>
    </row>
    <row r="915" spans="1:20" ht="39.6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21">
        <f t="shared" si="58"/>
        <v>41003.930775462963</v>
      </c>
      <c r="L915" s="21">
        <f t="shared" si="59"/>
        <v>41033.930775462963</v>
      </c>
      <c r="M915" s="3" t="b">
        <v>0</v>
      </c>
      <c r="N915" s="3">
        <v>24</v>
      </c>
      <c r="O915" s="3" t="b">
        <v>0</v>
      </c>
      <c r="P915" s="3" t="s">
        <v>8277</v>
      </c>
      <c r="Q915" s="13">
        <f t="shared" si="56"/>
        <v>6.6066666666666662E-2</v>
      </c>
      <c r="R915" s="7">
        <f t="shared" si="57"/>
        <v>1250</v>
      </c>
      <c r="S915" s="3" t="s">
        <v>8328</v>
      </c>
      <c r="T915" s="3" t="s">
        <v>8331</v>
      </c>
    </row>
    <row r="916" spans="1:20" ht="39.6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21">
        <f t="shared" si="58"/>
        <v>41116.554942129624</v>
      </c>
      <c r="L916" s="21">
        <f t="shared" si="59"/>
        <v>41146.554942129624</v>
      </c>
      <c r="M916" s="3" t="b">
        <v>0</v>
      </c>
      <c r="N916" s="3">
        <v>0</v>
      </c>
      <c r="O916" s="3" t="b">
        <v>0</v>
      </c>
      <c r="P916" s="3" t="s">
        <v>8277</v>
      </c>
      <c r="Q916" s="13">
        <f t="shared" si="56"/>
        <v>0</v>
      </c>
      <c r="R916" s="7">
        <f t="shared" si="57"/>
        <v>0</v>
      </c>
      <c r="S916" s="3" t="s">
        <v>8328</v>
      </c>
      <c r="T916" s="3" t="s">
        <v>8331</v>
      </c>
    </row>
    <row r="917" spans="1:20" ht="39.6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21">
        <f t="shared" si="58"/>
        <v>40937.471226851849</v>
      </c>
      <c r="L917" s="21">
        <f t="shared" si="59"/>
        <v>40968.999305555553</v>
      </c>
      <c r="M917" s="3" t="b">
        <v>0</v>
      </c>
      <c r="N917" s="3">
        <v>9</v>
      </c>
      <c r="O917" s="3" t="b">
        <v>0</v>
      </c>
      <c r="P917" s="3" t="s">
        <v>8277</v>
      </c>
      <c r="Q917" s="13">
        <f t="shared" si="56"/>
        <v>5.7692307692307696E-2</v>
      </c>
      <c r="R917" s="7">
        <f t="shared" si="57"/>
        <v>722.22222222222217</v>
      </c>
      <c r="S917" s="3" t="s">
        <v>8328</v>
      </c>
      <c r="T917" s="3" t="s">
        <v>8331</v>
      </c>
    </row>
    <row r="918" spans="1:20" ht="39.6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21">
        <f t="shared" si="58"/>
        <v>40434.645069444443</v>
      </c>
      <c r="L918" s="21">
        <f t="shared" si="59"/>
        <v>40473</v>
      </c>
      <c r="M918" s="3" t="b">
        <v>0</v>
      </c>
      <c r="N918" s="3">
        <v>0</v>
      </c>
      <c r="O918" s="3" t="b">
        <v>0</v>
      </c>
      <c r="P918" s="3" t="s">
        <v>8277</v>
      </c>
      <c r="Q918" s="13">
        <f t="shared" si="56"/>
        <v>0</v>
      </c>
      <c r="R918" s="7">
        <f t="shared" si="57"/>
        <v>0</v>
      </c>
      <c r="S918" s="3" t="s">
        <v>8328</v>
      </c>
      <c r="T918" s="3" t="s">
        <v>8331</v>
      </c>
    </row>
    <row r="919" spans="1:20" ht="39.6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21">
        <f t="shared" si="58"/>
        <v>41802.735300925924</v>
      </c>
      <c r="L919" s="21">
        <f t="shared" si="59"/>
        <v>41833.895833333328</v>
      </c>
      <c r="M919" s="3" t="b">
        <v>0</v>
      </c>
      <c r="N919" s="3">
        <v>1</v>
      </c>
      <c r="O919" s="3" t="b">
        <v>0</v>
      </c>
      <c r="P919" s="3" t="s">
        <v>8277</v>
      </c>
      <c r="Q919" s="13">
        <f t="shared" si="56"/>
        <v>6.0000000000000001E-3</v>
      </c>
      <c r="R919" s="7">
        <f t="shared" si="57"/>
        <v>5000</v>
      </c>
      <c r="S919" s="3" t="s">
        <v>8328</v>
      </c>
      <c r="T919" s="3" t="s">
        <v>8331</v>
      </c>
    </row>
    <row r="920" spans="1:20" ht="39.6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21">
        <f t="shared" si="58"/>
        <v>41944.707881944443</v>
      </c>
      <c r="L920" s="21">
        <f t="shared" si="59"/>
        <v>41974.749548611107</v>
      </c>
      <c r="M920" s="3" t="b">
        <v>0</v>
      </c>
      <c r="N920" s="3">
        <v>10</v>
      </c>
      <c r="O920" s="3" t="b">
        <v>0</v>
      </c>
      <c r="P920" s="3" t="s">
        <v>8277</v>
      </c>
      <c r="Q920" s="13">
        <f t="shared" si="56"/>
        <v>5.0256410256410255E-2</v>
      </c>
      <c r="R920" s="7">
        <f t="shared" si="57"/>
        <v>390</v>
      </c>
      <c r="S920" s="3" t="s">
        <v>8328</v>
      </c>
      <c r="T920" s="3" t="s">
        <v>8331</v>
      </c>
    </row>
    <row r="921" spans="1:20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21">
        <f t="shared" si="58"/>
        <v>41227.433391203704</v>
      </c>
      <c r="L921" s="21">
        <f t="shared" si="59"/>
        <v>41262.433391203704</v>
      </c>
      <c r="M921" s="3" t="b">
        <v>0</v>
      </c>
      <c r="N921" s="3">
        <v>1</v>
      </c>
      <c r="O921" s="3" t="b">
        <v>0</v>
      </c>
      <c r="P921" s="3" t="s">
        <v>8277</v>
      </c>
      <c r="Q921" s="13">
        <f t="shared" si="56"/>
        <v>5.0000000000000001E-3</v>
      </c>
      <c r="R921" s="7">
        <f t="shared" si="57"/>
        <v>20000</v>
      </c>
      <c r="S921" s="3" t="s">
        <v>8328</v>
      </c>
      <c r="T921" s="3" t="s">
        <v>8331</v>
      </c>
    </row>
    <row r="922" spans="1:20" ht="39.6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21">
        <f t="shared" si="58"/>
        <v>41562.463217592587</v>
      </c>
      <c r="L922" s="21">
        <f t="shared" si="59"/>
        <v>41592.504884259259</v>
      </c>
      <c r="M922" s="3" t="b">
        <v>0</v>
      </c>
      <c r="N922" s="3">
        <v>0</v>
      </c>
      <c r="O922" s="3" t="b">
        <v>0</v>
      </c>
      <c r="P922" s="3" t="s">
        <v>8277</v>
      </c>
      <c r="Q922" s="13">
        <f t="shared" si="56"/>
        <v>0</v>
      </c>
      <c r="R922" s="7">
        <f t="shared" si="57"/>
        <v>0</v>
      </c>
      <c r="S922" s="3" t="s">
        <v>8328</v>
      </c>
      <c r="T922" s="3" t="s">
        <v>8331</v>
      </c>
    </row>
    <row r="923" spans="1:20" ht="39.6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21">
        <f t="shared" si="58"/>
        <v>40846.962685185186</v>
      </c>
      <c r="L923" s="21">
        <f t="shared" si="59"/>
        <v>40889.004351851851</v>
      </c>
      <c r="M923" s="3" t="b">
        <v>0</v>
      </c>
      <c r="N923" s="3">
        <v>20</v>
      </c>
      <c r="O923" s="3" t="b">
        <v>0</v>
      </c>
      <c r="P923" s="3" t="s">
        <v>8277</v>
      </c>
      <c r="Q923" s="13">
        <f t="shared" si="56"/>
        <v>0.309</v>
      </c>
      <c r="R923" s="7">
        <f t="shared" si="57"/>
        <v>750</v>
      </c>
      <c r="S923" s="3" t="s">
        <v>8328</v>
      </c>
      <c r="T923" s="3" t="s">
        <v>8331</v>
      </c>
    </row>
    <row r="924" spans="1:20" ht="39.6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21">
        <f t="shared" si="58"/>
        <v>41878.32167824074</v>
      </c>
      <c r="L924" s="21">
        <f t="shared" si="59"/>
        <v>41913.32167824074</v>
      </c>
      <c r="M924" s="3" t="b">
        <v>0</v>
      </c>
      <c r="N924" s="3">
        <v>30</v>
      </c>
      <c r="O924" s="3" t="b">
        <v>0</v>
      </c>
      <c r="P924" s="3" t="s">
        <v>8277</v>
      </c>
      <c r="Q924" s="13">
        <f t="shared" si="56"/>
        <v>0.21037037037037037</v>
      </c>
      <c r="R924" s="7">
        <f t="shared" si="57"/>
        <v>900</v>
      </c>
      <c r="S924" s="3" t="s">
        <v>8328</v>
      </c>
      <c r="T924" s="3" t="s">
        <v>8331</v>
      </c>
    </row>
    <row r="925" spans="1:20" ht="39.6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21">
        <f t="shared" si="58"/>
        <v>41934.751423611109</v>
      </c>
      <c r="L925" s="21">
        <f t="shared" si="59"/>
        <v>41964.793090277781</v>
      </c>
      <c r="M925" s="3" t="b">
        <v>0</v>
      </c>
      <c r="N925" s="3">
        <v>6</v>
      </c>
      <c r="O925" s="3" t="b">
        <v>0</v>
      </c>
      <c r="P925" s="3" t="s">
        <v>8277</v>
      </c>
      <c r="Q925" s="13">
        <f t="shared" si="56"/>
        <v>2.1999999999999999E-2</v>
      </c>
      <c r="R925" s="7">
        <f t="shared" si="57"/>
        <v>2500</v>
      </c>
      <c r="S925" s="3" t="s">
        <v>8328</v>
      </c>
      <c r="T925" s="3" t="s">
        <v>8331</v>
      </c>
    </row>
    <row r="926" spans="1:20" ht="39.6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21">
        <f t="shared" si="58"/>
        <v>41288.734594907401</v>
      </c>
      <c r="L926" s="21">
        <f t="shared" si="59"/>
        <v>41318.734594907401</v>
      </c>
      <c r="M926" s="3" t="b">
        <v>0</v>
      </c>
      <c r="N926" s="3">
        <v>15</v>
      </c>
      <c r="O926" s="3" t="b">
        <v>0</v>
      </c>
      <c r="P926" s="3" t="s">
        <v>8277</v>
      </c>
      <c r="Q926" s="13">
        <f t="shared" si="56"/>
        <v>0.109</v>
      </c>
      <c r="R926" s="7">
        <f t="shared" si="57"/>
        <v>200</v>
      </c>
      <c r="S926" s="3" t="s">
        <v>8328</v>
      </c>
      <c r="T926" s="3" t="s">
        <v>8331</v>
      </c>
    </row>
    <row r="927" spans="1:20" ht="39.6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21">
        <f t="shared" si="58"/>
        <v>41575.672581018516</v>
      </c>
      <c r="L927" s="21">
        <f t="shared" si="59"/>
        <v>41605.71424768518</v>
      </c>
      <c r="M927" s="3" t="b">
        <v>0</v>
      </c>
      <c r="N927" s="3">
        <v>5</v>
      </c>
      <c r="O927" s="3" t="b">
        <v>0</v>
      </c>
      <c r="P927" s="3" t="s">
        <v>8277</v>
      </c>
      <c r="Q927" s="13">
        <f t="shared" si="56"/>
        <v>2.6666666666666668E-2</v>
      </c>
      <c r="R927" s="7">
        <f t="shared" si="57"/>
        <v>1200</v>
      </c>
      <c r="S927" s="3" t="s">
        <v>8328</v>
      </c>
      <c r="T927" s="3" t="s">
        <v>8331</v>
      </c>
    </row>
    <row r="928" spans="1:20" ht="52.8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21">
        <f t="shared" si="58"/>
        <v>40337.811689814815</v>
      </c>
      <c r="L928" s="21">
        <f t="shared" si="59"/>
        <v>40367.736111111109</v>
      </c>
      <c r="M928" s="3" t="b">
        <v>0</v>
      </c>
      <c r="N928" s="3">
        <v>0</v>
      </c>
      <c r="O928" s="3" t="b">
        <v>0</v>
      </c>
      <c r="P928" s="3" t="s">
        <v>8277</v>
      </c>
      <c r="Q928" s="13">
        <f t="shared" si="56"/>
        <v>0</v>
      </c>
      <c r="R928" s="7">
        <f t="shared" si="57"/>
        <v>0</v>
      </c>
      <c r="S928" s="3" t="s">
        <v>8328</v>
      </c>
      <c r="T928" s="3" t="s">
        <v>8331</v>
      </c>
    </row>
    <row r="929" spans="1:20" ht="26.4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21">
        <f t="shared" si="58"/>
        <v>41013.614525462959</v>
      </c>
      <c r="L929" s="21">
        <f t="shared" si="59"/>
        <v>41043.614525462959</v>
      </c>
      <c r="M929" s="3" t="b">
        <v>0</v>
      </c>
      <c r="N929" s="3">
        <v>0</v>
      </c>
      <c r="O929" s="3" t="b">
        <v>0</v>
      </c>
      <c r="P929" s="3" t="s">
        <v>8277</v>
      </c>
      <c r="Q929" s="13">
        <f t="shared" si="56"/>
        <v>0</v>
      </c>
      <c r="R929" s="7">
        <f t="shared" si="57"/>
        <v>0</v>
      </c>
      <c r="S929" s="3" t="s">
        <v>8328</v>
      </c>
      <c r="T929" s="3" t="s">
        <v>8331</v>
      </c>
    </row>
    <row r="930" spans="1:20" ht="39.6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21">
        <f t="shared" si="58"/>
        <v>41180.654085648144</v>
      </c>
      <c r="L930" s="21">
        <f t="shared" si="59"/>
        <v>41230.791666666664</v>
      </c>
      <c r="M930" s="3" t="b">
        <v>0</v>
      </c>
      <c r="N930" s="3">
        <v>28</v>
      </c>
      <c r="O930" s="3" t="b">
        <v>0</v>
      </c>
      <c r="P930" s="3" t="s">
        <v>8277</v>
      </c>
      <c r="Q930" s="13">
        <f t="shared" si="56"/>
        <v>0.10862068965517241</v>
      </c>
      <c r="R930" s="7">
        <f t="shared" si="57"/>
        <v>517.85714285714289</v>
      </c>
      <c r="S930" s="3" t="s">
        <v>8328</v>
      </c>
      <c r="T930" s="3" t="s">
        <v>8331</v>
      </c>
    </row>
    <row r="931" spans="1:20" ht="39.6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21">
        <f t="shared" si="58"/>
        <v>40978.029733796291</v>
      </c>
      <c r="L931" s="21">
        <f t="shared" si="59"/>
        <v>41007.988067129627</v>
      </c>
      <c r="M931" s="3" t="b">
        <v>0</v>
      </c>
      <c r="N931" s="3">
        <v>0</v>
      </c>
      <c r="O931" s="3" t="b">
        <v>0</v>
      </c>
      <c r="P931" s="3" t="s">
        <v>8277</v>
      </c>
      <c r="Q931" s="13">
        <f t="shared" si="56"/>
        <v>0</v>
      </c>
      <c r="R931" s="7">
        <f t="shared" si="57"/>
        <v>0</v>
      </c>
      <c r="S931" s="3" t="s">
        <v>8328</v>
      </c>
      <c r="T931" s="3" t="s">
        <v>8331</v>
      </c>
    </row>
    <row r="932" spans="1:20" ht="52.8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21">
        <f t="shared" si="58"/>
        <v>40312.707245370366</v>
      </c>
      <c r="L932" s="21">
        <f t="shared" si="59"/>
        <v>40354.688888888886</v>
      </c>
      <c r="M932" s="3" t="b">
        <v>0</v>
      </c>
      <c r="N932" s="3">
        <v>5</v>
      </c>
      <c r="O932" s="3" t="b">
        <v>0</v>
      </c>
      <c r="P932" s="3" t="s">
        <v>8277</v>
      </c>
      <c r="Q932" s="13">
        <f t="shared" si="56"/>
        <v>0.38333333333333336</v>
      </c>
      <c r="R932" s="7">
        <f t="shared" si="57"/>
        <v>180</v>
      </c>
      <c r="S932" s="3" t="s">
        <v>8328</v>
      </c>
      <c r="T932" s="3" t="s">
        <v>8331</v>
      </c>
    </row>
    <row r="933" spans="1:20" ht="39.6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21">
        <f t="shared" si="58"/>
        <v>41680.151643518519</v>
      </c>
      <c r="L933" s="21">
        <f t="shared" si="59"/>
        <v>41714.708333333328</v>
      </c>
      <c r="M933" s="3" t="b">
        <v>0</v>
      </c>
      <c r="N933" s="3">
        <v>7</v>
      </c>
      <c r="O933" s="3" t="b">
        <v>0</v>
      </c>
      <c r="P933" s="3" t="s">
        <v>8277</v>
      </c>
      <c r="Q933" s="13">
        <f t="shared" si="56"/>
        <v>6.5500000000000003E-2</v>
      </c>
      <c r="R933" s="7">
        <f t="shared" si="57"/>
        <v>285.71428571428572</v>
      </c>
      <c r="S933" s="3" t="s">
        <v>8328</v>
      </c>
      <c r="T933" s="3" t="s">
        <v>8331</v>
      </c>
    </row>
    <row r="934" spans="1:20" ht="26.4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21">
        <f t="shared" si="58"/>
        <v>41310.760937499996</v>
      </c>
      <c r="L934" s="21">
        <f t="shared" si="59"/>
        <v>41355.719270833331</v>
      </c>
      <c r="M934" s="3" t="b">
        <v>0</v>
      </c>
      <c r="N934" s="3">
        <v>30</v>
      </c>
      <c r="O934" s="3" t="b">
        <v>0</v>
      </c>
      <c r="P934" s="3" t="s">
        <v>8277</v>
      </c>
      <c r="Q934" s="13">
        <f t="shared" si="56"/>
        <v>0.14536842105263159</v>
      </c>
      <c r="R934" s="7">
        <f t="shared" si="57"/>
        <v>316.66666666666669</v>
      </c>
      <c r="S934" s="3" t="s">
        <v>8328</v>
      </c>
      <c r="T934" s="3" t="s">
        <v>8331</v>
      </c>
    </row>
    <row r="935" spans="1:20" ht="39.6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21">
        <f t="shared" si="58"/>
        <v>41710.960752314808</v>
      </c>
      <c r="L935" s="21">
        <f t="shared" si="59"/>
        <v>41770.960752314808</v>
      </c>
      <c r="M935" s="3" t="b">
        <v>0</v>
      </c>
      <c r="N935" s="3">
        <v>2</v>
      </c>
      <c r="O935" s="3" t="b">
        <v>0</v>
      </c>
      <c r="P935" s="3" t="s">
        <v>8277</v>
      </c>
      <c r="Q935" s="13">
        <f t="shared" si="56"/>
        <v>0.06</v>
      </c>
      <c r="R935" s="7">
        <f t="shared" si="57"/>
        <v>1000</v>
      </c>
      <c r="S935" s="3" t="s">
        <v>8328</v>
      </c>
      <c r="T935" s="3" t="s">
        <v>8331</v>
      </c>
    </row>
    <row r="936" spans="1:20" ht="39.6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21">
        <f t="shared" si="58"/>
        <v>41733.528749999998</v>
      </c>
      <c r="L936" s="21">
        <f t="shared" si="59"/>
        <v>41763.041666666664</v>
      </c>
      <c r="M936" s="3" t="b">
        <v>0</v>
      </c>
      <c r="N936" s="3">
        <v>30</v>
      </c>
      <c r="O936" s="3" t="b">
        <v>0</v>
      </c>
      <c r="P936" s="3" t="s">
        <v>8277</v>
      </c>
      <c r="Q936" s="13">
        <f t="shared" si="56"/>
        <v>0.30399999999999999</v>
      </c>
      <c r="R936" s="7">
        <f t="shared" si="57"/>
        <v>166.66666666666666</v>
      </c>
      <c r="S936" s="3" t="s">
        <v>8328</v>
      </c>
      <c r="T936" s="3" t="s">
        <v>8331</v>
      </c>
    </row>
    <row r="937" spans="1:20" ht="39.6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21">
        <f t="shared" si="58"/>
        <v>42368.125335648147</v>
      </c>
      <c r="L937" s="21">
        <f t="shared" si="59"/>
        <v>42398.125335648147</v>
      </c>
      <c r="M937" s="3" t="b">
        <v>0</v>
      </c>
      <c r="N937" s="3">
        <v>2</v>
      </c>
      <c r="O937" s="3" t="b">
        <v>0</v>
      </c>
      <c r="P937" s="3" t="s">
        <v>8277</v>
      </c>
      <c r="Q937" s="13">
        <f t="shared" si="56"/>
        <v>1.4285714285714285E-2</v>
      </c>
      <c r="R937" s="7">
        <f t="shared" si="57"/>
        <v>1750</v>
      </c>
      <c r="S937" s="3" t="s">
        <v>8328</v>
      </c>
      <c r="T937" s="3" t="s">
        <v>8331</v>
      </c>
    </row>
    <row r="938" spans="1:20" ht="39.6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21">
        <f t="shared" si="58"/>
        <v>40882.815844907404</v>
      </c>
      <c r="L938" s="21">
        <f t="shared" si="59"/>
        <v>40926.625</v>
      </c>
      <c r="M938" s="3" t="b">
        <v>0</v>
      </c>
      <c r="N938" s="3">
        <v>0</v>
      </c>
      <c r="O938" s="3" t="b">
        <v>0</v>
      </c>
      <c r="P938" s="3" t="s">
        <v>8277</v>
      </c>
      <c r="Q938" s="13">
        <f t="shared" si="56"/>
        <v>0</v>
      </c>
      <c r="R938" s="7">
        <f t="shared" si="57"/>
        <v>0</v>
      </c>
      <c r="S938" s="3" t="s">
        <v>8328</v>
      </c>
      <c r="T938" s="3" t="s">
        <v>8331</v>
      </c>
    </row>
    <row r="939" spans="1:20" ht="39.6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21">
        <f t="shared" si="58"/>
        <v>41551.589780092589</v>
      </c>
      <c r="L939" s="21">
        <f t="shared" si="59"/>
        <v>41581.631446759253</v>
      </c>
      <c r="M939" s="3" t="b">
        <v>0</v>
      </c>
      <c r="N939" s="3">
        <v>2</v>
      </c>
      <c r="O939" s="3" t="b">
        <v>0</v>
      </c>
      <c r="P939" s="3" t="s">
        <v>8277</v>
      </c>
      <c r="Q939" s="13">
        <f t="shared" si="56"/>
        <v>1.1428571428571429E-2</v>
      </c>
      <c r="R939" s="7">
        <f t="shared" si="57"/>
        <v>1750</v>
      </c>
      <c r="S939" s="3" t="s">
        <v>8328</v>
      </c>
      <c r="T939" s="3" t="s">
        <v>8331</v>
      </c>
    </row>
    <row r="940" spans="1:20" ht="39.6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21">
        <f t="shared" si="58"/>
        <v>41124.27138888889</v>
      </c>
      <c r="L940" s="21">
        <f t="shared" si="59"/>
        <v>41154.27138888889</v>
      </c>
      <c r="M940" s="3" t="b">
        <v>0</v>
      </c>
      <c r="N940" s="3">
        <v>1</v>
      </c>
      <c r="O940" s="3" t="b">
        <v>0</v>
      </c>
      <c r="P940" s="3" t="s">
        <v>8277</v>
      </c>
      <c r="Q940" s="13">
        <f t="shared" si="56"/>
        <v>3.5714285714285713E-3</v>
      </c>
      <c r="R940" s="7">
        <f t="shared" si="57"/>
        <v>7000</v>
      </c>
      <c r="S940" s="3" t="s">
        <v>8328</v>
      </c>
      <c r="T940" s="3" t="s">
        <v>8331</v>
      </c>
    </row>
    <row r="941" spans="1:20" ht="52.8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21">
        <f t="shared" si="58"/>
        <v>41416.554837962962</v>
      </c>
      <c r="L941" s="21">
        <f t="shared" si="59"/>
        <v>41455.623611111107</v>
      </c>
      <c r="M941" s="3" t="b">
        <v>0</v>
      </c>
      <c r="N941" s="3">
        <v>2</v>
      </c>
      <c r="O941" s="3" t="b">
        <v>0</v>
      </c>
      <c r="P941" s="3" t="s">
        <v>8277</v>
      </c>
      <c r="Q941" s="13">
        <f t="shared" si="56"/>
        <v>1.4545454545454545E-2</v>
      </c>
      <c r="R941" s="7">
        <f t="shared" si="57"/>
        <v>1375</v>
      </c>
      <c r="S941" s="3" t="s">
        <v>8328</v>
      </c>
      <c r="T941" s="3" t="s">
        <v>8331</v>
      </c>
    </row>
    <row r="942" spans="1:20" ht="39.6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21">
        <f t="shared" si="58"/>
        <v>42181.800069444442</v>
      </c>
      <c r="L942" s="21">
        <f t="shared" si="59"/>
        <v>42226.800069444442</v>
      </c>
      <c r="M942" s="3" t="b">
        <v>0</v>
      </c>
      <c r="N942" s="3">
        <v>14</v>
      </c>
      <c r="O942" s="3" t="b">
        <v>0</v>
      </c>
      <c r="P942" s="3" t="s">
        <v>8272</v>
      </c>
      <c r="Q942" s="13">
        <f t="shared" si="56"/>
        <v>0.17155555555555554</v>
      </c>
      <c r="R942" s="7">
        <f t="shared" si="57"/>
        <v>642.85714285714289</v>
      </c>
      <c r="S942" s="3" t="s">
        <v>8322</v>
      </c>
      <c r="T942" s="3" t="s">
        <v>8324</v>
      </c>
    </row>
    <row r="943" spans="1:20" ht="52.8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21">
        <f t="shared" si="58"/>
        <v>42745.888252314813</v>
      </c>
      <c r="L943" s="21">
        <f t="shared" si="59"/>
        <v>42775.888252314813</v>
      </c>
      <c r="M943" s="3" t="b">
        <v>0</v>
      </c>
      <c r="N943" s="3">
        <v>31</v>
      </c>
      <c r="O943" s="3" t="b">
        <v>0</v>
      </c>
      <c r="P943" s="3" t="s">
        <v>8272</v>
      </c>
      <c r="Q943" s="13">
        <f t="shared" si="56"/>
        <v>2.3220000000000001E-2</v>
      </c>
      <c r="R943" s="7">
        <f t="shared" si="57"/>
        <v>1612.9032258064517</v>
      </c>
      <c r="S943" s="3" t="s">
        <v>8322</v>
      </c>
      <c r="T943" s="3" t="s">
        <v>8324</v>
      </c>
    </row>
    <row r="944" spans="1:20" ht="52.8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21">
        <f t="shared" si="58"/>
        <v>42382.634953703702</v>
      </c>
      <c r="L944" s="21">
        <f t="shared" si="59"/>
        <v>42418.634953703702</v>
      </c>
      <c r="M944" s="3" t="b">
        <v>0</v>
      </c>
      <c r="N944" s="3">
        <v>16</v>
      </c>
      <c r="O944" s="3" t="b">
        <v>0</v>
      </c>
      <c r="P944" s="3" t="s">
        <v>8272</v>
      </c>
      <c r="Q944" s="13">
        <f t="shared" si="56"/>
        <v>8.9066666666666669E-2</v>
      </c>
      <c r="R944" s="7">
        <f t="shared" si="57"/>
        <v>468.75</v>
      </c>
      <c r="S944" s="3" t="s">
        <v>8322</v>
      </c>
      <c r="T944" s="3" t="s">
        <v>8324</v>
      </c>
    </row>
    <row r="945" spans="1:20" ht="26.4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21">
        <f t="shared" si="58"/>
        <v>42673.459548611114</v>
      </c>
      <c r="L945" s="21">
        <f t="shared" si="59"/>
        <v>42703.501215277771</v>
      </c>
      <c r="M945" s="3" t="b">
        <v>0</v>
      </c>
      <c r="N945" s="3">
        <v>12</v>
      </c>
      <c r="O945" s="3" t="b">
        <v>0</v>
      </c>
      <c r="P945" s="3" t="s">
        <v>8272</v>
      </c>
      <c r="Q945" s="13">
        <f t="shared" si="56"/>
        <v>9.633333333333334E-2</v>
      </c>
      <c r="R945" s="7">
        <f t="shared" si="57"/>
        <v>250</v>
      </c>
      <c r="S945" s="3" t="s">
        <v>8322</v>
      </c>
      <c r="T945" s="3" t="s">
        <v>8324</v>
      </c>
    </row>
    <row r="946" spans="1:20" ht="39.6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21">
        <f t="shared" si="58"/>
        <v>42444.375578703701</v>
      </c>
      <c r="L946" s="21">
        <f t="shared" si="59"/>
        <v>42478.374999999993</v>
      </c>
      <c r="M946" s="3" t="b">
        <v>0</v>
      </c>
      <c r="N946" s="3">
        <v>96</v>
      </c>
      <c r="O946" s="3" t="b">
        <v>0</v>
      </c>
      <c r="P946" s="3" t="s">
        <v>8272</v>
      </c>
      <c r="Q946" s="13">
        <f t="shared" si="56"/>
        <v>0.13325999999999999</v>
      </c>
      <c r="R946" s="7">
        <f t="shared" si="57"/>
        <v>520.83333333333337</v>
      </c>
      <c r="S946" s="3" t="s">
        <v>8322</v>
      </c>
      <c r="T946" s="3" t="s">
        <v>8324</v>
      </c>
    </row>
    <row r="947" spans="1:20" ht="39.6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21">
        <f t="shared" si="58"/>
        <v>42732.66465277777</v>
      </c>
      <c r="L947" s="21">
        <f t="shared" si="59"/>
        <v>42784.790972222218</v>
      </c>
      <c r="M947" s="3" t="b">
        <v>0</v>
      </c>
      <c r="N947" s="3">
        <v>16</v>
      </c>
      <c r="O947" s="3" t="b">
        <v>0</v>
      </c>
      <c r="P947" s="3" t="s">
        <v>8272</v>
      </c>
      <c r="Q947" s="13">
        <f t="shared" si="56"/>
        <v>2.4840000000000001E-2</v>
      </c>
      <c r="R947" s="7">
        <f t="shared" si="57"/>
        <v>6250</v>
      </c>
      <c r="S947" s="3" t="s">
        <v>8322</v>
      </c>
      <c r="T947" s="3" t="s">
        <v>8324</v>
      </c>
    </row>
    <row r="948" spans="1:20" ht="39.6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21">
        <f t="shared" si="58"/>
        <v>42592.542222222219</v>
      </c>
      <c r="L948" s="21">
        <f t="shared" si="59"/>
        <v>42622.542222222219</v>
      </c>
      <c r="M948" s="3" t="b">
        <v>0</v>
      </c>
      <c r="N948" s="3">
        <v>5</v>
      </c>
      <c r="O948" s="3" t="b">
        <v>0</v>
      </c>
      <c r="P948" s="3" t="s">
        <v>8272</v>
      </c>
      <c r="Q948" s="13">
        <f t="shared" si="56"/>
        <v>1.9066666666666666E-2</v>
      </c>
      <c r="R948" s="7">
        <f t="shared" si="57"/>
        <v>3000</v>
      </c>
      <c r="S948" s="3" t="s">
        <v>8322</v>
      </c>
      <c r="T948" s="3" t="s">
        <v>8324</v>
      </c>
    </row>
    <row r="949" spans="1:20" ht="39.6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21">
        <f t="shared" si="58"/>
        <v>42491.57298611111</v>
      </c>
      <c r="L949" s="21">
        <f t="shared" si="59"/>
        <v>42551.57298611111</v>
      </c>
      <c r="M949" s="3" t="b">
        <v>0</v>
      </c>
      <c r="N949" s="3">
        <v>0</v>
      </c>
      <c r="O949" s="3" t="b">
        <v>0</v>
      </c>
      <c r="P949" s="3" t="s">
        <v>8272</v>
      </c>
      <c r="Q949" s="13">
        <f t="shared" si="56"/>
        <v>0</v>
      </c>
      <c r="R949" s="7">
        <f t="shared" si="57"/>
        <v>0</v>
      </c>
      <c r="S949" s="3" t="s">
        <v>8322</v>
      </c>
      <c r="T949" s="3" t="s">
        <v>8324</v>
      </c>
    </row>
    <row r="950" spans="1:20" ht="52.8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21">
        <f t="shared" si="58"/>
        <v>42411.619953703703</v>
      </c>
      <c r="L950" s="21">
        <f t="shared" si="59"/>
        <v>42441.619953703703</v>
      </c>
      <c r="M950" s="3" t="b">
        <v>0</v>
      </c>
      <c r="N950" s="3">
        <v>8</v>
      </c>
      <c r="O950" s="3" t="b">
        <v>0</v>
      </c>
      <c r="P950" s="3" t="s">
        <v>8272</v>
      </c>
      <c r="Q950" s="13">
        <f t="shared" si="56"/>
        <v>0.12</v>
      </c>
      <c r="R950" s="7">
        <f t="shared" si="57"/>
        <v>500</v>
      </c>
      <c r="S950" s="3" t="s">
        <v>8322</v>
      </c>
      <c r="T950" s="3" t="s">
        <v>8324</v>
      </c>
    </row>
    <row r="951" spans="1:20" ht="39.6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21">
        <f t="shared" si="58"/>
        <v>42360.835370370369</v>
      </c>
      <c r="L951" s="21">
        <f t="shared" si="59"/>
        <v>42420.835370370369</v>
      </c>
      <c r="M951" s="3" t="b">
        <v>0</v>
      </c>
      <c r="N951" s="3">
        <v>7</v>
      </c>
      <c r="O951" s="3" t="b">
        <v>0</v>
      </c>
      <c r="P951" s="3" t="s">
        <v>8272</v>
      </c>
      <c r="Q951" s="13">
        <f t="shared" si="56"/>
        <v>1.3650000000000001E-2</v>
      </c>
      <c r="R951" s="7">
        <f t="shared" si="57"/>
        <v>2857.1428571428573</v>
      </c>
      <c r="S951" s="3" t="s">
        <v>8322</v>
      </c>
      <c r="T951" s="3" t="s">
        <v>8324</v>
      </c>
    </row>
    <row r="952" spans="1:20" ht="39.6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21">
        <f t="shared" si="58"/>
        <v>42356.54237268518</v>
      </c>
      <c r="L952" s="21">
        <f t="shared" si="59"/>
        <v>42386.54237268518</v>
      </c>
      <c r="M952" s="3" t="b">
        <v>0</v>
      </c>
      <c r="N952" s="3">
        <v>24</v>
      </c>
      <c r="O952" s="3" t="b">
        <v>0</v>
      </c>
      <c r="P952" s="3" t="s">
        <v>8272</v>
      </c>
      <c r="Q952" s="13">
        <f t="shared" si="56"/>
        <v>0.28039999999999998</v>
      </c>
      <c r="R952" s="7">
        <f t="shared" si="57"/>
        <v>208.33333333333334</v>
      </c>
      <c r="S952" s="3" t="s">
        <v>8322</v>
      </c>
      <c r="T952" s="3" t="s">
        <v>8324</v>
      </c>
    </row>
    <row r="953" spans="1:20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21">
        <f t="shared" si="58"/>
        <v>42480.445277777777</v>
      </c>
      <c r="L953" s="21">
        <f t="shared" si="59"/>
        <v>42525.445277777777</v>
      </c>
      <c r="M953" s="3" t="b">
        <v>0</v>
      </c>
      <c r="N953" s="3">
        <v>121</v>
      </c>
      <c r="O953" s="3" t="b">
        <v>0</v>
      </c>
      <c r="P953" s="3" t="s">
        <v>8272</v>
      </c>
      <c r="Q953" s="13">
        <f t="shared" si="56"/>
        <v>0.38390000000000002</v>
      </c>
      <c r="R953" s="7">
        <f t="shared" si="57"/>
        <v>413.22314049586777</v>
      </c>
      <c r="S953" s="3" t="s">
        <v>8322</v>
      </c>
      <c r="T953" s="3" t="s">
        <v>8324</v>
      </c>
    </row>
    <row r="954" spans="1:20" ht="26.4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21">
        <f t="shared" si="58"/>
        <v>42662.405231481483</v>
      </c>
      <c r="L954" s="21">
        <f t="shared" si="59"/>
        <v>42692.44689814814</v>
      </c>
      <c r="M954" s="3" t="b">
        <v>0</v>
      </c>
      <c r="N954" s="3">
        <v>196</v>
      </c>
      <c r="O954" s="3" t="b">
        <v>0</v>
      </c>
      <c r="P954" s="3" t="s">
        <v>8272</v>
      </c>
      <c r="Q954" s="13">
        <f t="shared" si="56"/>
        <v>0.39942857142857141</v>
      </c>
      <c r="R954" s="7">
        <f t="shared" si="57"/>
        <v>250</v>
      </c>
      <c r="S954" s="3" t="s">
        <v>8322</v>
      </c>
      <c r="T954" s="3" t="s">
        <v>8324</v>
      </c>
    </row>
    <row r="955" spans="1:20" ht="39.6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21">
        <f t="shared" si="58"/>
        <v>41998.956006944441</v>
      </c>
      <c r="L955" s="21">
        <f t="shared" si="59"/>
        <v>42028.956006944441</v>
      </c>
      <c r="M955" s="3" t="b">
        <v>0</v>
      </c>
      <c r="N955" s="3">
        <v>5</v>
      </c>
      <c r="O955" s="3" t="b">
        <v>0</v>
      </c>
      <c r="P955" s="3" t="s">
        <v>8272</v>
      </c>
      <c r="Q955" s="13">
        <f t="shared" si="56"/>
        <v>8.3999999999999995E-3</v>
      </c>
      <c r="R955" s="7">
        <f t="shared" si="57"/>
        <v>3000</v>
      </c>
      <c r="S955" s="3" t="s">
        <v>8322</v>
      </c>
      <c r="T955" s="3" t="s">
        <v>8324</v>
      </c>
    </row>
    <row r="956" spans="1:20" ht="39.6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21">
        <f t="shared" si="58"/>
        <v>42194.625451388885</v>
      </c>
      <c r="L956" s="21">
        <f t="shared" si="59"/>
        <v>42236.625451388885</v>
      </c>
      <c r="M956" s="3" t="b">
        <v>0</v>
      </c>
      <c r="N956" s="3">
        <v>73</v>
      </c>
      <c r="O956" s="3" t="b">
        <v>0</v>
      </c>
      <c r="P956" s="3" t="s">
        <v>8272</v>
      </c>
      <c r="Q956" s="13">
        <f t="shared" si="56"/>
        <v>0.43406666666666666</v>
      </c>
      <c r="R956" s="7">
        <f t="shared" si="57"/>
        <v>205.47945205479451</v>
      </c>
      <c r="S956" s="3" t="s">
        <v>8322</v>
      </c>
      <c r="T956" s="3" t="s">
        <v>8324</v>
      </c>
    </row>
    <row r="957" spans="1:20" ht="39.6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21">
        <f t="shared" si="58"/>
        <v>42586.086805555555</v>
      </c>
      <c r="L957" s="21">
        <f t="shared" si="59"/>
        <v>42626.086805555555</v>
      </c>
      <c r="M957" s="3" t="b">
        <v>0</v>
      </c>
      <c r="N957" s="3">
        <v>93</v>
      </c>
      <c r="O957" s="3" t="b">
        <v>0</v>
      </c>
      <c r="P957" s="3" t="s">
        <v>8272</v>
      </c>
      <c r="Q957" s="13">
        <f t="shared" si="56"/>
        <v>5.6613333333333335E-2</v>
      </c>
      <c r="R957" s="7">
        <f t="shared" si="57"/>
        <v>3225.8064516129034</v>
      </c>
      <c r="S957" s="3" t="s">
        <v>8322</v>
      </c>
      <c r="T957" s="3" t="s">
        <v>8324</v>
      </c>
    </row>
    <row r="958" spans="1:20" ht="52.8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21">
        <f t="shared" si="58"/>
        <v>42060.705543981479</v>
      </c>
      <c r="L958" s="21">
        <f t="shared" si="59"/>
        <v>42120.663877314808</v>
      </c>
      <c r="M958" s="3" t="b">
        <v>0</v>
      </c>
      <c r="N958" s="3">
        <v>17</v>
      </c>
      <c r="O958" s="3" t="b">
        <v>0</v>
      </c>
      <c r="P958" s="3" t="s">
        <v>8272</v>
      </c>
      <c r="Q958" s="13">
        <f t="shared" si="56"/>
        <v>1.7219999999999999E-2</v>
      </c>
      <c r="R958" s="7">
        <f t="shared" si="57"/>
        <v>2941.1764705882351</v>
      </c>
      <c r="S958" s="3" t="s">
        <v>8322</v>
      </c>
      <c r="T958" s="3" t="s">
        <v>8324</v>
      </c>
    </row>
    <row r="959" spans="1:20" ht="26.4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21">
        <f t="shared" si="58"/>
        <v>42660.344131944446</v>
      </c>
      <c r="L959" s="21">
        <f t="shared" si="59"/>
        <v>42691.385798611103</v>
      </c>
      <c r="M959" s="3" t="b">
        <v>0</v>
      </c>
      <c r="N959" s="3">
        <v>7</v>
      </c>
      <c r="O959" s="3" t="b">
        <v>0</v>
      </c>
      <c r="P959" s="3" t="s">
        <v>8272</v>
      </c>
      <c r="Q959" s="13">
        <f t="shared" si="56"/>
        <v>1.9416666666666665E-2</v>
      </c>
      <c r="R959" s="7">
        <f t="shared" si="57"/>
        <v>1714.2857142857142</v>
      </c>
      <c r="S959" s="3" t="s">
        <v>8322</v>
      </c>
      <c r="T959" s="3" t="s">
        <v>8324</v>
      </c>
    </row>
    <row r="960" spans="1:20" ht="52.8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21">
        <f t="shared" si="58"/>
        <v>42082.594479166662</v>
      </c>
      <c r="L960" s="21">
        <f t="shared" si="59"/>
        <v>42103.999305555553</v>
      </c>
      <c r="M960" s="3" t="b">
        <v>0</v>
      </c>
      <c r="N960" s="3">
        <v>17</v>
      </c>
      <c r="O960" s="3" t="b">
        <v>0</v>
      </c>
      <c r="P960" s="3" t="s">
        <v>8272</v>
      </c>
      <c r="Q960" s="13">
        <f t="shared" si="56"/>
        <v>0.11328275684711328</v>
      </c>
      <c r="R960" s="7">
        <f t="shared" si="57"/>
        <v>457.47058823529414</v>
      </c>
      <c r="S960" s="3" t="s">
        <v>8322</v>
      </c>
      <c r="T960" s="3" t="s">
        <v>8324</v>
      </c>
    </row>
    <row r="961" spans="1:20" ht="39.6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21">
        <f t="shared" si="58"/>
        <v>41992.96603009259</v>
      </c>
      <c r="L961" s="21">
        <f t="shared" si="59"/>
        <v>42022.96603009259</v>
      </c>
      <c r="M961" s="3" t="b">
        <v>0</v>
      </c>
      <c r="N961" s="3">
        <v>171</v>
      </c>
      <c r="O961" s="3" t="b">
        <v>0</v>
      </c>
      <c r="P961" s="3" t="s">
        <v>8272</v>
      </c>
      <c r="Q961" s="13">
        <f t="shared" si="56"/>
        <v>0.3886</v>
      </c>
      <c r="R961" s="7">
        <f t="shared" si="57"/>
        <v>292.39766081871346</v>
      </c>
      <c r="S961" s="3" t="s">
        <v>8322</v>
      </c>
      <c r="T961" s="3" t="s">
        <v>8324</v>
      </c>
    </row>
    <row r="962" spans="1:20" ht="39.6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21">
        <f t="shared" si="58"/>
        <v>42766.41846064815</v>
      </c>
      <c r="L962" s="21">
        <f t="shared" si="59"/>
        <v>42808.376793981479</v>
      </c>
      <c r="M962" s="3" t="b">
        <v>0</v>
      </c>
      <c r="N962" s="3">
        <v>188</v>
      </c>
      <c r="O962" s="3" t="b">
        <v>0</v>
      </c>
      <c r="P962" s="3" t="s">
        <v>8272</v>
      </c>
      <c r="Q962" s="13">
        <f t="shared" ref="Q962:Q1025" si="60">+E962/D962</f>
        <v>0.46100628930817611</v>
      </c>
      <c r="R962" s="7">
        <f t="shared" ref="R962:R1025" si="61">IFERROR(+D962/N962,0)</f>
        <v>296.01063829787233</v>
      </c>
      <c r="S962" s="3" t="s">
        <v>8322</v>
      </c>
      <c r="T962" s="3" t="s">
        <v>8324</v>
      </c>
    </row>
    <row r="963" spans="1:20" ht="39.6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21">
        <f t="shared" ref="K963:K1026" si="62">(J963/86400)+25569+(-5/24)</f>
        <v>42740.485358796293</v>
      </c>
      <c r="L963" s="21">
        <f t="shared" ref="L963:L1026" si="63">+I963/(86400)+25569+(-5/24)</f>
        <v>42786.583333333336</v>
      </c>
      <c r="M963" s="3" t="b">
        <v>0</v>
      </c>
      <c r="N963" s="3">
        <v>110</v>
      </c>
      <c r="O963" s="3" t="b">
        <v>0</v>
      </c>
      <c r="P963" s="3" t="s">
        <v>8272</v>
      </c>
      <c r="Q963" s="13">
        <f t="shared" si="60"/>
        <v>0.42188421052631581</v>
      </c>
      <c r="R963" s="7">
        <f t="shared" si="61"/>
        <v>863.63636363636363</v>
      </c>
      <c r="S963" s="3" t="s">
        <v>8322</v>
      </c>
      <c r="T963" s="3" t="s">
        <v>8324</v>
      </c>
    </row>
    <row r="964" spans="1:20" ht="39.6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21">
        <f t="shared" si="62"/>
        <v>42373.504085648143</v>
      </c>
      <c r="L964" s="21">
        <f t="shared" si="63"/>
        <v>42411.504085648143</v>
      </c>
      <c r="M964" s="3" t="b">
        <v>0</v>
      </c>
      <c r="N964" s="3">
        <v>37</v>
      </c>
      <c r="O964" s="3" t="b">
        <v>0</v>
      </c>
      <c r="P964" s="3" t="s">
        <v>8272</v>
      </c>
      <c r="Q964" s="13">
        <f t="shared" si="60"/>
        <v>0.2848</v>
      </c>
      <c r="R964" s="7">
        <f t="shared" si="61"/>
        <v>67.567567567567565</v>
      </c>
      <c r="S964" s="3" t="s">
        <v>8322</v>
      </c>
      <c r="T964" s="3" t="s">
        <v>8324</v>
      </c>
    </row>
    <row r="965" spans="1:20" ht="26.4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21">
        <f t="shared" si="62"/>
        <v>42625.427303240744</v>
      </c>
      <c r="L965" s="21">
        <f t="shared" si="63"/>
        <v>42660.427303240744</v>
      </c>
      <c r="M965" s="3" t="b">
        <v>0</v>
      </c>
      <c r="N965" s="3">
        <v>9</v>
      </c>
      <c r="O965" s="3" t="b">
        <v>0</v>
      </c>
      <c r="P965" s="3" t="s">
        <v>8272</v>
      </c>
      <c r="Q965" s="13">
        <f t="shared" si="60"/>
        <v>1.0771428571428571E-2</v>
      </c>
      <c r="R965" s="7">
        <f t="shared" si="61"/>
        <v>3888.8888888888887</v>
      </c>
      <c r="S965" s="3" t="s">
        <v>8322</v>
      </c>
      <c r="T965" s="3" t="s">
        <v>8324</v>
      </c>
    </row>
    <row r="966" spans="1:20" ht="39.6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21">
        <f t="shared" si="62"/>
        <v>42208.420358796291</v>
      </c>
      <c r="L966" s="21">
        <f t="shared" si="63"/>
        <v>42248.420358796291</v>
      </c>
      <c r="M966" s="3" t="b">
        <v>0</v>
      </c>
      <c r="N966" s="3">
        <v>29</v>
      </c>
      <c r="O966" s="3" t="b">
        <v>0</v>
      </c>
      <c r="P966" s="3" t="s">
        <v>8272</v>
      </c>
      <c r="Q966" s="13">
        <f t="shared" si="60"/>
        <v>7.9909090909090902E-3</v>
      </c>
      <c r="R966" s="7">
        <f t="shared" si="61"/>
        <v>3793.1034482758619</v>
      </c>
      <c r="S966" s="3" t="s">
        <v>8322</v>
      </c>
      <c r="T966" s="3" t="s">
        <v>8324</v>
      </c>
    </row>
    <row r="967" spans="1:20" ht="39.6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21">
        <f t="shared" si="62"/>
        <v>42636.808402777773</v>
      </c>
      <c r="L967" s="21">
        <f t="shared" si="63"/>
        <v>42668.957638888889</v>
      </c>
      <c r="M967" s="3" t="b">
        <v>0</v>
      </c>
      <c r="N967" s="3">
        <v>6</v>
      </c>
      <c r="O967" s="3" t="b">
        <v>0</v>
      </c>
      <c r="P967" s="3" t="s">
        <v>8272</v>
      </c>
      <c r="Q967" s="13">
        <f t="shared" si="60"/>
        <v>1.192E-2</v>
      </c>
      <c r="R967" s="7">
        <f t="shared" si="61"/>
        <v>4166.666666666667</v>
      </c>
      <c r="S967" s="3" t="s">
        <v>8322</v>
      </c>
      <c r="T967" s="3" t="s">
        <v>8324</v>
      </c>
    </row>
    <row r="968" spans="1:20" ht="39.6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21">
        <f t="shared" si="62"/>
        <v>42619.427453703705</v>
      </c>
      <c r="L968" s="21">
        <f t="shared" si="63"/>
        <v>42649.427453703705</v>
      </c>
      <c r="M968" s="3" t="b">
        <v>0</v>
      </c>
      <c r="N968" s="3">
        <v>30</v>
      </c>
      <c r="O968" s="3" t="b">
        <v>0</v>
      </c>
      <c r="P968" s="3" t="s">
        <v>8272</v>
      </c>
      <c r="Q968" s="13">
        <f t="shared" si="60"/>
        <v>0.14799999999999999</v>
      </c>
      <c r="R968" s="7">
        <f t="shared" si="61"/>
        <v>400</v>
      </c>
      <c r="S968" s="3" t="s">
        <v>8322</v>
      </c>
      <c r="T968" s="3" t="s">
        <v>8324</v>
      </c>
    </row>
    <row r="969" spans="1:20" ht="39.6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21">
        <f t="shared" si="62"/>
        <v>42422.045995370368</v>
      </c>
      <c r="L969" s="21">
        <f t="shared" si="63"/>
        <v>42482.004328703704</v>
      </c>
      <c r="M969" s="3" t="b">
        <v>0</v>
      </c>
      <c r="N969" s="3">
        <v>81</v>
      </c>
      <c r="O969" s="3" t="b">
        <v>0</v>
      </c>
      <c r="P969" s="3" t="s">
        <v>8272</v>
      </c>
      <c r="Q969" s="13">
        <f t="shared" si="60"/>
        <v>0.17810000000000001</v>
      </c>
      <c r="R969" s="7">
        <f t="shared" si="61"/>
        <v>246.91358024691357</v>
      </c>
      <c r="S969" s="3" t="s">
        <v>8322</v>
      </c>
      <c r="T969" s="3" t="s">
        <v>8324</v>
      </c>
    </row>
    <row r="970" spans="1:20" ht="39.6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21">
        <f t="shared" si="62"/>
        <v>41836.639282407406</v>
      </c>
      <c r="L970" s="21">
        <f t="shared" si="63"/>
        <v>41866.639282407406</v>
      </c>
      <c r="M970" s="3" t="b">
        <v>0</v>
      </c>
      <c r="N970" s="3">
        <v>4</v>
      </c>
      <c r="O970" s="3" t="b">
        <v>0</v>
      </c>
      <c r="P970" s="3" t="s">
        <v>8272</v>
      </c>
      <c r="Q970" s="13">
        <f t="shared" si="60"/>
        <v>1.325E-2</v>
      </c>
      <c r="R970" s="7">
        <f t="shared" si="61"/>
        <v>2000</v>
      </c>
      <c r="S970" s="3" t="s">
        <v>8322</v>
      </c>
      <c r="T970" s="3" t="s">
        <v>8324</v>
      </c>
    </row>
    <row r="971" spans="1:20" ht="26.4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21">
        <f t="shared" si="62"/>
        <v>42742.094988425924</v>
      </c>
      <c r="L971" s="21">
        <f t="shared" si="63"/>
        <v>42775.094988425924</v>
      </c>
      <c r="M971" s="3" t="b">
        <v>0</v>
      </c>
      <c r="N971" s="3">
        <v>11</v>
      </c>
      <c r="O971" s="3" t="b">
        <v>0</v>
      </c>
      <c r="P971" s="3" t="s">
        <v>8272</v>
      </c>
      <c r="Q971" s="13">
        <f t="shared" si="60"/>
        <v>0.46666666666666667</v>
      </c>
      <c r="R971" s="7">
        <f t="shared" si="61"/>
        <v>2727.2727272727275</v>
      </c>
      <c r="S971" s="3" t="s">
        <v>8322</v>
      </c>
      <c r="T971" s="3" t="s">
        <v>8324</v>
      </c>
    </row>
    <row r="972" spans="1:20" ht="52.8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21">
        <f t="shared" si="62"/>
        <v>42721.012187499997</v>
      </c>
      <c r="L972" s="21">
        <f t="shared" si="63"/>
        <v>42757.999305555553</v>
      </c>
      <c r="M972" s="3" t="b">
        <v>0</v>
      </c>
      <c r="N972" s="3">
        <v>14</v>
      </c>
      <c r="O972" s="3" t="b">
        <v>0</v>
      </c>
      <c r="P972" s="3" t="s">
        <v>8272</v>
      </c>
      <c r="Q972" s="13">
        <f t="shared" si="60"/>
        <v>0.4592</v>
      </c>
      <c r="R972" s="7">
        <f t="shared" si="61"/>
        <v>357.14285714285717</v>
      </c>
      <c r="S972" s="3" t="s">
        <v>8322</v>
      </c>
      <c r="T972" s="3" t="s">
        <v>8324</v>
      </c>
    </row>
    <row r="973" spans="1:20" ht="39.6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21">
        <f t="shared" si="62"/>
        <v>42111.500694444439</v>
      </c>
      <c r="L973" s="21">
        <f t="shared" si="63"/>
        <v>42156.500694444439</v>
      </c>
      <c r="M973" s="3" t="b">
        <v>0</v>
      </c>
      <c r="N973" s="3">
        <v>5</v>
      </c>
      <c r="O973" s="3" t="b">
        <v>0</v>
      </c>
      <c r="P973" s="3" t="s">
        <v>8272</v>
      </c>
      <c r="Q973" s="13">
        <f t="shared" si="60"/>
        <v>2.2599999999999999E-3</v>
      </c>
      <c r="R973" s="7">
        <f t="shared" si="61"/>
        <v>20000</v>
      </c>
      <c r="S973" s="3" t="s">
        <v>8322</v>
      </c>
      <c r="T973" s="3" t="s">
        <v>8324</v>
      </c>
    </row>
    <row r="974" spans="1:20" ht="39.6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21">
        <f t="shared" si="62"/>
        <v>41856.657384259255</v>
      </c>
      <c r="L974" s="21">
        <f t="shared" si="63"/>
        <v>41886.082638888889</v>
      </c>
      <c r="M974" s="3" t="b">
        <v>0</v>
      </c>
      <c r="N974" s="3">
        <v>45</v>
      </c>
      <c r="O974" s="3" t="b">
        <v>0</v>
      </c>
      <c r="P974" s="3" t="s">
        <v>8272</v>
      </c>
      <c r="Q974" s="13">
        <f t="shared" si="60"/>
        <v>0.34625</v>
      </c>
      <c r="R974" s="7">
        <f t="shared" si="61"/>
        <v>444.44444444444446</v>
      </c>
      <c r="S974" s="3" t="s">
        <v>8322</v>
      </c>
      <c r="T974" s="3" t="s">
        <v>8324</v>
      </c>
    </row>
    <row r="975" spans="1:20" ht="39.6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21">
        <f t="shared" si="62"/>
        <v>42256.806631944441</v>
      </c>
      <c r="L975" s="21">
        <f t="shared" si="63"/>
        <v>42316.848298611112</v>
      </c>
      <c r="M975" s="3" t="b">
        <v>0</v>
      </c>
      <c r="N975" s="3">
        <v>8</v>
      </c>
      <c r="O975" s="3" t="b">
        <v>0</v>
      </c>
      <c r="P975" s="3" t="s">
        <v>8272</v>
      </c>
      <c r="Q975" s="13">
        <f t="shared" si="60"/>
        <v>2.0549999999999999E-2</v>
      </c>
      <c r="R975" s="7">
        <f t="shared" si="61"/>
        <v>2500</v>
      </c>
      <c r="S975" s="3" t="s">
        <v>8322</v>
      </c>
      <c r="T975" s="3" t="s">
        <v>8324</v>
      </c>
    </row>
    <row r="976" spans="1:20" ht="39.6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21">
        <f t="shared" si="62"/>
        <v>42424.541157407402</v>
      </c>
      <c r="L976" s="21">
        <f t="shared" si="63"/>
        <v>42454.499490740738</v>
      </c>
      <c r="M976" s="3" t="b">
        <v>0</v>
      </c>
      <c r="N976" s="3">
        <v>3</v>
      </c>
      <c r="O976" s="3" t="b">
        <v>0</v>
      </c>
      <c r="P976" s="3" t="s">
        <v>8272</v>
      </c>
      <c r="Q976" s="13">
        <f t="shared" si="60"/>
        <v>5.5999999999999999E-3</v>
      </c>
      <c r="R976" s="7">
        <f t="shared" si="61"/>
        <v>16666.666666666668</v>
      </c>
      <c r="S976" s="3" t="s">
        <v>8322</v>
      </c>
      <c r="T976" s="3" t="s">
        <v>8324</v>
      </c>
    </row>
    <row r="977" spans="1:20" ht="39.6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21">
        <f t="shared" si="62"/>
        <v>42489.488252314812</v>
      </c>
      <c r="L977" s="21">
        <f t="shared" si="63"/>
        <v>42549.488252314812</v>
      </c>
      <c r="M977" s="3" t="b">
        <v>0</v>
      </c>
      <c r="N977" s="3">
        <v>24</v>
      </c>
      <c r="O977" s="3" t="b">
        <v>0</v>
      </c>
      <c r="P977" s="3" t="s">
        <v>8272</v>
      </c>
      <c r="Q977" s="13">
        <f t="shared" si="60"/>
        <v>2.6069999999999999E-2</v>
      </c>
      <c r="R977" s="7">
        <f t="shared" si="61"/>
        <v>4166.666666666667</v>
      </c>
      <c r="S977" s="3" t="s">
        <v>8322</v>
      </c>
      <c r="T977" s="3" t="s">
        <v>8324</v>
      </c>
    </row>
    <row r="978" spans="1:20" ht="39.6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21">
        <f t="shared" si="62"/>
        <v>42184.850659722222</v>
      </c>
      <c r="L978" s="21">
        <f t="shared" si="63"/>
        <v>42229.850659722222</v>
      </c>
      <c r="M978" s="3" t="b">
        <v>0</v>
      </c>
      <c r="N978" s="3">
        <v>18</v>
      </c>
      <c r="O978" s="3" t="b">
        <v>0</v>
      </c>
      <c r="P978" s="3" t="s">
        <v>8272</v>
      </c>
      <c r="Q978" s="13">
        <f t="shared" si="60"/>
        <v>1.9259999999999999E-2</v>
      </c>
      <c r="R978" s="7">
        <f t="shared" si="61"/>
        <v>8333.3333333333339</v>
      </c>
      <c r="S978" s="3" t="s">
        <v>8322</v>
      </c>
      <c r="T978" s="3" t="s">
        <v>8324</v>
      </c>
    </row>
    <row r="979" spans="1:20" ht="39.6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21">
        <f t="shared" si="62"/>
        <v>42391.733761574076</v>
      </c>
      <c r="L979" s="21">
        <f t="shared" si="63"/>
        <v>42421.733761574076</v>
      </c>
      <c r="M979" s="3" t="b">
        <v>0</v>
      </c>
      <c r="N979" s="3">
        <v>12</v>
      </c>
      <c r="O979" s="3" t="b">
        <v>0</v>
      </c>
      <c r="P979" s="3" t="s">
        <v>8272</v>
      </c>
      <c r="Q979" s="13">
        <f t="shared" si="60"/>
        <v>0.33666666666666667</v>
      </c>
      <c r="R979" s="7">
        <f t="shared" si="61"/>
        <v>225</v>
      </c>
      <c r="S979" s="3" t="s">
        <v>8322</v>
      </c>
      <c r="T979" s="3" t="s">
        <v>8324</v>
      </c>
    </row>
    <row r="980" spans="1:20" ht="39.6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21">
        <f t="shared" si="62"/>
        <v>42395.100706018515</v>
      </c>
      <c r="L980" s="21">
        <f t="shared" si="63"/>
        <v>42425.100706018515</v>
      </c>
      <c r="M980" s="3" t="b">
        <v>0</v>
      </c>
      <c r="N980" s="3">
        <v>123</v>
      </c>
      <c r="O980" s="3" t="b">
        <v>0</v>
      </c>
      <c r="P980" s="3" t="s">
        <v>8272</v>
      </c>
      <c r="Q980" s="13">
        <f t="shared" si="60"/>
        <v>0.5626326718299024</v>
      </c>
      <c r="R980" s="7">
        <f t="shared" si="61"/>
        <v>1405.6016260162601</v>
      </c>
      <c r="S980" s="3" t="s">
        <v>8322</v>
      </c>
      <c r="T980" s="3" t="s">
        <v>8324</v>
      </c>
    </row>
    <row r="981" spans="1:20" ht="39.6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21">
        <f t="shared" si="62"/>
        <v>42506.208657407406</v>
      </c>
      <c r="L981" s="21">
        <f t="shared" si="63"/>
        <v>42541.582638888889</v>
      </c>
      <c r="M981" s="3" t="b">
        <v>0</v>
      </c>
      <c r="N981" s="3">
        <v>96</v>
      </c>
      <c r="O981" s="3" t="b">
        <v>0</v>
      </c>
      <c r="P981" s="3" t="s">
        <v>8272</v>
      </c>
      <c r="Q981" s="13">
        <f t="shared" si="60"/>
        <v>0.82817600000000002</v>
      </c>
      <c r="R981" s="7">
        <f t="shared" si="61"/>
        <v>364.58333333333331</v>
      </c>
      <c r="S981" s="3" t="s">
        <v>8322</v>
      </c>
      <c r="T981" s="3" t="s">
        <v>8324</v>
      </c>
    </row>
    <row r="982" spans="1:20" ht="39.6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21">
        <f t="shared" si="62"/>
        <v>41928.695856481478</v>
      </c>
      <c r="L982" s="21">
        <f t="shared" si="63"/>
        <v>41973.737523148149</v>
      </c>
      <c r="M982" s="3" t="b">
        <v>0</v>
      </c>
      <c r="N982" s="3">
        <v>31</v>
      </c>
      <c r="O982" s="3" t="b">
        <v>0</v>
      </c>
      <c r="P982" s="3" t="s">
        <v>8272</v>
      </c>
      <c r="Q982" s="13">
        <f t="shared" si="60"/>
        <v>0.14860000000000001</v>
      </c>
      <c r="R982" s="7">
        <f t="shared" si="61"/>
        <v>322.58064516129031</v>
      </c>
      <c r="S982" s="3" t="s">
        <v>8322</v>
      </c>
      <c r="T982" s="3" t="s">
        <v>8324</v>
      </c>
    </row>
    <row r="983" spans="1:20" ht="39.6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21">
        <f t="shared" si="62"/>
        <v>41830.738680555551</v>
      </c>
      <c r="L983" s="21">
        <f t="shared" si="63"/>
        <v>41860.738680555551</v>
      </c>
      <c r="M983" s="3" t="b">
        <v>0</v>
      </c>
      <c r="N983" s="3">
        <v>4</v>
      </c>
      <c r="O983" s="3" t="b">
        <v>0</v>
      </c>
      <c r="P983" s="3" t="s">
        <v>8272</v>
      </c>
      <c r="Q983" s="13">
        <f t="shared" si="60"/>
        <v>1.2375123751237513E-4</v>
      </c>
      <c r="R983" s="7">
        <f t="shared" si="61"/>
        <v>22222</v>
      </c>
      <c r="S983" s="3" t="s">
        <v>8322</v>
      </c>
      <c r="T983" s="3" t="s">
        <v>8324</v>
      </c>
    </row>
    <row r="984" spans="1:20" ht="26.4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21">
        <f t="shared" si="62"/>
        <v>42615.544976851852</v>
      </c>
      <c r="L984" s="21">
        <f t="shared" si="63"/>
        <v>42645.544976851852</v>
      </c>
      <c r="M984" s="3" t="b">
        <v>0</v>
      </c>
      <c r="N984" s="3">
        <v>3</v>
      </c>
      <c r="O984" s="3" t="b">
        <v>0</v>
      </c>
      <c r="P984" s="3" t="s">
        <v>8272</v>
      </c>
      <c r="Q984" s="13">
        <f t="shared" si="60"/>
        <v>1.7142857142857143E-4</v>
      </c>
      <c r="R984" s="7">
        <f t="shared" si="61"/>
        <v>5833.333333333333</v>
      </c>
      <c r="S984" s="3" t="s">
        <v>8322</v>
      </c>
      <c r="T984" s="3" t="s">
        <v>8324</v>
      </c>
    </row>
    <row r="985" spans="1:20" ht="52.8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21">
        <f t="shared" si="62"/>
        <v>42574.459317129622</v>
      </c>
      <c r="L985" s="21">
        <f t="shared" si="63"/>
        <v>42605.662499999999</v>
      </c>
      <c r="M985" s="3" t="b">
        <v>0</v>
      </c>
      <c r="N985" s="3">
        <v>179</v>
      </c>
      <c r="O985" s="3" t="b">
        <v>0</v>
      </c>
      <c r="P985" s="3" t="s">
        <v>8272</v>
      </c>
      <c r="Q985" s="13">
        <f t="shared" si="60"/>
        <v>0.2950613611721471</v>
      </c>
      <c r="R985" s="7">
        <f t="shared" si="61"/>
        <v>582.22905027932961</v>
      </c>
      <c r="S985" s="3" t="s">
        <v>8322</v>
      </c>
      <c r="T985" s="3" t="s">
        <v>8324</v>
      </c>
    </row>
    <row r="986" spans="1:20" ht="66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21">
        <f t="shared" si="62"/>
        <v>42060.907499999994</v>
      </c>
      <c r="L986" s="21">
        <f t="shared" si="63"/>
        <v>42090.86583333333</v>
      </c>
      <c r="M986" s="3" t="b">
        <v>0</v>
      </c>
      <c r="N986" s="3">
        <v>3</v>
      </c>
      <c r="O986" s="3" t="b">
        <v>0</v>
      </c>
      <c r="P986" s="3" t="s">
        <v>8272</v>
      </c>
      <c r="Q986" s="13">
        <f t="shared" si="60"/>
        <v>1.06E-2</v>
      </c>
      <c r="R986" s="7">
        <f t="shared" si="61"/>
        <v>3333.3333333333335</v>
      </c>
      <c r="S986" s="3" t="s">
        <v>8322</v>
      </c>
      <c r="T986" s="3" t="s">
        <v>8324</v>
      </c>
    </row>
    <row r="987" spans="1:20" ht="39.6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21">
        <f t="shared" si="62"/>
        <v>42339.759375000001</v>
      </c>
      <c r="L987" s="21">
        <f t="shared" si="63"/>
        <v>42369.749999999993</v>
      </c>
      <c r="M987" s="3" t="b">
        <v>0</v>
      </c>
      <c r="N987" s="3">
        <v>23</v>
      </c>
      <c r="O987" s="3" t="b">
        <v>0</v>
      </c>
      <c r="P987" s="3" t="s">
        <v>8272</v>
      </c>
      <c r="Q987" s="13">
        <f t="shared" si="60"/>
        <v>6.2933333333333327E-2</v>
      </c>
      <c r="R987" s="7">
        <f t="shared" si="61"/>
        <v>1304.3478260869565</v>
      </c>
      <c r="S987" s="3" t="s">
        <v>8322</v>
      </c>
      <c r="T987" s="3" t="s">
        <v>8324</v>
      </c>
    </row>
    <row r="988" spans="1:20" ht="39.6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21">
        <f t="shared" si="62"/>
        <v>42324.559027777774</v>
      </c>
      <c r="L988" s="21">
        <f t="shared" si="63"/>
        <v>42378.791666666664</v>
      </c>
      <c r="M988" s="3" t="b">
        <v>0</v>
      </c>
      <c r="N988" s="3">
        <v>23</v>
      </c>
      <c r="O988" s="3" t="b">
        <v>0</v>
      </c>
      <c r="P988" s="3" t="s">
        <v>8272</v>
      </c>
      <c r="Q988" s="13">
        <f t="shared" si="60"/>
        <v>0.1275</v>
      </c>
      <c r="R988" s="7">
        <f t="shared" si="61"/>
        <v>869.56521739130437</v>
      </c>
      <c r="S988" s="3" t="s">
        <v>8322</v>
      </c>
      <c r="T988" s="3" t="s">
        <v>8324</v>
      </c>
    </row>
    <row r="989" spans="1:20" ht="39.6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21">
        <f t="shared" si="62"/>
        <v>41773.086226851847</v>
      </c>
      <c r="L989" s="21">
        <f t="shared" si="63"/>
        <v>41813.086226851847</v>
      </c>
      <c r="M989" s="3" t="b">
        <v>0</v>
      </c>
      <c r="N989" s="3">
        <v>41</v>
      </c>
      <c r="O989" s="3" t="b">
        <v>0</v>
      </c>
      <c r="P989" s="3" t="s">
        <v>8272</v>
      </c>
      <c r="Q989" s="13">
        <f t="shared" si="60"/>
        <v>0.13220000000000001</v>
      </c>
      <c r="R989" s="7">
        <f t="shared" si="61"/>
        <v>1219.5121951219512</v>
      </c>
      <c r="S989" s="3" t="s">
        <v>8322</v>
      </c>
      <c r="T989" s="3" t="s">
        <v>8324</v>
      </c>
    </row>
    <row r="990" spans="1:20" ht="52.8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21">
        <f t="shared" si="62"/>
        <v>42614.148437499993</v>
      </c>
      <c r="L990" s="21">
        <f t="shared" si="63"/>
        <v>42644.148437499993</v>
      </c>
      <c r="M990" s="3" t="b">
        <v>0</v>
      </c>
      <c r="N990" s="3">
        <v>0</v>
      </c>
      <c r="O990" s="3" t="b">
        <v>0</v>
      </c>
      <c r="P990" s="3" t="s">
        <v>8272</v>
      </c>
      <c r="Q990" s="13">
        <f t="shared" si="60"/>
        <v>0</v>
      </c>
      <c r="R990" s="7">
        <f t="shared" si="61"/>
        <v>0</v>
      </c>
      <c r="S990" s="3" t="s">
        <v>8322</v>
      </c>
      <c r="T990" s="3" t="s">
        <v>8324</v>
      </c>
    </row>
    <row r="991" spans="1:20" ht="26.4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21">
        <f t="shared" si="62"/>
        <v>42611.725636574069</v>
      </c>
      <c r="L991" s="21">
        <f t="shared" si="63"/>
        <v>42641.725636574069</v>
      </c>
      <c r="M991" s="3" t="b">
        <v>0</v>
      </c>
      <c r="N991" s="3">
        <v>32</v>
      </c>
      <c r="O991" s="3" t="b">
        <v>0</v>
      </c>
      <c r="P991" s="3" t="s">
        <v>8272</v>
      </c>
      <c r="Q991" s="13">
        <f t="shared" si="60"/>
        <v>0.16769999999999999</v>
      </c>
      <c r="R991" s="7">
        <f t="shared" si="61"/>
        <v>312.5</v>
      </c>
      <c r="S991" s="3" t="s">
        <v>8322</v>
      </c>
      <c r="T991" s="3" t="s">
        <v>8324</v>
      </c>
    </row>
    <row r="992" spans="1:20" ht="39.6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21">
        <f t="shared" si="62"/>
        <v>41855.575972222221</v>
      </c>
      <c r="L992" s="21">
        <f t="shared" si="63"/>
        <v>41885.575972222221</v>
      </c>
      <c r="M992" s="3" t="b">
        <v>0</v>
      </c>
      <c r="N992" s="3">
        <v>2</v>
      </c>
      <c r="O992" s="3" t="b">
        <v>0</v>
      </c>
      <c r="P992" s="3" t="s">
        <v>8272</v>
      </c>
      <c r="Q992" s="13">
        <f t="shared" si="60"/>
        <v>1.0399999999999999E-3</v>
      </c>
      <c r="R992" s="7">
        <f t="shared" si="61"/>
        <v>12500</v>
      </c>
      <c r="S992" s="3" t="s">
        <v>8322</v>
      </c>
      <c r="T992" s="3" t="s">
        <v>8324</v>
      </c>
    </row>
    <row r="993" spans="1:20" ht="66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21">
        <f t="shared" si="62"/>
        <v>42538.548472222225</v>
      </c>
      <c r="L993" s="21">
        <f t="shared" si="63"/>
        <v>42563.57708333333</v>
      </c>
      <c r="M993" s="3" t="b">
        <v>0</v>
      </c>
      <c r="N993" s="3">
        <v>7</v>
      </c>
      <c r="O993" s="3" t="b">
        <v>0</v>
      </c>
      <c r="P993" s="3" t="s">
        <v>8272</v>
      </c>
      <c r="Q993" s="13">
        <f t="shared" si="60"/>
        <v>4.24E-2</v>
      </c>
      <c r="R993" s="7">
        <f t="shared" si="61"/>
        <v>714.28571428571433</v>
      </c>
      <c r="S993" s="3" t="s">
        <v>8322</v>
      </c>
      <c r="T993" s="3" t="s">
        <v>8324</v>
      </c>
    </row>
    <row r="994" spans="1:20" ht="39.6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21">
        <f t="shared" si="62"/>
        <v>42437.71665509259</v>
      </c>
      <c r="L994" s="21">
        <f t="shared" si="63"/>
        <v>42497.674988425926</v>
      </c>
      <c r="M994" s="3" t="b">
        <v>0</v>
      </c>
      <c r="N994" s="3">
        <v>4</v>
      </c>
      <c r="O994" s="3" t="b">
        <v>0</v>
      </c>
      <c r="P994" s="3" t="s">
        <v>8272</v>
      </c>
      <c r="Q994" s="13">
        <f t="shared" si="60"/>
        <v>4.6699999999999997E-3</v>
      </c>
      <c r="R994" s="7">
        <f t="shared" si="61"/>
        <v>25000</v>
      </c>
      <c r="S994" s="3" t="s">
        <v>8322</v>
      </c>
      <c r="T994" s="3" t="s">
        <v>8324</v>
      </c>
    </row>
    <row r="995" spans="1:20" ht="39.6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21">
        <f t="shared" si="62"/>
        <v>42652.756574074076</v>
      </c>
      <c r="L995" s="21">
        <f t="shared" si="63"/>
        <v>42685.999999999993</v>
      </c>
      <c r="M995" s="3" t="b">
        <v>0</v>
      </c>
      <c r="N995" s="3">
        <v>196</v>
      </c>
      <c r="O995" s="3" t="b">
        <v>0</v>
      </c>
      <c r="P995" s="3" t="s">
        <v>8272</v>
      </c>
      <c r="Q995" s="13">
        <f t="shared" si="60"/>
        <v>0.25087142857142858</v>
      </c>
      <c r="R995" s="7">
        <f t="shared" si="61"/>
        <v>357.14285714285717</v>
      </c>
      <c r="S995" s="3" t="s">
        <v>8322</v>
      </c>
      <c r="T995" s="3" t="s">
        <v>8324</v>
      </c>
    </row>
    <row r="996" spans="1:20" ht="52.8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21">
        <f t="shared" si="62"/>
        <v>41921.054745370369</v>
      </c>
      <c r="L996" s="21">
        <f t="shared" si="63"/>
        <v>41973.749305555553</v>
      </c>
      <c r="M996" s="3" t="b">
        <v>0</v>
      </c>
      <c r="N996" s="3">
        <v>11</v>
      </c>
      <c r="O996" s="3" t="b">
        <v>0</v>
      </c>
      <c r="P996" s="3" t="s">
        <v>8272</v>
      </c>
      <c r="Q996" s="13">
        <f t="shared" si="60"/>
        <v>2.3345000000000001E-2</v>
      </c>
      <c r="R996" s="7">
        <f t="shared" si="61"/>
        <v>18181.81818181818</v>
      </c>
      <c r="S996" s="3" t="s">
        <v>8322</v>
      </c>
      <c r="T996" s="3" t="s">
        <v>8324</v>
      </c>
    </row>
    <row r="997" spans="1:20" ht="39.6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21">
        <f t="shared" si="62"/>
        <v>41947.732407407406</v>
      </c>
      <c r="L997" s="21">
        <f t="shared" si="63"/>
        <v>41972.458333333336</v>
      </c>
      <c r="M997" s="3" t="b">
        <v>0</v>
      </c>
      <c r="N997" s="3">
        <v>9</v>
      </c>
      <c r="O997" s="3" t="b">
        <v>0</v>
      </c>
      <c r="P997" s="3" t="s">
        <v>8272</v>
      </c>
      <c r="Q997" s="13">
        <f t="shared" si="60"/>
        <v>7.2599999999999998E-2</v>
      </c>
      <c r="R997" s="7">
        <f t="shared" si="61"/>
        <v>1111.1111111111111</v>
      </c>
      <c r="S997" s="3" t="s">
        <v>8322</v>
      </c>
      <c r="T997" s="3" t="s">
        <v>8324</v>
      </c>
    </row>
    <row r="998" spans="1:20" ht="26.4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21">
        <f t="shared" si="62"/>
        <v>41817.658101851848</v>
      </c>
      <c r="L998" s="21">
        <f t="shared" si="63"/>
        <v>41847.435416666667</v>
      </c>
      <c r="M998" s="3" t="b">
        <v>0</v>
      </c>
      <c r="N998" s="3">
        <v>5</v>
      </c>
      <c r="O998" s="3" t="b">
        <v>0</v>
      </c>
      <c r="P998" s="3" t="s">
        <v>8272</v>
      </c>
      <c r="Q998" s="13">
        <f t="shared" si="60"/>
        <v>1.6250000000000001E-2</v>
      </c>
      <c r="R998" s="7">
        <f t="shared" si="61"/>
        <v>800</v>
      </c>
      <c r="S998" s="3" t="s">
        <v>8322</v>
      </c>
      <c r="T998" s="3" t="s">
        <v>8324</v>
      </c>
    </row>
    <row r="999" spans="1:20" ht="26.4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21">
        <f t="shared" si="62"/>
        <v>41940.894641203704</v>
      </c>
      <c r="L999" s="21">
        <f t="shared" si="63"/>
        <v>41970.936307870368</v>
      </c>
      <c r="M999" s="3" t="b">
        <v>0</v>
      </c>
      <c r="N999" s="3">
        <v>8</v>
      </c>
      <c r="O999" s="3" t="b">
        <v>0</v>
      </c>
      <c r="P999" s="3" t="s">
        <v>8272</v>
      </c>
      <c r="Q999" s="13">
        <f t="shared" si="60"/>
        <v>1.2999999999999999E-2</v>
      </c>
      <c r="R999" s="7">
        <f t="shared" si="61"/>
        <v>625</v>
      </c>
      <c r="S999" s="3" t="s">
        <v>8322</v>
      </c>
      <c r="T999" s="3" t="s">
        <v>8324</v>
      </c>
    </row>
    <row r="1000" spans="1:20" ht="39.6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21">
        <f t="shared" si="62"/>
        <v>42281.960659722223</v>
      </c>
      <c r="L1000" s="21">
        <f t="shared" si="63"/>
        <v>42327.002326388887</v>
      </c>
      <c r="M1000" s="3" t="b">
        <v>0</v>
      </c>
      <c r="N1000" s="3">
        <v>229</v>
      </c>
      <c r="O1000" s="3" t="b">
        <v>0</v>
      </c>
      <c r="P1000" s="3" t="s">
        <v>8272</v>
      </c>
      <c r="Q1000" s="13">
        <f t="shared" si="60"/>
        <v>0.58558333333333334</v>
      </c>
      <c r="R1000" s="7">
        <f t="shared" si="61"/>
        <v>262.00873362445412</v>
      </c>
      <c r="S1000" s="3" t="s">
        <v>8322</v>
      </c>
      <c r="T1000" s="3" t="s">
        <v>8324</v>
      </c>
    </row>
    <row r="1001" spans="1:20" ht="39.6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21">
        <f t="shared" si="62"/>
        <v>41926.091319444444</v>
      </c>
      <c r="L1001" s="21">
        <f t="shared" si="63"/>
        <v>41956.126388888886</v>
      </c>
      <c r="M1001" s="3" t="b">
        <v>0</v>
      </c>
      <c r="N1001" s="3">
        <v>40</v>
      </c>
      <c r="O1001" s="3" t="b">
        <v>0</v>
      </c>
      <c r="P1001" s="3" t="s">
        <v>8272</v>
      </c>
      <c r="Q1001" s="13">
        <f t="shared" si="60"/>
        <v>7.7886666666666673E-2</v>
      </c>
      <c r="R1001" s="7">
        <f t="shared" si="61"/>
        <v>3750</v>
      </c>
      <c r="S1001" s="3" t="s">
        <v>8322</v>
      </c>
      <c r="T1001" s="3" t="s">
        <v>8324</v>
      </c>
    </row>
    <row r="1002" spans="1:20" ht="39.6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21">
        <f t="shared" si="62"/>
        <v>42748.851388888885</v>
      </c>
      <c r="L1002" s="21">
        <f t="shared" si="63"/>
        <v>42808.80972222222</v>
      </c>
      <c r="M1002" s="3" t="b">
        <v>0</v>
      </c>
      <c r="N1002" s="3">
        <v>6</v>
      </c>
      <c r="O1002" s="3" t="b">
        <v>0</v>
      </c>
      <c r="P1002" s="3" t="s">
        <v>8272</v>
      </c>
      <c r="Q1002" s="13">
        <f t="shared" si="60"/>
        <v>2.2157147647256063E-2</v>
      </c>
      <c r="R1002" s="7">
        <f t="shared" si="61"/>
        <v>149116.66666666666</v>
      </c>
      <c r="S1002" s="3" t="s">
        <v>8322</v>
      </c>
      <c r="T1002" s="3" t="s">
        <v>8324</v>
      </c>
    </row>
    <row r="1003" spans="1:20" ht="52.8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21">
        <f t="shared" si="62"/>
        <v>42720.511724537035</v>
      </c>
      <c r="L1003" s="21">
        <f t="shared" si="63"/>
        <v>42765.511724537035</v>
      </c>
      <c r="M1003" s="3" t="b">
        <v>0</v>
      </c>
      <c r="N1003" s="3">
        <v>4</v>
      </c>
      <c r="O1003" s="3" t="b">
        <v>0</v>
      </c>
      <c r="P1003" s="3" t="s">
        <v>8272</v>
      </c>
      <c r="Q1003" s="13">
        <f t="shared" si="60"/>
        <v>1.04</v>
      </c>
      <c r="R1003" s="7">
        <f t="shared" si="61"/>
        <v>1250</v>
      </c>
      <c r="S1003" s="3" t="s">
        <v>8322</v>
      </c>
      <c r="T1003" s="3" t="s">
        <v>8324</v>
      </c>
    </row>
    <row r="1004" spans="1:20" ht="39.6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21">
        <f t="shared" si="62"/>
        <v>42325.475856481477</v>
      </c>
      <c r="L1004" s="21">
        <f t="shared" si="63"/>
        <v>42355.040972222218</v>
      </c>
      <c r="M1004" s="3" t="b">
        <v>0</v>
      </c>
      <c r="N1004" s="3">
        <v>22</v>
      </c>
      <c r="O1004" s="3" t="b">
        <v>0</v>
      </c>
      <c r="P1004" s="3" t="s">
        <v>8272</v>
      </c>
      <c r="Q1004" s="13">
        <f t="shared" si="60"/>
        <v>0.29602960296029601</v>
      </c>
      <c r="R1004" s="7">
        <f t="shared" si="61"/>
        <v>454.5</v>
      </c>
      <c r="S1004" s="3" t="s">
        <v>8322</v>
      </c>
      <c r="T1004" s="3" t="s">
        <v>8324</v>
      </c>
    </row>
    <row r="1005" spans="1:20" ht="39.6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21">
        <f t="shared" si="62"/>
        <v>42780.500706018516</v>
      </c>
      <c r="L1005" s="21">
        <f t="shared" si="63"/>
        <v>42810.459039351852</v>
      </c>
      <c r="M1005" s="3" t="b">
        <v>0</v>
      </c>
      <c r="N1005" s="3">
        <v>15</v>
      </c>
      <c r="O1005" s="3" t="b">
        <v>0</v>
      </c>
      <c r="P1005" s="3" t="s">
        <v>8272</v>
      </c>
      <c r="Q1005" s="13">
        <f t="shared" si="60"/>
        <v>0.16055</v>
      </c>
      <c r="R1005" s="7">
        <f t="shared" si="61"/>
        <v>1333.3333333333333</v>
      </c>
      <c r="S1005" s="3" t="s">
        <v>8322</v>
      </c>
      <c r="T1005" s="3" t="s">
        <v>8324</v>
      </c>
    </row>
    <row r="1006" spans="1:20" ht="26.4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21">
        <f t="shared" si="62"/>
        <v>42388.5003125</v>
      </c>
      <c r="L1006" s="21">
        <f t="shared" si="63"/>
        <v>42418.5003125</v>
      </c>
      <c r="M1006" s="3" t="b">
        <v>0</v>
      </c>
      <c r="N1006" s="3">
        <v>95</v>
      </c>
      <c r="O1006" s="3" t="b">
        <v>0</v>
      </c>
      <c r="P1006" s="3" t="s">
        <v>8272</v>
      </c>
      <c r="Q1006" s="13">
        <f t="shared" si="60"/>
        <v>0.82208000000000003</v>
      </c>
      <c r="R1006" s="7">
        <f t="shared" si="61"/>
        <v>263.15789473684208</v>
      </c>
      <c r="S1006" s="3" t="s">
        <v>8322</v>
      </c>
      <c r="T1006" s="3" t="s">
        <v>8324</v>
      </c>
    </row>
    <row r="1007" spans="1:20" ht="39.6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21">
        <f t="shared" si="62"/>
        <v>42276.41646990741</v>
      </c>
      <c r="L1007" s="21">
        <f t="shared" si="63"/>
        <v>42307.41646990741</v>
      </c>
      <c r="M1007" s="3" t="b">
        <v>0</v>
      </c>
      <c r="N1007" s="3">
        <v>161</v>
      </c>
      <c r="O1007" s="3" t="b">
        <v>0</v>
      </c>
      <c r="P1007" s="3" t="s">
        <v>8272</v>
      </c>
      <c r="Q1007" s="13">
        <f t="shared" si="60"/>
        <v>0.75051000000000001</v>
      </c>
      <c r="R1007" s="7">
        <f t="shared" si="61"/>
        <v>1242.2360248447205</v>
      </c>
      <c r="S1007" s="3" t="s">
        <v>8322</v>
      </c>
      <c r="T1007" s="3" t="s">
        <v>8324</v>
      </c>
    </row>
    <row r="1008" spans="1:20" ht="39.6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21">
        <f t="shared" si="62"/>
        <v>41976.83185185185</v>
      </c>
      <c r="L1008" s="21">
        <f t="shared" si="63"/>
        <v>41985.09097222222</v>
      </c>
      <c r="M1008" s="3" t="b">
        <v>0</v>
      </c>
      <c r="N1008" s="3">
        <v>8</v>
      </c>
      <c r="O1008" s="3" t="b">
        <v>0</v>
      </c>
      <c r="P1008" s="3" t="s">
        <v>8272</v>
      </c>
      <c r="Q1008" s="13">
        <f t="shared" si="60"/>
        <v>5.8500000000000003E-2</v>
      </c>
      <c r="R1008" s="7">
        <f t="shared" si="61"/>
        <v>500</v>
      </c>
      <c r="S1008" s="3" t="s">
        <v>8322</v>
      </c>
      <c r="T1008" s="3" t="s">
        <v>8324</v>
      </c>
    </row>
    <row r="1009" spans="1:20" ht="39.6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21">
        <f t="shared" si="62"/>
        <v>42676.3752662037</v>
      </c>
      <c r="L1009" s="21">
        <f t="shared" si="63"/>
        <v>42718.416932870365</v>
      </c>
      <c r="M1009" s="3" t="b">
        <v>0</v>
      </c>
      <c r="N1009" s="3">
        <v>76</v>
      </c>
      <c r="O1009" s="3" t="b">
        <v>0</v>
      </c>
      <c r="P1009" s="3" t="s">
        <v>8272</v>
      </c>
      <c r="Q1009" s="13">
        <f t="shared" si="60"/>
        <v>0.44319999999999998</v>
      </c>
      <c r="R1009" s="7">
        <f t="shared" si="61"/>
        <v>394.73684210526318</v>
      </c>
      <c r="S1009" s="3" t="s">
        <v>8322</v>
      </c>
      <c r="T1009" s="3" t="s">
        <v>8324</v>
      </c>
    </row>
    <row r="1010" spans="1:20" ht="39.6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21">
        <f t="shared" si="62"/>
        <v>42702.600868055553</v>
      </c>
      <c r="L1010" s="21">
        <f t="shared" si="63"/>
        <v>42732.600868055553</v>
      </c>
      <c r="M1010" s="3" t="b">
        <v>0</v>
      </c>
      <c r="N1010" s="3">
        <v>1</v>
      </c>
      <c r="O1010" s="3" t="b">
        <v>0</v>
      </c>
      <c r="P1010" s="3" t="s">
        <v>8272</v>
      </c>
      <c r="Q1010" s="13">
        <f t="shared" si="60"/>
        <v>2.6737967914438501E-3</v>
      </c>
      <c r="R1010" s="7">
        <f t="shared" si="61"/>
        <v>93500</v>
      </c>
      <c r="S1010" s="3" t="s">
        <v>8322</v>
      </c>
      <c r="T1010" s="3" t="s">
        <v>8324</v>
      </c>
    </row>
    <row r="1011" spans="1:20" ht="52.8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21">
        <f t="shared" si="62"/>
        <v>42510.396365740737</v>
      </c>
      <c r="L1011" s="21">
        <f t="shared" si="63"/>
        <v>42540.396365740737</v>
      </c>
      <c r="M1011" s="3" t="b">
        <v>0</v>
      </c>
      <c r="N1011" s="3">
        <v>101</v>
      </c>
      <c r="O1011" s="3" t="b">
        <v>0</v>
      </c>
      <c r="P1011" s="3" t="s">
        <v>8272</v>
      </c>
      <c r="Q1011" s="13">
        <f t="shared" si="60"/>
        <v>0.1313</v>
      </c>
      <c r="R1011" s="7">
        <f t="shared" si="61"/>
        <v>495.04950495049508</v>
      </c>
      <c r="S1011" s="3" t="s">
        <v>8322</v>
      </c>
      <c r="T1011" s="3" t="s">
        <v>8324</v>
      </c>
    </row>
    <row r="1012" spans="1:20" ht="39.6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21">
        <f t="shared" si="62"/>
        <v>42561.621087962958</v>
      </c>
      <c r="L1012" s="21">
        <f t="shared" si="63"/>
        <v>42617.915972222218</v>
      </c>
      <c r="M1012" s="3" t="b">
        <v>0</v>
      </c>
      <c r="N1012" s="3">
        <v>4</v>
      </c>
      <c r="O1012" s="3" t="b">
        <v>0</v>
      </c>
      <c r="P1012" s="3" t="s">
        <v>8272</v>
      </c>
      <c r="Q1012" s="13">
        <f t="shared" si="60"/>
        <v>1.9088937093275488E-3</v>
      </c>
      <c r="R1012" s="7">
        <f t="shared" si="61"/>
        <v>28812.5</v>
      </c>
      <c r="S1012" s="3" t="s">
        <v>8322</v>
      </c>
      <c r="T1012" s="3" t="s">
        <v>8324</v>
      </c>
    </row>
    <row r="1013" spans="1:20" ht="39.6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21">
        <f t="shared" si="62"/>
        <v>41946.689756944441</v>
      </c>
      <c r="L1013" s="21">
        <f t="shared" si="63"/>
        <v>41991.689756944441</v>
      </c>
      <c r="M1013" s="3" t="b">
        <v>0</v>
      </c>
      <c r="N1013" s="3">
        <v>1</v>
      </c>
      <c r="O1013" s="3" t="b">
        <v>0</v>
      </c>
      <c r="P1013" s="3" t="s">
        <v>8272</v>
      </c>
      <c r="Q1013" s="13">
        <f t="shared" si="60"/>
        <v>3.7499999999999999E-3</v>
      </c>
      <c r="R1013" s="7">
        <f t="shared" si="61"/>
        <v>20000</v>
      </c>
      <c r="S1013" s="3" t="s">
        <v>8322</v>
      </c>
      <c r="T1013" s="3" t="s">
        <v>8324</v>
      </c>
    </row>
    <row r="1014" spans="1:20" ht="52.8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21">
        <f t="shared" si="62"/>
        <v>42714.232083333329</v>
      </c>
      <c r="L1014" s="21">
        <f t="shared" si="63"/>
        <v>42759.232083333329</v>
      </c>
      <c r="M1014" s="3" t="b">
        <v>0</v>
      </c>
      <c r="N1014" s="3">
        <v>775</v>
      </c>
      <c r="O1014" s="3" t="b">
        <v>0</v>
      </c>
      <c r="P1014" s="3" t="s">
        <v>8272</v>
      </c>
      <c r="Q1014" s="13">
        <f t="shared" si="60"/>
        <v>215.35021</v>
      </c>
      <c r="R1014" s="7">
        <f t="shared" si="61"/>
        <v>6.4516129032258061</v>
      </c>
      <c r="S1014" s="3" t="s">
        <v>8322</v>
      </c>
      <c r="T1014" s="3" t="s">
        <v>8324</v>
      </c>
    </row>
    <row r="1015" spans="1:20" ht="39.6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21">
        <f t="shared" si="62"/>
        <v>42339.625648148147</v>
      </c>
      <c r="L1015" s="21">
        <f t="shared" si="63"/>
        <v>42367.624999999993</v>
      </c>
      <c r="M1015" s="3" t="b">
        <v>0</v>
      </c>
      <c r="N1015" s="3">
        <v>90</v>
      </c>
      <c r="O1015" s="3" t="b">
        <v>0</v>
      </c>
      <c r="P1015" s="3" t="s">
        <v>8272</v>
      </c>
      <c r="Q1015" s="13">
        <f t="shared" si="60"/>
        <v>0.34527999999999998</v>
      </c>
      <c r="R1015" s="7">
        <f t="shared" si="61"/>
        <v>277.77777777777777</v>
      </c>
      <c r="S1015" s="3" t="s">
        <v>8322</v>
      </c>
      <c r="T1015" s="3" t="s">
        <v>8324</v>
      </c>
    </row>
    <row r="1016" spans="1:20" ht="26.4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21">
        <f t="shared" si="62"/>
        <v>41954.79415509259</v>
      </c>
      <c r="L1016" s="21">
        <f t="shared" si="63"/>
        <v>42004.79415509259</v>
      </c>
      <c r="M1016" s="3" t="b">
        <v>0</v>
      </c>
      <c r="N1016" s="3">
        <v>16</v>
      </c>
      <c r="O1016" s="3" t="b">
        <v>0</v>
      </c>
      <c r="P1016" s="3" t="s">
        <v>8272</v>
      </c>
      <c r="Q1016" s="13">
        <f t="shared" si="60"/>
        <v>0.30599999999999999</v>
      </c>
      <c r="R1016" s="7">
        <f t="shared" si="61"/>
        <v>625</v>
      </c>
      <c r="S1016" s="3" t="s">
        <v>8322</v>
      </c>
      <c r="T1016" s="3" t="s">
        <v>8324</v>
      </c>
    </row>
    <row r="1017" spans="1:20" ht="26.4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21">
        <f t="shared" si="62"/>
        <v>42303.670081018521</v>
      </c>
      <c r="L1017" s="21">
        <f t="shared" si="63"/>
        <v>42333.711747685178</v>
      </c>
      <c r="M1017" s="3" t="b">
        <v>0</v>
      </c>
      <c r="N1017" s="3">
        <v>6</v>
      </c>
      <c r="O1017" s="3" t="b">
        <v>0</v>
      </c>
      <c r="P1017" s="3" t="s">
        <v>8272</v>
      </c>
      <c r="Q1017" s="13">
        <f t="shared" si="60"/>
        <v>2.6666666666666668E-2</v>
      </c>
      <c r="R1017" s="7">
        <f t="shared" si="61"/>
        <v>1500</v>
      </c>
      <c r="S1017" s="3" t="s">
        <v>8322</v>
      </c>
      <c r="T1017" s="3" t="s">
        <v>8324</v>
      </c>
    </row>
    <row r="1018" spans="1:20" ht="39.6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21">
        <f t="shared" si="62"/>
        <v>42421.898796296293</v>
      </c>
      <c r="L1018" s="21">
        <f t="shared" si="63"/>
        <v>42466.857129629629</v>
      </c>
      <c r="M1018" s="3" t="b">
        <v>0</v>
      </c>
      <c r="N1018" s="3">
        <v>38</v>
      </c>
      <c r="O1018" s="3" t="b">
        <v>0</v>
      </c>
      <c r="P1018" s="3" t="s">
        <v>8272</v>
      </c>
      <c r="Q1018" s="13">
        <f t="shared" si="60"/>
        <v>2.8420000000000001E-2</v>
      </c>
      <c r="R1018" s="7">
        <f t="shared" si="61"/>
        <v>2631.5789473684213</v>
      </c>
      <c r="S1018" s="3" t="s">
        <v>8322</v>
      </c>
      <c r="T1018" s="3" t="s">
        <v>8324</v>
      </c>
    </row>
    <row r="1019" spans="1:20" ht="39.6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21">
        <f t="shared" si="62"/>
        <v>42289.466840277775</v>
      </c>
      <c r="L1019" s="21">
        <f t="shared" si="63"/>
        <v>42329.508506944439</v>
      </c>
      <c r="M1019" s="3" t="b">
        <v>0</v>
      </c>
      <c r="N1019" s="3">
        <v>355</v>
      </c>
      <c r="O1019" s="3" t="b">
        <v>0</v>
      </c>
      <c r="P1019" s="3" t="s">
        <v>8272</v>
      </c>
      <c r="Q1019" s="13">
        <f t="shared" si="60"/>
        <v>0.22878799999999999</v>
      </c>
      <c r="R1019" s="7">
        <f t="shared" si="61"/>
        <v>704.22535211267609</v>
      </c>
      <c r="S1019" s="3" t="s">
        <v>8322</v>
      </c>
      <c r="T1019" s="3" t="s">
        <v>8324</v>
      </c>
    </row>
    <row r="1020" spans="1:20" ht="39.6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21">
        <f t="shared" si="62"/>
        <v>42535.283946759257</v>
      </c>
      <c r="L1020" s="21">
        <f t="shared" si="63"/>
        <v>42565.283946759257</v>
      </c>
      <c r="M1020" s="3" t="b">
        <v>0</v>
      </c>
      <c r="N1020" s="3">
        <v>7</v>
      </c>
      <c r="O1020" s="3" t="b">
        <v>0</v>
      </c>
      <c r="P1020" s="3" t="s">
        <v>8272</v>
      </c>
      <c r="Q1020" s="13">
        <f t="shared" si="60"/>
        <v>3.1050000000000001E-2</v>
      </c>
      <c r="R1020" s="7">
        <f t="shared" si="61"/>
        <v>2857.1428571428573</v>
      </c>
      <c r="S1020" s="3" t="s">
        <v>8322</v>
      </c>
      <c r="T1020" s="3" t="s">
        <v>8324</v>
      </c>
    </row>
    <row r="1021" spans="1:20" ht="39.6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21">
        <f t="shared" si="62"/>
        <v>42009.765613425923</v>
      </c>
      <c r="L1021" s="21">
        <f t="shared" si="63"/>
        <v>42039.765613425923</v>
      </c>
      <c r="M1021" s="3" t="b">
        <v>0</v>
      </c>
      <c r="N1021" s="3">
        <v>400</v>
      </c>
      <c r="O1021" s="3" t="b">
        <v>0</v>
      </c>
      <c r="P1021" s="3" t="s">
        <v>8272</v>
      </c>
      <c r="Q1021" s="13">
        <f t="shared" si="60"/>
        <v>0.47333333333333333</v>
      </c>
      <c r="R1021" s="7">
        <f t="shared" si="61"/>
        <v>112.5</v>
      </c>
      <c r="S1021" s="3" t="s">
        <v>8322</v>
      </c>
      <c r="T1021" s="3" t="s">
        <v>8324</v>
      </c>
    </row>
    <row r="1022" spans="1:20" ht="52.8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21">
        <f t="shared" si="62"/>
        <v>42126.861215277771</v>
      </c>
      <c r="L1022" s="21">
        <f t="shared" si="63"/>
        <v>42156.824305555558</v>
      </c>
      <c r="M1022" s="3" t="b">
        <v>0</v>
      </c>
      <c r="N1022" s="3">
        <v>30</v>
      </c>
      <c r="O1022" s="3" t="b">
        <v>1</v>
      </c>
      <c r="P1022" s="3" t="s">
        <v>8279</v>
      </c>
      <c r="Q1022" s="13">
        <f t="shared" si="60"/>
        <v>2.0554838709677421</v>
      </c>
      <c r="R1022" s="7">
        <f t="shared" si="61"/>
        <v>51.666666666666664</v>
      </c>
      <c r="S1022" s="3" t="s">
        <v>8328</v>
      </c>
      <c r="T1022" s="3" t="s">
        <v>8333</v>
      </c>
    </row>
    <row r="1023" spans="1:20" ht="39.6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21">
        <f t="shared" si="62"/>
        <v>42271.043645833335</v>
      </c>
      <c r="L1023" s="21">
        <f t="shared" si="63"/>
        <v>42293.958333333336</v>
      </c>
      <c r="M1023" s="3" t="b">
        <v>1</v>
      </c>
      <c r="N1023" s="3">
        <v>478</v>
      </c>
      <c r="O1023" s="3" t="b">
        <v>1</v>
      </c>
      <c r="P1023" s="3" t="s">
        <v>8279</v>
      </c>
      <c r="Q1023" s="13">
        <f t="shared" si="60"/>
        <v>3.5180366666666667</v>
      </c>
      <c r="R1023" s="7">
        <f t="shared" si="61"/>
        <v>6.2761506276150625</v>
      </c>
      <c r="S1023" s="3" t="s">
        <v>8328</v>
      </c>
      <c r="T1023" s="3" t="s">
        <v>8333</v>
      </c>
    </row>
    <row r="1024" spans="1:20" ht="26.4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21">
        <f t="shared" si="62"/>
        <v>42111.438391203701</v>
      </c>
      <c r="L1024" s="21">
        <f t="shared" si="63"/>
        <v>42141.438391203701</v>
      </c>
      <c r="M1024" s="3" t="b">
        <v>1</v>
      </c>
      <c r="N1024" s="3">
        <v>74</v>
      </c>
      <c r="O1024" s="3" t="b">
        <v>1</v>
      </c>
      <c r="P1024" s="3" t="s">
        <v>8279</v>
      </c>
      <c r="Q1024" s="13">
        <f t="shared" si="60"/>
        <v>1.149</v>
      </c>
      <c r="R1024" s="7">
        <f t="shared" si="61"/>
        <v>27.027027027027028</v>
      </c>
      <c r="S1024" s="3" t="s">
        <v>8328</v>
      </c>
      <c r="T1024" s="3" t="s">
        <v>8333</v>
      </c>
    </row>
    <row r="1025" spans="1:20" ht="39.6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21">
        <f t="shared" si="62"/>
        <v>42145.711354166669</v>
      </c>
      <c r="L1025" s="21">
        <f t="shared" si="63"/>
        <v>42175.711354166669</v>
      </c>
      <c r="M1025" s="3" t="b">
        <v>0</v>
      </c>
      <c r="N1025" s="3">
        <v>131</v>
      </c>
      <c r="O1025" s="3" t="b">
        <v>1</v>
      </c>
      <c r="P1025" s="3" t="s">
        <v>8279</v>
      </c>
      <c r="Q1025" s="13">
        <f t="shared" si="60"/>
        <v>2.3715000000000002</v>
      </c>
      <c r="R1025" s="7">
        <f t="shared" si="61"/>
        <v>15.267175572519085</v>
      </c>
      <c r="S1025" s="3" t="s">
        <v>8328</v>
      </c>
      <c r="T1025" s="3" t="s">
        <v>8333</v>
      </c>
    </row>
    <row r="1026" spans="1:20" ht="39.6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21">
        <f t="shared" si="62"/>
        <v>42370.372256944444</v>
      </c>
      <c r="L1026" s="21">
        <f t="shared" si="63"/>
        <v>42400.372256944444</v>
      </c>
      <c r="M1026" s="3" t="b">
        <v>1</v>
      </c>
      <c r="N1026" s="3">
        <v>61</v>
      </c>
      <c r="O1026" s="3" t="b">
        <v>1</v>
      </c>
      <c r="P1026" s="3" t="s">
        <v>8279</v>
      </c>
      <c r="Q1026" s="13">
        <f t="shared" ref="Q1026:Q1089" si="64">+E1026/D1026</f>
        <v>1.1863774999999999</v>
      </c>
      <c r="R1026" s="7">
        <f t="shared" ref="R1026:R1089" si="65">IFERROR(+D1026/N1026,0)</f>
        <v>327.86885245901641</v>
      </c>
      <c r="S1026" s="3" t="s">
        <v>8328</v>
      </c>
      <c r="T1026" s="3" t="s">
        <v>8333</v>
      </c>
    </row>
    <row r="1027" spans="1:20" ht="39.6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21">
        <f t="shared" ref="K1027:K1090" si="66">(J1027/86400)+25569+(-5/24)</f>
        <v>42049.625428240739</v>
      </c>
      <c r="L1027" s="21">
        <f t="shared" ref="L1027:L1090" si="67">+I1027/(86400)+25569+(-5/24)</f>
        <v>42079.583761574067</v>
      </c>
      <c r="M1027" s="3" t="b">
        <v>1</v>
      </c>
      <c r="N1027" s="3">
        <v>1071</v>
      </c>
      <c r="O1027" s="3" t="b">
        <v>1</v>
      </c>
      <c r="P1027" s="3" t="s">
        <v>8279</v>
      </c>
      <c r="Q1027" s="13">
        <f t="shared" si="64"/>
        <v>1.099283142857143</v>
      </c>
      <c r="R1027" s="7">
        <f t="shared" si="65"/>
        <v>65.359477124183002</v>
      </c>
      <c r="S1027" s="3" t="s">
        <v>8328</v>
      </c>
      <c r="T1027" s="3" t="s">
        <v>8333</v>
      </c>
    </row>
    <row r="1028" spans="1:20" ht="52.8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21">
        <f t="shared" si="66"/>
        <v>42426.199259259258</v>
      </c>
      <c r="L1028" s="21">
        <f t="shared" si="67"/>
        <v>42460.157592592594</v>
      </c>
      <c r="M1028" s="3" t="b">
        <v>1</v>
      </c>
      <c r="N1028" s="3">
        <v>122</v>
      </c>
      <c r="O1028" s="3" t="b">
        <v>1</v>
      </c>
      <c r="P1028" s="3" t="s">
        <v>8279</v>
      </c>
      <c r="Q1028" s="13">
        <f t="shared" si="64"/>
        <v>1.0000828571428571</v>
      </c>
      <c r="R1028" s="7">
        <f t="shared" si="65"/>
        <v>57.377049180327866</v>
      </c>
      <c r="S1028" s="3" t="s">
        <v>8328</v>
      </c>
      <c r="T1028" s="3" t="s">
        <v>8333</v>
      </c>
    </row>
    <row r="1029" spans="1:20" ht="39.6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21">
        <f t="shared" si="66"/>
        <v>41904.825775462959</v>
      </c>
      <c r="L1029" s="21">
        <f t="shared" si="67"/>
        <v>41934.825775462959</v>
      </c>
      <c r="M1029" s="3" t="b">
        <v>1</v>
      </c>
      <c r="N1029" s="3">
        <v>111</v>
      </c>
      <c r="O1029" s="3" t="b">
        <v>1</v>
      </c>
      <c r="P1029" s="3" t="s">
        <v>8279</v>
      </c>
      <c r="Q1029" s="13">
        <f t="shared" si="64"/>
        <v>1.0309292094387414</v>
      </c>
      <c r="R1029" s="7">
        <f t="shared" si="65"/>
        <v>67.576576576576571</v>
      </c>
      <c r="S1029" s="3" t="s">
        <v>8328</v>
      </c>
      <c r="T1029" s="3" t="s">
        <v>8333</v>
      </c>
    </row>
    <row r="1030" spans="1:20" ht="39.6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21">
        <f t="shared" si="66"/>
        <v>42755.419039351851</v>
      </c>
      <c r="L1030" s="21">
        <f t="shared" si="67"/>
        <v>42800.624999999993</v>
      </c>
      <c r="M1030" s="3" t="b">
        <v>1</v>
      </c>
      <c r="N1030" s="3">
        <v>255</v>
      </c>
      <c r="O1030" s="3" t="b">
        <v>1</v>
      </c>
      <c r="P1030" s="3" t="s">
        <v>8279</v>
      </c>
      <c r="Q1030" s="13">
        <f t="shared" si="64"/>
        <v>1.1727000000000001</v>
      </c>
      <c r="R1030" s="7">
        <f t="shared" si="65"/>
        <v>39.215686274509807</v>
      </c>
      <c r="S1030" s="3" t="s">
        <v>8328</v>
      </c>
      <c r="T1030" s="3" t="s">
        <v>8333</v>
      </c>
    </row>
    <row r="1031" spans="1:20" ht="26.4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21">
        <f t="shared" si="66"/>
        <v>42044.503553240742</v>
      </c>
      <c r="L1031" s="21">
        <f t="shared" si="67"/>
        <v>42098.707638888889</v>
      </c>
      <c r="M1031" s="3" t="b">
        <v>0</v>
      </c>
      <c r="N1031" s="3">
        <v>141</v>
      </c>
      <c r="O1031" s="3" t="b">
        <v>1</v>
      </c>
      <c r="P1031" s="3" t="s">
        <v>8279</v>
      </c>
      <c r="Q1031" s="13">
        <f t="shared" si="64"/>
        <v>1.1175999999999999</v>
      </c>
      <c r="R1031" s="7">
        <f t="shared" si="65"/>
        <v>70.921985815602838</v>
      </c>
      <c r="S1031" s="3" t="s">
        <v>8328</v>
      </c>
      <c r="T1031" s="3" t="s">
        <v>8333</v>
      </c>
    </row>
    <row r="1032" spans="1:20" ht="26.4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21">
        <f t="shared" si="66"/>
        <v>42611.274872685179</v>
      </c>
      <c r="L1032" s="21">
        <f t="shared" si="67"/>
        <v>42625.274872685179</v>
      </c>
      <c r="M1032" s="3" t="b">
        <v>0</v>
      </c>
      <c r="N1032" s="3">
        <v>159</v>
      </c>
      <c r="O1032" s="3" t="b">
        <v>1</v>
      </c>
      <c r="P1032" s="3" t="s">
        <v>8279</v>
      </c>
      <c r="Q1032" s="13">
        <f t="shared" si="64"/>
        <v>3.4209999999999998</v>
      </c>
      <c r="R1032" s="7">
        <f t="shared" si="65"/>
        <v>12.578616352201259</v>
      </c>
      <c r="S1032" s="3" t="s">
        <v>8328</v>
      </c>
      <c r="T1032" s="3" t="s">
        <v>8333</v>
      </c>
    </row>
    <row r="1033" spans="1:20" ht="52.8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21">
        <f t="shared" si="66"/>
        <v>42324.555671296293</v>
      </c>
      <c r="L1033" s="21">
        <f t="shared" si="67"/>
        <v>42354.555671296293</v>
      </c>
      <c r="M1033" s="3" t="b">
        <v>0</v>
      </c>
      <c r="N1033" s="3">
        <v>99</v>
      </c>
      <c r="O1033" s="3" t="b">
        <v>1</v>
      </c>
      <c r="P1033" s="3" t="s">
        <v>8279</v>
      </c>
      <c r="Q1033" s="13">
        <f t="shared" si="64"/>
        <v>1.0740000000000001</v>
      </c>
      <c r="R1033" s="7">
        <f t="shared" si="65"/>
        <v>101.01010101010101</v>
      </c>
      <c r="S1033" s="3" t="s">
        <v>8328</v>
      </c>
      <c r="T1033" s="3" t="s">
        <v>8333</v>
      </c>
    </row>
    <row r="1034" spans="1:20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21">
        <f t="shared" si="66"/>
        <v>42514.458622685182</v>
      </c>
      <c r="L1034" s="21">
        <f t="shared" si="67"/>
        <v>42544.458622685182</v>
      </c>
      <c r="M1034" s="3" t="b">
        <v>0</v>
      </c>
      <c r="N1034" s="3">
        <v>96</v>
      </c>
      <c r="O1034" s="3" t="b">
        <v>1</v>
      </c>
      <c r="P1034" s="3" t="s">
        <v>8279</v>
      </c>
      <c r="Q1034" s="13">
        <f t="shared" si="64"/>
        <v>1.0849703703703704</v>
      </c>
      <c r="R1034" s="7">
        <f t="shared" si="65"/>
        <v>56.25</v>
      </c>
      <c r="S1034" s="3" t="s">
        <v>8328</v>
      </c>
      <c r="T1034" s="3" t="s">
        <v>8333</v>
      </c>
    </row>
    <row r="1035" spans="1:20" ht="39.6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21">
        <f t="shared" si="66"/>
        <v>42688.52407407407</v>
      </c>
      <c r="L1035" s="21">
        <f t="shared" si="67"/>
        <v>42716.52407407407</v>
      </c>
      <c r="M1035" s="3" t="b">
        <v>0</v>
      </c>
      <c r="N1035" s="3">
        <v>27</v>
      </c>
      <c r="O1035" s="3" t="b">
        <v>1</v>
      </c>
      <c r="P1035" s="3" t="s">
        <v>8279</v>
      </c>
      <c r="Q1035" s="13">
        <f t="shared" si="64"/>
        <v>1.0286144578313252</v>
      </c>
      <c r="R1035" s="7">
        <f t="shared" si="65"/>
        <v>49.185185185185183</v>
      </c>
      <c r="S1035" s="3" t="s">
        <v>8328</v>
      </c>
      <c r="T1035" s="3" t="s">
        <v>8333</v>
      </c>
    </row>
    <row r="1036" spans="1:20" ht="39.6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21">
        <f t="shared" si="66"/>
        <v>42554.958379629628</v>
      </c>
      <c r="L1036" s="21">
        <f t="shared" si="67"/>
        <v>42586.957638888889</v>
      </c>
      <c r="M1036" s="3" t="b">
        <v>0</v>
      </c>
      <c r="N1036" s="3">
        <v>166</v>
      </c>
      <c r="O1036" s="3" t="b">
        <v>1</v>
      </c>
      <c r="P1036" s="3" t="s">
        <v>8279</v>
      </c>
      <c r="Q1036" s="13">
        <f t="shared" si="64"/>
        <v>1.3000180000000001</v>
      </c>
      <c r="R1036" s="7">
        <f t="shared" si="65"/>
        <v>30.120481927710845</v>
      </c>
      <c r="S1036" s="3" t="s">
        <v>8328</v>
      </c>
      <c r="T1036" s="3" t="s">
        <v>8333</v>
      </c>
    </row>
    <row r="1037" spans="1:20" ht="39.6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21">
        <f t="shared" si="66"/>
        <v>42016.43310185185</v>
      </c>
      <c r="L1037" s="21">
        <f t="shared" si="67"/>
        <v>42046.43310185185</v>
      </c>
      <c r="M1037" s="3" t="b">
        <v>0</v>
      </c>
      <c r="N1037" s="3">
        <v>76</v>
      </c>
      <c r="O1037" s="3" t="b">
        <v>1</v>
      </c>
      <c r="P1037" s="3" t="s">
        <v>8279</v>
      </c>
      <c r="Q1037" s="13">
        <f t="shared" si="64"/>
        <v>1.0765217391304347</v>
      </c>
      <c r="R1037" s="7">
        <f t="shared" si="65"/>
        <v>60.526315789473685</v>
      </c>
      <c r="S1037" s="3" t="s">
        <v>8328</v>
      </c>
      <c r="T1037" s="3" t="s">
        <v>8333</v>
      </c>
    </row>
    <row r="1038" spans="1:20" ht="39.6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21">
        <f t="shared" si="66"/>
        <v>41249.240624999999</v>
      </c>
      <c r="L1038" s="21">
        <f t="shared" si="67"/>
        <v>41281.125</v>
      </c>
      <c r="M1038" s="3" t="b">
        <v>0</v>
      </c>
      <c r="N1038" s="3">
        <v>211</v>
      </c>
      <c r="O1038" s="3" t="b">
        <v>1</v>
      </c>
      <c r="P1038" s="3" t="s">
        <v>8279</v>
      </c>
      <c r="Q1038" s="13">
        <f t="shared" si="64"/>
        <v>1.1236044444444444</v>
      </c>
      <c r="R1038" s="7">
        <f t="shared" si="65"/>
        <v>21.327014218009477</v>
      </c>
      <c r="S1038" s="3" t="s">
        <v>8328</v>
      </c>
      <c r="T1038" s="3" t="s">
        <v>8333</v>
      </c>
    </row>
    <row r="1039" spans="1:20" ht="52.8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21">
        <f t="shared" si="66"/>
        <v>42119.61414351852</v>
      </c>
      <c r="L1039" s="21">
        <f t="shared" si="67"/>
        <v>42141.999999999993</v>
      </c>
      <c r="M1039" s="3" t="b">
        <v>0</v>
      </c>
      <c r="N1039" s="3">
        <v>21</v>
      </c>
      <c r="O1039" s="3" t="b">
        <v>1</v>
      </c>
      <c r="P1039" s="3" t="s">
        <v>8279</v>
      </c>
      <c r="Q1039" s="13">
        <f t="shared" si="64"/>
        <v>1.0209999999999999</v>
      </c>
      <c r="R1039" s="7">
        <f t="shared" si="65"/>
        <v>47.61904761904762</v>
      </c>
      <c r="S1039" s="3" t="s">
        <v>8328</v>
      </c>
      <c r="T1039" s="3" t="s">
        <v>8333</v>
      </c>
    </row>
    <row r="1040" spans="1:20" ht="39.6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21">
        <f t="shared" si="66"/>
        <v>42418.023414351854</v>
      </c>
      <c r="L1040" s="21">
        <f t="shared" si="67"/>
        <v>42447.981747685182</v>
      </c>
      <c r="M1040" s="3" t="b">
        <v>0</v>
      </c>
      <c r="N1040" s="3">
        <v>61</v>
      </c>
      <c r="O1040" s="3" t="b">
        <v>1</v>
      </c>
      <c r="P1040" s="3" t="s">
        <v>8279</v>
      </c>
      <c r="Q1040" s="13">
        <f t="shared" si="64"/>
        <v>1.4533333333333334</v>
      </c>
      <c r="R1040" s="7">
        <f t="shared" si="65"/>
        <v>24.590163934426229</v>
      </c>
      <c r="S1040" s="3" t="s">
        <v>8328</v>
      </c>
      <c r="T1040" s="3" t="s">
        <v>8333</v>
      </c>
    </row>
    <row r="1041" spans="1:20" ht="39.6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21">
        <f t="shared" si="66"/>
        <v>42691.900995370372</v>
      </c>
      <c r="L1041" s="21">
        <f t="shared" si="67"/>
        <v>42717.124305555553</v>
      </c>
      <c r="M1041" s="3" t="b">
        <v>0</v>
      </c>
      <c r="N1041" s="3">
        <v>30</v>
      </c>
      <c r="O1041" s="3" t="b">
        <v>1</v>
      </c>
      <c r="P1041" s="3" t="s">
        <v>8279</v>
      </c>
      <c r="Q1041" s="13">
        <f t="shared" si="64"/>
        <v>1.282</v>
      </c>
      <c r="R1041" s="7">
        <f t="shared" si="65"/>
        <v>16.666666666666668</v>
      </c>
      <c r="S1041" s="3" t="s">
        <v>8328</v>
      </c>
      <c r="T1041" s="3" t="s">
        <v>8333</v>
      </c>
    </row>
    <row r="1042" spans="1:20" ht="39.6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21">
        <f t="shared" si="66"/>
        <v>42579.500104166662</v>
      </c>
      <c r="L1042" s="21">
        <f t="shared" si="67"/>
        <v>42609.500104166662</v>
      </c>
      <c r="M1042" s="3" t="b">
        <v>0</v>
      </c>
      <c r="N1042" s="3">
        <v>1</v>
      </c>
      <c r="O1042" s="3" t="b">
        <v>0</v>
      </c>
      <c r="P1042" s="3" t="s">
        <v>8280</v>
      </c>
      <c r="Q1042" s="13">
        <f t="shared" si="64"/>
        <v>2.9411764705882353E-3</v>
      </c>
      <c r="R1042" s="7">
        <f t="shared" si="65"/>
        <v>85000</v>
      </c>
      <c r="S1042" s="3" t="s">
        <v>8334</v>
      </c>
      <c r="T1042" s="3" t="s">
        <v>8335</v>
      </c>
    </row>
    <row r="1043" spans="1:20" ht="39.6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21">
        <f t="shared" si="66"/>
        <v>41830.851759259254</v>
      </c>
      <c r="L1043" s="21">
        <f t="shared" si="67"/>
        <v>41850.851759259254</v>
      </c>
      <c r="M1043" s="3" t="b">
        <v>0</v>
      </c>
      <c r="N1043" s="3">
        <v>0</v>
      </c>
      <c r="O1043" s="3" t="b">
        <v>0</v>
      </c>
      <c r="P1043" s="3" t="s">
        <v>8280</v>
      </c>
      <c r="Q1043" s="13">
        <f t="shared" si="64"/>
        <v>0</v>
      </c>
      <c r="R1043" s="7">
        <f t="shared" si="65"/>
        <v>0</v>
      </c>
      <c r="S1043" s="3" t="s">
        <v>8334</v>
      </c>
      <c r="T1043" s="3" t="s">
        <v>8335</v>
      </c>
    </row>
    <row r="1044" spans="1:20" ht="39.6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21">
        <f t="shared" si="66"/>
        <v>41851.487824074073</v>
      </c>
      <c r="L1044" s="21">
        <f t="shared" si="67"/>
        <v>41894.208333333328</v>
      </c>
      <c r="M1044" s="3" t="b">
        <v>0</v>
      </c>
      <c r="N1044" s="3">
        <v>1</v>
      </c>
      <c r="O1044" s="3" t="b">
        <v>0</v>
      </c>
      <c r="P1044" s="3" t="s">
        <v>8280</v>
      </c>
      <c r="Q1044" s="13">
        <f t="shared" si="64"/>
        <v>1.5384615384615385E-2</v>
      </c>
      <c r="R1044" s="7">
        <f t="shared" si="65"/>
        <v>650</v>
      </c>
      <c r="S1044" s="3" t="s">
        <v>8334</v>
      </c>
      <c r="T1044" s="3" t="s">
        <v>8335</v>
      </c>
    </row>
    <row r="1045" spans="1:20" ht="39.6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21">
        <f t="shared" si="66"/>
        <v>42114.044618055552</v>
      </c>
      <c r="L1045" s="21">
        <f t="shared" si="67"/>
        <v>42144.044618055552</v>
      </c>
      <c r="M1045" s="3" t="b">
        <v>0</v>
      </c>
      <c r="N1045" s="3">
        <v>292</v>
      </c>
      <c r="O1045" s="3" t="b">
        <v>0</v>
      </c>
      <c r="P1045" s="3" t="s">
        <v>8280</v>
      </c>
      <c r="Q1045" s="13">
        <f t="shared" si="64"/>
        <v>8.5370000000000001E-2</v>
      </c>
      <c r="R1045" s="7">
        <f t="shared" si="65"/>
        <v>342.46575342465752</v>
      </c>
      <c r="S1045" s="3" t="s">
        <v>8334</v>
      </c>
      <c r="T1045" s="3" t="s">
        <v>8335</v>
      </c>
    </row>
    <row r="1046" spans="1:20" ht="39.6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21">
        <f t="shared" si="66"/>
        <v>42011.717604166661</v>
      </c>
      <c r="L1046" s="21">
        <f t="shared" si="67"/>
        <v>42068.643749999996</v>
      </c>
      <c r="M1046" s="3" t="b">
        <v>0</v>
      </c>
      <c r="N1046" s="3">
        <v>2</v>
      </c>
      <c r="O1046" s="3" t="b">
        <v>0</v>
      </c>
      <c r="P1046" s="3" t="s">
        <v>8280</v>
      </c>
      <c r="Q1046" s="13">
        <f t="shared" si="64"/>
        <v>8.571428571428571E-4</v>
      </c>
      <c r="R1046" s="7">
        <f t="shared" si="65"/>
        <v>3500</v>
      </c>
      <c r="S1046" s="3" t="s">
        <v>8334</v>
      </c>
      <c r="T1046" s="3" t="s">
        <v>8335</v>
      </c>
    </row>
    <row r="1047" spans="1:20" ht="39.6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21">
        <f t="shared" si="66"/>
        <v>41844.666087962956</v>
      </c>
      <c r="L1047" s="21">
        <f t="shared" si="67"/>
        <v>41874.666087962956</v>
      </c>
      <c r="M1047" s="3" t="b">
        <v>0</v>
      </c>
      <c r="N1047" s="3">
        <v>8</v>
      </c>
      <c r="O1047" s="3" t="b">
        <v>0</v>
      </c>
      <c r="P1047" s="3" t="s">
        <v>8280</v>
      </c>
      <c r="Q1047" s="13">
        <f t="shared" si="64"/>
        <v>2.6599999999999999E-2</v>
      </c>
      <c r="R1047" s="7">
        <f t="shared" si="65"/>
        <v>1250</v>
      </c>
      <c r="S1047" s="3" t="s">
        <v>8334</v>
      </c>
      <c r="T1047" s="3" t="s">
        <v>8335</v>
      </c>
    </row>
    <row r="1048" spans="1:20" ht="39.6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21">
        <f t="shared" si="66"/>
        <v>42319.643055555549</v>
      </c>
      <c r="L1048" s="21">
        <f t="shared" si="67"/>
        <v>42364.643055555549</v>
      </c>
      <c r="M1048" s="3" t="b">
        <v>0</v>
      </c>
      <c r="N1048" s="3">
        <v>0</v>
      </c>
      <c r="O1048" s="3" t="b">
        <v>0</v>
      </c>
      <c r="P1048" s="3" t="s">
        <v>8280</v>
      </c>
      <c r="Q1048" s="13">
        <f t="shared" si="64"/>
        <v>0</v>
      </c>
      <c r="R1048" s="7">
        <f t="shared" si="65"/>
        <v>0</v>
      </c>
      <c r="S1048" s="3" t="s">
        <v>8334</v>
      </c>
      <c r="T1048" s="3" t="s">
        <v>8335</v>
      </c>
    </row>
    <row r="1049" spans="1:20" ht="39.6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21">
        <f t="shared" si="66"/>
        <v>41918.610127314816</v>
      </c>
      <c r="L1049" s="21">
        <f t="shared" si="67"/>
        <v>41948.65179398148</v>
      </c>
      <c r="M1049" s="3" t="b">
        <v>0</v>
      </c>
      <c r="N1049" s="3">
        <v>1</v>
      </c>
      <c r="O1049" s="3" t="b">
        <v>0</v>
      </c>
      <c r="P1049" s="3" t="s">
        <v>8280</v>
      </c>
      <c r="Q1049" s="13">
        <f t="shared" si="64"/>
        <v>5.0000000000000001E-4</v>
      </c>
      <c r="R1049" s="7">
        <f t="shared" si="65"/>
        <v>2000</v>
      </c>
      <c r="S1049" s="3" t="s">
        <v>8334</v>
      </c>
      <c r="T1049" s="3" t="s">
        <v>8335</v>
      </c>
    </row>
    <row r="1050" spans="1:20" ht="39.6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21">
        <f t="shared" si="66"/>
        <v>42597.844780092586</v>
      </c>
      <c r="L1050" s="21">
        <f t="shared" si="67"/>
        <v>42637.844780092586</v>
      </c>
      <c r="M1050" s="3" t="b">
        <v>0</v>
      </c>
      <c r="N1050" s="3">
        <v>4</v>
      </c>
      <c r="O1050" s="3" t="b">
        <v>0</v>
      </c>
      <c r="P1050" s="3" t="s">
        <v>8280</v>
      </c>
      <c r="Q1050" s="13">
        <f t="shared" si="64"/>
        <v>1.4133333333333333E-2</v>
      </c>
      <c r="R1050" s="7">
        <f t="shared" si="65"/>
        <v>3750</v>
      </c>
      <c r="S1050" s="3" t="s">
        <v>8334</v>
      </c>
      <c r="T1050" s="3" t="s">
        <v>8335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21">
        <f t="shared" si="66"/>
        <v>42382.222743055558</v>
      </c>
      <c r="L1051" s="21">
        <f t="shared" si="67"/>
        <v>42412.222743055558</v>
      </c>
      <c r="M1051" s="3" t="b">
        <v>0</v>
      </c>
      <c r="N1051" s="3">
        <v>0</v>
      </c>
      <c r="O1051" s="3" t="b">
        <v>0</v>
      </c>
      <c r="P1051" s="3" t="s">
        <v>8280</v>
      </c>
      <c r="Q1051" s="13">
        <f t="shared" si="64"/>
        <v>0</v>
      </c>
      <c r="R1051" s="7">
        <f t="shared" si="65"/>
        <v>0</v>
      </c>
      <c r="S1051" s="3" t="s">
        <v>8334</v>
      </c>
      <c r="T1051" s="3" t="s">
        <v>8335</v>
      </c>
    </row>
    <row r="1052" spans="1:20" ht="26.4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21">
        <f t="shared" si="66"/>
        <v>42231.588854166665</v>
      </c>
      <c r="L1052" s="21">
        <f t="shared" si="67"/>
        <v>42261.588854166665</v>
      </c>
      <c r="M1052" s="3" t="b">
        <v>0</v>
      </c>
      <c r="N1052" s="3">
        <v>0</v>
      </c>
      <c r="O1052" s="3" t="b">
        <v>0</v>
      </c>
      <c r="P1052" s="3" t="s">
        <v>8280</v>
      </c>
      <c r="Q1052" s="13">
        <f t="shared" si="64"/>
        <v>0</v>
      </c>
      <c r="R1052" s="7">
        <f t="shared" si="65"/>
        <v>0</v>
      </c>
      <c r="S1052" s="3" t="s">
        <v>8334</v>
      </c>
      <c r="T1052" s="3" t="s">
        <v>8335</v>
      </c>
    </row>
    <row r="1053" spans="1:20" ht="39.6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21">
        <f t="shared" si="66"/>
        <v>41849.805844907409</v>
      </c>
      <c r="L1053" s="21">
        <f t="shared" si="67"/>
        <v>41877.805844907409</v>
      </c>
      <c r="M1053" s="3" t="b">
        <v>0</v>
      </c>
      <c r="N1053" s="3">
        <v>0</v>
      </c>
      <c r="O1053" s="3" t="b">
        <v>0</v>
      </c>
      <c r="P1053" s="3" t="s">
        <v>8280</v>
      </c>
      <c r="Q1053" s="13">
        <f t="shared" si="64"/>
        <v>0</v>
      </c>
      <c r="R1053" s="7">
        <f t="shared" si="65"/>
        <v>0</v>
      </c>
      <c r="S1053" s="3" t="s">
        <v>8334</v>
      </c>
      <c r="T1053" s="3" t="s">
        <v>8335</v>
      </c>
    </row>
    <row r="1054" spans="1:20" ht="52.8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21">
        <f t="shared" si="66"/>
        <v>42483.589062499996</v>
      </c>
      <c r="L1054" s="21">
        <f t="shared" si="67"/>
        <v>42527.631249999999</v>
      </c>
      <c r="M1054" s="3" t="b">
        <v>0</v>
      </c>
      <c r="N1054" s="3">
        <v>0</v>
      </c>
      <c r="O1054" s="3" t="b">
        <v>0</v>
      </c>
      <c r="P1054" s="3" t="s">
        <v>8280</v>
      </c>
      <c r="Q1054" s="13">
        <f t="shared" si="64"/>
        <v>0</v>
      </c>
      <c r="R1054" s="7">
        <f t="shared" si="65"/>
        <v>0</v>
      </c>
      <c r="S1054" s="3" t="s">
        <v>8334</v>
      </c>
      <c r="T1054" s="3" t="s">
        <v>8335</v>
      </c>
    </row>
    <row r="1055" spans="1:20" ht="39.6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21">
        <f t="shared" si="66"/>
        <v>42774.964490740742</v>
      </c>
      <c r="L1055" s="21">
        <f t="shared" si="67"/>
        <v>42799.964490740742</v>
      </c>
      <c r="M1055" s="3" t="b">
        <v>0</v>
      </c>
      <c r="N1055" s="3">
        <v>1</v>
      </c>
      <c r="O1055" s="3" t="b">
        <v>0</v>
      </c>
      <c r="P1055" s="3" t="s">
        <v>8280</v>
      </c>
      <c r="Q1055" s="13">
        <f t="shared" si="64"/>
        <v>0.01</v>
      </c>
      <c r="R1055" s="7">
        <f t="shared" si="65"/>
        <v>1500</v>
      </c>
      <c r="S1055" s="3" t="s">
        <v>8334</v>
      </c>
      <c r="T1055" s="3" t="s">
        <v>8335</v>
      </c>
    </row>
    <row r="1056" spans="1:20" ht="52.8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21">
        <f t="shared" si="66"/>
        <v>41831.643506944441</v>
      </c>
      <c r="L1056" s="21">
        <f t="shared" si="67"/>
        <v>41861.708333333328</v>
      </c>
      <c r="M1056" s="3" t="b">
        <v>0</v>
      </c>
      <c r="N1056" s="3">
        <v>0</v>
      </c>
      <c r="O1056" s="3" t="b">
        <v>0</v>
      </c>
      <c r="P1056" s="3" t="s">
        <v>8280</v>
      </c>
      <c r="Q1056" s="13">
        <f t="shared" si="64"/>
        <v>0</v>
      </c>
      <c r="R1056" s="7">
        <f t="shared" si="65"/>
        <v>0</v>
      </c>
      <c r="S1056" s="3" t="s">
        <v>8334</v>
      </c>
      <c r="T1056" s="3" t="s">
        <v>8335</v>
      </c>
    </row>
    <row r="1057" spans="1:20" ht="39.6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21">
        <f t="shared" si="66"/>
        <v>42406.784085648142</v>
      </c>
      <c r="L1057" s="21">
        <f t="shared" si="67"/>
        <v>42436.784085648142</v>
      </c>
      <c r="M1057" s="3" t="b">
        <v>0</v>
      </c>
      <c r="N1057" s="3">
        <v>0</v>
      </c>
      <c r="O1057" s="3" t="b">
        <v>0</v>
      </c>
      <c r="P1057" s="3" t="s">
        <v>8280</v>
      </c>
      <c r="Q1057" s="13">
        <f t="shared" si="64"/>
        <v>0</v>
      </c>
      <c r="R1057" s="7">
        <f t="shared" si="65"/>
        <v>0</v>
      </c>
      <c r="S1057" s="3" t="s">
        <v>8334</v>
      </c>
      <c r="T1057" s="3" t="s">
        <v>8335</v>
      </c>
    </row>
    <row r="1058" spans="1:20" ht="39.6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21">
        <f t="shared" si="66"/>
        <v>42058.511307870365</v>
      </c>
      <c r="L1058" s="21">
        <f t="shared" si="67"/>
        <v>42118.469641203701</v>
      </c>
      <c r="M1058" s="3" t="b">
        <v>0</v>
      </c>
      <c r="N1058" s="3">
        <v>0</v>
      </c>
      <c r="O1058" s="3" t="b">
        <v>0</v>
      </c>
      <c r="P1058" s="3" t="s">
        <v>8280</v>
      </c>
      <c r="Q1058" s="13">
        <f t="shared" si="64"/>
        <v>0</v>
      </c>
      <c r="R1058" s="7">
        <f t="shared" si="65"/>
        <v>0</v>
      </c>
      <c r="S1058" s="3" t="s">
        <v>8334</v>
      </c>
      <c r="T1058" s="3" t="s">
        <v>8335</v>
      </c>
    </row>
    <row r="1059" spans="1:20" ht="39.6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21">
        <f t="shared" si="66"/>
        <v>42678.662997685184</v>
      </c>
      <c r="L1059" s="21">
        <f t="shared" si="67"/>
        <v>42708.704664351848</v>
      </c>
      <c r="M1059" s="3" t="b">
        <v>0</v>
      </c>
      <c r="N1059" s="3">
        <v>0</v>
      </c>
      <c r="O1059" s="3" t="b">
        <v>0</v>
      </c>
      <c r="P1059" s="3" t="s">
        <v>8280</v>
      </c>
      <c r="Q1059" s="13">
        <f t="shared" si="64"/>
        <v>0</v>
      </c>
      <c r="R1059" s="7">
        <f t="shared" si="65"/>
        <v>0</v>
      </c>
      <c r="S1059" s="3" t="s">
        <v>8334</v>
      </c>
      <c r="T1059" s="3" t="s">
        <v>8335</v>
      </c>
    </row>
    <row r="1060" spans="1:20" ht="39.6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21">
        <f t="shared" si="66"/>
        <v>42047.692627314813</v>
      </c>
      <c r="L1060" s="21">
        <f t="shared" si="67"/>
        <v>42088.791666666664</v>
      </c>
      <c r="M1060" s="3" t="b">
        <v>0</v>
      </c>
      <c r="N1060" s="3">
        <v>0</v>
      </c>
      <c r="O1060" s="3" t="b">
        <v>0</v>
      </c>
      <c r="P1060" s="3" t="s">
        <v>8280</v>
      </c>
      <c r="Q1060" s="13">
        <f t="shared" si="64"/>
        <v>0</v>
      </c>
      <c r="R1060" s="7">
        <f t="shared" si="65"/>
        <v>0</v>
      </c>
      <c r="S1060" s="3" t="s">
        <v>8334</v>
      </c>
      <c r="T1060" s="3" t="s">
        <v>8335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21">
        <f t="shared" si="66"/>
        <v>42046.581666666665</v>
      </c>
      <c r="L1061" s="21">
        <f t="shared" si="67"/>
        <v>42076.54</v>
      </c>
      <c r="M1061" s="3" t="b">
        <v>0</v>
      </c>
      <c r="N1061" s="3">
        <v>0</v>
      </c>
      <c r="O1061" s="3" t="b">
        <v>0</v>
      </c>
      <c r="P1061" s="3" t="s">
        <v>8280</v>
      </c>
      <c r="Q1061" s="13">
        <f t="shared" si="64"/>
        <v>0</v>
      </c>
      <c r="R1061" s="7">
        <f t="shared" si="65"/>
        <v>0</v>
      </c>
      <c r="S1061" s="3" t="s">
        <v>8334</v>
      </c>
      <c r="T1061" s="3" t="s">
        <v>8335</v>
      </c>
    </row>
    <row r="1062" spans="1:20" ht="39.6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21">
        <f t="shared" si="66"/>
        <v>42079.704780092587</v>
      </c>
      <c r="L1062" s="21">
        <f t="shared" si="67"/>
        <v>42109.704780092587</v>
      </c>
      <c r="M1062" s="3" t="b">
        <v>0</v>
      </c>
      <c r="N1062" s="3">
        <v>1</v>
      </c>
      <c r="O1062" s="3" t="b">
        <v>0</v>
      </c>
      <c r="P1062" s="3" t="s">
        <v>8280</v>
      </c>
      <c r="Q1062" s="13">
        <f t="shared" si="64"/>
        <v>0.01</v>
      </c>
      <c r="R1062" s="7">
        <f t="shared" si="65"/>
        <v>5000</v>
      </c>
      <c r="S1062" s="3" t="s">
        <v>8334</v>
      </c>
      <c r="T1062" s="3" t="s">
        <v>8335</v>
      </c>
    </row>
    <row r="1063" spans="1:20" ht="26.4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21">
        <f t="shared" si="66"/>
        <v>42432.068379629629</v>
      </c>
      <c r="L1063" s="21">
        <f t="shared" si="67"/>
        <v>42491.833333333336</v>
      </c>
      <c r="M1063" s="3" t="b">
        <v>0</v>
      </c>
      <c r="N1063" s="3">
        <v>0</v>
      </c>
      <c r="O1063" s="3" t="b">
        <v>0</v>
      </c>
      <c r="P1063" s="3" t="s">
        <v>8280</v>
      </c>
      <c r="Q1063" s="13">
        <f t="shared" si="64"/>
        <v>0</v>
      </c>
      <c r="R1063" s="7">
        <f t="shared" si="65"/>
        <v>0</v>
      </c>
      <c r="S1063" s="3" t="s">
        <v>8334</v>
      </c>
      <c r="T1063" s="3" t="s">
        <v>8335</v>
      </c>
    </row>
    <row r="1064" spans="1:20" ht="26.4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21">
        <f t="shared" si="66"/>
        <v>42556.598854166667</v>
      </c>
      <c r="L1064" s="21">
        <f t="shared" si="67"/>
        <v>42563.598854166667</v>
      </c>
      <c r="M1064" s="3" t="b">
        <v>0</v>
      </c>
      <c r="N1064" s="3">
        <v>4</v>
      </c>
      <c r="O1064" s="3" t="b">
        <v>0</v>
      </c>
      <c r="P1064" s="3" t="s">
        <v>8280</v>
      </c>
      <c r="Q1064" s="13">
        <f t="shared" si="64"/>
        <v>0.95477386934673369</v>
      </c>
      <c r="R1064" s="7">
        <f t="shared" si="65"/>
        <v>49.75</v>
      </c>
      <c r="S1064" s="3" t="s">
        <v>8334</v>
      </c>
      <c r="T1064" s="3" t="s">
        <v>8335</v>
      </c>
    </row>
    <row r="1065" spans="1:20" ht="39.6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21">
        <f t="shared" si="66"/>
        <v>42582.822476851848</v>
      </c>
      <c r="L1065" s="21">
        <f t="shared" si="67"/>
        <v>42612.822476851848</v>
      </c>
      <c r="M1065" s="3" t="b">
        <v>0</v>
      </c>
      <c r="N1065" s="3">
        <v>0</v>
      </c>
      <c r="O1065" s="3" t="b">
        <v>0</v>
      </c>
      <c r="P1065" s="3" t="s">
        <v>8280</v>
      </c>
      <c r="Q1065" s="13">
        <f t="shared" si="64"/>
        <v>0</v>
      </c>
      <c r="R1065" s="7">
        <f t="shared" si="65"/>
        <v>0</v>
      </c>
      <c r="S1065" s="3" t="s">
        <v>8334</v>
      </c>
      <c r="T1065" s="3" t="s">
        <v>8335</v>
      </c>
    </row>
    <row r="1066" spans="1:20" ht="39.6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21">
        <f t="shared" si="66"/>
        <v>41417.019710648143</v>
      </c>
      <c r="L1066" s="21">
        <f t="shared" si="67"/>
        <v>41462.019710648143</v>
      </c>
      <c r="M1066" s="3" t="b">
        <v>0</v>
      </c>
      <c r="N1066" s="3">
        <v>123</v>
      </c>
      <c r="O1066" s="3" t="b">
        <v>0</v>
      </c>
      <c r="P1066" s="3" t="s">
        <v>8281</v>
      </c>
      <c r="Q1066" s="13">
        <f t="shared" si="64"/>
        <v>8.9744444444444446E-2</v>
      </c>
      <c r="R1066" s="7">
        <f t="shared" si="65"/>
        <v>731.70731707317077</v>
      </c>
      <c r="S1066" s="3" t="s">
        <v>8336</v>
      </c>
      <c r="T1066" s="3" t="s">
        <v>8337</v>
      </c>
    </row>
    <row r="1067" spans="1:20" ht="39.6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21">
        <f t="shared" si="66"/>
        <v>41661.172708333332</v>
      </c>
      <c r="L1067" s="21">
        <f t="shared" si="67"/>
        <v>41689.172708333332</v>
      </c>
      <c r="M1067" s="3" t="b">
        <v>0</v>
      </c>
      <c r="N1067" s="3">
        <v>5</v>
      </c>
      <c r="O1067" s="3" t="b">
        <v>0</v>
      </c>
      <c r="P1067" s="3" t="s">
        <v>8281</v>
      </c>
      <c r="Q1067" s="13">
        <f t="shared" si="64"/>
        <v>2.7E-2</v>
      </c>
      <c r="R1067" s="7">
        <f t="shared" si="65"/>
        <v>600</v>
      </c>
      <c r="S1067" s="3" t="s">
        <v>8336</v>
      </c>
      <c r="T1067" s="3" t="s">
        <v>8337</v>
      </c>
    </row>
    <row r="1068" spans="1:20" ht="39.6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21">
        <f t="shared" si="66"/>
        <v>41445.754421296289</v>
      </c>
      <c r="L1068" s="21">
        <f t="shared" si="67"/>
        <v>41490.754421296289</v>
      </c>
      <c r="M1068" s="3" t="b">
        <v>0</v>
      </c>
      <c r="N1068" s="3">
        <v>148</v>
      </c>
      <c r="O1068" s="3" t="b">
        <v>0</v>
      </c>
      <c r="P1068" s="3" t="s">
        <v>8281</v>
      </c>
      <c r="Q1068" s="13">
        <f t="shared" si="64"/>
        <v>3.3673333333333333E-2</v>
      </c>
      <c r="R1068" s="7">
        <f t="shared" si="65"/>
        <v>1013.5135135135135</v>
      </c>
      <c r="S1068" s="3" t="s">
        <v>8336</v>
      </c>
      <c r="T1068" s="3" t="s">
        <v>8337</v>
      </c>
    </row>
    <row r="1069" spans="1:20" ht="39.6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21">
        <f t="shared" si="66"/>
        <v>41599.647349537037</v>
      </c>
      <c r="L1069" s="21">
        <f t="shared" si="67"/>
        <v>41629.647349537037</v>
      </c>
      <c r="M1069" s="3" t="b">
        <v>0</v>
      </c>
      <c r="N1069" s="3">
        <v>10</v>
      </c>
      <c r="O1069" s="3" t="b">
        <v>0</v>
      </c>
      <c r="P1069" s="3" t="s">
        <v>8281</v>
      </c>
      <c r="Q1069" s="13">
        <f t="shared" si="64"/>
        <v>0.26</v>
      </c>
      <c r="R1069" s="7">
        <f t="shared" si="65"/>
        <v>50</v>
      </c>
      <c r="S1069" s="3" t="s">
        <v>8336</v>
      </c>
      <c r="T1069" s="3" t="s">
        <v>8337</v>
      </c>
    </row>
    <row r="1070" spans="1:20" ht="52.8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21">
        <f t="shared" si="66"/>
        <v>42440.162777777776</v>
      </c>
      <c r="L1070" s="21">
        <f t="shared" si="67"/>
        <v>42470.121111111112</v>
      </c>
      <c r="M1070" s="3" t="b">
        <v>0</v>
      </c>
      <c r="N1070" s="3">
        <v>4</v>
      </c>
      <c r="O1070" s="3" t="b">
        <v>0</v>
      </c>
      <c r="P1070" s="3" t="s">
        <v>8281</v>
      </c>
      <c r="Q1070" s="13">
        <f t="shared" si="64"/>
        <v>1.5E-3</v>
      </c>
      <c r="R1070" s="7">
        <f t="shared" si="65"/>
        <v>7500</v>
      </c>
      <c r="S1070" s="3" t="s">
        <v>8336</v>
      </c>
      <c r="T1070" s="3" t="s">
        <v>8337</v>
      </c>
    </row>
    <row r="1071" spans="1:20" ht="39.6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21">
        <f t="shared" si="66"/>
        <v>41572.021516203698</v>
      </c>
      <c r="L1071" s="21">
        <f t="shared" si="67"/>
        <v>41604.06318287037</v>
      </c>
      <c r="M1071" s="3" t="b">
        <v>0</v>
      </c>
      <c r="N1071" s="3">
        <v>21</v>
      </c>
      <c r="O1071" s="3" t="b">
        <v>0</v>
      </c>
      <c r="P1071" s="3" t="s">
        <v>8281</v>
      </c>
      <c r="Q1071" s="13">
        <f t="shared" si="64"/>
        <v>0.38636363636363635</v>
      </c>
      <c r="R1071" s="7">
        <f t="shared" si="65"/>
        <v>104.76190476190476</v>
      </c>
      <c r="S1071" s="3" t="s">
        <v>8336</v>
      </c>
      <c r="T1071" s="3" t="s">
        <v>8337</v>
      </c>
    </row>
    <row r="1072" spans="1:20" ht="39.6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21">
        <f t="shared" si="66"/>
        <v>41162.803495370368</v>
      </c>
      <c r="L1072" s="21">
        <f t="shared" si="67"/>
        <v>41182.803495370368</v>
      </c>
      <c r="M1072" s="3" t="b">
        <v>0</v>
      </c>
      <c r="N1072" s="3">
        <v>2</v>
      </c>
      <c r="O1072" s="3" t="b">
        <v>0</v>
      </c>
      <c r="P1072" s="3" t="s">
        <v>8281</v>
      </c>
      <c r="Q1072" s="13">
        <f t="shared" si="64"/>
        <v>7.0000000000000001E-3</v>
      </c>
      <c r="R1072" s="7">
        <f t="shared" si="65"/>
        <v>5000</v>
      </c>
      <c r="S1072" s="3" t="s">
        <v>8336</v>
      </c>
      <c r="T1072" s="3" t="s">
        <v>8337</v>
      </c>
    </row>
    <row r="1073" spans="1:20" ht="39.6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21">
        <f t="shared" si="66"/>
        <v>42295.545057870368</v>
      </c>
      <c r="L1073" s="21">
        <f t="shared" si="67"/>
        <v>42325.586724537039</v>
      </c>
      <c r="M1073" s="3" t="b">
        <v>0</v>
      </c>
      <c r="N1073" s="3">
        <v>0</v>
      </c>
      <c r="O1073" s="3" t="b">
        <v>0</v>
      </c>
      <c r="P1073" s="3" t="s">
        <v>8281</v>
      </c>
      <c r="Q1073" s="13">
        <f t="shared" si="64"/>
        <v>0</v>
      </c>
      <c r="R1073" s="7">
        <f t="shared" si="65"/>
        <v>0</v>
      </c>
      <c r="S1073" s="3" t="s">
        <v>8336</v>
      </c>
      <c r="T1073" s="3" t="s">
        <v>8337</v>
      </c>
    </row>
    <row r="1074" spans="1:20" ht="39.6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21">
        <f t="shared" si="66"/>
        <v>41645.623807870368</v>
      </c>
      <c r="L1074" s="21">
        <f t="shared" si="67"/>
        <v>41675.623807870368</v>
      </c>
      <c r="M1074" s="3" t="b">
        <v>0</v>
      </c>
      <c r="N1074" s="3">
        <v>4</v>
      </c>
      <c r="O1074" s="3" t="b">
        <v>0</v>
      </c>
      <c r="P1074" s="3" t="s">
        <v>8281</v>
      </c>
      <c r="Q1074" s="13">
        <f t="shared" si="64"/>
        <v>6.8000000000000005E-4</v>
      </c>
      <c r="R1074" s="7">
        <f t="shared" si="65"/>
        <v>18750</v>
      </c>
      <c r="S1074" s="3" t="s">
        <v>8336</v>
      </c>
      <c r="T1074" s="3" t="s">
        <v>8337</v>
      </c>
    </row>
    <row r="1075" spans="1:20" ht="26.4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21">
        <f t="shared" si="66"/>
        <v>40802.756261574068</v>
      </c>
      <c r="L1075" s="21">
        <f t="shared" si="67"/>
        <v>40832.756261574068</v>
      </c>
      <c r="M1075" s="3" t="b">
        <v>0</v>
      </c>
      <c r="N1075" s="3">
        <v>1</v>
      </c>
      <c r="O1075" s="3" t="b">
        <v>0</v>
      </c>
      <c r="P1075" s="3" t="s">
        <v>8281</v>
      </c>
      <c r="Q1075" s="13">
        <f t="shared" si="64"/>
        <v>1.3333333333333334E-2</v>
      </c>
      <c r="R1075" s="7">
        <f t="shared" si="65"/>
        <v>750</v>
      </c>
      <c r="S1075" s="3" t="s">
        <v>8336</v>
      </c>
      <c r="T1075" s="3" t="s">
        <v>8337</v>
      </c>
    </row>
    <row r="1076" spans="1:20" ht="39.6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21">
        <f t="shared" si="66"/>
        <v>41612.964641203704</v>
      </c>
      <c r="L1076" s="21">
        <f t="shared" si="67"/>
        <v>41642.964641203704</v>
      </c>
      <c r="M1076" s="3" t="b">
        <v>0</v>
      </c>
      <c r="N1076" s="3">
        <v>30</v>
      </c>
      <c r="O1076" s="3" t="b">
        <v>0</v>
      </c>
      <c r="P1076" s="3" t="s">
        <v>8281</v>
      </c>
      <c r="Q1076" s="13">
        <f t="shared" si="64"/>
        <v>6.3092592592592589E-2</v>
      </c>
      <c r="R1076" s="7">
        <f t="shared" si="65"/>
        <v>1800</v>
      </c>
      <c r="S1076" s="3" t="s">
        <v>8336</v>
      </c>
      <c r="T1076" s="3" t="s">
        <v>8337</v>
      </c>
    </row>
    <row r="1077" spans="1:20" ht="26.4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21">
        <f t="shared" si="66"/>
        <v>41005.695787037032</v>
      </c>
      <c r="L1077" s="21">
        <f t="shared" si="67"/>
        <v>41035.695787037032</v>
      </c>
      <c r="M1077" s="3" t="b">
        <v>0</v>
      </c>
      <c r="N1077" s="3">
        <v>3</v>
      </c>
      <c r="O1077" s="3" t="b">
        <v>0</v>
      </c>
      <c r="P1077" s="3" t="s">
        <v>8281</v>
      </c>
      <c r="Q1077" s="13">
        <f t="shared" si="64"/>
        <v>4.4999999999999998E-2</v>
      </c>
      <c r="R1077" s="7">
        <f t="shared" si="65"/>
        <v>333.33333333333331</v>
      </c>
      <c r="S1077" s="3" t="s">
        <v>8336</v>
      </c>
      <c r="T1077" s="3" t="s">
        <v>8337</v>
      </c>
    </row>
    <row r="1078" spans="1:20" ht="39.6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21">
        <f t="shared" si="66"/>
        <v>41838.169560185182</v>
      </c>
      <c r="L1078" s="21">
        <f t="shared" si="67"/>
        <v>41893.169560185182</v>
      </c>
      <c r="M1078" s="3" t="b">
        <v>0</v>
      </c>
      <c r="N1078" s="3">
        <v>975</v>
      </c>
      <c r="O1078" s="3" t="b">
        <v>0</v>
      </c>
      <c r="P1078" s="3" t="s">
        <v>8281</v>
      </c>
      <c r="Q1078" s="13">
        <f t="shared" si="64"/>
        <v>0.62765333333333329</v>
      </c>
      <c r="R1078" s="7">
        <f t="shared" si="65"/>
        <v>76.92307692307692</v>
      </c>
      <c r="S1078" s="3" t="s">
        <v>8336</v>
      </c>
      <c r="T1078" s="3" t="s">
        <v>8337</v>
      </c>
    </row>
    <row r="1079" spans="1:20" ht="39.6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21">
        <f t="shared" si="66"/>
        <v>42352.958460648144</v>
      </c>
      <c r="L1079" s="21">
        <f t="shared" si="67"/>
        <v>42382.958460648144</v>
      </c>
      <c r="M1079" s="3" t="b">
        <v>0</v>
      </c>
      <c r="N1079" s="3">
        <v>167</v>
      </c>
      <c r="O1079" s="3" t="b">
        <v>0</v>
      </c>
      <c r="P1079" s="3" t="s">
        <v>8281</v>
      </c>
      <c r="Q1079" s="13">
        <f t="shared" si="64"/>
        <v>0.29376000000000002</v>
      </c>
      <c r="R1079" s="7">
        <f t="shared" si="65"/>
        <v>149.70059880239521</v>
      </c>
      <c r="S1079" s="3" t="s">
        <v>8336</v>
      </c>
      <c r="T1079" s="3" t="s">
        <v>8337</v>
      </c>
    </row>
    <row r="1080" spans="1:20" ht="39.6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21">
        <f t="shared" si="66"/>
        <v>40700.987511574072</v>
      </c>
      <c r="L1080" s="21">
        <f t="shared" si="67"/>
        <v>40745.987511574072</v>
      </c>
      <c r="M1080" s="3" t="b">
        <v>0</v>
      </c>
      <c r="N1080" s="3">
        <v>5</v>
      </c>
      <c r="O1080" s="3" t="b">
        <v>0</v>
      </c>
      <c r="P1080" s="3" t="s">
        <v>8281</v>
      </c>
      <c r="Q1080" s="13">
        <f t="shared" si="64"/>
        <v>7.4999999999999997E-2</v>
      </c>
      <c r="R1080" s="7">
        <f t="shared" si="65"/>
        <v>120</v>
      </c>
      <c r="S1080" s="3" t="s">
        <v>8336</v>
      </c>
      <c r="T1080" s="3" t="s">
        <v>8337</v>
      </c>
    </row>
    <row r="1081" spans="1:20" ht="39.6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21">
        <f t="shared" si="66"/>
        <v>42479.358055555553</v>
      </c>
      <c r="L1081" s="21">
        <f t="shared" si="67"/>
        <v>42504.358055555553</v>
      </c>
      <c r="M1081" s="3" t="b">
        <v>0</v>
      </c>
      <c r="N1081" s="3">
        <v>18</v>
      </c>
      <c r="O1081" s="3" t="b">
        <v>0</v>
      </c>
      <c r="P1081" s="3" t="s">
        <v>8281</v>
      </c>
      <c r="Q1081" s="13">
        <f t="shared" si="64"/>
        <v>2.6076923076923077E-2</v>
      </c>
      <c r="R1081" s="7">
        <f t="shared" si="65"/>
        <v>1444.4444444444443</v>
      </c>
      <c r="S1081" s="3" t="s">
        <v>8336</v>
      </c>
      <c r="T1081" s="3" t="s">
        <v>8337</v>
      </c>
    </row>
    <row r="1082" spans="1:20" ht="39.6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21">
        <f t="shared" si="66"/>
        <v>41739.929780092592</v>
      </c>
      <c r="L1082" s="21">
        <f t="shared" si="67"/>
        <v>41769.929780092592</v>
      </c>
      <c r="M1082" s="3" t="b">
        <v>0</v>
      </c>
      <c r="N1082" s="3">
        <v>98</v>
      </c>
      <c r="O1082" s="3" t="b">
        <v>0</v>
      </c>
      <c r="P1082" s="3" t="s">
        <v>8281</v>
      </c>
      <c r="Q1082" s="13">
        <f t="shared" si="64"/>
        <v>9.1050000000000006E-2</v>
      </c>
      <c r="R1082" s="7">
        <f t="shared" si="65"/>
        <v>204.08163265306123</v>
      </c>
      <c r="S1082" s="3" t="s">
        <v>8336</v>
      </c>
      <c r="T1082" s="3" t="s">
        <v>8337</v>
      </c>
    </row>
    <row r="1083" spans="1:20" ht="39.6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21">
        <f t="shared" si="66"/>
        <v>42002.718657407408</v>
      </c>
      <c r="L1083" s="21">
        <f t="shared" si="67"/>
        <v>42032.718657407408</v>
      </c>
      <c r="M1083" s="3" t="b">
        <v>0</v>
      </c>
      <c r="N1083" s="3">
        <v>4</v>
      </c>
      <c r="O1083" s="3" t="b">
        <v>0</v>
      </c>
      <c r="P1083" s="3" t="s">
        <v>8281</v>
      </c>
      <c r="Q1083" s="13">
        <f t="shared" si="64"/>
        <v>1.7647058823529413E-4</v>
      </c>
      <c r="R1083" s="7">
        <f t="shared" si="65"/>
        <v>17000</v>
      </c>
      <c r="S1083" s="3" t="s">
        <v>8336</v>
      </c>
      <c r="T1083" s="3" t="s">
        <v>8337</v>
      </c>
    </row>
    <row r="1084" spans="1:20" ht="39.6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21">
        <f t="shared" si="66"/>
        <v>41101.697777777772</v>
      </c>
      <c r="L1084" s="21">
        <f t="shared" si="67"/>
        <v>41131.697777777772</v>
      </c>
      <c r="M1084" s="3" t="b">
        <v>0</v>
      </c>
      <c r="N1084" s="3">
        <v>3</v>
      </c>
      <c r="O1084" s="3" t="b">
        <v>0</v>
      </c>
      <c r="P1084" s="3" t="s">
        <v>8281</v>
      </c>
      <c r="Q1084" s="13">
        <f t="shared" si="64"/>
        <v>5.5999999999999999E-3</v>
      </c>
      <c r="R1084" s="7">
        <f t="shared" si="65"/>
        <v>3333.3333333333335</v>
      </c>
      <c r="S1084" s="3" t="s">
        <v>8336</v>
      </c>
      <c r="T1084" s="3" t="s">
        <v>8337</v>
      </c>
    </row>
    <row r="1085" spans="1:20" ht="39.6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21">
        <f t="shared" si="66"/>
        <v>41793.451192129629</v>
      </c>
      <c r="L1085" s="21">
        <f t="shared" si="67"/>
        <v>41853.451192129629</v>
      </c>
      <c r="M1085" s="3" t="b">
        <v>0</v>
      </c>
      <c r="N1085" s="3">
        <v>1</v>
      </c>
      <c r="O1085" s="3" t="b">
        <v>0</v>
      </c>
      <c r="P1085" s="3" t="s">
        <v>8281</v>
      </c>
      <c r="Q1085" s="13">
        <f t="shared" si="64"/>
        <v>8.2000000000000007E-3</v>
      </c>
      <c r="R1085" s="7">
        <f t="shared" si="65"/>
        <v>50000</v>
      </c>
      <c r="S1085" s="3" t="s">
        <v>8336</v>
      </c>
      <c r="T1085" s="3" t="s">
        <v>8337</v>
      </c>
    </row>
    <row r="1086" spans="1:20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21">
        <f t="shared" si="66"/>
        <v>41829.703749999993</v>
      </c>
      <c r="L1086" s="21">
        <f t="shared" si="67"/>
        <v>41859.703749999993</v>
      </c>
      <c r="M1086" s="3" t="b">
        <v>0</v>
      </c>
      <c r="N1086" s="3">
        <v>0</v>
      </c>
      <c r="O1086" s="3" t="b">
        <v>0</v>
      </c>
      <c r="P1086" s="3" t="s">
        <v>8281</v>
      </c>
      <c r="Q1086" s="13">
        <f t="shared" si="64"/>
        <v>0</v>
      </c>
      <c r="R1086" s="7">
        <f t="shared" si="65"/>
        <v>0</v>
      </c>
      <c r="S1086" s="3" t="s">
        <v>8336</v>
      </c>
      <c r="T1086" s="3" t="s">
        <v>8337</v>
      </c>
    </row>
    <row r="1087" spans="1:20" ht="39.6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21">
        <f t="shared" si="66"/>
        <v>42413.462673611109</v>
      </c>
      <c r="L1087" s="21">
        <f t="shared" si="67"/>
        <v>42443.421006944445</v>
      </c>
      <c r="M1087" s="3" t="b">
        <v>0</v>
      </c>
      <c r="N1087" s="3">
        <v>9</v>
      </c>
      <c r="O1087" s="3" t="b">
        <v>0</v>
      </c>
      <c r="P1087" s="3" t="s">
        <v>8281</v>
      </c>
      <c r="Q1087" s="13">
        <f t="shared" si="64"/>
        <v>3.4200000000000001E-2</v>
      </c>
      <c r="R1087" s="7">
        <f t="shared" si="65"/>
        <v>3333.3333333333335</v>
      </c>
      <c r="S1087" s="3" t="s">
        <v>8336</v>
      </c>
      <c r="T1087" s="3" t="s">
        <v>8337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21">
        <f t="shared" si="66"/>
        <v>41845.658460648148</v>
      </c>
      <c r="L1088" s="21">
        <f t="shared" si="67"/>
        <v>41875.658460648148</v>
      </c>
      <c r="M1088" s="3" t="b">
        <v>0</v>
      </c>
      <c r="N1088" s="3">
        <v>2</v>
      </c>
      <c r="O1088" s="3" t="b">
        <v>0</v>
      </c>
      <c r="P1088" s="3" t="s">
        <v>8281</v>
      </c>
      <c r="Q1088" s="13">
        <f t="shared" si="64"/>
        <v>8.3333333333333339E-4</v>
      </c>
      <c r="R1088" s="7">
        <f t="shared" si="65"/>
        <v>9000</v>
      </c>
      <c r="S1088" s="3" t="s">
        <v>8336</v>
      </c>
      <c r="T1088" s="3" t="s">
        <v>8337</v>
      </c>
    </row>
    <row r="1089" spans="1:20" ht="39.6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21">
        <f t="shared" si="66"/>
        <v>41775.505636574067</v>
      </c>
      <c r="L1089" s="21">
        <f t="shared" si="67"/>
        <v>41805.505636574067</v>
      </c>
      <c r="M1089" s="3" t="b">
        <v>0</v>
      </c>
      <c r="N1089" s="3">
        <v>0</v>
      </c>
      <c r="O1089" s="3" t="b">
        <v>0</v>
      </c>
      <c r="P1089" s="3" t="s">
        <v>8281</v>
      </c>
      <c r="Q1089" s="13">
        <f t="shared" si="64"/>
        <v>0</v>
      </c>
      <c r="R1089" s="7">
        <f t="shared" si="65"/>
        <v>0</v>
      </c>
      <c r="S1089" s="3" t="s">
        <v>8336</v>
      </c>
      <c r="T1089" s="3" t="s">
        <v>8337</v>
      </c>
    </row>
    <row r="1090" spans="1:20" ht="26.4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21">
        <f t="shared" si="66"/>
        <v>41723.591053240736</v>
      </c>
      <c r="L1090" s="21">
        <f t="shared" si="67"/>
        <v>41753.591053240736</v>
      </c>
      <c r="M1090" s="3" t="b">
        <v>0</v>
      </c>
      <c r="N1090" s="3">
        <v>147</v>
      </c>
      <c r="O1090" s="3" t="b">
        <v>0</v>
      </c>
      <c r="P1090" s="3" t="s">
        <v>8281</v>
      </c>
      <c r="Q1090" s="13">
        <f t="shared" ref="Q1090:Q1153" si="68">+E1090/D1090</f>
        <v>0.14182977777777778</v>
      </c>
      <c r="R1090" s="7">
        <f t="shared" ref="R1090:R1153" si="69">IFERROR(+D1090/N1090,0)</f>
        <v>306.12244897959181</v>
      </c>
      <c r="S1090" s="3" t="s">
        <v>8336</v>
      </c>
      <c r="T1090" s="3" t="s">
        <v>8337</v>
      </c>
    </row>
    <row r="1091" spans="1:20" ht="26.4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21">
        <f t="shared" ref="K1091:K1154" si="70">(J1091/86400)+25569+(-5/24)</f>
        <v>42150.981192129628</v>
      </c>
      <c r="L1091" s="21">
        <f t="shared" ref="L1091:L1154" si="71">+I1091/(86400)+25569+(-5/24)</f>
        <v>42180.981192129628</v>
      </c>
      <c r="M1091" s="3" t="b">
        <v>0</v>
      </c>
      <c r="N1091" s="3">
        <v>49</v>
      </c>
      <c r="O1091" s="3" t="b">
        <v>0</v>
      </c>
      <c r="P1091" s="3" t="s">
        <v>8281</v>
      </c>
      <c r="Q1091" s="13">
        <f t="shared" si="68"/>
        <v>7.8266666666666665E-2</v>
      </c>
      <c r="R1091" s="7">
        <f t="shared" si="69"/>
        <v>306.12244897959181</v>
      </c>
      <c r="S1091" s="3" t="s">
        <v>8336</v>
      </c>
      <c r="T1091" s="3" t="s">
        <v>8337</v>
      </c>
    </row>
    <row r="1092" spans="1:20" ht="39.6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21">
        <f t="shared" si="70"/>
        <v>42122.977465277778</v>
      </c>
      <c r="L1092" s="21">
        <f t="shared" si="71"/>
        <v>42152.977465277778</v>
      </c>
      <c r="M1092" s="3" t="b">
        <v>0</v>
      </c>
      <c r="N1092" s="3">
        <v>1</v>
      </c>
      <c r="O1092" s="3" t="b">
        <v>0</v>
      </c>
      <c r="P1092" s="3" t="s">
        <v>8281</v>
      </c>
      <c r="Q1092" s="13">
        <f t="shared" si="68"/>
        <v>3.8464497269020693E-4</v>
      </c>
      <c r="R1092" s="7">
        <f t="shared" si="69"/>
        <v>12999</v>
      </c>
      <c r="S1092" s="3" t="s">
        <v>8336</v>
      </c>
      <c r="T1092" s="3" t="s">
        <v>8337</v>
      </c>
    </row>
    <row r="1093" spans="1:20" ht="39.6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21">
        <f t="shared" si="70"/>
        <v>42440.611944444441</v>
      </c>
      <c r="L1093" s="21">
        <f t="shared" si="71"/>
        <v>42470.570277777777</v>
      </c>
      <c r="M1093" s="3" t="b">
        <v>0</v>
      </c>
      <c r="N1093" s="3">
        <v>2</v>
      </c>
      <c r="O1093" s="3" t="b">
        <v>0</v>
      </c>
      <c r="P1093" s="3" t="s">
        <v>8281</v>
      </c>
      <c r="Q1093" s="13">
        <f t="shared" si="68"/>
        <v>0.125</v>
      </c>
      <c r="R1093" s="7">
        <f t="shared" si="69"/>
        <v>100</v>
      </c>
      <c r="S1093" s="3" t="s">
        <v>8336</v>
      </c>
      <c r="T1093" s="3" t="s">
        <v>8337</v>
      </c>
    </row>
    <row r="1094" spans="1:20" ht="52.8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21">
        <f t="shared" si="70"/>
        <v>41249.817569444444</v>
      </c>
      <c r="L1094" s="21">
        <f t="shared" si="71"/>
        <v>41279.817569444444</v>
      </c>
      <c r="M1094" s="3" t="b">
        <v>0</v>
      </c>
      <c r="N1094" s="3">
        <v>7</v>
      </c>
      <c r="O1094" s="3" t="b">
        <v>0</v>
      </c>
      <c r="P1094" s="3" t="s">
        <v>8281</v>
      </c>
      <c r="Q1094" s="13">
        <f t="shared" si="68"/>
        <v>1.0500000000000001E-2</v>
      </c>
      <c r="R1094" s="7">
        <f t="shared" si="69"/>
        <v>285.71428571428572</v>
      </c>
      <c r="S1094" s="3" t="s">
        <v>8336</v>
      </c>
      <c r="T1094" s="3" t="s">
        <v>8337</v>
      </c>
    </row>
    <row r="1095" spans="1:20" ht="39.6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21">
        <f t="shared" si="70"/>
        <v>42396.765474537031</v>
      </c>
      <c r="L1095" s="21">
        <f t="shared" si="71"/>
        <v>42411.765474537031</v>
      </c>
      <c r="M1095" s="3" t="b">
        <v>0</v>
      </c>
      <c r="N1095" s="3">
        <v>4</v>
      </c>
      <c r="O1095" s="3" t="b">
        <v>0</v>
      </c>
      <c r="P1095" s="3" t="s">
        <v>8281</v>
      </c>
      <c r="Q1095" s="13">
        <f t="shared" si="68"/>
        <v>0.14083333333333334</v>
      </c>
      <c r="R1095" s="7">
        <f t="shared" si="69"/>
        <v>75</v>
      </c>
      <c r="S1095" s="3" t="s">
        <v>8336</v>
      </c>
      <c r="T1095" s="3" t="s">
        <v>8337</v>
      </c>
    </row>
    <row r="1096" spans="1:20" ht="39.6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21">
        <f t="shared" si="70"/>
        <v>40795.505011574074</v>
      </c>
      <c r="L1096" s="21">
        <f t="shared" si="71"/>
        <v>40825.505011574074</v>
      </c>
      <c r="M1096" s="3" t="b">
        <v>0</v>
      </c>
      <c r="N1096" s="3">
        <v>27</v>
      </c>
      <c r="O1096" s="3" t="b">
        <v>0</v>
      </c>
      <c r="P1096" s="3" t="s">
        <v>8281</v>
      </c>
      <c r="Q1096" s="13">
        <f t="shared" si="68"/>
        <v>0.18300055555555556</v>
      </c>
      <c r="R1096" s="7">
        <f t="shared" si="69"/>
        <v>666.66666666666663</v>
      </c>
      <c r="S1096" s="3" t="s">
        <v>8336</v>
      </c>
      <c r="T1096" s="3" t="s">
        <v>8337</v>
      </c>
    </row>
    <row r="1097" spans="1:20" ht="39.6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21">
        <f t="shared" si="70"/>
        <v>41486.328935185185</v>
      </c>
      <c r="L1097" s="21">
        <f t="shared" si="71"/>
        <v>41516.328935185185</v>
      </c>
      <c r="M1097" s="3" t="b">
        <v>0</v>
      </c>
      <c r="N1097" s="3">
        <v>94</v>
      </c>
      <c r="O1097" s="3" t="b">
        <v>0</v>
      </c>
      <c r="P1097" s="3" t="s">
        <v>8281</v>
      </c>
      <c r="Q1097" s="13">
        <f t="shared" si="68"/>
        <v>5.0347999999999997E-2</v>
      </c>
      <c r="R1097" s="7">
        <f t="shared" si="69"/>
        <v>5319.1489361702124</v>
      </c>
      <c r="S1097" s="3" t="s">
        <v>8336</v>
      </c>
      <c r="T1097" s="3" t="s">
        <v>8337</v>
      </c>
    </row>
    <row r="1098" spans="1:20" ht="39.6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21">
        <f t="shared" si="70"/>
        <v>41885.309652777774</v>
      </c>
      <c r="L1098" s="21">
        <f t="shared" si="71"/>
        <v>41915.9375</v>
      </c>
      <c r="M1098" s="3" t="b">
        <v>0</v>
      </c>
      <c r="N1098" s="3">
        <v>29</v>
      </c>
      <c r="O1098" s="3" t="b">
        <v>0</v>
      </c>
      <c r="P1098" s="3" t="s">
        <v>8281</v>
      </c>
      <c r="Q1098" s="13">
        <f t="shared" si="68"/>
        <v>0.17933333333333334</v>
      </c>
      <c r="R1098" s="7">
        <f t="shared" si="69"/>
        <v>413.79310344827587</v>
      </c>
      <c r="S1098" s="3" t="s">
        <v>8336</v>
      </c>
      <c r="T1098" s="3" t="s">
        <v>8337</v>
      </c>
    </row>
    <row r="1099" spans="1:20" ht="39.6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21">
        <f t="shared" si="70"/>
        <v>41660.584224537037</v>
      </c>
      <c r="L1099" s="21">
        <f t="shared" si="71"/>
        <v>41700.584224537037</v>
      </c>
      <c r="M1099" s="3" t="b">
        <v>0</v>
      </c>
      <c r="N1099" s="3">
        <v>7</v>
      </c>
      <c r="O1099" s="3" t="b">
        <v>0</v>
      </c>
      <c r="P1099" s="3" t="s">
        <v>8281</v>
      </c>
      <c r="Q1099" s="13">
        <f t="shared" si="68"/>
        <v>4.6999999999999999E-4</v>
      </c>
      <c r="R1099" s="7">
        <f t="shared" si="69"/>
        <v>14285.714285714286</v>
      </c>
      <c r="S1099" s="3" t="s">
        <v>8336</v>
      </c>
      <c r="T1099" s="3" t="s">
        <v>8337</v>
      </c>
    </row>
    <row r="1100" spans="1:20" ht="26.4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21">
        <f t="shared" si="70"/>
        <v>41712.554340277777</v>
      </c>
      <c r="L1100" s="21">
        <f t="shared" si="71"/>
        <v>41742.554340277777</v>
      </c>
      <c r="M1100" s="3" t="b">
        <v>0</v>
      </c>
      <c r="N1100" s="3">
        <v>22</v>
      </c>
      <c r="O1100" s="3" t="b">
        <v>0</v>
      </c>
      <c r="P1100" s="3" t="s">
        <v>8281</v>
      </c>
      <c r="Q1100" s="13">
        <f t="shared" si="68"/>
        <v>7.2120000000000004E-2</v>
      </c>
      <c r="R1100" s="7">
        <f t="shared" si="69"/>
        <v>1136.3636363636363</v>
      </c>
      <c r="S1100" s="3" t="s">
        <v>8336</v>
      </c>
      <c r="T1100" s="3" t="s">
        <v>8337</v>
      </c>
    </row>
    <row r="1101" spans="1:20" ht="52.8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21">
        <f t="shared" si="70"/>
        <v>42107.628101851849</v>
      </c>
      <c r="L1101" s="21">
        <f t="shared" si="71"/>
        <v>42137.628101851849</v>
      </c>
      <c r="M1101" s="3" t="b">
        <v>0</v>
      </c>
      <c r="N1101" s="3">
        <v>1</v>
      </c>
      <c r="O1101" s="3" t="b">
        <v>0</v>
      </c>
      <c r="P1101" s="3" t="s">
        <v>8281</v>
      </c>
      <c r="Q1101" s="13">
        <f t="shared" si="68"/>
        <v>5.0000000000000001E-3</v>
      </c>
      <c r="R1101" s="7">
        <f t="shared" si="69"/>
        <v>5000</v>
      </c>
      <c r="S1101" s="3" t="s">
        <v>8336</v>
      </c>
      <c r="T1101" s="3" t="s">
        <v>8337</v>
      </c>
    </row>
    <row r="1102" spans="1:20" ht="39.6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21">
        <f t="shared" si="70"/>
        <v>42383.902442129627</v>
      </c>
      <c r="L1102" s="21">
        <f t="shared" si="71"/>
        <v>42413.902442129627</v>
      </c>
      <c r="M1102" s="3" t="b">
        <v>0</v>
      </c>
      <c r="N1102" s="3">
        <v>10</v>
      </c>
      <c r="O1102" s="3" t="b">
        <v>0</v>
      </c>
      <c r="P1102" s="3" t="s">
        <v>8281</v>
      </c>
      <c r="Q1102" s="13">
        <f t="shared" si="68"/>
        <v>2.5000000000000001E-2</v>
      </c>
      <c r="R1102" s="7">
        <f t="shared" si="69"/>
        <v>400</v>
      </c>
      <c r="S1102" s="3" t="s">
        <v>8336</v>
      </c>
      <c r="T1102" s="3" t="s">
        <v>8337</v>
      </c>
    </row>
    <row r="1103" spans="1:20" ht="26.4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21">
        <f t="shared" si="70"/>
        <v>42538.564097222225</v>
      </c>
      <c r="L1103" s="21">
        <f t="shared" si="71"/>
        <v>42565.549999999996</v>
      </c>
      <c r="M1103" s="3" t="b">
        <v>0</v>
      </c>
      <c r="N1103" s="3">
        <v>6</v>
      </c>
      <c r="O1103" s="3" t="b">
        <v>0</v>
      </c>
      <c r="P1103" s="3" t="s">
        <v>8281</v>
      </c>
      <c r="Q1103" s="13">
        <f t="shared" si="68"/>
        <v>4.0999999999999999E-4</v>
      </c>
      <c r="R1103" s="7">
        <f t="shared" si="69"/>
        <v>16666.666666666668</v>
      </c>
      <c r="S1103" s="3" t="s">
        <v>8336</v>
      </c>
      <c r="T1103" s="3" t="s">
        <v>8337</v>
      </c>
    </row>
    <row r="1104" spans="1:20" ht="39.6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21">
        <f t="shared" si="70"/>
        <v>41576.837094907409</v>
      </c>
      <c r="L1104" s="21">
        <f t="shared" si="71"/>
        <v>41617.040972222218</v>
      </c>
      <c r="M1104" s="3" t="b">
        <v>0</v>
      </c>
      <c r="N1104" s="3">
        <v>24</v>
      </c>
      <c r="O1104" s="3" t="b">
        <v>0</v>
      </c>
      <c r="P1104" s="3" t="s">
        <v>8281</v>
      </c>
      <c r="Q1104" s="13">
        <f t="shared" si="68"/>
        <v>5.3124999999999999E-2</v>
      </c>
      <c r="R1104" s="7">
        <f t="shared" si="69"/>
        <v>333.33333333333331</v>
      </c>
      <c r="S1104" s="3" t="s">
        <v>8336</v>
      </c>
      <c r="T1104" s="3" t="s">
        <v>8337</v>
      </c>
    </row>
    <row r="1105" spans="1:20" ht="39.6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21">
        <f t="shared" si="70"/>
        <v>42479.013773148145</v>
      </c>
      <c r="L1105" s="21">
        <f t="shared" si="71"/>
        <v>42539.013773148145</v>
      </c>
      <c r="M1105" s="3" t="b">
        <v>0</v>
      </c>
      <c r="N1105" s="3">
        <v>15</v>
      </c>
      <c r="O1105" s="3" t="b">
        <v>0</v>
      </c>
      <c r="P1105" s="3" t="s">
        <v>8281</v>
      </c>
      <c r="Q1105" s="13">
        <f t="shared" si="68"/>
        <v>1.6199999999999999E-2</v>
      </c>
      <c r="R1105" s="7">
        <f t="shared" si="69"/>
        <v>1000</v>
      </c>
      <c r="S1105" s="3" t="s">
        <v>8336</v>
      </c>
      <c r="T1105" s="3" t="s">
        <v>8337</v>
      </c>
    </row>
    <row r="1106" spans="1:20" ht="39.6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21">
        <f t="shared" si="70"/>
        <v>41771.201631944445</v>
      </c>
      <c r="L1106" s="21">
        <f t="shared" si="71"/>
        <v>41801.201631944445</v>
      </c>
      <c r="M1106" s="3" t="b">
        <v>0</v>
      </c>
      <c r="N1106" s="3">
        <v>37</v>
      </c>
      <c r="O1106" s="3" t="b">
        <v>0</v>
      </c>
      <c r="P1106" s="3" t="s">
        <v>8281</v>
      </c>
      <c r="Q1106" s="13">
        <f t="shared" si="68"/>
        <v>4.9516666666666667E-2</v>
      </c>
      <c r="R1106" s="7">
        <f t="shared" si="69"/>
        <v>1621.6216216216217</v>
      </c>
      <c r="S1106" s="3" t="s">
        <v>8336</v>
      </c>
      <c r="T1106" s="3" t="s">
        <v>8337</v>
      </c>
    </row>
    <row r="1107" spans="1:20" ht="52.8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21">
        <f t="shared" si="70"/>
        <v>41691.927395833329</v>
      </c>
      <c r="L1107" s="21">
        <f t="shared" si="71"/>
        <v>41721.885729166665</v>
      </c>
      <c r="M1107" s="3" t="b">
        <v>0</v>
      </c>
      <c r="N1107" s="3">
        <v>20</v>
      </c>
      <c r="O1107" s="3" t="b">
        <v>0</v>
      </c>
      <c r="P1107" s="3" t="s">
        <v>8281</v>
      </c>
      <c r="Q1107" s="13">
        <f t="shared" si="68"/>
        <v>1.5900000000000001E-3</v>
      </c>
      <c r="R1107" s="7">
        <f t="shared" si="69"/>
        <v>45000</v>
      </c>
      <c r="S1107" s="3" t="s">
        <v>8336</v>
      </c>
      <c r="T1107" s="3" t="s">
        <v>8337</v>
      </c>
    </row>
    <row r="1108" spans="1:20" ht="39.6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21">
        <f t="shared" si="70"/>
        <v>40973.532118055555</v>
      </c>
      <c r="L1108" s="21">
        <f t="shared" si="71"/>
        <v>41003.490451388883</v>
      </c>
      <c r="M1108" s="3" t="b">
        <v>0</v>
      </c>
      <c r="N1108" s="3">
        <v>7</v>
      </c>
      <c r="O1108" s="3" t="b">
        <v>0</v>
      </c>
      <c r="P1108" s="3" t="s">
        <v>8281</v>
      </c>
      <c r="Q1108" s="13">
        <f t="shared" si="68"/>
        <v>0.41249999999999998</v>
      </c>
      <c r="R1108" s="7">
        <f t="shared" si="69"/>
        <v>57.142857142857146</v>
      </c>
      <c r="S1108" s="3" t="s">
        <v>8336</v>
      </c>
      <c r="T1108" s="3" t="s">
        <v>8337</v>
      </c>
    </row>
    <row r="1109" spans="1:20" ht="52.8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21">
        <f t="shared" si="70"/>
        <v>41813.653055555551</v>
      </c>
      <c r="L1109" s="21">
        <f t="shared" si="71"/>
        <v>41843.653055555551</v>
      </c>
      <c r="M1109" s="3" t="b">
        <v>0</v>
      </c>
      <c r="N1109" s="3">
        <v>0</v>
      </c>
      <c r="O1109" s="3" t="b">
        <v>0</v>
      </c>
      <c r="P1109" s="3" t="s">
        <v>8281</v>
      </c>
      <c r="Q1109" s="13">
        <f t="shared" si="68"/>
        <v>0</v>
      </c>
      <c r="R1109" s="7">
        <f t="shared" si="69"/>
        <v>0</v>
      </c>
      <c r="S1109" s="3" t="s">
        <v>8336</v>
      </c>
      <c r="T1109" s="3" t="s">
        <v>8337</v>
      </c>
    </row>
    <row r="1110" spans="1:20" ht="52.8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21">
        <f t="shared" si="70"/>
        <v>40952.42864583333</v>
      </c>
      <c r="L1110" s="21">
        <f t="shared" si="71"/>
        <v>41012.386979166666</v>
      </c>
      <c r="M1110" s="3" t="b">
        <v>0</v>
      </c>
      <c r="N1110" s="3">
        <v>21</v>
      </c>
      <c r="O1110" s="3" t="b">
        <v>0</v>
      </c>
      <c r="P1110" s="3" t="s">
        <v>8281</v>
      </c>
      <c r="Q1110" s="13">
        <f t="shared" si="68"/>
        <v>2.93E-2</v>
      </c>
      <c r="R1110" s="7">
        <f t="shared" si="69"/>
        <v>1190.4761904761904</v>
      </c>
      <c r="S1110" s="3" t="s">
        <v>8336</v>
      </c>
      <c r="T1110" s="3" t="s">
        <v>8337</v>
      </c>
    </row>
    <row r="1111" spans="1:20" ht="39.6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21">
        <f t="shared" si="70"/>
        <v>42662.543865740743</v>
      </c>
      <c r="L1111" s="21">
        <f t="shared" si="71"/>
        <v>42692.5855324074</v>
      </c>
      <c r="M1111" s="3" t="b">
        <v>0</v>
      </c>
      <c r="N1111" s="3">
        <v>3</v>
      </c>
      <c r="O1111" s="3" t="b">
        <v>0</v>
      </c>
      <c r="P1111" s="3" t="s">
        <v>8281</v>
      </c>
      <c r="Q1111" s="13">
        <f t="shared" si="68"/>
        <v>4.4999999999999997E-3</v>
      </c>
      <c r="R1111" s="7">
        <f t="shared" si="69"/>
        <v>3333.3333333333335</v>
      </c>
      <c r="S1111" s="3" t="s">
        <v>8336</v>
      </c>
      <c r="T1111" s="3" t="s">
        <v>8337</v>
      </c>
    </row>
    <row r="1112" spans="1:20" ht="39.6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21">
        <f t="shared" si="70"/>
        <v>41220.72479166666</v>
      </c>
      <c r="L1112" s="21">
        <f t="shared" si="71"/>
        <v>41250.72479166666</v>
      </c>
      <c r="M1112" s="3" t="b">
        <v>0</v>
      </c>
      <c r="N1112" s="3">
        <v>11</v>
      </c>
      <c r="O1112" s="3" t="b">
        <v>0</v>
      </c>
      <c r="P1112" s="3" t="s">
        <v>8281</v>
      </c>
      <c r="Q1112" s="13">
        <f t="shared" si="68"/>
        <v>5.1000000000000004E-3</v>
      </c>
      <c r="R1112" s="7">
        <f t="shared" si="69"/>
        <v>4545.454545454545</v>
      </c>
      <c r="S1112" s="3" t="s">
        <v>8336</v>
      </c>
      <c r="T1112" s="3" t="s">
        <v>8337</v>
      </c>
    </row>
    <row r="1113" spans="1:20" ht="39.6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21">
        <f t="shared" si="70"/>
        <v>42346.995254629626</v>
      </c>
      <c r="L1113" s="21">
        <f t="shared" si="71"/>
        <v>42376.995254629626</v>
      </c>
      <c r="M1113" s="3" t="b">
        <v>0</v>
      </c>
      <c r="N1113" s="3">
        <v>1</v>
      </c>
      <c r="O1113" s="3" t="b">
        <v>0</v>
      </c>
      <c r="P1113" s="3" t="s">
        <v>8281</v>
      </c>
      <c r="Q1113" s="13">
        <f t="shared" si="68"/>
        <v>4.0000000000000002E-4</v>
      </c>
      <c r="R1113" s="7">
        <f t="shared" si="69"/>
        <v>2500</v>
      </c>
      <c r="S1113" s="3" t="s">
        <v>8336</v>
      </c>
      <c r="T1113" s="3" t="s">
        <v>8337</v>
      </c>
    </row>
    <row r="1114" spans="1:20" ht="39.6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21">
        <f t="shared" si="70"/>
        <v>41963.551053240742</v>
      </c>
      <c r="L1114" s="21">
        <f t="shared" si="71"/>
        <v>42023.145833333336</v>
      </c>
      <c r="M1114" s="3" t="b">
        <v>0</v>
      </c>
      <c r="N1114" s="3">
        <v>312</v>
      </c>
      <c r="O1114" s="3" t="b">
        <v>0</v>
      </c>
      <c r="P1114" s="3" t="s">
        <v>8281</v>
      </c>
      <c r="Q1114" s="13">
        <f t="shared" si="68"/>
        <v>0.35537409090909089</v>
      </c>
      <c r="R1114" s="7">
        <f t="shared" si="69"/>
        <v>282.05128205128204</v>
      </c>
      <c r="S1114" s="3" t="s">
        <v>8336</v>
      </c>
      <c r="T1114" s="3" t="s">
        <v>8337</v>
      </c>
    </row>
    <row r="1115" spans="1:20" ht="39.6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21">
        <f t="shared" si="70"/>
        <v>41835.768749999996</v>
      </c>
      <c r="L1115" s="21">
        <f t="shared" si="71"/>
        <v>41865.768749999996</v>
      </c>
      <c r="M1115" s="3" t="b">
        <v>0</v>
      </c>
      <c r="N1115" s="3">
        <v>1</v>
      </c>
      <c r="O1115" s="3" t="b">
        <v>0</v>
      </c>
      <c r="P1115" s="3" t="s">
        <v>8281</v>
      </c>
      <c r="Q1115" s="13">
        <f t="shared" si="68"/>
        <v>5.0000000000000001E-3</v>
      </c>
      <c r="R1115" s="7">
        <f t="shared" si="69"/>
        <v>1000</v>
      </c>
      <c r="S1115" s="3" t="s">
        <v>8336</v>
      </c>
      <c r="T1115" s="3" t="s">
        <v>8337</v>
      </c>
    </row>
    <row r="1116" spans="1:20" ht="39.6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21">
        <f t="shared" si="70"/>
        <v>41526.13758101852</v>
      </c>
      <c r="L1116" s="21">
        <f t="shared" si="71"/>
        <v>41556.13758101852</v>
      </c>
      <c r="M1116" s="3" t="b">
        <v>0</v>
      </c>
      <c r="N1116" s="3">
        <v>3</v>
      </c>
      <c r="O1116" s="3" t="b">
        <v>0</v>
      </c>
      <c r="P1116" s="3" t="s">
        <v>8281</v>
      </c>
      <c r="Q1116" s="13">
        <f t="shared" si="68"/>
        <v>1.6666666666666668E-3</v>
      </c>
      <c r="R1116" s="7">
        <f t="shared" si="69"/>
        <v>2000</v>
      </c>
      <c r="S1116" s="3" t="s">
        <v>8336</v>
      </c>
      <c r="T1116" s="3" t="s">
        <v>8337</v>
      </c>
    </row>
    <row r="1117" spans="1:20" ht="39.6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21">
        <f t="shared" si="70"/>
        <v>42429.487210648142</v>
      </c>
      <c r="L1117" s="21">
        <f t="shared" si="71"/>
        <v>42459.445543981477</v>
      </c>
      <c r="M1117" s="3" t="b">
        <v>0</v>
      </c>
      <c r="N1117" s="3">
        <v>4</v>
      </c>
      <c r="O1117" s="3" t="b">
        <v>0</v>
      </c>
      <c r="P1117" s="3" t="s">
        <v>8281</v>
      </c>
      <c r="Q1117" s="13">
        <f t="shared" si="68"/>
        <v>1.325E-3</v>
      </c>
      <c r="R1117" s="7">
        <f t="shared" si="69"/>
        <v>10000</v>
      </c>
      <c r="S1117" s="3" t="s">
        <v>8336</v>
      </c>
      <c r="T1117" s="3" t="s">
        <v>8337</v>
      </c>
    </row>
    <row r="1118" spans="1:20" ht="39.6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21">
        <f t="shared" si="70"/>
        <v>41009.638981481483</v>
      </c>
      <c r="L1118" s="21">
        <f t="shared" si="71"/>
        <v>41069.638981481483</v>
      </c>
      <c r="M1118" s="3" t="b">
        <v>0</v>
      </c>
      <c r="N1118" s="3">
        <v>10</v>
      </c>
      <c r="O1118" s="3" t="b">
        <v>0</v>
      </c>
      <c r="P1118" s="3" t="s">
        <v>8281</v>
      </c>
      <c r="Q1118" s="13">
        <f t="shared" si="68"/>
        <v>3.5704000000000004E-4</v>
      </c>
      <c r="R1118" s="7">
        <f t="shared" si="69"/>
        <v>50000</v>
      </c>
      <c r="S1118" s="3" t="s">
        <v>8336</v>
      </c>
      <c r="T1118" s="3" t="s">
        <v>8337</v>
      </c>
    </row>
    <row r="1119" spans="1:20" ht="39.6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21">
        <f t="shared" si="70"/>
        <v>42333.390196759261</v>
      </c>
      <c r="L1119" s="21">
        <f t="shared" si="71"/>
        <v>42363.390196759261</v>
      </c>
      <c r="M1119" s="3" t="b">
        <v>0</v>
      </c>
      <c r="N1119" s="3">
        <v>8</v>
      </c>
      <c r="O1119" s="3" t="b">
        <v>0</v>
      </c>
      <c r="P1119" s="3" t="s">
        <v>8281</v>
      </c>
      <c r="Q1119" s="13">
        <f t="shared" si="68"/>
        <v>8.3000000000000004E-2</v>
      </c>
      <c r="R1119" s="7">
        <f t="shared" si="69"/>
        <v>125</v>
      </c>
      <c r="S1119" s="3" t="s">
        <v>8336</v>
      </c>
      <c r="T1119" s="3" t="s">
        <v>8337</v>
      </c>
    </row>
    <row r="1120" spans="1:20" ht="39.6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21">
        <f t="shared" si="70"/>
        <v>41703.958090277774</v>
      </c>
      <c r="L1120" s="21">
        <f t="shared" si="71"/>
        <v>41733.91642361111</v>
      </c>
      <c r="M1120" s="3" t="b">
        <v>0</v>
      </c>
      <c r="N1120" s="3">
        <v>3</v>
      </c>
      <c r="O1120" s="3" t="b">
        <v>0</v>
      </c>
      <c r="P1120" s="3" t="s">
        <v>8281</v>
      </c>
      <c r="Q1120" s="13">
        <f t="shared" si="68"/>
        <v>2.4222222222222221E-2</v>
      </c>
      <c r="R1120" s="7">
        <f t="shared" si="69"/>
        <v>1500</v>
      </c>
      <c r="S1120" s="3" t="s">
        <v>8336</v>
      </c>
      <c r="T1120" s="3" t="s">
        <v>8337</v>
      </c>
    </row>
    <row r="1121" spans="1:20" ht="39.6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21">
        <f t="shared" si="70"/>
        <v>41722.584074074075</v>
      </c>
      <c r="L1121" s="21">
        <f t="shared" si="71"/>
        <v>41735.584074074075</v>
      </c>
      <c r="M1121" s="3" t="b">
        <v>0</v>
      </c>
      <c r="N1121" s="3">
        <v>1</v>
      </c>
      <c r="O1121" s="3" t="b">
        <v>0</v>
      </c>
      <c r="P1121" s="3" t="s">
        <v>8281</v>
      </c>
      <c r="Q1121" s="13">
        <f t="shared" si="68"/>
        <v>2.3809523809523812E-3</v>
      </c>
      <c r="R1121" s="7">
        <f t="shared" si="69"/>
        <v>2100</v>
      </c>
      <c r="S1121" s="3" t="s">
        <v>8336</v>
      </c>
      <c r="T1121" s="3" t="s">
        <v>8337</v>
      </c>
    </row>
    <row r="1122" spans="1:20" ht="39.6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21">
        <f t="shared" si="70"/>
        <v>40799.664351851847</v>
      </c>
      <c r="L1122" s="21">
        <f t="shared" si="71"/>
        <v>40844.664351851847</v>
      </c>
      <c r="M1122" s="3" t="b">
        <v>0</v>
      </c>
      <c r="N1122" s="3">
        <v>0</v>
      </c>
      <c r="O1122" s="3" t="b">
        <v>0</v>
      </c>
      <c r="P1122" s="3" t="s">
        <v>8281</v>
      </c>
      <c r="Q1122" s="13">
        <f t="shared" si="68"/>
        <v>0</v>
      </c>
      <c r="R1122" s="7">
        <f t="shared" si="69"/>
        <v>0</v>
      </c>
      <c r="S1122" s="3" t="s">
        <v>8336</v>
      </c>
      <c r="T1122" s="3" t="s">
        <v>8337</v>
      </c>
    </row>
    <row r="1123" spans="1:20" ht="39.6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21">
        <f t="shared" si="70"/>
        <v>42412.72587962963</v>
      </c>
      <c r="L1123" s="21">
        <f t="shared" si="71"/>
        <v>42442.684212962959</v>
      </c>
      <c r="M1123" s="3" t="b">
        <v>0</v>
      </c>
      <c r="N1123" s="3">
        <v>5</v>
      </c>
      <c r="O1123" s="3" t="b">
        <v>0</v>
      </c>
      <c r="P1123" s="3" t="s">
        <v>8281</v>
      </c>
      <c r="Q1123" s="13">
        <f t="shared" si="68"/>
        <v>1.16E-4</v>
      </c>
      <c r="R1123" s="7">
        <f t="shared" si="69"/>
        <v>50000</v>
      </c>
      <c r="S1123" s="3" t="s">
        <v>8336</v>
      </c>
      <c r="T1123" s="3" t="s">
        <v>8337</v>
      </c>
    </row>
    <row r="1124" spans="1:20" ht="52.8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21">
        <f t="shared" si="70"/>
        <v>41410.495659722219</v>
      </c>
      <c r="L1124" s="21">
        <f t="shared" si="71"/>
        <v>41424.495659722219</v>
      </c>
      <c r="M1124" s="3" t="b">
        <v>0</v>
      </c>
      <c r="N1124" s="3">
        <v>0</v>
      </c>
      <c r="O1124" s="3" t="b">
        <v>0</v>
      </c>
      <c r="P1124" s="3" t="s">
        <v>8281</v>
      </c>
      <c r="Q1124" s="13">
        <f t="shared" si="68"/>
        <v>0</v>
      </c>
      <c r="R1124" s="7">
        <f t="shared" si="69"/>
        <v>0</v>
      </c>
      <c r="S1124" s="3" t="s">
        <v>8336</v>
      </c>
      <c r="T1124" s="3" t="s">
        <v>8337</v>
      </c>
    </row>
    <row r="1125" spans="1:20" ht="39.6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21">
        <f t="shared" si="70"/>
        <v>41718.315370370365</v>
      </c>
      <c r="L1125" s="21">
        <f t="shared" si="71"/>
        <v>41748.315370370365</v>
      </c>
      <c r="M1125" s="3" t="b">
        <v>0</v>
      </c>
      <c r="N1125" s="3">
        <v>3</v>
      </c>
      <c r="O1125" s="3" t="b">
        <v>0</v>
      </c>
      <c r="P1125" s="3" t="s">
        <v>8281</v>
      </c>
      <c r="Q1125" s="13">
        <f t="shared" si="68"/>
        <v>2.2000000000000001E-3</v>
      </c>
      <c r="R1125" s="7">
        <f t="shared" si="69"/>
        <v>1666.6666666666667</v>
      </c>
      <c r="S1125" s="3" t="s">
        <v>8336</v>
      </c>
      <c r="T1125" s="3" t="s">
        <v>8337</v>
      </c>
    </row>
    <row r="1126" spans="1:20" ht="39.6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21">
        <f t="shared" si="70"/>
        <v>42094.458923611113</v>
      </c>
      <c r="L1126" s="21">
        <f t="shared" si="71"/>
        <v>42124.458923611113</v>
      </c>
      <c r="M1126" s="3" t="b">
        <v>0</v>
      </c>
      <c r="N1126" s="3">
        <v>7</v>
      </c>
      <c r="O1126" s="3" t="b">
        <v>0</v>
      </c>
      <c r="P1126" s="3" t="s">
        <v>8282</v>
      </c>
      <c r="Q1126" s="13">
        <f t="shared" si="68"/>
        <v>4.7222222222222223E-3</v>
      </c>
      <c r="R1126" s="7">
        <f t="shared" si="69"/>
        <v>12857.142857142857</v>
      </c>
      <c r="S1126" s="3" t="s">
        <v>8336</v>
      </c>
      <c r="T1126" s="3" t="s">
        <v>8338</v>
      </c>
    </row>
    <row r="1127" spans="1:20" ht="39.6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21">
        <f t="shared" si="70"/>
        <v>42212.415856481479</v>
      </c>
      <c r="L1127" s="21">
        <f t="shared" si="71"/>
        <v>42272.415856481479</v>
      </c>
      <c r="M1127" s="3" t="b">
        <v>0</v>
      </c>
      <c r="N1127" s="3">
        <v>0</v>
      </c>
      <c r="O1127" s="3" t="b">
        <v>0</v>
      </c>
      <c r="P1127" s="3" t="s">
        <v>8282</v>
      </c>
      <c r="Q1127" s="13">
        <f t="shared" si="68"/>
        <v>0</v>
      </c>
      <c r="R1127" s="7">
        <f t="shared" si="69"/>
        <v>0</v>
      </c>
      <c r="S1127" s="3" t="s">
        <v>8336</v>
      </c>
      <c r="T1127" s="3" t="s">
        <v>8338</v>
      </c>
    </row>
    <row r="1128" spans="1:20" ht="39.6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21">
        <f t="shared" si="70"/>
        <v>42535.119143518517</v>
      </c>
      <c r="L1128" s="21">
        <f t="shared" si="71"/>
        <v>42565.119143518517</v>
      </c>
      <c r="M1128" s="3" t="b">
        <v>0</v>
      </c>
      <c r="N1128" s="3">
        <v>2</v>
      </c>
      <c r="O1128" s="3" t="b">
        <v>0</v>
      </c>
      <c r="P1128" s="3" t="s">
        <v>8282</v>
      </c>
      <c r="Q1128" s="13">
        <f t="shared" si="68"/>
        <v>5.0000000000000001E-3</v>
      </c>
      <c r="R1128" s="7">
        <f t="shared" si="69"/>
        <v>1000</v>
      </c>
      <c r="S1128" s="3" t="s">
        <v>8336</v>
      </c>
      <c r="T1128" s="3" t="s">
        <v>8338</v>
      </c>
    </row>
    <row r="1129" spans="1:20" ht="52.8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21">
        <f t="shared" si="70"/>
        <v>41926.645833333328</v>
      </c>
      <c r="L1129" s="21">
        <f t="shared" si="71"/>
        <v>41957.687499999993</v>
      </c>
      <c r="M1129" s="3" t="b">
        <v>0</v>
      </c>
      <c r="N1129" s="3">
        <v>23</v>
      </c>
      <c r="O1129" s="3" t="b">
        <v>0</v>
      </c>
      <c r="P1129" s="3" t="s">
        <v>8282</v>
      </c>
      <c r="Q1129" s="13">
        <f t="shared" si="68"/>
        <v>1.6714285714285713E-2</v>
      </c>
      <c r="R1129" s="7">
        <f t="shared" si="69"/>
        <v>1521.7391304347825</v>
      </c>
      <c r="S1129" s="3" t="s">
        <v>8336</v>
      </c>
      <c r="T1129" s="3" t="s">
        <v>8338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21">
        <f t="shared" si="70"/>
        <v>41828.441168981481</v>
      </c>
      <c r="L1130" s="21">
        <f t="shared" si="71"/>
        <v>41858.441168981481</v>
      </c>
      <c r="M1130" s="3" t="b">
        <v>0</v>
      </c>
      <c r="N1130" s="3">
        <v>1</v>
      </c>
      <c r="O1130" s="3" t="b">
        <v>0</v>
      </c>
      <c r="P1130" s="3" t="s">
        <v>8282</v>
      </c>
      <c r="Q1130" s="13">
        <f t="shared" si="68"/>
        <v>1E-3</v>
      </c>
      <c r="R1130" s="7">
        <f t="shared" si="69"/>
        <v>1000</v>
      </c>
      <c r="S1130" s="3" t="s">
        <v>8336</v>
      </c>
      <c r="T1130" s="3" t="s">
        <v>8338</v>
      </c>
    </row>
    <row r="1131" spans="1:20" ht="39.6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21">
        <f t="shared" si="70"/>
        <v>42496.056631944441</v>
      </c>
      <c r="L1131" s="21">
        <f t="shared" si="71"/>
        <v>42526.056631944441</v>
      </c>
      <c r="M1131" s="3" t="b">
        <v>0</v>
      </c>
      <c r="N1131" s="3">
        <v>2</v>
      </c>
      <c r="O1131" s="3" t="b">
        <v>0</v>
      </c>
      <c r="P1131" s="3" t="s">
        <v>8282</v>
      </c>
      <c r="Q1131" s="13">
        <f t="shared" si="68"/>
        <v>1.0499999999999999E-3</v>
      </c>
      <c r="R1131" s="7">
        <f t="shared" si="69"/>
        <v>10000</v>
      </c>
      <c r="S1131" s="3" t="s">
        <v>8336</v>
      </c>
      <c r="T1131" s="3" t="s">
        <v>8338</v>
      </c>
    </row>
    <row r="1132" spans="1:20" ht="39.6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21">
        <f t="shared" si="70"/>
        <v>41908.788194444445</v>
      </c>
      <c r="L1132" s="21">
        <f t="shared" si="71"/>
        <v>41968.829861111109</v>
      </c>
      <c r="M1132" s="3" t="b">
        <v>0</v>
      </c>
      <c r="N1132" s="3">
        <v>3</v>
      </c>
      <c r="O1132" s="3" t="b">
        <v>0</v>
      </c>
      <c r="P1132" s="3" t="s">
        <v>8282</v>
      </c>
      <c r="Q1132" s="13">
        <f t="shared" si="68"/>
        <v>2.2000000000000001E-3</v>
      </c>
      <c r="R1132" s="7">
        <f t="shared" si="69"/>
        <v>1666.6666666666667</v>
      </c>
      <c r="S1132" s="3" t="s">
        <v>8336</v>
      </c>
      <c r="T1132" s="3" t="s">
        <v>8338</v>
      </c>
    </row>
    <row r="1133" spans="1:20" ht="39.6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21">
        <f t="shared" si="70"/>
        <v>42332.699861111112</v>
      </c>
      <c r="L1133" s="21">
        <f t="shared" si="71"/>
        <v>42362.699861111112</v>
      </c>
      <c r="M1133" s="3" t="b">
        <v>0</v>
      </c>
      <c r="N1133" s="3">
        <v>0</v>
      </c>
      <c r="O1133" s="3" t="b">
        <v>0</v>
      </c>
      <c r="P1133" s="3" t="s">
        <v>8282</v>
      </c>
      <c r="Q1133" s="13">
        <f t="shared" si="68"/>
        <v>0</v>
      </c>
      <c r="R1133" s="7">
        <f t="shared" si="69"/>
        <v>0</v>
      </c>
      <c r="S1133" s="3" t="s">
        <v>8336</v>
      </c>
      <c r="T1133" s="3" t="s">
        <v>8338</v>
      </c>
    </row>
    <row r="1134" spans="1:20" ht="39.6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21">
        <f t="shared" si="70"/>
        <v>42705.907071759262</v>
      </c>
      <c r="L1134" s="21">
        <f t="shared" si="71"/>
        <v>42735.907071759262</v>
      </c>
      <c r="M1134" s="3" t="b">
        <v>0</v>
      </c>
      <c r="N1134" s="3">
        <v>13</v>
      </c>
      <c r="O1134" s="3" t="b">
        <v>0</v>
      </c>
      <c r="P1134" s="3" t="s">
        <v>8282</v>
      </c>
      <c r="Q1134" s="13">
        <f t="shared" si="68"/>
        <v>0.14380000000000001</v>
      </c>
      <c r="R1134" s="7">
        <f t="shared" si="69"/>
        <v>769.23076923076928</v>
      </c>
      <c r="S1134" s="3" t="s">
        <v>8336</v>
      </c>
      <c r="T1134" s="3" t="s">
        <v>8338</v>
      </c>
    </row>
    <row r="1135" spans="1:20" ht="39.6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21">
        <f t="shared" si="70"/>
        <v>41821.198854166665</v>
      </c>
      <c r="L1135" s="21">
        <f t="shared" si="71"/>
        <v>41851.198854166665</v>
      </c>
      <c r="M1135" s="3" t="b">
        <v>0</v>
      </c>
      <c r="N1135" s="3">
        <v>1</v>
      </c>
      <c r="O1135" s="3" t="b">
        <v>0</v>
      </c>
      <c r="P1135" s="3" t="s">
        <v>8282</v>
      </c>
      <c r="Q1135" s="13">
        <f t="shared" si="68"/>
        <v>6.6666666666666671E-3</v>
      </c>
      <c r="R1135" s="7">
        <f t="shared" si="69"/>
        <v>3000</v>
      </c>
      <c r="S1135" s="3" t="s">
        <v>8336</v>
      </c>
      <c r="T1135" s="3" t="s">
        <v>8338</v>
      </c>
    </row>
    <row r="1136" spans="1:20" ht="39.6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21">
        <f t="shared" si="70"/>
        <v>41958.07671296296</v>
      </c>
      <c r="L1136" s="21">
        <f t="shared" si="71"/>
        <v>41971.981249999997</v>
      </c>
      <c r="M1136" s="3" t="b">
        <v>0</v>
      </c>
      <c r="N1136" s="3">
        <v>1</v>
      </c>
      <c r="O1136" s="3" t="b">
        <v>0</v>
      </c>
      <c r="P1136" s="3" t="s">
        <v>8282</v>
      </c>
      <c r="Q1136" s="13">
        <f t="shared" si="68"/>
        <v>4.0000000000000003E-5</v>
      </c>
      <c r="R1136" s="7">
        <f t="shared" si="69"/>
        <v>25000</v>
      </c>
      <c r="S1136" s="3" t="s">
        <v>8336</v>
      </c>
      <c r="T1136" s="3" t="s">
        <v>8338</v>
      </c>
    </row>
    <row r="1137" spans="1:20" ht="52.8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21">
        <f t="shared" si="70"/>
        <v>42558.781180555554</v>
      </c>
      <c r="L1137" s="21">
        <f t="shared" si="71"/>
        <v>42588.781180555554</v>
      </c>
      <c r="M1137" s="3" t="b">
        <v>0</v>
      </c>
      <c r="N1137" s="3">
        <v>1</v>
      </c>
      <c r="O1137" s="3" t="b">
        <v>0</v>
      </c>
      <c r="P1137" s="3" t="s">
        <v>8282</v>
      </c>
      <c r="Q1137" s="13">
        <f t="shared" si="68"/>
        <v>0.05</v>
      </c>
      <c r="R1137" s="7">
        <f t="shared" si="69"/>
        <v>1000</v>
      </c>
      <c r="S1137" s="3" t="s">
        <v>8336</v>
      </c>
      <c r="T1137" s="3" t="s">
        <v>8338</v>
      </c>
    </row>
    <row r="1138" spans="1:20" ht="39.6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21">
        <f t="shared" si="70"/>
        <v>42327.46329861111</v>
      </c>
      <c r="L1138" s="21">
        <f t="shared" si="71"/>
        <v>42357.46329861111</v>
      </c>
      <c r="M1138" s="3" t="b">
        <v>0</v>
      </c>
      <c r="N1138" s="3">
        <v>6</v>
      </c>
      <c r="O1138" s="3" t="b">
        <v>0</v>
      </c>
      <c r="P1138" s="3" t="s">
        <v>8282</v>
      </c>
      <c r="Q1138" s="13">
        <f t="shared" si="68"/>
        <v>6.4439140811455853E-2</v>
      </c>
      <c r="R1138" s="7">
        <f t="shared" si="69"/>
        <v>698.33333333333337</v>
      </c>
      <c r="S1138" s="3" t="s">
        <v>8336</v>
      </c>
      <c r="T1138" s="3" t="s">
        <v>8338</v>
      </c>
    </row>
    <row r="1139" spans="1:20" ht="39.6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21">
        <f t="shared" si="70"/>
        <v>42453.611354166664</v>
      </c>
      <c r="L1139" s="21">
        <f t="shared" si="71"/>
        <v>42483.611354166664</v>
      </c>
      <c r="M1139" s="3" t="b">
        <v>0</v>
      </c>
      <c r="N1139" s="3">
        <v>39</v>
      </c>
      <c r="O1139" s="3" t="b">
        <v>0</v>
      </c>
      <c r="P1139" s="3" t="s">
        <v>8282</v>
      </c>
      <c r="Q1139" s="13">
        <f t="shared" si="68"/>
        <v>0.39500000000000002</v>
      </c>
      <c r="R1139" s="7">
        <f t="shared" si="69"/>
        <v>641.02564102564099</v>
      </c>
      <c r="S1139" s="3" t="s">
        <v>8336</v>
      </c>
      <c r="T1139" s="3" t="s">
        <v>8338</v>
      </c>
    </row>
    <row r="1140" spans="1:20" ht="39.6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21">
        <f t="shared" si="70"/>
        <v>42736.698275462964</v>
      </c>
      <c r="L1140" s="21">
        <f t="shared" si="71"/>
        <v>42756.698275462964</v>
      </c>
      <c r="M1140" s="3" t="b">
        <v>0</v>
      </c>
      <c r="N1140" s="3">
        <v>4</v>
      </c>
      <c r="O1140" s="3" t="b">
        <v>0</v>
      </c>
      <c r="P1140" s="3" t="s">
        <v>8282</v>
      </c>
      <c r="Q1140" s="13">
        <f t="shared" si="68"/>
        <v>3.5714285714285713E-3</v>
      </c>
      <c r="R1140" s="7">
        <f t="shared" si="69"/>
        <v>8750</v>
      </c>
      <c r="S1140" s="3" t="s">
        <v>8336</v>
      </c>
      <c r="T1140" s="3" t="s">
        <v>8338</v>
      </c>
    </row>
    <row r="1141" spans="1:20" ht="39.6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21">
        <f t="shared" si="70"/>
        <v>41975.139189814814</v>
      </c>
      <c r="L1141" s="21">
        <f t="shared" si="71"/>
        <v>42005.139189814814</v>
      </c>
      <c r="M1141" s="3" t="b">
        <v>0</v>
      </c>
      <c r="N1141" s="3">
        <v>1</v>
      </c>
      <c r="O1141" s="3" t="b">
        <v>0</v>
      </c>
      <c r="P1141" s="3" t="s">
        <v>8282</v>
      </c>
      <c r="Q1141" s="13">
        <f t="shared" si="68"/>
        <v>6.2500000000000001E-4</v>
      </c>
      <c r="R1141" s="7">
        <f t="shared" si="69"/>
        <v>8000</v>
      </c>
      <c r="S1141" s="3" t="s">
        <v>8336</v>
      </c>
      <c r="T1141" s="3" t="s">
        <v>8338</v>
      </c>
    </row>
    <row r="1142" spans="1:20" ht="39.6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21">
        <f t="shared" si="70"/>
        <v>42192.253715277773</v>
      </c>
      <c r="L1142" s="21">
        <f t="shared" si="71"/>
        <v>42222.253715277773</v>
      </c>
      <c r="M1142" s="3" t="b">
        <v>0</v>
      </c>
      <c r="N1142" s="3">
        <v>0</v>
      </c>
      <c r="O1142" s="3" t="b">
        <v>0</v>
      </c>
      <c r="P1142" s="3" t="s">
        <v>8282</v>
      </c>
      <c r="Q1142" s="13">
        <f t="shared" si="68"/>
        <v>0</v>
      </c>
      <c r="R1142" s="7">
        <f t="shared" si="69"/>
        <v>0</v>
      </c>
      <c r="S1142" s="3" t="s">
        <v>8336</v>
      </c>
      <c r="T1142" s="3" t="s">
        <v>8338</v>
      </c>
    </row>
    <row r="1143" spans="1:20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21">
        <f t="shared" si="70"/>
        <v>42164.491319444445</v>
      </c>
      <c r="L1143" s="21">
        <f t="shared" si="71"/>
        <v>42194.491319444445</v>
      </c>
      <c r="M1143" s="3" t="b">
        <v>0</v>
      </c>
      <c r="N1143" s="3">
        <v>0</v>
      </c>
      <c r="O1143" s="3" t="b">
        <v>0</v>
      </c>
      <c r="P1143" s="3" t="s">
        <v>8282</v>
      </c>
      <c r="Q1143" s="13">
        <f t="shared" si="68"/>
        <v>0</v>
      </c>
      <c r="R1143" s="7">
        <f t="shared" si="69"/>
        <v>0</v>
      </c>
      <c r="S1143" s="3" t="s">
        <v>8336</v>
      </c>
      <c r="T1143" s="3" t="s">
        <v>8338</v>
      </c>
    </row>
    <row r="1144" spans="1:20" ht="39.6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21">
        <f t="shared" si="70"/>
        <v>42021.797766203701</v>
      </c>
      <c r="L1144" s="21">
        <f t="shared" si="71"/>
        <v>42051.797766203701</v>
      </c>
      <c r="M1144" s="3" t="b">
        <v>0</v>
      </c>
      <c r="N1144" s="3">
        <v>0</v>
      </c>
      <c r="O1144" s="3" t="b">
        <v>0</v>
      </c>
      <c r="P1144" s="3" t="s">
        <v>8282</v>
      </c>
      <c r="Q1144" s="13">
        <f t="shared" si="68"/>
        <v>0</v>
      </c>
      <c r="R1144" s="7">
        <f t="shared" si="69"/>
        <v>0</v>
      </c>
      <c r="S1144" s="3" t="s">
        <v>8336</v>
      </c>
      <c r="T1144" s="3" t="s">
        <v>8338</v>
      </c>
    </row>
    <row r="1145" spans="1:20" ht="39.6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21">
        <f t="shared" si="70"/>
        <v>42324.985254629624</v>
      </c>
      <c r="L1145" s="21">
        <f t="shared" si="71"/>
        <v>42354.985254629624</v>
      </c>
      <c r="M1145" s="3" t="b">
        <v>0</v>
      </c>
      <c r="N1145" s="3">
        <v>8</v>
      </c>
      <c r="O1145" s="3" t="b">
        <v>0</v>
      </c>
      <c r="P1145" s="3" t="s">
        <v>8282</v>
      </c>
      <c r="Q1145" s="13">
        <f t="shared" si="68"/>
        <v>4.1333333333333335E-3</v>
      </c>
      <c r="R1145" s="7">
        <f t="shared" si="69"/>
        <v>5625</v>
      </c>
      <c r="S1145" s="3" t="s">
        <v>8336</v>
      </c>
      <c r="T1145" s="3" t="s">
        <v>8338</v>
      </c>
    </row>
    <row r="1146" spans="1:20" ht="39.6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21">
        <f t="shared" si="70"/>
        <v>42092.973611111105</v>
      </c>
      <c r="L1146" s="21">
        <f t="shared" si="71"/>
        <v>42122.973611111105</v>
      </c>
      <c r="M1146" s="3" t="b">
        <v>0</v>
      </c>
      <c r="N1146" s="3">
        <v>0</v>
      </c>
      <c r="O1146" s="3" t="b">
        <v>0</v>
      </c>
      <c r="P1146" s="3" t="s">
        <v>8283</v>
      </c>
      <c r="Q1146" s="13">
        <f t="shared" si="68"/>
        <v>0</v>
      </c>
      <c r="R1146" s="7">
        <f t="shared" si="69"/>
        <v>0</v>
      </c>
      <c r="S1146" s="3" t="s">
        <v>8339</v>
      </c>
      <c r="T1146" s="3" t="s">
        <v>8340</v>
      </c>
    </row>
    <row r="1147" spans="1:20" ht="39.6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21">
        <f t="shared" si="70"/>
        <v>41854.539259259254</v>
      </c>
      <c r="L1147" s="21">
        <f t="shared" si="71"/>
        <v>41914.539259259254</v>
      </c>
      <c r="M1147" s="3" t="b">
        <v>0</v>
      </c>
      <c r="N1147" s="3">
        <v>1</v>
      </c>
      <c r="O1147" s="3" t="b">
        <v>0</v>
      </c>
      <c r="P1147" s="3" t="s">
        <v>8283</v>
      </c>
      <c r="Q1147" s="13">
        <f t="shared" si="68"/>
        <v>1.25E-3</v>
      </c>
      <c r="R1147" s="7">
        <f t="shared" si="69"/>
        <v>80000</v>
      </c>
      <c r="S1147" s="3" t="s">
        <v>8339</v>
      </c>
      <c r="T1147" s="3" t="s">
        <v>8340</v>
      </c>
    </row>
    <row r="1148" spans="1:20" ht="39.6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21">
        <f t="shared" si="70"/>
        <v>41723.745057870365</v>
      </c>
      <c r="L1148" s="21">
        <f t="shared" si="71"/>
        <v>41761.745057870365</v>
      </c>
      <c r="M1148" s="3" t="b">
        <v>0</v>
      </c>
      <c r="N1148" s="3">
        <v>12</v>
      </c>
      <c r="O1148" s="3" t="b">
        <v>0</v>
      </c>
      <c r="P1148" s="3" t="s">
        <v>8283</v>
      </c>
      <c r="Q1148" s="13">
        <f t="shared" si="68"/>
        <v>8.8333333333333333E-2</v>
      </c>
      <c r="R1148" s="7">
        <f t="shared" si="69"/>
        <v>500</v>
      </c>
      <c r="S1148" s="3" t="s">
        <v>8339</v>
      </c>
      <c r="T1148" s="3" t="s">
        <v>8340</v>
      </c>
    </row>
    <row r="1149" spans="1:20" ht="39.6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21">
        <f t="shared" si="70"/>
        <v>41871.763692129629</v>
      </c>
      <c r="L1149" s="21">
        <f t="shared" si="71"/>
        <v>41931.763692129629</v>
      </c>
      <c r="M1149" s="3" t="b">
        <v>0</v>
      </c>
      <c r="N1149" s="3">
        <v>0</v>
      </c>
      <c r="O1149" s="3" t="b">
        <v>0</v>
      </c>
      <c r="P1149" s="3" t="s">
        <v>8283</v>
      </c>
      <c r="Q1149" s="13">
        <f t="shared" si="68"/>
        <v>0</v>
      </c>
      <c r="R1149" s="7">
        <f t="shared" si="69"/>
        <v>0</v>
      </c>
      <c r="S1149" s="3" t="s">
        <v>8339</v>
      </c>
      <c r="T1149" s="3" t="s">
        <v>8340</v>
      </c>
    </row>
    <row r="1150" spans="1:20" ht="26.4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21">
        <f t="shared" si="70"/>
        <v>42674.962743055548</v>
      </c>
      <c r="L1150" s="21">
        <f t="shared" si="71"/>
        <v>42705.00440972222</v>
      </c>
      <c r="M1150" s="3" t="b">
        <v>0</v>
      </c>
      <c r="N1150" s="3">
        <v>3</v>
      </c>
      <c r="O1150" s="3" t="b">
        <v>0</v>
      </c>
      <c r="P1150" s="3" t="s">
        <v>8283</v>
      </c>
      <c r="Q1150" s="13">
        <f t="shared" si="68"/>
        <v>4.8666666666666667E-3</v>
      </c>
      <c r="R1150" s="7">
        <f t="shared" si="69"/>
        <v>5000</v>
      </c>
      <c r="S1150" s="3" t="s">
        <v>8339</v>
      </c>
      <c r="T1150" s="3" t="s">
        <v>8340</v>
      </c>
    </row>
    <row r="1151" spans="1:20" ht="26.4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21">
        <f t="shared" si="70"/>
        <v>42507.501921296294</v>
      </c>
      <c r="L1151" s="21">
        <f t="shared" si="71"/>
        <v>42537.501921296294</v>
      </c>
      <c r="M1151" s="3" t="b">
        <v>0</v>
      </c>
      <c r="N1151" s="3">
        <v>2</v>
      </c>
      <c r="O1151" s="3" t="b">
        <v>0</v>
      </c>
      <c r="P1151" s="3" t="s">
        <v>8283</v>
      </c>
      <c r="Q1151" s="13">
        <f t="shared" si="68"/>
        <v>1.5E-3</v>
      </c>
      <c r="R1151" s="7">
        <f t="shared" si="69"/>
        <v>25000</v>
      </c>
      <c r="S1151" s="3" t="s">
        <v>8339</v>
      </c>
      <c r="T1151" s="3" t="s">
        <v>8340</v>
      </c>
    </row>
    <row r="1152" spans="1:20" ht="26.4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21">
        <f t="shared" si="70"/>
        <v>42317.74623842592</v>
      </c>
      <c r="L1152" s="21">
        <f t="shared" si="71"/>
        <v>42377.74623842592</v>
      </c>
      <c r="M1152" s="3" t="b">
        <v>0</v>
      </c>
      <c r="N1152" s="3">
        <v>6</v>
      </c>
      <c r="O1152" s="3" t="b">
        <v>0</v>
      </c>
      <c r="P1152" s="3" t="s">
        <v>8283</v>
      </c>
      <c r="Q1152" s="13">
        <f t="shared" si="68"/>
        <v>0.1008</v>
      </c>
      <c r="R1152" s="7">
        <f t="shared" si="69"/>
        <v>416.66666666666669</v>
      </c>
      <c r="S1152" s="3" t="s">
        <v>8339</v>
      </c>
      <c r="T1152" s="3" t="s">
        <v>8340</v>
      </c>
    </row>
    <row r="1153" spans="1:20" ht="52.8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21">
        <f t="shared" si="70"/>
        <v>42223.894247685188</v>
      </c>
      <c r="L1153" s="21">
        <f t="shared" si="71"/>
        <v>42253.894247685188</v>
      </c>
      <c r="M1153" s="3" t="b">
        <v>0</v>
      </c>
      <c r="N1153" s="3">
        <v>0</v>
      </c>
      <c r="O1153" s="3" t="b">
        <v>0</v>
      </c>
      <c r="P1153" s="3" t="s">
        <v>8283</v>
      </c>
      <c r="Q1153" s="13">
        <f t="shared" si="68"/>
        <v>0</v>
      </c>
      <c r="R1153" s="7">
        <f t="shared" si="69"/>
        <v>0</v>
      </c>
      <c r="S1153" s="3" t="s">
        <v>8339</v>
      </c>
      <c r="T1153" s="3" t="s">
        <v>8340</v>
      </c>
    </row>
    <row r="1154" spans="1:20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21">
        <f t="shared" si="70"/>
        <v>42109.501296296294</v>
      </c>
      <c r="L1154" s="21">
        <f t="shared" si="71"/>
        <v>42139.501296296294</v>
      </c>
      <c r="M1154" s="3" t="b">
        <v>0</v>
      </c>
      <c r="N1154" s="3">
        <v>15</v>
      </c>
      <c r="O1154" s="3" t="b">
        <v>0</v>
      </c>
      <c r="P1154" s="3" t="s">
        <v>8283</v>
      </c>
      <c r="Q1154" s="13">
        <f t="shared" ref="Q1154:Q1217" si="72">+E1154/D1154</f>
        <v>5.6937500000000002E-2</v>
      </c>
      <c r="R1154" s="7">
        <f t="shared" ref="R1154:R1217" si="73">IFERROR(+D1154/N1154,0)</f>
        <v>1066.6666666666667</v>
      </c>
      <c r="S1154" s="3" t="s">
        <v>8339</v>
      </c>
      <c r="T1154" s="3" t="s">
        <v>8340</v>
      </c>
    </row>
    <row r="1155" spans="1:20" ht="26.4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21">
        <f t="shared" ref="K1155:K1218" si="74">(J1155/86400)+25569+(-5/24)</f>
        <v>42143.505844907406</v>
      </c>
      <c r="L1155" s="21">
        <f t="shared" ref="L1155:L1218" si="75">+I1155/(86400)+25569+(-5/24)</f>
        <v>42173.505844907406</v>
      </c>
      <c r="M1155" s="3" t="b">
        <v>0</v>
      </c>
      <c r="N1155" s="3">
        <v>1</v>
      </c>
      <c r="O1155" s="3" t="b">
        <v>0</v>
      </c>
      <c r="P1155" s="3" t="s">
        <v>8283</v>
      </c>
      <c r="Q1155" s="13">
        <f t="shared" si="72"/>
        <v>6.2500000000000003E-3</v>
      </c>
      <c r="R1155" s="7">
        <f t="shared" si="73"/>
        <v>8000</v>
      </c>
      <c r="S1155" s="3" t="s">
        <v>8339</v>
      </c>
      <c r="T1155" s="3" t="s">
        <v>8340</v>
      </c>
    </row>
    <row r="1156" spans="1:20" ht="39.6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21">
        <f t="shared" si="74"/>
        <v>42222.900532407402</v>
      </c>
      <c r="L1156" s="21">
        <f t="shared" si="75"/>
        <v>42252.900532407402</v>
      </c>
      <c r="M1156" s="3" t="b">
        <v>0</v>
      </c>
      <c r="N1156" s="3">
        <v>3</v>
      </c>
      <c r="O1156" s="3" t="b">
        <v>0</v>
      </c>
      <c r="P1156" s="3" t="s">
        <v>8283</v>
      </c>
      <c r="Q1156" s="13">
        <f t="shared" si="72"/>
        <v>6.5000000000000002E-2</v>
      </c>
      <c r="R1156" s="7">
        <f t="shared" si="73"/>
        <v>1666.6666666666667</v>
      </c>
      <c r="S1156" s="3" t="s">
        <v>8339</v>
      </c>
      <c r="T1156" s="3" t="s">
        <v>8340</v>
      </c>
    </row>
    <row r="1157" spans="1:20" ht="39.6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21">
        <f t="shared" si="74"/>
        <v>41835.555648148147</v>
      </c>
      <c r="L1157" s="21">
        <f t="shared" si="75"/>
        <v>41865.555648148147</v>
      </c>
      <c r="M1157" s="3" t="b">
        <v>0</v>
      </c>
      <c r="N1157" s="3">
        <v>8</v>
      </c>
      <c r="O1157" s="3" t="b">
        <v>0</v>
      </c>
      <c r="P1157" s="3" t="s">
        <v>8283</v>
      </c>
      <c r="Q1157" s="13">
        <f t="shared" si="72"/>
        <v>7.5199999999999998E-3</v>
      </c>
      <c r="R1157" s="7">
        <f t="shared" si="73"/>
        <v>3125</v>
      </c>
      <c r="S1157" s="3" t="s">
        <v>8339</v>
      </c>
      <c r="T1157" s="3" t="s">
        <v>8340</v>
      </c>
    </row>
    <row r="1158" spans="1:20" ht="39.6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21">
        <f t="shared" si="74"/>
        <v>42028.862986111104</v>
      </c>
      <c r="L1158" s="21">
        <f t="shared" si="75"/>
        <v>42058.862986111104</v>
      </c>
      <c r="M1158" s="3" t="b">
        <v>0</v>
      </c>
      <c r="N1158" s="3">
        <v>0</v>
      </c>
      <c r="O1158" s="3" t="b">
        <v>0</v>
      </c>
      <c r="P1158" s="3" t="s">
        <v>8283</v>
      </c>
      <c r="Q1158" s="13">
        <f t="shared" si="72"/>
        <v>0</v>
      </c>
      <c r="R1158" s="7">
        <f t="shared" si="73"/>
        <v>0</v>
      </c>
      <c r="S1158" s="3" t="s">
        <v>8339</v>
      </c>
      <c r="T1158" s="3" t="s">
        <v>8340</v>
      </c>
    </row>
    <row r="1159" spans="1:20" ht="39.6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21">
        <f t="shared" si="74"/>
        <v>41918.419907407406</v>
      </c>
      <c r="L1159" s="21">
        <f t="shared" si="75"/>
        <v>41978.46157407407</v>
      </c>
      <c r="M1159" s="3" t="b">
        <v>0</v>
      </c>
      <c r="N1159" s="3">
        <v>3</v>
      </c>
      <c r="O1159" s="3" t="b">
        <v>0</v>
      </c>
      <c r="P1159" s="3" t="s">
        <v>8283</v>
      </c>
      <c r="Q1159" s="13">
        <f t="shared" si="72"/>
        <v>1.5100000000000001E-2</v>
      </c>
      <c r="R1159" s="7">
        <f t="shared" si="73"/>
        <v>3333.3333333333335</v>
      </c>
      <c r="S1159" s="3" t="s">
        <v>8339</v>
      </c>
      <c r="T1159" s="3" t="s">
        <v>8340</v>
      </c>
    </row>
    <row r="1160" spans="1:20" ht="39.6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21">
        <f t="shared" si="74"/>
        <v>41951.883425925924</v>
      </c>
      <c r="L1160" s="21">
        <f t="shared" si="75"/>
        <v>41981.883425925924</v>
      </c>
      <c r="M1160" s="3" t="b">
        <v>0</v>
      </c>
      <c r="N1160" s="3">
        <v>3</v>
      </c>
      <c r="O1160" s="3" t="b">
        <v>0</v>
      </c>
      <c r="P1160" s="3" t="s">
        <v>8283</v>
      </c>
      <c r="Q1160" s="13">
        <f t="shared" si="72"/>
        <v>4.6666666666666671E-3</v>
      </c>
      <c r="R1160" s="7">
        <f t="shared" si="73"/>
        <v>2500</v>
      </c>
      <c r="S1160" s="3" t="s">
        <v>8339</v>
      </c>
      <c r="T1160" s="3" t="s">
        <v>8340</v>
      </c>
    </row>
    <row r="1161" spans="1:20" ht="39.6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21">
        <f t="shared" si="74"/>
        <v>42154.518113425926</v>
      </c>
      <c r="L1161" s="21">
        <f t="shared" si="75"/>
        <v>42185.447916666664</v>
      </c>
      <c r="M1161" s="3" t="b">
        <v>0</v>
      </c>
      <c r="N1161" s="3">
        <v>0</v>
      </c>
      <c r="O1161" s="3" t="b">
        <v>0</v>
      </c>
      <c r="P1161" s="3" t="s">
        <v>8283</v>
      </c>
      <c r="Q1161" s="13">
        <f t="shared" si="72"/>
        <v>0</v>
      </c>
      <c r="R1161" s="7">
        <f t="shared" si="73"/>
        <v>0</v>
      </c>
      <c r="S1161" s="3" t="s">
        <v>8339</v>
      </c>
      <c r="T1161" s="3" t="s">
        <v>8340</v>
      </c>
    </row>
    <row r="1162" spans="1:20" ht="39.6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21">
        <f t="shared" si="74"/>
        <v>42060.946597222217</v>
      </c>
      <c r="L1162" s="21">
        <f t="shared" si="75"/>
        <v>42090.904930555553</v>
      </c>
      <c r="M1162" s="3" t="b">
        <v>0</v>
      </c>
      <c r="N1162" s="3">
        <v>19</v>
      </c>
      <c r="O1162" s="3" t="b">
        <v>0</v>
      </c>
      <c r="P1162" s="3" t="s">
        <v>8283</v>
      </c>
      <c r="Q1162" s="13">
        <f t="shared" si="72"/>
        <v>3.85E-2</v>
      </c>
      <c r="R1162" s="7">
        <f t="shared" si="73"/>
        <v>1578.9473684210527</v>
      </c>
      <c r="S1162" s="3" t="s">
        <v>8339</v>
      </c>
      <c r="T1162" s="3" t="s">
        <v>8340</v>
      </c>
    </row>
    <row r="1163" spans="1:20" ht="39.6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21">
        <f t="shared" si="74"/>
        <v>42122.421168981477</v>
      </c>
      <c r="L1163" s="21">
        <f t="shared" si="75"/>
        <v>42143.421168981477</v>
      </c>
      <c r="M1163" s="3" t="b">
        <v>0</v>
      </c>
      <c r="N1163" s="3">
        <v>0</v>
      </c>
      <c r="O1163" s="3" t="b">
        <v>0</v>
      </c>
      <c r="P1163" s="3" t="s">
        <v>8283</v>
      </c>
      <c r="Q1163" s="13">
        <f t="shared" si="72"/>
        <v>0</v>
      </c>
      <c r="R1163" s="7">
        <f t="shared" si="73"/>
        <v>0</v>
      </c>
      <c r="S1163" s="3" t="s">
        <v>8339</v>
      </c>
      <c r="T1163" s="3" t="s">
        <v>8340</v>
      </c>
    </row>
    <row r="1164" spans="1:20" ht="52.8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21">
        <f t="shared" si="74"/>
        <v>41876.475277777776</v>
      </c>
      <c r="L1164" s="21">
        <f t="shared" si="75"/>
        <v>41907.475277777776</v>
      </c>
      <c r="M1164" s="3" t="b">
        <v>0</v>
      </c>
      <c r="N1164" s="3">
        <v>2</v>
      </c>
      <c r="O1164" s="3" t="b">
        <v>0</v>
      </c>
      <c r="P1164" s="3" t="s">
        <v>8283</v>
      </c>
      <c r="Q1164" s="13">
        <f t="shared" si="72"/>
        <v>5.8333333333333338E-4</v>
      </c>
      <c r="R1164" s="7">
        <f t="shared" si="73"/>
        <v>30000</v>
      </c>
      <c r="S1164" s="3" t="s">
        <v>8339</v>
      </c>
      <c r="T1164" s="3" t="s">
        <v>8340</v>
      </c>
    </row>
    <row r="1165" spans="1:20" ht="39.6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21">
        <f t="shared" si="74"/>
        <v>41830.515277777777</v>
      </c>
      <c r="L1165" s="21">
        <f t="shared" si="75"/>
        <v>41860.515277777777</v>
      </c>
      <c r="M1165" s="3" t="b">
        <v>0</v>
      </c>
      <c r="N1165" s="3">
        <v>0</v>
      </c>
      <c r="O1165" s="3" t="b">
        <v>0</v>
      </c>
      <c r="P1165" s="3" t="s">
        <v>8283</v>
      </c>
      <c r="Q1165" s="13">
        <f t="shared" si="72"/>
        <v>0</v>
      </c>
      <c r="R1165" s="7">
        <f t="shared" si="73"/>
        <v>0</v>
      </c>
      <c r="S1165" s="3" t="s">
        <v>8339</v>
      </c>
      <c r="T1165" s="3" t="s">
        <v>8340</v>
      </c>
    </row>
    <row r="1166" spans="1:20" ht="52.8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21">
        <f t="shared" si="74"/>
        <v>42509.51599537037</v>
      </c>
      <c r="L1166" s="21">
        <f t="shared" si="75"/>
        <v>42539.51599537037</v>
      </c>
      <c r="M1166" s="3" t="b">
        <v>0</v>
      </c>
      <c r="N1166" s="3">
        <v>0</v>
      </c>
      <c r="O1166" s="3" t="b">
        <v>0</v>
      </c>
      <c r="P1166" s="3" t="s">
        <v>8283</v>
      </c>
      <c r="Q1166" s="13">
        <f t="shared" si="72"/>
        <v>0</v>
      </c>
      <c r="R1166" s="7">
        <f t="shared" si="73"/>
        <v>0</v>
      </c>
      <c r="S1166" s="3" t="s">
        <v>8339</v>
      </c>
      <c r="T1166" s="3" t="s">
        <v>8340</v>
      </c>
    </row>
    <row r="1167" spans="1:20" ht="39.6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21">
        <f t="shared" si="74"/>
        <v>41792.00613425926</v>
      </c>
      <c r="L1167" s="21">
        <f t="shared" si="75"/>
        <v>41826.00613425926</v>
      </c>
      <c r="M1167" s="3" t="b">
        <v>0</v>
      </c>
      <c r="N1167" s="3">
        <v>25</v>
      </c>
      <c r="O1167" s="3" t="b">
        <v>0</v>
      </c>
      <c r="P1167" s="3" t="s">
        <v>8283</v>
      </c>
      <c r="Q1167" s="13">
        <f t="shared" si="72"/>
        <v>0.20705000000000001</v>
      </c>
      <c r="R1167" s="7">
        <f t="shared" si="73"/>
        <v>400</v>
      </c>
      <c r="S1167" s="3" t="s">
        <v>8339</v>
      </c>
      <c r="T1167" s="3" t="s">
        <v>8340</v>
      </c>
    </row>
    <row r="1168" spans="1:20" ht="39.6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21">
        <f t="shared" si="74"/>
        <v>42150.277106481481</v>
      </c>
      <c r="L1168" s="21">
        <f t="shared" si="75"/>
        <v>42180.958333333336</v>
      </c>
      <c r="M1168" s="3" t="b">
        <v>0</v>
      </c>
      <c r="N1168" s="3">
        <v>8</v>
      </c>
      <c r="O1168" s="3" t="b">
        <v>0</v>
      </c>
      <c r="P1168" s="3" t="s">
        <v>8283</v>
      </c>
      <c r="Q1168" s="13">
        <f t="shared" si="72"/>
        <v>0.19139999999999999</v>
      </c>
      <c r="R1168" s="7">
        <f t="shared" si="73"/>
        <v>1875</v>
      </c>
      <c r="S1168" s="3" t="s">
        <v>8339</v>
      </c>
      <c r="T1168" s="3" t="s">
        <v>8340</v>
      </c>
    </row>
    <row r="1169" spans="1:20" ht="39.6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21">
        <f t="shared" si="74"/>
        <v>41863.526562499996</v>
      </c>
      <c r="L1169" s="21">
        <f t="shared" si="75"/>
        <v>41894.526562499996</v>
      </c>
      <c r="M1169" s="3" t="b">
        <v>0</v>
      </c>
      <c r="N1169" s="3">
        <v>16</v>
      </c>
      <c r="O1169" s="3" t="b">
        <v>0</v>
      </c>
      <c r="P1169" s="3" t="s">
        <v>8283</v>
      </c>
      <c r="Q1169" s="13">
        <f t="shared" si="72"/>
        <v>1.6316666666666667E-2</v>
      </c>
      <c r="R1169" s="7">
        <f t="shared" si="73"/>
        <v>3750</v>
      </c>
      <c r="S1169" s="3" t="s">
        <v>8339</v>
      </c>
      <c r="T1169" s="3" t="s">
        <v>8340</v>
      </c>
    </row>
    <row r="1170" spans="1:20" ht="39.6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21">
        <f t="shared" si="74"/>
        <v>42604.845659722218</v>
      </c>
      <c r="L1170" s="21">
        <f t="shared" si="75"/>
        <v>42634.845659722218</v>
      </c>
      <c r="M1170" s="3" t="b">
        <v>0</v>
      </c>
      <c r="N1170" s="3">
        <v>3</v>
      </c>
      <c r="O1170" s="3" t="b">
        <v>0</v>
      </c>
      <c r="P1170" s="3" t="s">
        <v>8283</v>
      </c>
      <c r="Q1170" s="13">
        <f t="shared" si="72"/>
        <v>5.6666666666666664E-2</v>
      </c>
      <c r="R1170" s="7">
        <f t="shared" si="73"/>
        <v>6000</v>
      </c>
      <c r="S1170" s="3" t="s">
        <v>8339</v>
      </c>
      <c r="T1170" s="3" t="s">
        <v>8340</v>
      </c>
    </row>
    <row r="1171" spans="1:20" ht="39.6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21">
        <f t="shared" si="74"/>
        <v>42027.145405092589</v>
      </c>
      <c r="L1171" s="21">
        <f t="shared" si="75"/>
        <v>42057.145405092589</v>
      </c>
      <c r="M1171" s="3" t="b">
        <v>0</v>
      </c>
      <c r="N1171" s="3">
        <v>3</v>
      </c>
      <c r="O1171" s="3" t="b">
        <v>0</v>
      </c>
      <c r="P1171" s="3" t="s">
        <v>8283</v>
      </c>
      <c r="Q1171" s="13">
        <f t="shared" si="72"/>
        <v>1.6999999999999999E-3</v>
      </c>
      <c r="R1171" s="7">
        <f t="shared" si="73"/>
        <v>3333.3333333333335</v>
      </c>
      <c r="S1171" s="3" t="s">
        <v>8339</v>
      </c>
      <c r="T1171" s="3" t="s">
        <v>8340</v>
      </c>
    </row>
    <row r="1172" spans="1:20" ht="39.6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21">
        <f t="shared" si="74"/>
        <v>42124.684849537036</v>
      </c>
      <c r="L1172" s="21">
        <f t="shared" si="75"/>
        <v>42154.684849537036</v>
      </c>
      <c r="M1172" s="3" t="b">
        <v>0</v>
      </c>
      <c r="N1172" s="3">
        <v>2</v>
      </c>
      <c r="O1172" s="3" t="b">
        <v>0</v>
      </c>
      <c r="P1172" s="3" t="s">
        <v>8283</v>
      </c>
      <c r="Q1172" s="13">
        <f t="shared" si="72"/>
        <v>4.0000000000000001E-3</v>
      </c>
      <c r="R1172" s="7">
        <f t="shared" si="73"/>
        <v>12500</v>
      </c>
      <c r="S1172" s="3" t="s">
        <v>8339</v>
      </c>
      <c r="T1172" s="3" t="s">
        <v>8340</v>
      </c>
    </row>
    <row r="1173" spans="1:20" ht="39.6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21">
        <f t="shared" si="74"/>
        <v>41938.596377314811</v>
      </c>
      <c r="L1173" s="21">
        <f t="shared" si="75"/>
        <v>41956.638043981475</v>
      </c>
      <c r="M1173" s="3" t="b">
        <v>0</v>
      </c>
      <c r="N1173" s="3">
        <v>1</v>
      </c>
      <c r="O1173" s="3" t="b">
        <v>0</v>
      </c>
      <c r="P1173" s="3" t="s">
        <v>8283</v>
      </c>
      <c r="Q1173" s="13">
        <f t="shared" si="72"/>
        <v>1E-3</v>
      </c>
      <c r="R1173" s="7">
        <f t="shared" si="73"/>
        <v>25000</v>
      </c>
      <c r="S1173" s="3" t="s">
        <v>8339</v>
      </c>
      <c r="T1173" s="3" t="s">
        <v>8340</v>
      </c>
    </row>
    <row r="1174" spans="1:20" ht="26.4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21">
        <f t="shared" si="74"/>
        <v>41841.473981481475</v>
      </c>
      <c r="L1174" s="21">
        <f t="shared" si="75"/>
        <v>41871.473981481475</v>
      </c>
      <c r="M1174" s="3" t="b">
        <v>0</v>
      </c>
      <c r="N1174" s="3">
        <v>0</v>
      </c>
      <c r="O1174" s="3" t="b">
        <v>0</v>
      </c>
      <c r="P1174" s="3" t="s">
        <v>8283</v>
      </c>
      <c r="Q1174" s="13">
        <f t="shared" si="72"/>
        <v>0</v>
      </c>
      <c r="R1174" s="7">
        <f t="shared" si="73"/>
        <v>0</v>
      </c>
      <c r="S1174" s="3" t="s">
        <v>8339</v>
      </c>
      <c r="T1174" s="3" t="s">
        <v>8340</v>
      </c>
    </row>
    <row r="1175" spans="1:20" ht="39.6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21">
        <f t="shared" si="74"/>
        <v>42183.97751157407</v>
      </c>
      <c r="L1175" s="21">
        <f t="shared" si="75"/>
        <v>42218.97751157407</v>
      </c>
      <c r="M1175" s="3" t="b">
        <v>0</v>
      </c>
      <c r="N1175" s="3">
        <v>1</v>
      </c>
      <c r="O1175" s="3" t="b">
        <v>0</v>
      </c>
      <c r="P1175" s="3" t="s">
        <v>8283</v>
      </c>
      <c r="Q1175" s="13">
        <f t="shared" si="72"/>
        <v>2.4000000000000001E-4</v>
      </c>
      <c r="R1175" s="7">
        <f t="shared" si="73"/>
        <v>125000</v>
      </c>
      <c r="S1175" s="3" t="s">
        <v>8339</v>
      </c>
      <c r="T1175" s="3" t="s">
        <v>8340</v>
      </c>
    </row>
    <row r="1176" spans="1:20" ht="39.6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21">
        <f t="shared" si="74"/>
        <v>42468.633414351854</v>
      </c>
      <c r="L1176" s="21">
        <f t="shared" si="75"/>
        <v>42498.633414351854</v>
      </c>
      <c r="M1176" s="3" t="b">
        <v>0</v>
      </c>
      <c r="N1176" s="3">
        <v>19</v>
      </c>
      <c r="O1176" s="3" t="b">
        <v>0</v>
      </c>
      <c r="P1176" s="3" t="s">
        <v>8283</v>
      </c>
      <c r="Q1176" s="13">
        <f t="shared" si="72"/>
        <v>5.906666666666667E-2</v>
      </c>
      <c r="R1176" s="7">
        <f t="shared" si="73"/>
        <v>789.47368421052636</v>
      </c>
      <c r="S1176" s="3" t="s">
        <v>8339</v>
      </c>
      <c r="T1176" s="3" t="s">
        <v>8340</v>
      </c>
    </row>
    <row r="1177" spans="1:20" ht="39.6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21">
        <f t="shared" si="74"/>
        <v>42170.520127314812</v>
      </c>
      <c r="L1177" s="21">
        <f t="shared" si="75"/>
        <v>42200.520127314812</v>
      </c>
      <c r="M1177" s="3" t="b">
        <v>0</v>
      </c>
      <c r="N1177" s="3">
        <v>9</v>
      </c>
      <c r="O1177" s="3" t="b">
        <v>0</v>
      </c>
      <c r="P1177" s="3" t="s">
        <v>8283</v>
      </c>
      <c r="Q1177" s="13">
        <f t="shared" si="72"/>
        <v>2.9250000000000002E-2</v>
      </c>
      <c r="R1177" s="7">
        <f t="shared" si="73"/>
        <v>2222.2222222222222</v>
      </c>
      <c r="S1177" s="3" t="s">
        <v>8339</v>
      </c>
      <c r="T1177" s="3" t="s">
        <v>8340</v>
      </c>
    </row>
    <row r="1178" spans="1:20" ht="52.8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21">
        <f t="shared" si="74"/>
        <v>42745.811319444438</v>
      </c>
      <c r="L1178" s="21">
        <f t="shared" si="75"/>
        <v>42800.333333333336</v>
      </c>
      <c r="M1178" s="3" t="b">
        <v>0</v>
      </c>
      <c r="N1178" s="3">
        <v>1</v>
      </c>
      <c r="O1178" s="3" t="b">
        <v>0</v>
      </c>
      <c r="P1178" s="3" t="s">
        <v>8283</v>
      </c>
      <c r="Q1178" s="13">
        <f t="shared" si="72"/>
        <v>5.7142857142857142E-5</v>
      </c>
      <c r="R1178" s="7">
        <f t="shared" si="73"/>
        <v>175000</v>
      </c>
      <c r="S1178" s="3" t="s">
        <v>8339</v>
      </c>
      <c r="T1178" s="3" t="s">
        <v>8340</v>
      </c>
    </row>
    <row r="1179" spans="1:20" ht="39.6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21">
        <f t="shared" si="74"/>
        <v>41897.452499999999</v>
      </c>
      <c r="L1179" s="21">
        <f t="shared" si="75"/>
        <v>41927.452499999999</v>
      </c>
      <c r="M1179" s="3" t="b">
        <v>0</v>
      </c>
      <c r="N1179" s="3">
        <v>0</v>
      </c>
      <c r="O1179" s="3" t="b">
        <v>0</v>
      </c>
      <c r="P1179" s="3" t="s">
        <v>8283</v>
      </c>
      <c r="Q1179" s="13">
        <f t="shared" si="72"/>
        <v>0</v>
      </c>
      <c r="R1179" s="7">
        <f t="shared" si="73"/>
        <v>0</v>
      </c>
      <c r="S1179" s="3" t="s">
        <v>8339</v>
      </c>
      <c r="T1179" s="3" t="s">
        <v>8340</v>
      </c>
    </row>
    <row r="1180" spans="1:20" ht="39.6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21">
        <f t="shared" si="74"/>
        <v>41837.69736111111</v>
      </c>
      <c r="L1180" s="21">
        <f t="shared" si="75"/>
        <v>41867.69736111111</v>
      </c>
      <c r="M1180" s="3" t="b">
        <v>0</v>
      </c>
      <c r="N1180" s="3">
        <v>1</v>
      </c>
      <c r="O1180" s="3" t="b">
        <v>0</v>
      </c>
      <c r="P1180" s="3" t="s">
        <v>8283</v>
      </c>
      <c r="Q1180" s="13">
        <f t="shared" si="72"/>
        <v>6.666666666666667E-5</v>
      </c>
      <c r="R1180" s="7">
        <f t="shared" si="73"/>
        <v>75000</v>
      </c>
      <c r="S1180" s="3" t="s">
        <v>8339</v>
      </c>
      <c r="T1180" s="3" t="s">
        <v>8340</v>
      </c>
    </row>
    <row r="1181" spans="1:20" ht="39.6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21">
        <f t="shared" si="74"/>
        <v>42275.511886574073</v>
      </c>
      <c r="L1181" s="21">
        <f t="shared" si="75"/>
        <v>42305.511886574073</v>
      </c>
      <c r="M1181" s="3" t="b">
        <v>0</v>
      </c>
      <c r="N1181" s="3">
        <v>5</v>
      </c>
      <c r="O1181" s="3" t="b">
        <v>0</v>
      </c>
      <c r="P1181" s="3" t="s">
        <v>8283</v>
      </c>
      <c r="Q1181" s="13">
        <f t="shared" si="72"/>
        <v>5.3333333333333337E-2</v>
      </c>
      <c r="R1181" s="7">
        <f t="shared" si="73"/>
        <v>12000</v>
      </c>
      <c r="S1181" s="3" t="s">
        <v>8339</v>
      </c>
      <c r="T1181" s="3" t="s">
        <v>8340</v>
      </c>
    </row>
    <row r="1182" spans="1:20" ht="26.4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21">
        <f t="shared" si="74"/>
        <v>41781.598541666666</v>
      </c>
      <c r="L1182" s="21">
        <f t="shared" si="75"/>
        <v>41818.598541666666</v>
      </c>
      <c r="M1182" s="3" t="b">
        <v>0</v>
      </c>
      <c r="N1182" s="3">
        <v>85</v>
      </c>
      <c r="O1182" s="3" t="b">
        <v>0</v>
      </c>
      <c r="P1182" s="3" t="s">
        <v>8283</v>
      </c>
      <c r="Q1182" s="13">
        <f t="shared" si="72"/>
        <v>0.11749999999999999</v>
      </c>
      <c r="R1182" s="7">
        <f t="shared" si="73"/>
        <v>588.23529411764707</v>
      </c>
      <c r="S1182" s="3" t="s">
        <v>8339</v>
      </c>
      <c r="T1182" s="3" t="s">
        <v>8340</v>
      </c>
    </row>
    <row r="1183" spans="1:20" ht="26.4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21">
        <f t="shared" si="74"/>
        <v>42034.131030092591</v>
      </c>
      <c r="L1183" s="21">
        <f t="shared" si="75"/>
        <v>42064.131030092591</v>
      </c>
      <c r="M1183" s="3" t="b">
        <v>0</v>
      </c>
      <c r="N1183" s="3">
        <v>3</v>
      </c>
      <c r="O1183" s="3" t="b">
        <v>0</v>
      </c>
      <c r="P1183" s="3" t="s">
        <v>8283</v>
      </c>
      <c r="Q1183" s="13">
        <f t="shared" si="72"/>
        <v>8.0000000000000007E-5</v>
      </c>
      <c r="R1183" s="7">
        <f t="shared" si="73"/>
        <v>16666.666666666668</v>
      </c>
      <c r="S1183" s="3" t="s">
        <v>8339</v>
      </c>
      <c r="T1183" s="3" t="s">
        <v>8340</v>
      </c>
    </row>
    <row r="1184" spans="1:20" ht="52.8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21">
        <f t="shared" si="74"/>
        <v>42728.619074074071</v>
      </c>
      <c r="L1184" s="21">
        <f t="shared" si="75"/>
        <v>42747.487499999996</v>
      </c>
      <c r="M1184" s="3" t="b">
        <v>0</v>
      </c>
      <c r="N1184" s="3">
        <v>4</v>
      </c>
      <c r="O1184" s="3" t="b">
        <v>0</v>
      </c>
      <c r="P1184" s="3" t="s">
        <v>8283</v>
      </c>
      <c r="Q1184" s="13">
        <f t="shared" si="72"/>
        <v>4.2000000000000003E-2</v>
      </c>
      <c r="R1184" s="7">
        <f t="shared" si="73"/>
        <v>250</v>
      </c>
      <c r="S1184" s="3" t="s">
        <v>8339</v>
      </c>
      <c r="T1184" s="3" t="s">
        <v>8340</v>
      </c>
    </row>
    <row r="1185" spans="1:20" ht="39.6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21">
        <f t="shared" si="74"/>
        <v>42656.653043981474</v>
      </c>
      <c r="L1185" s="21">
        <f t="shared" si="75"/>
        <v>42675.957638888889</v>
      </c>
      <c r="M1185" s="3" t="b">
        <v>0</v>
      </c>
      <c r="N1185" s="3">
        <v>3</v>
      </c>
      <c r="O1185" s="3" t="b">
        <v>0</v>
      </c>
      <c r="P1185" s="3" t="s">
        <v>8283</v>
      </c>
      <c r="Q1185" s="13">
        <f t="shared" si="72"/>
        <v>0.04</v>
      </c>
      <c r="R1185" s="7">
        <f t="shared" si="73"/>
        <v>833.33333333333337</v>
      </c>
      <c r="S1185" s="3" t="s">
        <v>8339</v>
      </c>
      <c r="T1185" s="3" t="s">
        <v>8340</v>
      </c>
    </row>
    <row r="1186" spans="1:20" ht="39.6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21">
        <f t="shared" si="74"/>
        <v>42741.391331018516</v>
      </c>
      <c r="L1186" s="21">
        <f t="shared" si="75"/>
        <v>42772.391331018516</v>
      </c>
      <c r="M1186" s="3" t="b">
        <v>0</v>
      </c>
      <c r="N1186" s="3">
        <v>375</v>
      </c>
      <c r="O1186" s="3" t="b">
        <v>1</v>
      </c>
      <c r="P1186" s="3" t="s">
        <v>8284</v>
      </c>
      <c r="Q1186" s="13">
        <f t="shared" si="72"/>
        <v>1.0493636363636363</v>
      </c>
      <c r="R1186" s="7">
        <f t="shared" si="73"/>
        <v>58.666666666666664</v>
      </c>
      <c r="S1186" s="3" t="s">
        <v>8341</v>
      </c>
      <c r="T1186" s="3" t="s">
        <v>8342</v>
      </c>
    </row>
    <row r="1187" spans="1:20" ht="52.8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21">
        <f t="shared" si="74"/>
        <v>42130.656817129631</v>
      </c>
      <c r="L1187" s="21">
        <f t="shared" si="75"/>
        <v>42162.958333333336</v>
      </c>
      <c r="M1187" s="3" t="b">
        <v>0</v>
      </c>
      <c r="N1187" s="3">
        <v>111</v>
      </c>
      <c r="O1187" s="3" t="b">
        <v>1</v>
      </c>
      <c r="P1187" s="3" t="s">
        <v>8284</v>
      </c>
      <c r="Q1187" s="13">
        <f t="shared" si="72"/>
        <v>1.0544</v>
      </c>
      <c r="R1187" s="7">
        <f t="shared" si="73"/>
        <v>112.61261261261261</v>
      </c>
      <c r="S1187" s="3" t="s">
        <v>8341</v>
      </c>
      <c r="T1187" s="3" t="s">
        <v>8342</v>
      </c>
    </row>
    <row r="1188" spans="1:20" ht="39.6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21">
        <f t="shared" si="74"/>
        <v>42123.655034722215</v>
      </c>
      <c r="L1188" s="21">
        <f t="shared" si="75"/>
        <v>42156.737499999996</v>
      </c>
      <c r="M1188" s="3" t="b">
        <v>0</v>
      </c>
      <c r="N1188" s="3">
        <v>123</v>
      </c>
      <c r="O1188" s="3" t="b">
        <v>1</v>
      </c>
      <c r="P1188" s="3" t="s">
        <v>8284</v>
      </c>
      <c r="Q1188" s="13">
        <f t="shared" si="72"/>
        <v>1.0673333333333332</v>
      </c>
      <c r="R1188" s="7">
        <f t="shared" si="73"/>
        <v>60.975609756097562</v>
      </c>
      <c r="S1188" s="3" t="s">
        <v>8341</v>
      </c>
      <c r="T1188" s="3" t="s">
        <v>8342</v>
      </c>
    </row>
    <row r="1189" spans="1:20" ht="39.6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21">
        <f t="shared" si="74"/>
        <v>42109.686608796292</v>
      </c>
      <c r="L1189" s="21">
        <f t="shared" si="75"/>
        <v>42141.541666666664</v>
      </c>
      <c r="M1189" s="3" t="b">
        <v>0</v>
      </c>
      <c r="N1189" s="3">
        <v>70</v>
      </c>
      <c r="O1189" s="3" t="b">
        <v>1</v>
      </c>
      <c r="P1189" s="3" t="s">
        <v>8284</v>
      </c>
      <c r="Q1189" s="13">
        <f t="shared" si="72"/>
        <v>1.0412571428571429</v>
      </c>
      <c r="R1189" s="7">
        <f t="shared" si="73"/>
        <v>125</v>
      </c>
      <c r="S1189" s="3" t="s">
        <v>8341</v>
      </c>
      <c r="T1189" s="3" t="s">
        <v>8342</v>
      </c>
    </row>
    <row r="1190" spans="1:20" ht="39.6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21">
        <f t="shared" si="74"/>
        <v>42711.492361111108</v>
      </c>
      <c r="L1190" s="21">
        <f t="shared" si="75"/>
        <v>42732.492361111108</v>
      </c>
      <c r="M1190" s="3" t="b">
        <v>0</v>
      </c>
      <c r="N1190" s="3">
        <v>85</v>
      </c>
      <c r="O1190" s="3" t="b">
        <v>1</v>
      </c>
      <c r="P1190" s="3" t="s">
        <v>8284</v>
      </c>
      <c r="Q1190" s="13">
        <f t="shared" si="72"/>
        <v>1.6054999999999999</v>
      </c>
      <c r="R1190" s="7">
        <f t="shared" si="73"/>
        <v>23.529411764705884</v>
      </c>
      <c r="S1190" s="3" t="s">
        <v>8341</v>
      </c>
      <c r="T1190" s="3" t="s">
        <v>8342</v>
      </c>
    </row>
    <row r="1191" spans="1:20" ht="39.6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21">
        <f t="shared" si="74"/>
        <v>42529.770775462959</v>
      </c>
      <c r="L1191" s="21">
        <f t="shared" si="75"/>
        <v>42550.770775462959</v>
      </c>
      <c r="M1191" s="3" t="b">
        <v>0</v>
      </c>
      <c r="N1191" s="3">
        <v>86</v>
      </c>
      <c r="O1191" s="3" t="b">
        <v>1</v>
      </c>
      <c r="P1191" s="3" t="s">
        <v>8284</v>
      </c>
      <c r="Q1191" s="13">
        <f t="shared" si="72"/>
        <v>1.0777777777777777</v>
      </c>
      <c r="R1191" s="7">
        <f t="shared" si="73"/>
        <v>104.65116279069767</v>
      </c>
      <c r="S1191" s="3" t="s">
        <v>8341</v>
      </c>
      <c r="T1191" s="3" t="s">
        <v>8342</v>
      </c>
    </row>
    <row r="1192" spans="1:20" ht="26.4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21">
        <f t="shared" si="74"/>
        <v>41852.457465277774</v>
      </c>
      <c r="L1192" s="21">
        <f t="shared" si="75"/>
        <v>41882.457465277774</v>
      </c>
      <c r="M1192" s="3" t="b">
        <v>0</v>
      </c>
      <c r="N1192" s="3">
        <v>13</v>
      </c>
      <c r="O1192" s="3" t="b">
        <v>1</v>
      </c>
      <c r="P1192" s="3" t="s">
        <v>8284</v>
      </c>
      <c r="Q1192" s="13">
        <f t="shared" si="72"/>
        <v>1.35</v>
      </c>
      <c r="R1192" s="7">
        <f t="shared" si="73"/>
        <v>38.46153846153846</v>
      </c>
      <c r="S1192" s="3" t="s">
        <v>8341</v>
      </c>
      <c r="T1192" s="3" t="s">
        <v>8342</v>
      </c>
    </row>
    <row r="1193" spans="1:20" ht="39.6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21">
        <f t="shared" si="74"/>
        <v>42419.395370370366</v>
      </c>
      <c r="L1193" s="21">
        <f t="shared" si="75"/>
        <v>42449.353703703702</v>
      </c>
      <c r="M1193" s="3" t="b">
        <v>0</v>
      </c>
      <c r="N1193" s="3">
        <v>33</v>
      </c>
      <c r="O1193" s="3" t="b">
        <v>1</v>
      </c>
      <c r="P1193" s="3" t="s">
        <v>8284</v>
      </c>
      <c r="Q1193" s="13">
        <f t="shared" si="72"/>
        <v>1.0907407407407408</v>
      </c>
      <c r="R1193" s="7">
        <f t="shared" si="73"/>
        <v>81.818181818181813</v>
      </c>
      <c r="S1193" s="3" t="s">
        <v>8341</v>
      </c>
      <c r="T1193" s="3" t="s">
        <v>8342</v>
      </c>
    </row>
    <row r="1194" spans="1:20" ht="26.4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21">
        <f t="shared" si="74"/>
        <v>42747.298356481479</v>
      </c>
      <c r="L1194" s="21">
        <f t="shared" si="75"/>
        <v>42777.298356481479</v>
      </c>
      <c r="M1194" s="3" t="b">
        <v>0</v>
      </c>
      <c r="N1194" s="3">
        <v>15</v>
      </c>
      <c r="O1194" s="3" t="b">
        <v>1</v>
      </c>
      <c r="P1194" s="3" t="s">
        <v>8284</v>
      </c>
      <c r="Q1194" s="13">
        <f t="shared" si="72"/>
        <v>2.9</v>
      </c>
      <c r="R1194" s="7">
        <f t="shared" si="73"/>
        <v>6.666666666666667</v>
      </c>
      <c r="S1194" s="3" t="s">
        <v>8341</v>
      </c>
      <c r="T1194" s="3" t="s">
        <v>8342</v>
      </c>
    </row>
    <row r="1195" spans="1:20" ht="52.8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21">
        <f t="shared" si="74"/>
        <v>42409.567743055552</v>
      </c>
      <c r="L1195" s="21">
        <f t="shared" si="75"/>
        <v>42469.526076388887</v>
      </c>
      <c r="M1195" s="3" t="b">
        <v>0</v>
      </c>
      <c r="N1195" s="3">
        <v>273</v>
      </c>
      <c r="O1195" s="3" t="b">
        <v>1</v>
      </c>
      <c r="P1195" s="3" t="s">
        <v>8284</v>
      </c>
      <c r="Q1195" s="13">
        <f t="shared" si="72"/>
        <v>1.0395714285714286</v>
      </c>
      <c r="R1195" s="7">
        <f t="shared" si="73"/>
        <v>76.92307692307692</v>
      </c>
      <c r="S1195" s="3" t="s">
        <v>8341</v>
      </c>
      <c r="T1195" s="3" t="s">
        <v>8342</v>
      </c>
    </row>
    <row r="1196" spans="1:20" ht="39.6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21">
        <f t="shared" si="74"/>
        <v>42072.27984953703</v>
      </c>
      <c r="L1196" s="21">
        <f t="shared" si="75"/>
        <v>42102.27984953703</v>
      </c>
      <c r="M1196" s="3" t="b">
        <v>0</v>
      </c>
      <c r="N1196" s="3">
        <v>714</v>
      </c>
      <c r="O1196" s="3" t="b">
        <v>1</v>
      </c>
      <c r="P1196" s="3" t="s">
        <v>8284</v>
      </c>
      <c r="Q1196" s="13">
        <f t="shared" si="72"/>
        <v>3.2223999999999999</v>
      </c>
      <c r="R1196" s="7">
        <f t="shared" si="73"/>
        <v>17.50700280112045</v>
      </c>
      <c r="S1196" s="3" t="s">
        <v>8341</v>
      </c>
      <c r="T1196" s="3" t="s">
        <v>8342</v>
      </c>
    </row>
    <row r="1197" spans="1:20" ht="52.8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21">
        <f t="shared" si="74"/>
        <v>42298.139502314814</v>
      </c>
      <c r="L1197" s="21">
        <f t="shared" si="75"/>
        <v>42358.166666666664</v>
      </c>
      <c r="M1197" s="3" t="b">
        <v>0</v>
      </c>
      <c r="N1197" s="3">
        <v>170</v>
      </c>
      <c r="O1197" s="3" t="b">
        <v>1</v>
      </c>
      <c r="P1197" s="3" t="s">
        <v>8284</v>
      </c>
      <c r="Q1197" s="13">
        <f t="shared" si="72"/>
        <v>1.35</v>
      </c>
      <c r="R1197" s="7">
        <f t="shared" si="73"/>
        <v>58.823529411764703</v>
      </c>
      <c r="S1197" s="3" t="s">
        <v>8341</v>
      </c>
      <c r="T1197" s="3" t="s">
        <v>8342</v>
      </c>
    </row>
    <row r="1198" spans="1:20" ht="26.4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21">
        <f t="shared" si="74"/>
        <v>42326.610405092586</v>
      </c>
      <c r="L1198" s="21">
        <f t="shared" si="75"/>
        <v>42356.610405092586</v>
      </c>
      <c r="M1198" s="3" t="b">
        <v>0</v>
      </c>
      <c r="N1198" s="3">
        <v>512</v>
      </c>
      <c r="O1198" s="3" t="b">
        <v>1</v>
      </c>
      <c r="P1198" s="3" t="s">
        <v>8284</v>
      </c>
      <c r="Q1198" s="13">
        <f t="shared" si="72"/>
        <v>2.6991034482758622</v>
      </c>
      <c r="R1198" s="7">
        <f t="shared" si="73"/>
        <v>28.3203125</v>
      </c>
      <c r="S1198" s="3" t="s">
        <v>8341</v>
      </c>
      <c r="T1198" s="3" t="s">
        <v>8342</v>
      </c>
    </row>
    <row r="1199" spans="1:20" ht="52.8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21">
        <f t="shared" si="74"/>
        <v>42503.456412037034</v>
      </c>
      <c r="L1199" s="21">
        <f t="shared" si="75"/>
        <v>42534.040972222218</v>
      </c>
      <c r="M1199" s="3" t="b">
        <v>0</v>
      </c>
      <c r="N1199" s="3">
        <v>314</v>
      </c>
      <c r="O1199" s="3" t="b">
        <v>1</v>
      </c>
      <c r="P1199" s="3" t="s">
        <v>8284</v>
      </c>
      <c r="Q1199" s="13">
        <f t="shared" si="72"/>
        <v>2.5329333333333333</v>
      </c>
      <c r="R1199" s="7">
        <f t="shared" si="73"/>
        <v>47.770700636942678</v>
      </c>
      <c r="S1199" s="3" t="s">
        <v>8341</v>
      </c>
      <c r="T1199" s="3" t="s">
        <v>8342</v>
      </c>
    </row>
    <row r="1200" spans="1:20" ht="39.6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21">
        <f t="shared" si="74"/>
        <v>42333.410717592589</v>
      </c>
      <c r="L1200" s="21">
        <f t="shared" si="75"/>
        <v>42368.916666666664</v>
      </c>
      <c r="M1200" s="3" t="b">
        <v>0</v>
      </c>
      <c r="N1200" s="3">
        <v>167</v>
      </c>
      <c r="O1200" s="3" t="b">
        <v>1</v>
      </c>
      <c r="P1200" s="3" t="s">
        <v>8284</v>
      </c>
      <c r="Q1200" s="13">
        <f t="shared" si="72"/>
        <v>2.6059999999999999</v>
      </c>
      <c r="R1200" s="7">
        <f t="shared" si="73"/>
        <v>20.95808383233533</v>
      </c>
      <c r="S1200" s="3" t="s">
        <v>8341</v>
      </c>
      <c r="T1200" s="3" t="s">
        <v>8342</v>
      </c>
    </row>
    <row r="1201" spans="1:20" ht="39.6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21">
        <f t="shared" si="74"/>
        <v>42161.562499999993</v>
      </c>
      <c r="L1201" s="21">
        <f t="shared" si="75"/>
        <v>42193.562499999993</v>
      </c>
      <c r="M1201" s="3" t="b">
        <v>0</v>
      </c>
      <c r="N1201" s="3">
        <v>9</v>
      </c>
      <c r="O1201" s="3" t="b">
        <v>1</v>
      </c>
      <c r="P1201" s="3" t="s">
        <v>8284</v>
      </c>
      <c r="Q1201" s="13">
        <f t="shared" si="72"/>
        <v>1.0131677953348381</v>
      </c>
      <c r="R1201" s="7">
        <f t="shared" si="73"/>
        <v>295.33333333333331</v>
      </c>
      <c r="S1201" s="3" t="s">
        <v>8341</v>
      </c>
      <c r="T1201" s="3" t="s">
        <v>8342</v>
      </c>
    </row>
    <row r="1202" spans="1:20" ht="39.6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21">
        <f t="shared" si="74"/>
        <v>42089.269166666665</v>
      </c>
      <c r="L1202" s="21">
        <f t="shared" si="75"/>
        <v>42110.269166666665</v>
      </c>
      <c r="M1202" s="3" t="b">
        <v>0</v>
      </c>
      <c r="N1202" s="3">
        <v>103</v>
      </c>
      <c r="O1202" s="3" t="b">
        <v>1</v>
      </c>
      <c r="P1202" s="3" t="s">
        <v>8284</v>
      </c>
      <c r="Q1202" s="13">
        <f t="shared" si="72"/>
        <v>1.2560416666666667</v>
      </c>
      <c r="R1202" s="7">
        <f t="shared" si="73"/>
        <v>46.601941747572816</v>
      </c>
      <c r="S1202" s="3" t="s">
        <v>8341</v>
      </c>
      <c r="T1202" s="3" t="s">
        <v>8342</v>
      </c>
    </row>
    <row r="1203" spans="1:20" ht="39.6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21">
        <f t="shared" si="74"/>
        <v>42536.398680555554</v>
      </c>
      <c r="L1203" s="21">
        <f t="shared" si="75"/>
        <v>42566.398680555554</v>
      </c>
      <c r="M1203" s="3" t="b">
        <v>0</v>
      </c>
      <c r="N1203" s="3">
        <v>111</v>
      </c>
      <c r="O1203" s="3" t="b">
        <v>1</v>
      </c>
      <c r="P1203" s="3" t="s">
        <v>8284</v>
      </c>
      <c r="Q1203" s="13">
        <f t="shared" si="72"/>
        <v>1.0243783333333334</v>
      </c>
      <c r="R1203" s="7">
        <f t="shared" si="73"/>
        <v>54.054054054054056</v>
      </c>
      <c r="S1203" s="3" t="s">
        <v>8341</v>
      </c>
      <c r="T1203" s="3" t="s">
        <v>8342</v>
      </c>
    </row>
    <row r="1204" spans="1:20" ht="39.6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21">
        <f t="shared" si="74"/>
        <v>42152.08048611111</v>
      </c>
      <c r="L1204" s="21">
        <f t="shared" si="75"/>
        <v>42182.08048611111</v>
      </c>
      <c r="M1204" s="3" t="b">
        <v>0</v>
      </c>
      <c r="N1204" s="3">
        <v>271</v>
      </c>
      <c r="O1204" s="3" t="b">
        <v>1</v>
      </c>
      <c r="P1204" s="3" t="s">
        <v>8284</v>
      </c>
      <c r="Q1204" s="13">
        <f t="shared" si="72"/>
        <v>1.99244</v>
      </c>
      <c r="R1204" s="7">
        <f t="shared" si="73"/>
        <v>92.250922509225092</v>
      </c>
      <c r="S1204" s="3" t="s">
        <v>8341</v>
      </c>
      <c r="T1204" s="3" t="s">
        <v>8342</v>
      </c>
    </row>
    <row r="1205" spans="1:20" ht="39.6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21">
        <f t="shared" si="74"/>
        <v>42125.4065625</v>
      </c>
      <c r="L1205" s="21">
        <f t="shared" si="75"/>
        <v>42155.4065625</v>
      </c>
      <c r="M1205" s="3" t="b">
        <v>0</v>
      </c>
      <c r="N1205" s="3">
        <v>101</v>
      </c>
      <c r="O1205" s="3" t="b">
        <v>1</v>
      </c>
      <c r="P1205" s="3" t="s">
        <v>8284</v>
      </c>
      <c r="Q1205" s="13">
        <f t="shared" si="72"/>
        <v>1.0245398773006136</v>
      </c>
      <c r="R1205" s="7">
        <f t="shared" si="73"/>
        <v>161.38613861386139</v>
      </c>
      <c r="S1205" s="3" t="s">
        <v>8341</v>
      </c>
      <c r="T1205" s="3" t="s">
        <v>8342</v>
      </c>
    </row>
    <row r="1206" spans="1:20" ht="39.6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21">
        <f t="shared" si="74"/>
        <v>42297.539733796293</v>
      </c>
      <c r="L1206" s="21">
        <f t="shared" si="75"/>
        <v>42341.999999999993</v>
      </c>
      <c r="M1206" s="3" t="b">
        <v>0</v>
      </c>
      <c r="N1206" s="3">
        <v>57</v>
      </c>
      <c r="O1206" s="3" t="b">
        <v>1</v>
      </c>
      <c r="P1206" s="3" t="s">
        <v>8284</v>
      </c>
      <c r="Q1206" s="13">
        <f t="shared" si="72"/>
        <v>1.0294615384615384</v>
      </c>
      <c r="R1206" s="7">
        <f t="shared" si="73"/>
        <v>228.07017543859649</v>
      </c>
      <c r="S1206" s="3" t="s">
        <v>8341</v>
      </c>
      <c r="T1206" s="3" t="s">
        <v>8342</v>
      </c>
    </row>
    <row r="1207" spans="1:20" ht="39.6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21">
        <f t="shared" si="74"/>
        <v>42138.298043981478</v>
      </c>
      <c r="L1207" s="21">
        <f t="shared" si="75"/>
        <v>42168.298043981478</v>
      </c>
      <c r="M1207" s="3" t="b">
        <v>0</v>
      </c>
      <c r="N1207" s="3">
        <v>62</v>
      </c>
      <c r="O1207" s="3" t="b">
        <v>1</v>
      </c>
      <c r="P1207" s="3" t="s">
        <v>8284</v>
      </c>
      <c r="Q1207" s="13">
        <f t="shared" si="72"/>
        <v>1.0086153846153847</v>
      </c>
      <c r="R1207" s="7">
        <f t="shared" si="73"/>
        <v>209.67741935483872</v>
      </c>
      <c r="S1207" s="3" t="s">
        <v>8341</v>
      </c>
      <c r="T1207" s="3" t="s">
        <v>8342</v>
      </c>
    </row>
    <row r="1208" spans="1:20" ht="39.6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21">
        <f t="shared" si="74"/>
        <v>42772.567743055552</v>
      </c>
      <c r="L1208" s="21">
        <f t="shared" si="75"/>
        <v>42805.353472222218</v>
      </c>
      <c r="M1208" s="3" t="b">
        <v>0</v>
      </c>
      <c r="N1208" s="3">
        <v>32</v>
      </c>
      <c r="O1208" s="3" t="b">
        <v>1</v>
      </c>
      <c r="P1208" s="3" t="s">
        <v>8284</v>
      </c>
      <c r="Q1208" s="13">
        <f t="shared" si="72"/>
        <v>1.1499999999999999</v>
      </c>
      <c r="R1208" s="7">
        <f t="shared" si="73"/>
        <v>28.125</v>
      </c>
      <c r="S1208" s="3" t="s">
        <v>8341</v>
      </c>
      <c r="T1208" s="3" t="s">
        <v>8342</v>
      </c>
    </row>
    <row r="1209" spans="1:20" ht="26.4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21">
        <f t="shared" si="74"/>
        <v>42430.221909722219</v>
      </c>
      <c r="L1209" s="21">
        <f t="shared" si="75"/>
        <v>42460.208333333336</v>
      </c>
      <c r="M1209" s="3" t="b">
        <v>0</v>
      </c>
      <c r="N1209" s="3">
        <v>141</v>
      </c>
      <c r="O1209" s="3" t="b">
        <v>1</v>
      </c>
      <c r="P1209" s="3" t="s">
        <v>8284</v>
      </c>
      <c r="Q1209" s="13">
        <f t="shared" si="72"/>
        <v>1.0416766467065868</v>
      </c>
      <c r="R1209" s="7">
        <f t="shared" si="73"/>
        <v>118.43971631205673</v>
      </c>
      <c r="S1209" s="3" t="s">
        <v>8341</v>
      </c>
      <c r="T1209" s="3" t="s">
        <v>8342</v>
      </c>
    </row>
    <row r="1210" spans="1:20" ht="39.6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21">
        <f t="shared" si="74"/>
        <v>42423.500740740739</v>
      </c>
      <c r="L1210" s="21">
        <f t="shared" si="75"/>
        <v>42453.459074074075</v>
      </c>
      <c r="M1210" s="3" t="b">
        <v>0</v>
      </c>
      <c r="N1210" s="3">
        <v>75</v>
      </c>
      <c r="O1210" s="3" t="b">
        <v>1</v>
      </c>
      <c r="P1210" s="3" t="s">
        <v>8284</v>
      </c>
      <c r="Q1210" s="13">
        <f t="shared" si="72"/>
        <v>1.5529999999999999</v>
      </c>
      <c r="R1210" s="7">
        <f t="shared" si="73"/>
        <v>133.33333333333334</v>
      </c>
      <c r="S1210" s="3" t="s">
        <v>8341</v>
      </c>
      <c r="T1210" s="3" t="s">
        <v>8342</v>
      </c>
    </row>
    <row r="1211" spans="1:20" ht="39.6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21">
        <f t="shared" si="74"/>
        <v>42761.637789351851</v>
      </c>
      <c r="L1211" s="21">
        <f t="shared" si="75"/>
        <v>42791.637789351851</v>
      </c>
      <c r="M1211" s="3" t="b">
        <v>0</v>
      </c>
      <c r="N1211" s="3">
        <v>46</v>
      </c>
      <c r="O1211" s="3" t="b">
        <v>1</v>
      </c>
      <c r="P1211" s="3" t="s">
        <v>8284</v>
      </c>
      <c r="Q1211" s="13">
        <f t="shared" si="72"/>
        <v>1.06</v>
      </c>
      <c r="R1211" s="7">
        <f t="shared" si="73"/>
        <v>130.43478260869566</v>
      </c>
      <c r="S1211" s="3" t="s">
        <v>8341</v>
      </c>
      <c r="T1211" s="3" t="s">
        <v>8342</v>
      </c>
    </row>
    <row r="1212" spans="1:20" ht="26.4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21">
        <f t="shared" si="74"/>
        <v>42132.733472222222</v>
      </c>
      <c r="L1212" s="21">
        <f t="shared" si="75"/>
        <v>42155.666666666664</v>
      </c>
      <c r="M1212" s="3" t="b">
        <v>0</v>
      </c>
      <c r="N1212" s="3">
        <v>103</v>
      </c>
      <c r="O1212" s="3" t="b">
        <v>1</v>
      </c>
      <c r="P1212" s="3" t="s">
        <v>8284</v>
      </c>
      <c r="Q1212" s="13">
        <f t="shared" si="72"/>
        <v>2.5431499999999998</v>
      </c>
      <c r="R1212" s="7">
        <f t="shared" si="73"/>
        <v>194.17475728155341</v>
      </c>
      <c r="S1212" s="3" t="s">
        <v>8341</v>
      </c>
      <c r="T1212" s="3" t="s">
        <v>8342</v>
      </c>
    </row>
    <row r="1213" spans="1:20" ht="39.6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21">
        <f t="shared" si="74"/>
        <v>42515.658113425925</v>
      </c>
      <c r="L1213" s="21">
        <f t="shared" si="75"/>
        <v>42530.658113425925</v>
      </c>
      <c r="M1213" s="3" t="b">
        <v>0</v>
      </c>
      <c r="N1213" s="3">
        <v>6</v>
      </c>
      <c r="O1213" s="3" t="b">
        <v>1</v>
      </c>
      <c r="P1213" s="3" t="s">
        <v>8284</v>
      </c>
      <c r="Q1213" s="13">
        <f t="shared" si="72"/>
        <v>1.0109999999999999</v>
      </c>
      <c r="R1213" s="7">
        <f t="shared" si="73"/>
        <v>166.66666666666666</v>
      </c>
      <c r="S1213" s="3" t="s">
        <v>8341</v>
      </c>
      <c r="T1213" s="3" t="s">
        <v>8342</v>
      </c>
    </row>
    <row r="1214" spans="1:20" ht="39.6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21">
        <f t="shared" si="74"/>
        <v>42318.741840277777</v>
      </c>
      <c r="L1214" s="21">
        <f t="shared" si="75"/>
        <v>42334.833333333336</v>
      </c>
      <c r="M1214" s="3" t="b">
        <v>0</v>
      </c>
      <c r="N1214" s="3">
        <v>83</v>
      </c>
      <c r="O1214" s="3" t="b">
        <v>1</v>
      </c>
      <c r="P1214" s="3" t="s">
        <v>8284</v>
      </c>
      <c r="Q1214" s="13">
        <f t="shared" si="72"/>
        <v>1.2904</v>
      </c>
      <c r="R1214" s="7">
        <f t="shared" si="73"/>
        <v>30.120481927710845</v>
      </c>
      <c r="S1214" s="3" t="s">
        <v>8341</v>
      </c>
      <c r="T1214" s="3" t="s">
        <v>8342</v>
      </c>
    </row>
    <row r="1215" spans="1:20" ht="52.8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21">
        <f t="shared" si="74"/>
        <v>42731.547453703701</v>
      </c>
      <c r="L1215" s="21">
        <f t="shared" si="75"/>
        <v>42766.547453703701</v>
      </c>
      <c r="M1215" s="3" t="b">
        <v>0</v>
      </c>
      <c r="N1215" s="3">
        <v>108</v>
      </c>
      <c r="O1215" s="3" t="b">
        <v>1</v>
      </c>
      <c r="P1215" s="3" t="s">
        <v>8284</v>
      </c>
      <c r="Q1215" s="13">
        <f t="shared" si="72"/>
        <v>1.0223076923076924</v>
      </c>
      <c r="R1215" s="7">
        <f t="shared" si="73"/>
        <v>60.185185185185183</v>
      </c>
      <c r="S1215" s="3" t="s">
        <v>8341</v>
      </c>
      <c r="T1215" s="3" t="s">
        <v>8342</v>
      </c>
    </row>
    <row r="1216" spans="1:20" ht="52.8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21">
        <f t="shared" si="74"/>
        <v>42104.632002314807</v>
      </c>
      <c r="L1216" s="21">
        <f t="shared" si="75"/>
        <v>42164.632002314807</v>
      </c>
      <c r="M1216" s="3" t="b">
        <v>0</v>
      </c>
      <c r="N1216" s="3">
        <v>25</v>
      </c>
      <c r="O1216" s="3" t="b">
        <v>1</v>
      </c>
      <c r="P1216" s="3" t="s">
        <v>8284</v>
      </c>
      <c r="Q1216" s="13">
        <f t="shared" si="72"/>
        <v>1.3180000000000001</v>
      </c>
      <c r="R1216" s="7">
        <f t="shared" si="73"/>
        <v>80</v>
      </c>
      <c r="S1216" s="3" t="s">
        <v>8341</v>
      </c>
      <c r="T1216" s="3" t="s">
        <v>8342</v>
      </c>
    </row>
    <row r="1217" spans="1:20" ht="39.6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21">
        <f t="shared" si="74"/>
        <v>41759.714768518512</v>
      </c>
      <c r="L1217" s="21">
        <f t="shared" si="75"/>
        <v>41789.714768518512</v>
      </c>
      <c r="M1217" s="3" t="b">
        <v>0</v>
      </c>
      <c r="N1217" s="3">
        <v>549</v>
      </c>
      <c r="O1217" s="3" t="b">
        <v>1</v>
      </c>
      <c r="P1217" s="3" t="s">
        <v>8284</v>
      </c>
      <c r="Q1217" s="13">
        <f t="shared" si="72"/>
        <v>7.8608020000000005</v>
      </c>
      <c r="R1217" s="7">
        <f t="shared" si="73"/>
        <v>9.1074681238615671</v>
      </c>
      <c r="S1217" s="3" t="s">
        <v>8341</v>
      </c>
      <c r="T1217" s="3" t="s">
        <v>8342</v>
      </c>
    </row>
    <row r="1218" spans="1:20" ht="26.4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21">
        <f t="shared" si="74"/>
        <v>42247.408067129632</v>
      </c>
      <c r="L1218" s="21">
        <f t="shared" si="75"/>
        <v>42279.752083333333</v>
      </c>
      <c r="M1218" s="3" t="b">
        <v>0</v>
      </c>
      <c r="N1218" s="3">
        <v>222</v>
      </c>
      <c r="O1218" s="3" t="b">
        <v>1</v>
      </c>
      <c r="P1218" s="3" t="s">
        <v>8284</v>
      </c>
      <c r="Q1218" s="13">
        <f t="shared" ref="Q1218:Q1281" si="76">+E1218/D1218</f>
        <v>1.4570000000000001</v>
      </c>
      <c r="R1218" s="7">
        <f t="shared" ref="R1218:R1281" si="77">IFERROR(+D1218/N1218,0)</f>
        <v>63.063063063063062</v>
      </c>
      <c r="S1218" s="3" t="s">
        <v>8341</v>
      </c>
      <c r="T1218" s="3" t="s">
        <v>8342</v>
      </c>
    </row>
    <row r="1219" spans="1:20" ht="39.6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21">
        <f t="shared" ref="K1219:K1282" si="78">(J1219/86400)+25569+(-5/24)</f>
        <v>42535.6011574074</v>
      </c>
      <c r="L1219" s="21">
        <f t="shared" ref="L1219:L1282" si="79">+I1219/(86400)+25569+(-5/24)</f>
        <v>42565.6011574074</v>
      </c>
      <c r="M1219" s="3" t="b">
        <v>0</v>
      </c>
      <c r="N1219" s="3">
        <v>183</v>
      </c>
      <c r="O1219" s="3" t="b">
        <v>1</v>
      </c>
      <c r="P1219" s="3" t="s">
        <v>8284</v>
      </c>
      <c r="Q1219" s="13">
        <f t="shared" si="76"/>
        <v>1.026</v>
      </c>
      <c r="R1219" s="7">
        <f t="shared" si="77"/>
        <v>144.80874316939889</v>
      </c>
      <c r="S1219" s="3" t="s">
        <v>8341</v>
      </c>
      <c r="T1219" s="3" t="s">
        <v>8342</v>
      </c>
    </row>
    <row r="1220" spans="1:20" ht="39.6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21">
        <f t="shared" si="78"/>
        <v>42278.453703703701</v>
      </c>
      <c r="L1220" s="21">
        <f t="shared" si="79"/>
        <v>42308.916666666664</v>
      </c>
      <c r="M1220" s="3" t="b">
        <v>0</v>
      </c>
      <c r="N1220" s="3">
        <v>89</v>
      </c>
      <c r="O1220" s="3" t="b">
        <v>1</v>
      </c>
      <c r="P1220" s="3" t="s">
        <v>8284</v>
      </c>
      <c r="Q1220" s="13">
        <f t="shared" si="76"/>
        <v>1.7227777777777777</v>
      </c>
      <c r="R1220" s="7">
        <f t="shared" si="77"/>
        <v>101.12359550561797</v>
      </c>
      <c r="S1220" s="3" t="s">
        <v>8341</v>
      </c>
      <c r="T1220" s="3" t="s">
        <v>8342</v>
      </c>
    </row>
    <row r="1221" spans="1:20" ht="26.4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21">
        <f t="shared" si="78"/>
        <v>42633.253622685188</v>
      </c>
      <c r="L1221" s="21">
        <f t="shared" si="79"/>
        <v>42663.253622685188</v>
      </c>
      <c r="M1221" s="3" t="b">
        <v>0</v>
      </c>
      <c r="N1221" s="3">
        <v>253</v>
      </c>
      <c r="O1221" s="3" t="b">
        <v>1</v>
      </c>
      <c r="P1221" s="3" t="s">
        <v>8284</v>
      </c>
      <c r="Q1221" s="13">
        <f t="shared" si="76"/>
        <v>1.5916819571865444</v>
      </c>
      <c r="R1221" s="7">
        <f t="shared" si="77"/>
        <v>64.62450592885375</v>
      </c>
      <c r="S1221" s="3" t="s">
        <v>8341</v>
      </c>
      <c r="T1221" s="3" t="s">
        <v>8342</v>
      </c>
    </row>
    <row r="1222" spans="1:20" ht="39.6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21">
        <f t="shared" si="78"/>
        <v>42211.420277777775</v>
      </c>
      <c r="L1222" s="21">
        <f t="shared" si="79"/>
        <v>42241.420277777775</v>
      </c>
      <c r="M1222" s="3" t="b">
        <v>0</v>
      </c>
      <c r="N1222" s="3">
        <v>140</v>
      </c>
      <c r="O1222" s="3" t="b">
        <v>1</v>
      </c>
      <c r="P1222" s="3" t="s">
        <v>8284</v>
      </c>
      <c r="Q1222" s="13">
        <f t="shared" si="76"/>
        <v>1.0376666666666667</v>
      </c>
      <c r="R1222" s="7">
        <f t="shared" si="77"/>
        <v>107.14285714285714</v>
      </c>
      <c r="S1222" s="3" t="s">
        <v>8341</v>
      </c>
      <c r="T1222" s="3" t="s">
        <v>8342</v>
      </c>
    </row>
    <row r="1223" spans="1:20" ht="39.6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21">
        <f t="shared" si="78"/>
        <v>42680.267222222225</v>
      </c>
      <c r="L1223" s="21">
        <f t="shared" si="79"/>
        <v>42707.791666666664</v>
      </c>
      <c r="M1223" s="3" t="b">
        <v>0</v>
      </c>
      <c r="N1223" s="3">
        <v>103</v>
      </c>
      <c r="O1223" s="3" t="b">
        <v>1</v>
      </c>
      <c r="P1223" s="3" t="s">
        <v>8284</v>
      </c>
      <c r="Q1223" s="13">
        <f t="shared" si="76"/>
        <v>1.1140954545454547</v>
      </c>
      <c r="R1223" s="7">
        <f t="shared" si="77"/>
        <v>21.359223300970875</v>
      </c>
      <c r="S1223" s="3" t="s">
        <v>8341</v>
      </c>
      <c r="T1223" s="3" t="s">
        <v>8342</v>
      </c>
    </row>
    <row r="1224" spans="1:20" ht="26.4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21">
        <f t="shared" si="78"/>
        <v>42430.512118055551</v>
      </c>
      <c r="L1224" s="21">
        <f t="shared" si="79"/>
        <v>42460.958333333336</v>
      </c>
      <c r="M1224" s="3" t="b">
        <v>0</v>
      </c>
      <c r="N1224" s="3">
        <v>138</v>
      </c>
      <c r="O1224" s="3" t="b">
        <v>1</v>
      </c>
      <c r="P1224" s="3" t="s">
        <v>8284</v>
      </c>
      <c r="Q1224" s="13">
        <f t="shared" si="76"/>
        <v>2.80375</v>
      </c>
      <c r="R1224" s="7">
        <f t="shared" si="77"/>
        <v>28.985507246376812</v>
      </c>
      <c r="S1224" s="3" t="s">
        <v>8341</v>
      </c>
      <c r="T1224" s="3" t="s">
        <v>8342</v>
      </c>
    </row>
    <row r="1225" spans="1:20" ht="39.6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21">
        <f t="shared" si="78"/>
        <v>42653.968854166662</v>
      </c>
      <c r="L1225" s="21">
        <f t="shared" si="79"/>
        <v>42684.010520833333</v>
      </c>
      <c r="M1225" s="3" t="b">
        <v>0</v>
      </c>
      <c r="N1225" s="3">
        <v>191</v>
      </c>
      <c r="O1225" s="3" t="b">
        <v>1</v>
      </c>
      <c r="P1225" s="3" t="s">
        <v>8284</v>
      </c>
      <c r="Q1225" s="13">
        <f t="shared" si="76"/>
        <v>1.1210606060606061</v>
      </c>
      <c r="R1225" s="7">
        <f t="shared" si="77"/>
        <v>103.66492146596859</v>
      </c>
      <c r="S1225" s="3" t="s">
        <v>8341</v>
      </c>
      <c r="T1225" s="3" t="s">
        <v>8342</v>
      </c>
    </row>
    <row r="1226" spans="1:20" ht="26.4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21">
        <f t="shared" si="78"/>
        <v>41736.341458333329</v>
      </c>
      <c r="L1226" s="21">
        <f t="shared" si="79"/>
        <v>41796.341458333329</v>
      </c>
      <c r="M1226" s="3" t="b">
        <v>0</v>
      </c>
      <c r="N1226" s="3">
        <v>18</v>
      </c>
      <c r="O1226" s="3" t="b">
        <v>0</v>
      </c>
      <c r="P1226" s="3" t="s">
        <v>8285</v>
      </c>
      <c r="Q1226" s="13">
        <f t="shared" si="76"/>
        <v>7.0666666666666669E-2</v>
      </c>
      <c r="R1226" s="7">
        <f t="shared" si="77"/>
        <v>833.33333333333337</v>
      </c>
      <c r="S1226" s="3" t="s">
        <v>8328</v>
      </c>
      <c r="T1226" s="3" t="s">
        <v>8343</v>
      </c>
    </row>
    <row r="1227" spans="1:20" ht="39.6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21">
        <f t="shared" si="78"/>
        <v>41509.697662037033</v>
      </c>
      <c r="L1227" s="21">
        <f t="shared" si="79"/>
        <v>41569.697662037033</v>
      </c>
      <c r="M1227" s="3" t="b">
        <v>0</v>
      </c>
      <c r="N1227" s="3">
        <v>3</v>
      </c>
      <c r="O1227" s="3" t="b">
        <v>0</v>
      </c>
      <c r="P1227" s="3" t="s">
        <v>8285</v>
      </c>
      <c r="Q1227" s="13">
        <f t="shared" si="76"/>
        <v>4.3999999999999997E-2</v>
      </c>
      <c r="R1227" s="7">
        <f t="shared" si="77"/>
        <v>1000</v>
      </c>
      <c r="S1227" s="3" t="s">
        <v>8328</v>
      </c>
      <c r="T1227" s="3" t="s">
        <v>8343</v>
      </c>
    </row>
    <row r="1228" spans="1:20" ht="39.6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21">
        <f t="shared" si="78"/>
        <v>41715.666446759256</v>
      </c>
      <c r="L1228" s="21">
        <f t="shared" si="79"/>
        <v>41749.833333333328</v>
      </c>
      <c r="M1228" s="3" t="b">
        <v>0</v>
      </c>
      <c r="N1228" s="3">
        <v>40</v>
      </c>
      <c r="O1228" s="3" t="b">
        <v>0</v>
      </c>
      <c r="P1228" s="3" t="s">
        <v>8285</v>
      </c>
      <c r="Q1228" s="13">
        <f t="shared" si="76"/>
        <v>3.8739999999999997E-2</v>
      </c>
      <c r="R1228" s="7">
        <f t="shared" si="77"/>
        <v>1250</v>
      </c>
      <c r="S1228" s="3" t="s">
        <v>8328</v>
      </c>
      <c r="T1228" s="3" t="s">
        <v>8343</v>
      </c>
    </row>
    <row r="1229" spans="1:20" ht="39.6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21">
        <f t="shared" si="78"/>
        <v>41827.710833333331</v>
      </c>
      <c r="L1229" s="21">
        <f t="shared" si="79"/>
        <v>41858.083333333328</v>
      </c>
      <c r="M1229" s="3" t="b">
        <v>0</v>
      </c>
      <c r="N1229" s="3">
        <v>0</v>
      </c>
      <c r="O1229" s="3" t="b">
        <v>0</v>
      </c>
      <c r="P1229" s="3" t="s">
        <v>8285</v>
      </c>
      <c r="Q1229" s="13">
        <f t="shared" si="76"/>
        <v>0</v>
      </c>
      <c r="R1229" s="7">
        <f t="shared" si="77"/>
        <v>0</v>
      </c>
      <c r="S1229" s="3" t="s">
        <v>8328</v>
      </c>
      <c r="T1229" s="3" t="s">
        <v>8343</v>
      </c>
    </row>
    <row r="1230" spans="1:20" ht="39.6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21">
        <f t="shared" si="78"/>
        <v>40754.520925925921</v>
      </c>
      <c r="L1230" s="21">
        <f t="shared" si="79"/>
        <v>40814.520925925921</v>
      </c>
      <c r="M1230" s="3" t="b">
        <v>0</v>
      </c>
      <c r="N1230" s="3">
        <v>24</v>
      </c>
      <c r="O1230" s="3" t="b">
        <v>0</v>
      </c>
      <c r="P1230" s="3" t="s">
        <v>8285</v>
      </c>
      <c r="Q1230" s="13">
        <f t="shared" si="76"/>
        <v>0.29299999999999998</v>
      </c>
      <c r="R1230" s="7">
        <f t="shared" si="77"/>
        <v>208.33333333333334</v>
      </c>
      <c r="S1230" s="3" t="s">
        <v>8328</v>
      </c>
      <c r="T1230" s="3" t="s">
        <v>8343</v>
      </c>
    </row>
    <row r="1231" spans="1:20" ht="52.8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21">
        <f t="shared" si="78"/>
        <v>40985.251469907402</v>
      </c>
      <c r="L1231" s="21">
        <f t="shared" si="79"/>
        <v>41015.458333333328</v>
      </c>
      <c r="M1231" s="3" t="b">
        <v>0</v>
      </c>
      <c r="N1231" s="3">
        <v>1</v>
      </c>
      <c r="O1231" s="3" t="b">
        <v>0</v>
      </c>
      <c r="P1231" s="3" t="s">
        <v>8285</v>
      </c>
      <c r="Q1231" s="13">
        <f t="shared" si="76"/>
        <v>9.0909090909090905E-3</v>
      </c>
      <c r="R1231" s="7">
        <f t="shared" si="77"/>
        <v>2750</v>
      </c>
      <c r="S1231" s="3" t="s">
        <v>8328</v>
      </c>
      <c r="T1231" s="3" t="s">
        <v>8343</v>
      </c>
    </row>
    <row r="1232" spans="1:20" ht="39.6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21">
        <f t="shared" si="78"/>
        <v>40568.764236111107</v>
      </c>
      <c r="L1232" s="21">
        <f t="shared" si="79"/>
        <v>40598.764236111107</v>
      </c>
      <c r="M1232" s="3" t="b">
        <v>0</v>
      </c>
      <c r="N1232" s="3">
        <v>0</v>
      </c>
      <c r="O1232" s="3" t="b">
        <v>0</v>
      </c>
      <c r="P1232" s="3" t="s">
        <v>8285</v>
      </c>
      <c r="Q1232" s="13">
        <f t="shared" si="76"/>
        <v>0</v>
      </c>
      <c r="R1232" s="7">
        <f t="shared" si="77"/>
        <v>0</v>
      </c>
      <c r="S1232" s="3" t="s">
        <v>8328</v>
      </c>
      <c r="T1232" s="3" t="s">
        <v>8343</v>
      </c>
    </row>
    <row r="1233" spans="1:20" ht="39.6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21">
        <f t="shared" si="78"/>
        <v>42193.733425925922</v>
      </c>
      <c r="L1233" s="21">
        <f t="shared" si="79"/>
        <v>42243.833333333336</v>
      </c>
      <c r="M1233" s="3" t="b">
        <v>0</v>
      </c>
      <c r="N1233" s="3">
        <v>0</v>
      </c>
      <c r="O1233" s="3" t="b">
        <v>0</v>
      </c>
      <c r="P1233" s="3" t="s">
        <v>8285</v>
      </c>
      <c r="Q1233" s="13">
        <f t="shared" si="76"/>
        <v>0</v>
      </c>
      <c r="R1233" s="7">
        <f t="shared" si="77"/>
        <v>0</v>
      </c>
      <c r="S1233" s="3" t="s">
        <v>8328</v>
      </c>
      <c r="T1233" s="3" t="s">
        <v>8343</v>
      </c>
    </row>
    <row r="1234" spans="1:20" ht="39.6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21">
        <f t="shared" si="78"/>
        <v>41506.639699074069</v>
      </c>
      <c r="L1234" s="21">
        <f t="shared" si="79"/>
        <v>41553.639699074069</v>
      </c>
      <c r="M1234" s="3" t="b">
        <v>0</v>
      </c>
      <c r="N1234" s="3">
        <v>1</v>
      </c>
      <c r="O1234" s="3" t="b">
        <v>0</v>
      </c>
      <c r="P1234" s="3" t="s">
        <v>8285</v>
      </c>
      <c r="Q1234" s="13">
        <f t="shared" si="76"/>
        <v>8.0000000000000002E-3</v>
      </c>
      <c r="R1234" s="7">
        <f t="shared" si="77"/>
        <v>5000</v>
      </c>
      <c r="S1234" s="3" t="s">
        <v>8328</v>
      </c>
      <c r="T1234" s="3" t="s">
        <v>8343</v>
      </c>
    </row>
    <row r="1235" spans="1:20" ht="39.6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21">
        <f t="shared" si="78"/>
        <v>40939.740439814814</v>
      </c>
      <c r="L1235" s="21">
        <f t="shared" si="79"/>
        <v>40960.740439814814</v>
      </c>
      <c r="M1235" s="3" t="b">
        <v>0</v>
      </c>
      <c r="N1235" s="3">
        <v>6</v>
      </c>
      <c r="O1235" s="3" t="b">
        <v>0</v>
      </c>
      <c r="P1235" s="3" t="s">
        <v>8285</v>
      </c>
      <c r="Q1235" s="13">
        <f t="shared" si="76"/>
        <v>0.11600000000000001</v>
      </c>
      <c r="R1235" s="7">
        <f t="shared" si="77"/>
        <v>166.66666666666666</v>
      </c>
      <c r="S1235" s="3" t="s">
        <v>8328</v>
      </c>
      <c r="T1235" s="3" t="s">
        <v>8343</v>
      </c>
    </row>
    <row r="1236" spans="1:20" ht="39.6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21">
        <f t="shared" si="78"/>
        <v>42007.580347222225</v>
      </c>
      <c r="L1236" s="21">
        <f t="shared" si="79"/>
        <v>42037.580347222225</v>
      </c>
      <c r="M1236" s="3" t="b">
        <v>0</v>
      </c>
      <c r="N1236" s="3">
        <v>0</v>
      </c>
      <c r="O1236" s="3" t="b">
        <v>0</v>
      </c>
      <c r="P1236" s="3" t="s">
        <v>8285</v>
      </c>
      <c r="Q1236" s="13">
        <f t="shared" si="76"/>
        <v>0</v>
      </c>
      <c r="R1236" s="7">
        <f t="shared" si="77"/>
        <v>0</v>
      </c>
      <c r="S1236" s="3" t="s">
        <v>8328</v>
      </c>
      <c r="T1236" s="3" t="s">
        <v>8343</v>
      </c>
    </row>
    <row r="1237" spans="1:20" ht="39.6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21">
        <f t="shared" si="78"/>
        <v>41582.927071759259</v>
      </c>
      <c r="L1237" s="21">
        <f t="shared" si="79"/>
        <v>41622.927071759259</v>
      </c>
      <c r="M1237" s="3" t="b">
        <v>0</v>
      </c>
      <c r="N1237" s="3">
        <v>6</v>
      </c>
      <c r="O1237" s="3" t="b">
        <v>0</v>
      </c>
      <c r="P1237" s="3" t="s">
        <v>8285</v>
      </c>
      <c r="Q1237" s="13">
        <f t="shared" si="76"/>
        <v>2.787363950092912E-2</v>
      </c>
      <c r="R1237" s="7">
        <f t="shared" si="77"/>
        <v>1255.6666666666667</v>
      </c>
      <c r="S1237" s="3" t="s">
        <v>8328</v>
      </c>
      <c r="T1237" s="3" t="s">
        <v>8343</v>
      </c>
    </row>
    <row r="1238" spans="1:20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21">
        <f t="shared" si="78"/>
        <v>41110.47180555555</v>
      </c>
      <c r="L1238" s="21">
        <f t="shared" si="79"/>
        <v>41118.458333333328</v>
      </c>
      <c r="M1238" s="3" t="b">
        <v>0</v>
      </c>
      <c r="N1238" s="3">
        <v>0</v>
      </c>
      <c r="O1238" s="3" t="b">
        <v>0</v>
      </c>
      <c r="P1238" s="3" t="s">
        <v>8285</v>
      </c>
      <c r="Q1238" s="13">
        <f t="shared" si="76"/>
        <v>0</v>
      </c>
      <c r="R1238" s="7">
        <f t="shared" si="77"/>
        <v>0</v>
      </c>
      <c r="S1238" s="3" t="s">
        <v>8328</v>
      </c>
      <c r="T1238" s="3" t="s">
        <v>8343</v>
      </c>
    </row>
    <row r="1239" spans="1:20" ht="52.8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21">
        <f t="shared" si="78"/>
        <v>41125.074826388889</v>
      </c>
      <c r="L1239" s="21">
        <f t="shared" si="79"/>
        <v>41145.074826388889</v>
      </c>
      <c r="M1239" s="3" t="b">
        <v>0</v>
      </c>
      <c r="N1239" s="3">
        <v>0</v>
      </c>
      <c r="O1239" s="3" t="b">
        <v>0</v>
      </c>
      <c r="P1239" s="3" t="s">
        <v>8285</v>
      </c>
      <c r="Q1239" s="13">
        <f t="shared" si="76"/>
        <v>0</v>
      </c>
      <c r="R1239" s="7">
        <f t="shared" si="77"/>
        <v>0</v>
      </c>
      <c r="S1239" s="3" t="s">
        <v>8328</v>
      </c>
      <c r="T1239" s="3" t="s">
        <v>8343</v>
      </c>
    </row>
    <row r="1240" spans="1:20" ht="52.8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21">
        <f t="shared" si="78"/>
        <v>40731.402037037034</v>
      </c>
      <c r="L1240" s="21">
        <f t="shared" si="79"/>
        <v>40761.402037037034</v>
      </c>
      <c r="M1240" s="3" t="b">
        <v>0</v>
      </c>
      <c r="N1240" s="3">
        <v>3</v>
      </c>
      <c r="O1240" s="3" t="b">
        <v>0</v>
      </c>
      <c r="P1240" s="3" t="s">
        <v>8285</v>
      </c>
      <c r="Q1240" s="13">
        <f t="shared" si="76"/>
        <v>0.17799999999999999</v>
      </c>
      <c r="R1240" s="7">
        <f t="shared" si="77"/>
        <v>333.33333333333331</v>
      </c>
      <c r="S1240" s="3" t="s">
        <v>8328</v>
      </c>
      <c r="T1240" s="3" t="s">
        <v>8343</v>
      </c>
    </row>
    <row r="1241" spans="1:20" ht="26.4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21">
        <f t="shared" si="78"/>
        <v>40883.754247685181</v>
      </c>
      <c r="L1241" s="21">
        <f t="shared" si="79"/>
        <v>40913.754247685181</v>
      </c>
      <c r="M1241" s="3" t="b">
        <v>0</v>
      </c>
      <c r="N1241" s="3">
        <v>0</v>
      </c>
      <c r="O1241" s="3" t="b">
        <v>0</v>
      </c>
      <c r="P1241" s="3" t="s">
        <v>8285</v>
      </c>
      <c r="Q1241" s="13">
        <f t="shared" si="76"/>
        <v>0</v>
      </c>
      <c r="R1241" s="7">
        <f t="shared" si="77"/>
        <v>0</v>
      </c>
      <c r="S1241" s="3" t="s">
        <v>8328</v>
      </c>
      <c r="T1241" s="3" t="s">
        <v>8343</v>
      </c>
    </row>
    <row r="1242" spans="1:20" ht="39.6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21">
        <f t="shared" si="78"/>
        <v>41408.831678240742</v>
      </c>
      <c r="L1242" s="21">
        <f t="shared" si="79"/>
        <v>41467.70208333333</v>
      </c>
      <c r="M1242" s="3" t="b">
        <v>0</v>
      </c>
      <c r="N1242" s="3">
        <v>8</v>
      </c>
      <c r="O1242" s="3" t="b">
        <v>0</v>
      </c>
      <c r="P1242" s="3" t="s">
        <v>8285</v>
      </c>
      <c r="Q1242" s="13">
        <f t="shared" si="76"/>
        <v>3.0124999999999999E-2</v>
      </c>
      <c r="R1242" s="7">
        <f t="shared" si="77"/>
        <v>1000</v>
      </c>
      <c r="S1242" s="3" t="s">
        <v>8328</v>
      </c>
      <c r="T1242" s="3" t="s">
        <v>8343</v>
      </c>
    </row>
    <row r="1243" spans="1:20" ht="52.8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21">
        <f t="shared" si="78"/>
        <v>41923.629398148143</v>
      </c>
      <c r="L1243" s="21">
        <f t="shared" si="79"/>
        <v>41946.040972222218</v>
      </c>
      <c r="M1243" s="3" t="b">
        <v>0</v>
      </c>
      <c r="N1243" s="3">
        <v>34</v>
      </c>
      <c r="O1243" s="3" t="b">
        <v>0</v>
      </c>
      <c r="P1243" s="3" t="s">
        <v>8285</v>
      </c>
      <c r="Q1243" s="13">
        <f t="shared" si="76"/>
        <v>0.50739999999999996</v>
      </c>
      <c r="R1243" s="7">
        <f t="shared" si="77"/>
        <v>147.05882352941177</v>
      </c>
      <c r="S1243" s="3" t="s">
        <v>8328</v>
      </c>
      <c r="T1243" s="3" t="s">
        <v>8343</v>
      </c>
    </row>
    <row r="1244" spans="1:20" ht="39.6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21">
        <f t="shared" si="78"/>
        <v>40781.957199074073</v>
      </c>
      <c r="L1244" s="21">
        <f t="shared" si="79"/>
        <v>40797.345833333333</v>
      </c>
      <c r="M1244" s="3" t="b">
        <v>0</v>
      </c>
      <c r="N1244" s="3">
        <v>1</v>
      </c>
      <c r="O1244" s="3" t="b">
        <v>0</v>
      </c>
      <c r="P1244" s="3" t="s">
        <v>8285</v>
      </c>
      <c r="Q1244" s="13">
        <f t="shared" si="76"/>
        <v>5.4884742041712408E-3</v>
      </c>
      <c r="R1244" s="7">
        <f t="shared" si="77"/>
        <v>911</v>
      </c>
      <c r="S1244" s="3" t="s">
        <v>8328</v>
      </c>
      <c r="T1244" s="3" t="s">
        <v>8343</v>
      </c>
    </row>
    <row r="1245" spans="1:20" ht="39.6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21">
        <f t="shared" si="78"/>
        <v>40671.670960648145</v>
      </c>
      <c r="L1245" s="21">
        <f t="shared" si="79"/>
        <v>40732.666666666664</v>
      </c>
      <c r="M1245" s="3" t="b">
        <v>0</v>
      </c>
      <c r="N1245" s="3">
        <v>38</v>
      </c>
      <c r="O1245" s="3" t="b">
        <v>0</v>
      </c>
      <c r="P1245" s="3" t="s">
        <v>8285</v>
      </c>
      <c r="Q1245" s="13">
        <f t="shared" si="76"/>
        <v>0.14091666666666666</v>
      </c>
      <c r="R1245" s="7">
        <f t="shared" si="77"/>
        <v>315.78947368421052</v>
      </c>
      <c r="S1245" s="3" t="s">
        <v>8328</v>
      </c>
      <c r="T1245" s="3" t="s">
        <v>8343</v>
      </c>
    </row>
    <row r="1246" spans="1:20" ht="39.6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21">
        <f t="shared" si="78"/>
        <v>41355.617164351854</v>
      </c>
      <c r="L1246" s="21">
        <f t="shared" si="79"/>
        <v>41386.666666666664</v>
      </c>
      <c r="M1246" s="3" t="b">
        <v>1</v>
      </c>
      <c r="N1246" s="3">
        <v>45</v>
      </c>
      <c r="O1246" s="3" t="b">
        <v>1</v>
      </c>
      <c r="P1246" s="3" t="s">
        <v>8275</v>
      </c>
      <c r="Q1246" s="13">
        <f t="shared" si="76"/>
        <v>1.038</v>
      </c>
      <c r="R1246" s="7">
        <f t="shared" si="77"/>
        <v>44.444444444444443</v>
      </c>
      <c r="S1246" s="3" t="s">
        <v>8328</v>
      </c>
      <c r="T1246" s="3" t="s">
        <v>8329</v>
      </c>
    </row>
    <row r="1247" spans="1:20" ht="39.6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21">
        <f t="shared" si="78"/>
        <v>41774.391597222224</v>
      </c>
      <c r="L1247" s="21">
        <f t="shared" si="79"/>
        <v>41804.391597222224</v>
      </c>
      <c r="M1247" s="3" t="b">
        <v>1</v>
      </c>
      <c r="N1247" s="3">
        <v>17</v>
      </c>
      <c r="O1247" s="3" t="b">
        <v>1</v>
      </c>
      <c r="P1247" s="3" t="s">
        <v>8275</v>
      </c>
      <c r="Q1247" s="13">
        <f t="shared" si="76"/>
        <v>1.2024999999999999</v>
      </c>
      <c r="R1247" s="7">
        <f t="shared" si="77"/>
        <v>117.64705882352941</v>
      </c>
      <c r="S1247" s="3" t="s">
        <v>8328</v>
      </c>
      <c r="T1247" s="3" t="s">
        <v>8329</v>
      </c>
    </row>
    <row r="1248" spans="1:20" ht="39.6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21">
        <f t="shared" si="78"/>
        <v>40837.835057870368</v>
      </c>
      <c r="L1248" s="21">
        <f t="shared" si="79"/>
        <v>40882.876724537033</v>
      </c>
      <c r="M1248" s="3" t="b">
        <v>1</v>
      </c>
      <c r="N1248" s="3">
        <v>31</v>
      </c>
      <c r="O1248" s="3" t="b">
        <v>1</v>
      </c>
      <c r="P1248" s="3" t="s">
        <v>8275</v>
      </c>
      <c r="Q1248" s="13">
        <f t="shared" si="76"/>
        <v>1.17</v>
      </c>
      <c r="R1248" s="7">
        <f t="shared" si="77"/>
        <v>64.516129032258064</v>
      </c>
      <c r="S1248" s="3" t="s">
        <v>8328</v>
      </c>
      <c r="T1248" s="3" t="s">
        <v>8329</v>
      </c>
    </row>
    <row r="1249" spans="1:20" ht="26.4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21">
        <f t="shared" si="78"/>
        <v>41370.083969907406</v>
      </c>
      <c r="L1249" s="21">
        <f t="shared" si="79"/>
        <v>41400.083969907406</v>
      </c>
      <c r="M1249" s="3" t="b">
        <v>1</v>
      </c>
      <c r="N1249" s="3">
        <v>50</v>
      </c>
      <c r="O1249" s="3" t="b">
        <v>1</v>
      </c>
      <c r="P1249" s="3" t="s">
        <v>8275</v>
      </c>
      <c r="Q1249" s="13">
        <f t="shared" si="76"/>
        <v>1.2214285714285715</v>
      </c>
      <c r="R1249" s="7">
        <f t="shared" si="77"/>
        <v>70</v>
      </c>
      <c r="S1249" s="3" t="s">
        <v>8328</v>
      </c>
      <c r="T1249" s="3" t="s">
        <v>8329</v>
      </c>
    </row>
    <row r="1250" spans="1:20" ht="39.6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21">
        <f t="shared" si="78"/>
        <v>41767.448530092588</v>
      </c>
      <c r="L1250" s="21">
        <f t="shared" si="79"/>
        <v>41803.082638888889</v>
      </c>
      <c r="M1250" s="3" t="b">
        <v>1</v>
      </c>
      <c r="N1250" s="3">
        <v>59</v>
      </c>
      <c r="O1250" s="3" t="b">
        <v>1</v>
      </c>
      <c r="P1250" s="3" t="s">
        <v>8275</v>
      </c>
      <c r="Q1250" s="13">
        <f t="shared" si="76"/>
        <v>1.5164</v>
      </c>
      <c r="R1250" s="7">
        <f t="shared" si="77"/>
        <v>42.372881355932201</v>
      </c>
      <c r="S1250" s="3" t="s">
        <v>8328</v>
      </c>
      <c r="T1250" s="3" t="s">
        <v>8329</v>
      </c>
    </row>
    <row r="1251" spans="1:20" ht="39.6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21">
        <f t="shared" si="78"/>
        <v>41067.532534722217</v>
      </c>
      <c r="L1251" s="21">
        <f t="shared" si="79"/>
        <v>41097.532534722217</v>
      </c>
      <c r="M1251" s="3" t="b">
        <v>1</v>
      </c>
      <c r="N1251" s="3">
        <v>81</v>
      </c>
      <c r="O1251" s="3" t="b">
        <v>1</v>
      </c>
      <c r="P1251" s="3" t="s">
        <v>8275</v>
      </c>
      <c r="Q1251" s="13">
        <f t="shared" si="76"/>
        <v>1.0444</v>
      </c>
      <c r="R1251" s="7">
        <f t="shared" si="77"/>
        <v>61.728395061728392</v>
      </c>
      <c r="S1251" s="3" t="s">
        <v>8328</v>
      </c>
      <c r="T1251" s="3" t="s">
        <v>8329</v>
      </c>
    </row>
    <row r="1252" spans="1:20" ht="52.8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21">
        <f t="shared" si="78"/>
        <v>41843.434386574074</v>
      </c>
      <c r="L1252" s="21">
        <f t="shared" si="79"/>
        <v>41888.434386574074</v>
      </c>
      <c r="M1252" s="3" t="b">
        <v>1</v>
      </c>
      <c r="N1252" s="3">
        <v>508</v>
      </c>
      <c r="O1252" s="3" t="b">
        <v>1</v>
      </c>
      <c r="P1252" s="3" t="s">
        <v>8275</v>
      </c>
      <c r="Q1252" s="13">
        <f t="shared" si="76"/>
        <v>2.0015333333333332</v>
      </c>
      <c r="R1252" s="7">
        <f t="shared" si="77"/>
        <v>59.055118110236222</v>
      </c>
      <c r="S1252" s="3" t="s">
        <v>8328</v>
      </c>
      <c r="T1252" s="3" t="s">
        <v>8329</v>
      </c>
    </row>
    <row r="1253" spans="1:20" ht="26.4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21">
        <f t="shared" si="78"/>
        <v>40751.606099537035</v>
      </c>
      <c r="L1253" s="21">
        <f t="shared" si="79"/>
        <v>40811.606099537035</v>
      </c>
      <c r="M1253" s="3" t="b">
        <v>1</v>
      </c>
      <c r="N1253" s="3">
        <v>74</v>
      </c>
      <c r="O1253" s="3" t="b">
        <v>1</v>
      </c>
      <c r="P1253" s="3" t="s">
        <v>8275</v>
      </c>
      <c r="Q1253" s="13">
        <f t="shared" si="76"/>
        <v>1.018</v>
      </c>
      <c r="R1253" s="7">
        <f t="shared" si="77"/>
        <v>81.081081081081081</v>
      </c>
      <c r="S1253" s="3" t="s">
        <v>8328</v>
      </c>
      <c r="T1253" s="3" t="s">
        <v>8329</v>
      </c>
    </row>
    <row r="1254" spans="1:20" ht="39.6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21">
        <f t="shared" si="78"/>
        <v>41543.779733796291</v>
      </c>
      <c r="L1254" s="21">
        <f t="shared" si="79"/>
        <v>41571.779733796291</v>
      </c>
      <c r="M1254" s="3" t="b">
        <v>1</v>
      </c>
      <c r="N1254" s="3">
        <v>141</v>
      </c>
      <c r="O1254" s="3" t="b">
        <v>1</v>
      </c>
      <c r="P1254" s="3" t="s">
        <v>8275</v>
      </c>
      <c r="Q1254" s="13">
        <f t="shared" si="76"/>
        <v>1.3765714285714286</v>
      </c>
      <c r="R1254" s="7">
        <f t="shared" si="77"/>
        <v>24.822695035460992</v>
      </c>
      <c r="S1254" s="3" t="s">
        <v>8328</v>
      </c>
      <c r="T1254" s="3" t="s">
        <v>8329</v>
      </c>
    </row>
    <row r="1255" spans="1:20" ht="39.6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21">
        <f t="shared" si="78"/>
        <v>41855.575312499997</v>
      </c>
      <c r="L1255" s="21">
        <f t="shared" si="79"/>
        <v>41885.575312499997</v>
      </c>
      <c r="M1255" s="3" t="b">
        <v>1</v>
      </c>
      <c r="N1255" s="3">
        <v>711</v>
      </c>
      <c r="O1255" s="3" t="b">
        <v>1</v>
      </c>
      <c r="P1255" s="3" t="s">
        <v>8275</v>
      </c>
      <c r="Q1255" s="13">
        <f t="shared" si="76"/>
        <v>3038.3319999999999</v>
      </c>
      <c r="R1255" s="7">
        <f t="shared" si="77"/>
        <v>1.4064697609001406E-2</v>
      </c>
      <c r="S1255" s="3" t="s">
        <v>8328</v>
      </c>
      <c r="T1255" s="3" t="s">
        <v>8329</v>
      </c>
    </row>
    <row r="1256" spans="1:20" ht="39.6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21">
        <f t="shared" si="78"/>
        <v>40487.413032407407</v>
      </c>
      <c r="L1256" s="21">
        <f t="shared" si="79"/>
        <v>40543.999305555553</v>
      </c>
      <c r="M1256" s="3" t="b">
        <v>1</v>
      </c>
      <c r="N1256" s="3">
        <v>141</v>
      </c>
      <c r="O1256" s="3" t="b">
        <v>1</v>
      </c>
      <c r="P1256" s="3" t="s">
        <v>8275</v>
      </c>
      <c r="Q1256" s="13">
        <f t="shared" si="76"/>
        <v>1.9885074626865671</v>
      </c>
      <c r="R1256" s="7">
        <f t="shared" si="77"/>
        <v>47.5177304964539</v>
      </c>
      <c r="S1256" s="3" t="s">
        <v>8328</v>
      </c>
      <c r="T1256" s="3" t="s">
        <v>8329</v>
      </c>
    </row>
    <row r="1257" spans="1:20" ht="39.6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21">
        <f t="shared" si="78"/>
        <v>41579.637175925927</v>
      </c>
      <c r="L1257" s="21">
        <f t="shared" si="79"/>
        <v>41609.678842592592</v>
      </c>
      <c r="M1257" s="3" t="b">
        <v>1</v>
      </c>
      <c r="N1257" s="3">
        <v>109</v>
      </c>
      <c r="O1257" s="3" t="b">
        <v>1</v>
      </c>
      <c r="P1257" s="3" t="s">
        <v>8275</v>
      </c>
      <c r="Q1257" s="13">
        <f t="shared" si="76"/>
        <v>2.0236666666666667</v>
      </c>
      <c r="R1257" s="7">
        <f t="shared" si="77"/>
        <v>27.522935779816514</v>
      </c>
      <c r="S1257" s="3" t="s">
        <v>8328</v>
      </c>
      <c r="T1257" s="3" t="s">
        <v>8329</v>
      </c>
    </row>
    <row r="1258" spans="1:20" ht="39.6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21">
        <f t="shared" si="78"/>
        <v>40921.711006944439</v>
      </c>
      <c r="L1258" s="21">
        <f t="shared" si="79"/>
        <v>40951.711006944439</v>
      </c>
      <c r="M1258" s="3" t="b">
        <v>1</v>
      </c>
      <c r="N1258" s="3">
        <v>361</v>
      </c>
      <c r="O1258" s="3" t="b">
        <v>1</v>
      </c>
      <c r="P1258" s="3" t="s">
        <v>8275</v>
      </c>
      <c r="Q1258" s="13">
        <f t="shared" si="76"/>
        <v>1.1796376666666666</v>
      </c>
      <c r="R1258" s="7">
        <f t="shared" si="77"/>
        <v>83.10249307479225</v>
      </c>
      <c r="S1258" s="3" t="s">
        <v>8328</v>
      </c>
      <c r="T1258" s="3" t="s">
        <v>8329</v>
      </c>
    </row>
    <row r="1259" spans="1:20" ht="39.6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21">
        <f t="shared" si="78"/>
        <v>40586.877199074072</v>
      </c>
      <c r="L1259" s="21">
        <f t="shared" si="79"/>
        <v>40635.835532407407</v>
      </c>
      <c r="M1259" s="3" t="b">
        <v>1</v>
      </c>
      <c r="N1259" s="3">
        <v>176</v>
      </c>
      <c r="O1259" s="3" t="b">
        <v>1</v>
      </c>
      <c r="P1259" s="3" t="s">
        <v>8275</v>
      </c>
      <c r="Q1259" s="13">
        <f t="shared" si="76"/>
        <v>2.9472727272727273</v>
      </c>
      <c r="R1259" s="7">
        <f t="shared" si="77"/>
        <v>31.25</v>
      </c>
      <c r="S1259" s="3" t="s">
        <v>8328</v>
      </c>
      <c r="T1259" s="3" t="s">
        <v>8329</v>
      </c>
    </row>
    <row r="1260" spans="1:20" ht="39.6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21">
        <f t="shared" si="78"/>
        <v>41487.402916666666</v>
      </c>
      <c r="L1260" s="21">
        <f t="shared" si="79"/>
        <v>41517.402916666666</v>
      </c>
      <c r="M1260" s="3" t="b">
        <v>1</v>
      </c>
      <c r="N1260" s="3">
        <v>670</v>
      </c>
      <c r="O1260" s="3" t="b">
        <v>1</v>
      </c>
      <c r="P1260" s="3" t="s">
        <v>8275</v>
      </c>
      <c r="Q1260" s="13">
        <f t="shared" si="76"/>
        <v>2.1314633333333335</v>
      </c>
      <c r="R1260" s="7">
        <f t="shared" si="77"/>
        <v>17.910447761194028</v>
      </c>
      <c r="S1260" s="3" t="s">
        <v>8328</v>
      </c>
      <c r="T1260" s="3" t="s">
        <v>8329</v>
      </c>
    </row>
    <row r="1261" spans="1:20" ht="39.6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21">
        <f t="shared" si="78"/>
        <v>41766.762314814812</v>
      </c>
      <c r="L1261" s="21">
        <f t="shared" si="79"/>
        <v>41798.957638888889</v>
      </c>
      <c r="M1261" s="3" t="b">
        <v>1</v>
      </c>
      <c r="N1261" s="3">
        <v>96</v>
      </c>
      <c r="O1261" s="3" t="b">
        <v>1</v>
      </c>
      <c r="P1261" s="3" t="s">
        <v>8275</v>
      </c>
      <c r="Q1261" s="13">
        <f t="shared" si="76"/>
        <v>1.0424</v>
      </c>
      <c r="R1261" s="7">
        <f t="shared" si="77"/>
        <v>26.041666666666668</v>
      </c>
      <c r="S1261" s="3" t="s">
        <v>8328</v>
      </c>
      <c r="T1261" s="3" t="s">
        <v>8329</v>
      </c>
    </row>
    <row r="1262" spans="1:20" ht="39.6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21">
        <f t="shared" si="78"/>
        <v>41666.63449074074</v>
      </c>
      <c r="L1262" s="21">
        <f t="shared" si="79"/>
        <v>41696.63449074074</v>
      </c>
      <c r="M1262" s="3" t="b">
        <v>1</v>
      </c>
      <c r="N1262" s="3">
        <v>74</v>
      </c>
      <c r="O1262" s="3" t="b">
        <v>1</v>
      </c>
      <c r="P1262" s="3" t="s">
        <v>8275</v>
      </c>
      <c r="Q1262" s="13">
        <f t="shared" si="76"/>
        <v>1.1366666666666667</v>
      </c>
      <c r="R1262" s="7">
        <f t="shared" si="77"/>
        <v>44.594594594594597</v>
      </c>
      <c r="S1262" s="3" t="s">
        <v>8328</v>
      </c>
      <c r="T1262" s="3" t="s">
        <v>8329</v>
      </c>
    </row>
    <row r="1263" spans="1:20" ht="39.6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21">
        <f t="shared" si="78"/>
        <v>41638.134571759256</v>
      </c>
      <c r="L1263" s="21">
        <f t="shared" si="79"/>
        <v>41668.134571759256</v>
      </c>
      <c r="M1263" s="3" t="b">
        <v>1</v>
      </c>
      <c r="N1263" s="3">
        <v>52</v>
      </c>
      <c r="O1263" s="3" t="b">
        <v>1</v>
      </c>
      <c r="P1263" s="3" t="s">
        <v>8275</v>
      </c>
      <c r="Q1263" s="13">
        <f t="shared" si="76"/>
        <v>1.0125</v>
      </c>
      <c r="R1263" s="7">
        <f t="shared" si="77"/>
        <v>38.46153846153846</v>
      </c>
      <c r="S1263" s="3" t="s">
        <v>8328</v>
      </c>
      <c r="T1263" s="3" t="s">
        <v>8329</v>
      </c>
    </row>
    <row r="1264" spans="1:20" ht="39.6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21">
        <f t="shared" si="78"/>
        <v>41656.554305555554</v>
      </c>
      <c r="L1264" s="21">
        <f t="shared" si="79"/>
        <v>41686.554305555554</v>
      </c>
      <c r="M1264" s="3" t="b">
        <v>1</v>
      </c>
      <c r="N1264" s="3">
        <v>105</v>
      </c>
      <c r="O1264" s="3" t="b">
        <v>1</v>
      </c>
      <c r="P1264" s="3" t="s">
        <v>8275</v>
      </c>
      <c r="Q1264" s="13">
        <f t="shared" si="76"/>
        <v>1.2541538461538462</v>
      </c>
      <c r="R1264" s="7">
        <f t="shared" si="77"/>
        <v>61.904761904761905</v>
      </c>
      <c r="S1264" s="3" t="s">
        <v>8328</v>
      </c>
      <c r="T1264" s="3" t="s">
        <v>8329</v>
      </c>
    </row>
    <row r="1265" spans="1:20" ht="26.4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21">
        <f t="shared" si="78"/>
        <v>41691.875810185185</v>
      </c>
      <c r="L1265" s="21">
        <f t="shared" si="79"/>
        <v>41726.833333333328</v>
      </c>
      <c r="M1265" s="3" t="b">
        <v>1</v>
      </c>
      <c r="N1265" s="3">
        <v>41</v>
      </c>
      <c r="O1265" s="3" t="b">
        <v>1</v>
      </c>
      <c r="P1265" s="3" t="s">
        <v>8275</v>
      </c>
      <c r="Q1265" s="13">
        <f t="shared" si="76"/>
        <v>1.19</v>
      </c>
      <c r="R1265" s="7">
        <f t="shared" si="77"/>
        <v>36.585365853658537</v>
      </c>
      <c r="S1265" s="3" t="s">
        <v>8328</v>
      </c>
      <c r="T1265" s="3" t="s">
        <v>8329</v>
      </c>
    </row>
    <row r="1266" spans="1:20" ht="39.6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21">
        <f t="shared" si="78"/>
        <v>41547.454664351848</v>
      </c>
      <c r="L1266" s="21">
        <f t="shared" si="79"/>
        <v>41576.454664351848</v>
      </c>
      <c r="M1266" s="3" t="b">
        <v>1</v>
      </c>
      <c r="N1266" s="3">
        <v>34</v>
      </c>
      <c r="O1266" s="3" t="b">
        <v>1</v>
      </c>
      <c r="P1266" s="3" t="s">
        <v>8275</v>
      </c>
      <c r="Q1266" s="13">
        <f t="shared" si="76"/>
        <v>1.6646153846153846</v>
      </c>
      <c r="R1266" s="7">
        <f t="shared" si="77"/>
        <v>19.117647058823529</v>
      </c>
      <c r="S1266" s="3" t="s">
        <v>8328</v>
      </c>
      <c r="T1266" s="3" t="s">
        <v>8329</v>
      </c>
    </row>
    <row r="1267" spans="1:20" ht="52.8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21">
        <f t="shared" si="78"/>
        <v>40465.446932870364</v>
      </c>
      <c r="L1267" s="21">
        <f t="shared" si="79"/>
        <v>40512.446932870364</v>
      </c>
      <c r="M1267" s="3" t="b">
        <v>1</v>
      </c>
      <c r="N1267" s="3">
        <v>66</v>
      </c>
      <c r="O1267" s="3" t="b">
        <v>1</v>
      </c>
      <c r="P1267" s="3" t="s">
        <v>8275</v>
      </c>
      <c r="Q1267" s="13">
        <f t="shared" si="76"/>
        <v>1.1914771428571429</v>
      </c>
      <c r="R1267" s="7">
        <f t="shared" si="77"/>
        <v>53.030303030303031</v>
      </c>
      <c r="S1267" s="3" t="s">
        <v>8328</v>
      </c>
      <c r="T1267" s="3" t="s">
        <v>8329</v>
      </c>
    </row>
    <row r="1268" spans="1:20" ht="26.4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21">
        <f t="shared" si="78"/>
        <v>41620.668344907404</v>
      </c>
      <c r="L1268" s="21">
        <f t="shared" si="79"/>
        <v>41650.668344907404</v>
      </c>
      <c r="M1268" s="3" t="b">
        <v>1</v>
      </c>
      <c r="N1268" s="3">
        <v>50</v>
      </c>
      <c r="O1268" s="3" t="b">
        <v>1</v>
      </c>
      <c r="P1268" s="3" t="s">
        <v>8275</v>
      </c>
      <c r="Q1268" s="13">
        <f t="shared" si="76"/>
        <v>1.0047368421052632</v>
      </c>
      <c r="R1268" s="7">
        <f t="shared" si="77"/>
        <v>190</v>
      </c>
      <c r="S1268" s="3" t="s">
        <v>8328</v>
      </c>
      <c r="T1268" s="3" t="s">
        <v>8329</v>
      </c>
    </row>
    <row r="1269" spans="1:20" ht="39.6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21">
        <f t="shared" si="78"/>
        <v>41449.376828703702</v>
      </c>
      <c r="L1269" s="21">
        <f t="shared" si="79"/>
        <v>41479.376828703702</v>
      </c>
      <c r="M1269" s="3" t="b">
        <v>1</v>
      </c>
      <c r="N1269" s="3">
        <v>159</v>
      </c>
      <c r="O1269" s="3" t="b">
        <v>1</v>
      </c>
      <c r="P1269" s="3" t="s">
        <v>8275</v>
      </c>
      <c r="Q1269" s="13">
        <f t="shared" si="76"/>
        <v>1.018</v>
      </c>
      <c r="R1269" s="7">
        <f t="shared" si="77"/>
        <v>138.36477987421384</v>
      </c>
      <c r="S1269" s="3" t="s">
        <v>8328</v>
      </c>
      <c r="T1269" s="3" t="s">
        <v>8329</v>
      </c>
    </row>
    <row r="1270" spans="1:20" ht="26.4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21">
        <f t="shared" si="78"/>
        <v>41507.637118055551</v>
      </c>
      <c r="L1270" s="21">
        <f t="shared" si="79"/>
        <v>41537.637118055551</v>
      </c>
      <c r="M1270" s="3" t="b">
        <v>1</v>
      </c>
      <c r="N1270" s="3">
        <v>182</v>
      </c>
      <c r="O1270" s="3" t="b">
        <v>1</v>
      </c>
      <c r="P1270" s="3" t="s">
        <v>8275</v>
      </c>
      <c r="Q1270" s="13">
        <f t="shared" si="76"/>
        <v>1.1666666666666667</v>
      </c>
      <c r="R1270" s="7">
        <f t="shared" si="77"/>
        <v>65.934065934065927</v>
      </c>
      <c r="S1270" s="3" t="s">
        <v>8328</v>
      </c>
      <c r="T1270" s="3" t="s">
        <v>8329</v>
      </c>
    </row>
    <row r="1271" spans="1:20" ht="39.6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21">
        <f t="shared" si="78"/>
        <v>42445.614722222221</v>
      </c>
      <c r="L1271" s="21">
        <f t="shared" si="79"/>
        <v>42475.791666666664</v>
      </c>
      <c r="M1271" s="3" t="b">
        <v>1</v>
      </c>
      <c r="N1271" s="3">
        <v>206</v>
      </c>
      <c r="O1271" s="3" t="b">
        <v>1</v>
      </c>
      <c r="P1271" s="3" t="s">
        <v>8275</v>
      </c>
      <c r="Q1271" s="13">
        <f t="shared" si="76"/>
        <v>1.0864893617021276</v>
      </c>
      <c r="R1271" s="7">
        <f t="shared" si="77"/>
        <v>91.262135922330103</v>
      </c>
      <c r="S1271" s="3" t="s">
        <v>8328</v>
      </c>
      <c r="T1271" s="3" t="s">
        <v>8329</v>
      </c>
    </row>
    <row r="1272" spans="1:20" ht="26.4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21">
        <f t="shared" si="78"/>
        <v>40933.648634259254</v>
      </c>
      <c r="L1272" s="21">
        <f t="shared" si="79"/>
        <v>40993.60696759259</v>
      </c>
      <c r="M1272" s="3" t="b">
        <v>1</v>
      </c>
      <c r="N1272" s="3">
        <v>169</v>
      </c>
      <c r="O1272" s="3" t="b">
        <v>1</v>
      </c>
      <c r="P1272" s="3" t="s">
        <v>8275</v>
      </c>
      <c r="Q1272" s="13">
        <f t="shared" si="76"/>
        <v>1.1472</v>
      </c>
      <c r="R1272" s="7">
        <f t="shared" si="77"/>
        <v>59.171597633136095</v>
      </c>
      <c r="S1272" s="3" t="s">
        <v>8328</v>
      </c>
      <c r="T1272" s="3" t="s">
        <v>8329</v>
      </c>
    </row>
    <row r="1273" spans="1:20" ht="39.6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21">
        <f t="shared" si="78"/>
        <v>41561.475219907406</v>
      </c>
      <c r="L1273" s="21">
        <f t="shared" si="79"/>
        <v>41591.516886574071</v>
      </c>
      <c r="M1273" s="3" t="b">
        <v>1</v>
      </c>
      <c r="N1273" s="3">
        <v>31</v>
      </c>
      <c r="O1273" s="3" t="b">
        <v>1</v>
      </c>
      <c r="P1273" s="3" t="s">
        <v>8275</v>
      </c>
      <c r="Q1273" s="13">
        <f t="shared" si="76"/>
        <v>1.018</v>
      </c>
      <c r="R1273" s="7">
        <f t="shared" si="77"/>
        <v>241.93548387096774</v>
      </c>
      <c r="S1273" s="3" t="s">
        <v>8328</v>
      </c>
      <c r="T1273" s="3" t="s">
        <v>8329</v>
      </c>
    </row>
    <row r="1274" spans="1:20" ht="52.8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21">
        <f t="shared" si="78"/>
        <v>40274.536793981482</v>
      </c>
      <c r="L1274" s="21">
        <f t="shared" si="79"/>
        <v>40343.958333333328</v>
      </c>
      <c r="M1274" s="3" t="b">
        <v>1</v>
      </c>
      <c r="N1274" s="3">
        <v>28</v>
      </c>
      <c r="O1274" s="3" t="b">
        <v>1</v>
      </c>
      <c r="P1274" s="3" t="s">
        <v>8275</v>
      </c>
      <c r="Q1274" s="13">
        <f t="shared" si="76"/>
        <v>1.06</v>
      </c>
      <c r="R1274" s="7">
        <f t="shared" si="77"/>
        <v>178.57142857142858</v>
      </c>
      <c r="S1274" s="3" t="s">
        <v>8328</v>
      </c>
      <c r="T1274" s="3" t="s">
        <v>8329</v>
      </c>
    </row>
    <row r="1275" spans="1:20" ht="39.6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21">
        <f t="shared" si="78"/>
        <v>41852.521886574068</v>
      </c>
      <c r="L1275" s="21">
        <f t="shared" si="79"/>
        <v>41882.521886574068</v>
      </c>
      <c r="M1275" s="3" t="b">
        <v>1</v>
      </c>
      <c r="N1275" s="3">
        <v>54</v>
      </c>
      <c r="O1275" s="3" t="b">
        <v>1</v>
      </c>
      <c r="P1275" s="3" t="s">
        <v>8275</v>
      </c>
      <c r="Q1275" s="13">
        <f t="shared" si="76"/>
        <v>1.0349999999999999</v>
      </c>
      <c r="R1275" s="7">
        <f t="shared" si="77"/>
        <v>74.074074074074076</v>
      </c>
      <c r="S1275" s="3" t="s">
        <v>8328</v>
      </c>
      <c r="T1275" s="3" t="s">
        <v>8329</v>
      </c>
    </row>
    <row r="1276" spans="1:20" ht="39.6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21">
        <f t="shared" si="78"/>
        <v>41116.481770833328</v>
      </c>
      <c r="L1276" s="21">
        <f t="shared" si="79"/>
        <v>41151.481770833328</v>
      </c>
      <c r="M1276" s="3" t="b">
        <v>1</v>
      </c>
      <c r="N1276" s="3">
        <v>467</v>
      </c>
      <c r="O1276" s="3" t="b">
        <v>1</v>
      </c>
      <c r="P1276" s="3" t="s">
        <v>8275</v>
      </c>
      <c r="Q1276" s="13">
        <f t="shared" si="76"/>
        <v>1.5497535999999998</v>
      </c>
      <c r="R1276" s="7">
        <f t="shared" si="77"/>
        <v>53.533190578158461</v>
      </c>
      <c r="S1276" s="3" t="s">
        <v>8328</v>
      </c>
      <c r="T1276" s="3" t="s">
        <v>8329</v>
      </c>
    </row>
    <row r="1277" spans="1:20" ht="52.8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21">
        <f t="shared" si="78"/>
        <v>41458.659571759257</v>
      </c>
      <c r="L1277" s="21">
        <f t="shared" si="79"/>
        <v>41493.659571759257</v>
      </c>
      <c r="M1277" s="3" t="b">
        <v>1</v>
      </c>
      <c r="N1277" s="3">
        <v>389</v>
      </c>
      <c r="O1277" s="3" t="b">
        <v>1</v>
      </c>
      <c r="P1277" s="3" t="s">
        <v>8275</v>
      </c>
      <c r="Q1277" s="13">
        <f t="shared" si="76"/>
        <v>1.6214066666666667</v>
      </c>
      <c r="R1277" s="7">
        <f t="shared" si="77"/>
        <v>38.560411311053983</v>
      </c>
      <c r="S1277" s="3" t="s">
        <v>8328</v>
      </c>
      <c r="T1277" s="3" t="s">
        <v>8329</v>
      </c>
    </row>
    <row r="1278" spans="1:20" ht="26.4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21">
        <f t="shared" si="78"/>
        <v>40007.49591435185</v>
      </c>
      <c r="L1278" s="21">
        <f t="shared" si="79"/>
        <v>40056.958333333328</v>
      </c>
      <c r="M1278" s="3" t="b">
        <v>1</v>
      </c>
      <c r="N1278" s="3">
        <v>68</v>
      </c>
      <c r="O1278" s="3" t="b">
        <v>1</v>
      </c>
      <c r="P1278" s="3" t="s">
        <v>8275</v>
      </c>
      <c r="Q1278" s="13">
        <f t="shared" si="76"/>
        <v>1.0442100000000001</v>
      </c>
      <c r="R1278" s="7">
        <f t="shared" si="77"/>
        <v>44.117647058823529</v>
      </c>
      <c r="S1278" s="3" t="s">
        <v>8328</v>
      </c>
      <c r="T1278" s="3" t="s">
        <v>8329</v>
      </c>
    </row>
    <row r="1279" spans="1:20" ht="39.6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21">
        <f t="shared" si="78"/>
        <v>41121.35355324074</v>
      </c>
      <c r="L1279" s="21">
        <f t="shared" si="79"/>
        <v>41156.35355324074</v>
      </c>
      <c r="M1279" s="3" t="b">
        <v>1</v>
      </c>
      <c r="N1279" s="3">
        <v>413</v>
      </c>
      <c r="O1279" s="3" t="b">
        <v>1</v>
      </c>
      <c r="P1279" s="3" t="s">
        <v>8275</v>
      </c>
      <c r="Q1279" s="13">
        <f t="shared" si="76"/>
        <v>1.0612433333333333</v>
      </c>
      <c r="R1279" s="7">
        <f t="shared" si="77"/>
        <v>36.319612590799032</v>
      </c>
      <c r="S1279" s="3" t="s">
        <v>8328</v>
      </c>
      <c r="T1279" s="3" t="s">
        <v>8329</v>
      </c>
    </row>
    <row r="1280" spans="1:20" ht="39.6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21">
        <f t="shared" si="78"/>
        <v>41786.346828703703</v>
      </c>
      <c r="L1280" s="21">
        <f t="shared" si="79"/>
        <v>41814.875</v>
      </c>
      <c r="M1280" s="3" t="b">
        <v>1</v>
      </c>
      <c r="N1280" s="3">
        <v>190</v>
      </c>
      <c r="O1280" s="3" t="b">
        <v>1</v>
      </c>
      <c r="P1280" s="3" t="s">
        <v>8275</v>
      </c>
      <c r="Q1280" s="13">
        <f t="shared" si="76"/>
        <v>1.5493846153846154</v>
      </c>
      <c r="R1280" s="7">
        <f t="shared" si="77"/>
        <v>34.210526315789473</v>
      </c>
      <c r="S1280" s="3" t="s">
        <v>8328</v>
      </c>
      <c r="T1280" s="3" t="s">
        <v>8329</v>
      </c>
    </row>
    <row r="1281" spans="1:20" ht="39.6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21">
        <f t="shared" si="78"/>
        <v>41681.890856481477</v>
      </c>
      <c r="L1281" s="21">
        <f t="shared" si="79"/>
        <v>41721.849189814813</v>
      </c>
      <c r="M1281" s="3" t="b">
        <v>1</v>
      </c>
      <c r="N1281" s="3">
        <v>189</v>
      </c>
      <c r="O1281" s="3" t="b">
        <v>1</v>
      </c>
      <c r="P1281" s="3" t="s">
        <v>8275</v>
      </c>
      <c r="Q1281" s="13">
        <f t="shared" si="76"/>
        <v>1.1077157238734421</v>
      </c>
      <c r="R1281" s="7">
        <f t="shared" si="77"/>
        <v>66.222222222222229</v>
      </c>
      <c r="S1281" s="3" t="s">
        <v>8328</v>
      </c>
      <c r="T1281" s="3" t="s">
        <v>8329</v>
      </c>
    </row>
    <row r="1282" spans="1:20" ht="39.6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21">
        <f t="shared" si="78"/>
        <v>40513.54923611111</v>
      </c>
      <c r="L1282" s="21">
        <f t="shared" si="79"/>
        <v>40603.54923611111</v>
      </c>
      <c r="M1282" s="3" t="b">
        <v>1</v>
      </c>
      <c r="N1282" s="3">
        <v>130</v>
      </c>
      <c r="O1282" s="3" t="b">
        <v>1</v>
      </c>
      <c r="P1282" s="3" t="s">
        <v>8275</v>
      </c>
      <c r="Q1282" s="13">
        <f t="shared" ref="Q1282:Q1345" si="80">+E1282/D1282</f>
        <v>1.1091186666666666</v>
      </c>
      <c r="R1282" s="7">
        <f t="shared" ref="R1282:R1345" si="81">IFERROR(+D1282/N1282,0)</f>
        <v>115.38461538461539</v>
      </c>
      <c r="S1282" s="3" t="s">
        <v>8328</v>
      </c>
      <c r="T1282" s="3" t="s">
        <v>8329</v>
      </c>
    </row>
    <row r="1283" spans="1:20" ht="39.6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21">
        <f t="shared" ref="K1283:K1346" si="82">(J1283/86400)+25569+(-5/24)</f>
        <v>41463.535138888888</v>
      </c>
      <c r="L1283" s="21">
        <f t="shared" ref="L1283:L1346" si="83">+I1283/(86400)+25569+(-5/24)</f>
        <v>41483.535138888888</v>
      </c>
      <c r="M1283" s="3" t="b">
        <v>1</v>
      </c>
      <c r="N1283" s="3">
        <v>74</v>
      </c>
      <c r="O1283" s="3" t="b">
        <v>1</v>
      </c>
      <c r="P1283" s="3" t="s">
        <v>8275</v>
      </c>
      <c r="Q1283" s="13">
        <f t="shared" si="80"/>
        <v>1.1071428571428572</v>
      </c>
      <c r="R1283" s="7">
        <f t="shared" si="81"/>
        <v>94.594594594594597</v>
      </c>
      <c r="S1283" s="3" t="s">
        <v>8328</v>
      </c>
      <c r="T1283" s="3" t="s">
        <v>8329</v>
      </c>
    </row>
    <row r="1284" spans="1:20" ht="52.8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21">
        <f t="shared" si="82"/>
        <v>41586.266840277771</v>
      </c>
      <c r="L1284" s="21">
        <f t="shared" si="83"/>
        <v>41616.999305555553</v>
      </c>
      <c r="M1284" s="3" t="b">
        <v>1</v>
      </c>
      <c r="N1284" s="3">
        <v>274</v>
      </c>
      <c r="O1284" s="3" t="b">
        <v>1</v>
      </c>
      <c r="P1284" s="3" t="s">
        <v>8275</v>
      </c>
      <c r="Q1284" s="13">
        <f t="shared" si="80"/>
        <v>1.2361333333333333</v>
      </c>
      <c r="R1284" s="7">
        <f t="shared" si="81"/>
        <v>54.744525547445257</v>
      </c>
      <c r="S1284" s="3" t="s">
        <v>8328</v>
      </c>
      <c r="T1284" s="3" t="s">
        <v>8329</v>
      </c>
    </row>
    <row r="1285" spans="1:20" ht="39.6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21">
        <f t="shared" si="82"/>
        <v>41320.50913194444</v>
      </c>
      <c r="L1285" s="21">
        <f t="shared" si="83"/>
        <v>41343.958333333328</v>
      </c>
      <c r="M1285" s="3" t="b">
        <v>1</v>
      </c>
      <c r="N1285" s="3">
        <v>22</v>
      </c>
      <c r="O1285" s="3" t="b">
        <v>1</v>
      </c>
      <c r="P1285" s="3" t="s">
        <v>8275</v>
      </c>
      <c r="Q1285" s="13">
        <f t="shared" si="80"/>
        <v>2.1105</v>
      </c>
      <c r="R1285" s="7">
        <f t="shared" si="81"/>
        <v>45.454545454545453</v>
      </c>
      <c r="S1285" s="3" t="s">
        <v>8328</v>
      </c>
      <c r="T1285" s="3" t="s">
        <v>8329</v>
      </c>
    </row>
    <row r="1286" spans="1:20" ht="39.6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21">
        <f t="shared" si="82"/>
        <v>42712.026412037034</v>
      </c>
      <c r="L1286" s="21">
        <f t="shared" si="83"/>
        <v>42735.499305555553</v>
      </c>
      <c r="M1286" s="3" t="b">
        <v>0</v>
      </c>
      <c r="N1286" s="3">
        <v>31</v>
      </c>
      <c r="O1286" s="3" t="b">
        <v>1</v>
      </c>
      <c r="P1286" s="3" t="s">
        <v>8270</v>
      </c>
      <c r="Q1286" s="13">
        <f t="shared" si="80"/>
        <v>1.01</v>
      </c>
      <c r="R1286" s="7">
        <f t="shared" si="81"/>
        <v>64.516129032258064</v>
      </c>
      <c r="S1286" s="3" t="s">
        <v>8320</v>
      </c>
      <c r="T1286" s="3" t="s">
        <v>8321</v>
      </c>
    </row>
    <row r="1287" spans="1:20" ht="39.6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21">
        <f t="shared" si="82"/>
        <v>42160.374710648146</v>
      </c>
      <c r="L1287" s="21">
        <f t="shared" si="83"/>
        <v>42175.374710648146</v>
      </c>
      <c r="M1287" s="3" t="b">
        <v>0</v>
      </c>
      <c r="N1287" s="3">
        <v>63</v>
      </c>
      <c r="O1287" s="3" t="b">
        <v>1</v>
      </c>
      <c r="P1287" s="3" t="s">
        <v>8270</v>
      </c>
      <c r="Q1287" s="13">
        <f t="shared" si="80"/>
        <v>1.0165</v>
      </c>
      <c r="R1287" s="7">
        <f t="shared" si="81"/>
        <v>31.746031746031747</v>
      </c>
      <c r="S1287" s="3" t="s">
        <v>8320</v>
      </c>
      <c r="T1287" s="3" t="s">
        <v>8321</v>
      </c>
    </row>
    <row r="1288" spans="1:20" ht="39.6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21">
        <f t="shared" si="82"/>
        <v>42039.176238425927</v>
      </c>
      <c r="L1288" s="21">
        <f t="shared" si="83"/>
        <v>42052.374999999993</v>
      </c>
      <c r="M1288" s="3" t="b">
        <v>0</v>
      </c>
      <c r="N1288" s="3">
        <v>20</v>
      </c>
      <c r="O1288" s="3" t="b">
        <v>1</v>
      </c>
      <c r="P1288" s="3" t="s">
        <v>8270</v>
      </c>
      <c r="Q1288" s="13">
        <f t="shared" si="80"/>
        <v>1.0833333333333333</v>
      </c>
      <c r="R1288" s="7">
        <f t="shared" si="81"/>
        <v>75</v>
      </c>
      <c r="S1288" s="3" t="s">
        <v>8320</v>
      </c>
      <c r="T1288" s="3" t="s">
        <v>8321</v>
      </c>
    </row>
    <row r="1289" spans="1:20" ht="66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21">
        <f t="shared" si="82"/>
        <v>42107.412685185183</v>
      </c>
      <c r="L1289" s="21">
        <f t="shared" si="83"/>
        <v>42167.412685185183</v>
      </c>
      <c r="M1289" s="3" t="b">
        <v>0</v>
      </c>
      <c r="N1289" s="3">
        <v>25</v>
      </c>
      <c r="O1289" s="3" t="b">
        <v>1</v>
      </c>
      <c r="P1289" s="3" t="s">
        <v>8270</v>
      </c>
      <c r="Q1289" s="13">
        <f t="shared" si="80"/>
        <v>2.42</v>
      </c>
      <c r="R1289" s="7">
        <f t="shared" si="81"/>
        <v>10</v>
      </c>
      <c r="S1289" s="3" t="s">
        <v>8320</v>
      </c>
      <c r="T1289" s="3" t="s">
        <v>8321</v>
      </c>
    </row>
    <row r="1290" spans="1:20" ht="52.8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21">
        <f t="shared" si="82"/>
        <v>42560.946331018517</v>
      </c>
      <c r="L1290" s="21">
        <f t="shared" si="83"/>
        <v>42591.958333333336</v>
      </c>
      <c r="M1290" s="3" t="b">
        <v>0</v>
      </c>
      <c r="N1290" s="3">
        <v>61</v>
      </c>
      <c r="O1290" s="3" t="b">
        <v>1</v>
      </c>
      <c r="P1290" s="3" t="s">
        <v>8270</v>
      </c>
      <c r="Q1290" s="13">
        <f t="shared" si="80"/>
        <v>1.0044999999999999</v>
      </c>
      <c r="R1290" s="7">
        <f t="shared" si="81"/>
        <v>65.573770491803273</v>
      </c>
      <c r="S1290" s="3" t="s">
        <v>8320</v>
      </c>
      <c r="T1290" s="3" t="s">
        <v>8321</v>
      </c>
    </row>
    <row r="1291" spans="1:20" ht="39.6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21">
        <f t="shared" si="82"/>
        <v>42708.926446759258</v>
      </c>
      <c r="L1291" s="21">
        <f t="shared" si="83"/>
        <v>42738.926446759258</v>
      </c>
      <c r="M1291" s="3" t="b">
        <v>0</v>
      </c>
      <c r="N1291" s="3">
        <v>52</v>
      </c>
      <c r="O1291" s="3" t="b">
        <v>1</v>
      </c>
      <c r="P1291" s="3" t="s">
        <v>8270</v>
      </c>
      <c r="Q1291" s="13">
        <f t="shared" si="80"/>
        <v>1.2506666666666666</v>
      </c>
      <c r="R1291" s="7">
        <f t="shared" si="81"/>
        <v>28.846153846153847</v>
      </c>
      <c r="S1291" s="3" t="s">
        <v>8320</v>
      </c>
      <c r="T1291" s="3" t="s">
        <v>8321</v>
      </c>
    </row>
    <row r="1292" spans="1:20" ht="26.4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21">
        <f t="shared" si="82"/>
        <v>42086.406608796293</v>
      </c>
      <c r="L1292" s="21">
        <f t="shared" si="83"/>
        <v>42117.082638888889</v>
      </c>
      <c r="M1292" s="3" t="b">
        <v>0</v>
      </c>
      <c r="N1292" s="3">
        <v>86</v>
      </c>
      <c r="O1292" s="3" t="b">
        <v>1</v>
      </c>
      <c r="P1292" s="3" t="s">
        <v>8270</v>
      </c>
      <c r="Q1292" s="13">
        <f t="shared" si="80"/>
        <v>1.0857142857142856</v>
      </c>
      <c r="R1292" s="7">
        <f t="shared" si="81"/>
        <v>40.697674418604649</v>
      </c>
      <c r="S1292" s="3" t="s">
        <v>8320</v>
      </c>
      <c r="T1292" s="3" t="s">
        <v>8321</v>
      </c>
    </row>
    <row r="1293" spans="1:20" ht="39.6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21">
        <f t="shared" si="82"/>
        <v>42064.444340277776</v>
      </c>
      <c r="L1293" s="21">
        <f t="shared" si="83"/>
        <v>42101.083333333336</v>
      </c>
      <c r="M1293" s="3" t="b">
        <v>0</v>
      </c>
      <c r="N1293" s="3">
        <v>42</v>
      </c>
      <c r="O1293" s="3" t="b">
        <v>1</v>
      </c>
      <c r="P1293" s="3" t="s">
        <v>8270</v>
      </c>
      <c r="Q1293" s="13">
        <f t="shared" si="80"/>
        <v>1.4570000000000001</v>
      </c>
      <c r="R1293" s="7">
        <f t="shared" si="81"/>
        <v>71.428571428571431</v>
      </c>
      <c r="S1293" s="3" t="s">
        <v>8320</v>
      </c>
      <c r="T1293" s="3" t="s">
        <v>8321</v>
      </c>
    </row>
    <row r="1294" spans="1:20" ht="52.8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21">
        <f t="shared" si="82"/>
        <v>42256.555879629632</v>
      </c>
      <c r="L1294" s="21">
        <f t="shared" si="83"/>
        <v>42283.749305555553</v>
      </c>
      <c r="M1294" s="3" t="b">
        <v>0</v>
      </c>
      <c r="N1294" s="3">
        <v>52</v>
      </c>
      <c r="O1294" s="3" t="b">
        <v>1</v>
      </c>
      <c r="P1294" s="3" t="s">
        <v>8270</v>
      </c>
      <c r="Q1294" s="13">
        <f t="shared" si="80"/>
        <v>1.1000000000000001</v>
      </c>
      <c r="R1294" s="7">
        <f t="shared" si="81"/>
        <v>32.692307692307693</v>
      </c>
      <c r="S1294" s="3" t="s">
        <v>8320</v>
      </c>
      <c r="T1294" s="3" t="s">
        <v>8321</v>
      </c>
    </row>
    <row r="1295" spans="1:20" ht="52.8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21">
        <f t="shared" si="82"/>
        <v>42292.492719907408</v>
      </c>
      <c r="L1295" s="21">
        <f t="shared" si="83"/>
        <v>42322.534386574072</v>
      </c>
      <c r="M1295" s="3" t="b">
        <v>0</v>
      </c>
      <c r="N1295" s="3">
        <v>120</v>
      </c>
      <c r="O1295" s="3" t="b">
        <v>1</v>
      </c>
      <c r="P1295" s="3" t="s">
        <v>8270</v>
      </c>
      <c r="Q1295" s="13">
        <f t="shared" si="80"/>
        <v>1.0223333333333333</v>
      </c>
      <c r="R1295" s="7">
        <f t="shared" si="81"/>
        <v>125</v>
      </c>
      <c r="S1295" s="3" t="s">
        <v>8320</v>
      </c>
      <c r="T1295" s="3" t="s">
        <v>8321</v>
      </c>
    </row>
    <row r="1296" spans="1:20" ht="39.6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21">
        <f t="shared" si="82"/>
        <v>42278.245335648149</v>
      </c>
      <c r="L1296" s="21">
        <f t="shared" si="83"/>
        <v>42296.249999999993</v>
      </c>
      <c r="M1296" s="3" t="b">
        <v>0</v>
      </c>
      <c r="N1296" s="3">
        <v>22</v>
      </c>
      <c r="O1296" s="3" t="b">
        <v>1</v>
      </c>
      <c r="P1296" s="3" t="s">
        <v>8270</v>
      </c>
      <c r="Q1296" s="13">
        <f t="shared" si="80"/>
        <v>1.22</v>
      </c>
      <c r="R1296" s="7">
        <f t="shared" si="81"/>
        <v>22.727272727272727</v>
      </c>
      <c r="S1296" s="3" t="s">
        <v>8320</v>
      </c>
      <c r="T1296" s="3" t="s">
        <v>8321</v>
      </c>
    </row>
    <row r="1297" spans="1:20" ht="39.6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21">
        <f t="shared" si="82"/>
        <v>42184.364548611113</v>
      </c>
      <c r="L1297" s="21">
        <f t="shared" si="83"/>
        <v>42214.499999999993</v>
      </c>
      <c r="M1297" s="3" t="b">
        <v>0</v>
      </c>
      <c r="N1297" s="3">
        <v>64</v>
      </c>
      <c r="O1297" s="3" t="b">
        <v>1</v>
      </c>
      <c r="P1297" s="3" t="s">
        <v>8270</v>
      </c>
      <c r="Q1297" s="13">
        <f t="shared" si="80"/>
        <v>1.0196000000000001</v>
      </c>
      <c r="R1297" s="7">
        <f t="shared" si="81"/>
        <v>39.0625</v>
      </c>
      <c r="S1297" s="3" t="s">
        <v>8320</v>
      </c>
      <c r="T1297" s="3" t="s">
        <v>8321</v>
      </c>
    </row>
    <row r="1298" spans="1:20" ht="52.8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21">
        <f t="shared" si="82"/>
        <v>42422.842280092591</v>
      </c>
      <c r="L1298" s="21">
        <f t="shared" si="83"/>
        <v>42442.800613425927</v>
      </c>
      <c r="M1298" s="3" t="b">
        <v>0</v>
      </c>
      <c r="N1298" s="3">
        <v>23</v>
      </c>
      <c r="O1298" s="3" t="b">
        <v>1</v>
      </c>
      <c r="P1298" s="3" t="s">
        <v>8270</v>
      </c>
      <c r="Q1298" s="13">
        <f t="shared" si="80"/>
        <v>1.411764705882353</v>
      </c>
      <c r="R1298" s="7">
        <f t="shared" si="81"/>
        <v>36.956521739130437</v>
      </c>
      <c r="S1298" s="3" t="s">
        <v>8320</v>
      </c>
      <c r="T1298" s="3" t="s">
        <v>8321</v>
      </c>
    </row>
    <row r="1299" spans="1:20" ht="39.6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21">
        <f t="shared" si="82"/>
        <v>42461.538865740738</v>
      </c>
      <c r="L1299" s="21">
        <f t="shared" si="83"/>
        <v>42491.538865740738</v>
      </c>
      <c r="M1299" s="3" t="b">
        <v>0</v>
      </c>
      <c r="N1299" s="3">
        <v>238</v>
      </c>
      <c r="O1299" s="3" t="b">
        <v>1</v>
      </c>
      <c r="P1299" s="3" t="s">
        <v>8270</v>
      </c>
      <c r="Q1299" s="13">
        <f t="shared" si="80"/>
        <v>1.0952500000000001</v>
      </c>
      <c r="R1299" s="7">
        <f t="shared" si="81"/>
        <v>84.033613445378151</v>
      </c>
      <c r="S1299" s="3" t="s">
        <v>8320</v>
      </c>
      <c r="T1299" s="3" t="s">
        <v>8321</v>
      </c>
    </row>
    <row r="1300" spans="1:20" ht="39.6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21">
        <f t="shared" si="82"/>
        <v>42458.472592592589</v>
      </c>
      <c r="L1300" s="21">
        <f t="shared" si="83"/>
        <v>42488.472592592589</v>
      </c>
      <c r="M1300" s="3" t="b">
        <v>0</v>
      </c>
      <c r="N1300" s="3">
        <v>33</v>
      </c>
      <c r="O1300" s="3" t="b">
        <v>1</v>
      </c>
      <c r="P1300" s="3" t="s">
        <v>8270</v>
      </c>
      <c r="Q1300" s="13">
        <f t="shared" si="80"/>
        <v>1.0465</v>
      </c>
      <c r="R1300" s="7">
        <f t="shared" si="81"/>
        <v>60.606060606060609</v>
      </c>
      <c r="S1300" s="3" t="s">
        <v>8320</v>
      </c>
      <c r="T1300" s="3" t="s">
        <v>8321</v>
      </c>
    </row>
    <row r="1301" spans="1:20" ht="39.6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21">
        <f t="shared" si="82"/>
        <v>42169.606006944443</v>
      </c>
      <c r="L1301" s="21">
        <f t="shared" si="83"/>
        <v>42199.606006944443</v>
      </c>
      <c r="M1301" s="3" t="b">
        <v>0</v>
      </c>
      <c r="N1301" s="3">
        <v>32</v>
      </c>
      <c r="O1301" s="3" t="b">
        <v>1</v>
      </c>
      <c r="P1301" s="3" t="s">
        <v>8270</v>
      </c>
      <c r="Q1301" s="13">
        <f t="shared" si="80"/>
        <v>1.24</v>
      </c>
      <c r="R1301" s="7">
        <f t="shared" si="81"/>
        <v>109.375</v>
      </c>
      <c r="S1301" s="3" t="s">
        <v>8320</v>
      </c>
      <c r="T1301" s="3" t="s">
        <v>8321</v>
      </c>
    </row>
    <row r="1302" spans="1:20" ht="39.6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21">
        <f t="shared" si="82"/>
        <v>42483.466874999998</v>
      </c>
      <c r="L1302" s="21">
        <f t="shared" si="83"/>
        <v>42522.581249999996</v>
      </c>
      <c r="M1302" s="3" t="b">
        <v>0</v>
      </c>
      <c r="N1302" s="3">
        <v>24</v>
      </c>
      <c r="O1302" s="3" t="b">
        <v>1</v>
      </c>
      <c r="P1302" s="3" t="s">
        <v>8270</v>
      </c>
      <c r="Q1302" s="13">
        <f t="shared" si="80"/>
        <v>1.35</v>
      </c>
      <c r="R1302" s="7">
        <f t="shared" si="81"/>
        <v>125</v>
      </c>
      <c r="S1302" s="3" t="s">
        <v>8320</v>
      </c>
      <c r="T1302" s="3" t="s">
        <v>8321</v>
      </c>
    </row>
    <row r="1303" spans="1:20" ht="39.6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21">
        <f t="shared" si="82"/>
        <v>42195.541412037033</v>
      </c>
      <c r="L1303" s="21">
        <f t="shared" si="83"/>
        <v>42205.916666666664</v>
      </c>
      <c r="M1303" s="3" t="b">
        <v>0</v>
      </c>
      <c r="N1303" s="3">
        <v>29</v>
      </c>
      <c r="O1303" s="3" t="b">
        <v>1</v>
      </c>
      <c r="P1303" s="3" t="s">
        <v>8270</v>
      </c>
      <c r="Q1303" s="13">
        <f t="shared" si="80"/>
        <v>1.0275000000000001</v>
      </c>
      <c r="R1303" s="7">
        <f t="shared" si="81"/>
        <v>68.965517241379317</v>
      </c>
      <c r="S1303" s="3" t="s">
        <v>8320</v>
      </c>
      <c r="T1303" s="3" t="s">
        <v>8321</v>
      </c>
    </row>
    <row r="1304" spans="1:20" ht="39.6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21">
        <f t="shared" si="82"/>
        <v>42674.849664351852</v>
      </c>
      <c r="L1304" s="21">
        <f t="shared" si="83"/>
        <v>42704.891331018516</v>
      </c>
      <c r="M1304" s="3" t="b">
        <v>0</v>
      </c>
      <c r="N1304" s="3">
        <v>50</v>
      </c>
      <c r="O1304" s="3" t="b">
        <v>1</v>
      </c>
      <c r="P1304" s="3" t="s">
        <v>8270</v>
      </c>
      <c r="Q1304" s="13">
        <f t="shared" si="80"/>
        <v>1</v>
      </c>
      <c r="R1304" s="7">
        <f t="shared" si="81"/>
        <v>50</v>
      </c>
      <c r="S1304" s="3" t="s">
        <v>8320</v>
      </c>
      <c r="T1304" s="3" t="s">
        <v>8321</v>
      </c>
    </row>
    <row r="1305" spans="1:20" ht="26.4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21">
        <f t="shared" si="82"/>
        <v>42566.232870370368</v>
      </c>
      <c r="L1305" s="21">
        <f t="shared" si="83"/>
        <v>42582.249999999993</v>
      </c>
      <c r="M1305" s="3" t="b">
        <v>0</v>
      </c>
      <c r="N1305" s="3">
        <v>108</v>
      </c>
      <c r="O1305" s="3" t="b">
        <v>1</v>
      </c>
      <c r="P1305" s="3" t="s">
        <v>8270</v>
      </c>
      <c r="Q1305" s="13">
        <f t="shared" si="80"/>
        <v>1.3026085714285716</v>
      </c>
      <c r="R1305" s="7">
        <f t="shared" si="81"/>
        <v>32.407407407407405</v>
      </c>
      <c r="S1305" s="3" t="s">
        <v>8320</v>
      </c>
      <c r="T1305" s="3" t="s">
        <v>8321</v>
      </c>
    </row>
    <row r="1306" spans="1:20" ht="39.6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21">
        <f t="shared" si="82"/>
        <v>42746.986168981479</v>
      </c>
      <c r="L1306" s="21">
        <f t="shared" si="83"/>
        <v>42806.944502314807</v>
      </c>
      <c r="M1306" s="3" t="b">
        <v>0</v>
      </c>
      <c r="N1306" s="3">
        <v>104</v>
      </c>
      <c r="O1306" s="3" t="b">
        <v>0</v>
      </c>
      <c r="P1306" s="3" t="s">
        <v>8272</v>
      </c>
      <c r="Q1306" s="13">
        <f t="shared" si="80"/>
        <v>0.39627499999999999</v>
      </c>
      <c r="R1306" s="7">
        <f t="shared" si="81"/>
        <v>384.61538461538464</v>
      </c>
      <c r="S1306" s="3" t="s">
        <v>8322</v>
      </c>
      <c r="T1306" s="3" t="s">
        <v>8324</v>
      </c>
    </row>
    <row r="1307" spans="1:20" ht="39.6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21">
        <f t="shared" si="82"/>
        <v>42543.457268518519</v>
      </c>
      <c r="L1307" s="21">
        <f t="shared" si="83"/>
        <v>42572.520833333336</v>
      </c>
      <c r="M1307" s="3" t="b">
        <v>0</v>
      </c>
      <c r="N1307" s="3">
        <v>86</v>
      </c>
      <c r="O1307" s="3" t="b">
        <v>0</v>
      </c>
      <c r="P1307" s="3" t="s">
        <v>8272</v>
      </c>
      <c r="Q1307" s="13">
        <f t="shared" si="80"/>
        <v>0.25976666666666665</v>
      </c>
      <c r="R1307" s="7">
        <f t="shared" si="81"/>
        <v>348.83720930232556</v>
      </c>
      <c r="S1307" s="3" t="s">
        <v>8322</v>
      </c>
      <c r="T1307" s="3" t="s">
        <v>8324</v>
      </c>
    </row>
    <row r="1308" spans="1:20" ht="52.8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21">
        <f t="shared" si="82"/>
        <v>41947.249236111107</v>
      </c>
      <c r="L1308" s="21">
        <f t="shared" si="83"/>
        <v>41977.249236111107</v>
      </c>
      <c r="M1308" s="3" t="b">
        <v>0</v>
      </c>
      <c r="N1308" s="3">
        <v>356</v>
      </c>
      <c r="O1308" s="3" t="b">
        <v>0</v>
      </c>
      <c r="P1308" s="3" t="s">
        <v>8272</v>
      </c>
      <c r="Q1308" s="13">
        <f t="shared" si="80"/>
        <v>0.65246363636363636</v>
      </c>
      <c r="R1308" s="7">
        <f t="shared" si="81"/>
        <v>308.98876404494382</v>
      </c>
      <c r="S1308" s="3" t="s">
        <v>8322</v>
      </c>
      <c r="T1308" s="3" t="s">
        <v>8324</v>
      </c>
    </row>
    <row r="1309" spans="1:20" ht="26.4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21">
        <f t="shared" si="82"/>
        <v>42387.294895833336</v>
      </c>
      <c r="L1309" s="21">
        <f t="shared" si="83"/>
        <v>42417.294895833336</v>
      </c>
      <c r="M1309" s="3" t="b">
        <v>0</v>
      </c>
      <c r="N1309" s="3">
        <v>45</v>
      </c>
      <c r="O1309" s="3" t="b">
        <v>0</v>
      </c>
      <c r="P1309" s="3" t="s">
        <v>8272</v>
      </c>
      <c r="Q1309" s="13">
        <f t="shared" si="80"/>
        <v>0.11514000000000001</v>
      </c>
      <c r="R1309" s="7">
        <f t="shared" si="81"/>
        <v>1111.1111111111111</v>
      </c>
      <c r="S1309" s="3" t="s">
        <v>8322</v>
      </c>
      <c r="T1309" s="3" t="s">
        <v>8324</v>
      </c>
    </row>
    <row r="1310" spans="1:20" ht="26.4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21">
        <f t="shared" si="82"/>
        <v>42611.405231481483</v>
      </c>
      <c r="L1310" s="21">
        <f t="shared" si="83"/>
        <v>42651.405231481483</v>
      </c>
      <c r="M1310" s="3" t="b">
        <v>0</v>
      </c>
      <c r="N1310" s="3">
        <v>38</v>
      </c>
      <c r="O1310" s="3" t="b">
        <v>0</v>
      </c>
      <c r="P1310" s="3" t="s">
        <v>8272</v>
      </c>
      <c r="Q1310" s="13">
        <f t="shared" si="80"/>
        <v>0.11360000000000001</v>
      </c>
      <c r="R1310" s="7">
        <f t="shared" si="81"/>
        <v>263.15789473684208</v>
      </c>
      <c r="S1310" s="3" t="s">
        <v>8322</v>
      </c>
      <c r="T1310" s="3" t="s">
        <v>8324</v>
      </c>
    </row>
    <row r="1311" spans="1:20" ht="39.6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21">
        <f t="shared" si="82"/>
        <v>42257.674398148149</v>
      </c>
      <c r="L1311" s="21">
        <f t="shared" si="83"/>
        <v>42292.674398148149</v>
      </c>
      <c r="M1311" s="3" t="b">
        <v>0</v>
      </c>
      <c r="N1311" s="3">
        <v>35</v>
      </c>
      <c r="O1311" s="3" t="b">
        <v>0</v>
      </c>
      <c r="P1311" s="3" t="s">
        <v>8272</v>
      </c>
      <c r="Q1311" s="13">
        <f t="shared" si="80"/>
        <v>1.1199130434782609</v>
      </c>
      <c r="R1311" s="7">
        <f t="shared" si="81"/>
        <v>328.57142857142856</v>
      </c>
      <c r="S1311" s="3" t="s">
        <v>8322</v>
      </c>
      <c r="T1311" s="3" t="s">
        <v>8324</v>
      </c>
    </row>
    <row r="1312" spans="1:20" ht="39.6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21">
        <f t="shared" si="82"/>
        <v>42556.458912037029</v>
      </c>
      <c r="L1312" s="21">
        <f t="shared" si="83"/>
        <v>42601.458912037029</v>
      </c>
      <c r="M1312" s="3" t="b">
        <v>0</v>
      </c>
      <c r="N1312" s="3">
        <v>24</v>
      </c>
      <c r="O1312" s="3" t="b">
        <v>0</v>
      </c>
      <c r="P1312" s="3" t="s">
        <v>8272</v>
      </c>
      <c r="Q1312" s="13">
        <f t="shared" si="80"/>
        <v>0.155</v>
      </c>
      <c r="R1312" s="7">
        <f t="shared" si="81"/>
        <v>833.33333333333337</v>
      </c>
      <c r="S1312" s="3" t="s">
        <v>8322</v>
      </c>
      <c r="T1312" s="3" t="s">
        <v>8324</v>
      </c>
    </row>
    <row r="1313" spans="1:20" ht="52.8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21">
        <f t="shared" si="82"/>
        <v>42669.593969907401</v>
      </c>
      <c r="L1313" s="21">
        <f t="shared" si="83"/>
        <v>42704.635636574072</v>
      </c>
      <c r="M1313" s="3" t="b">
        <v>0</v>
      </c>
      <c r="N1313" s="3">
        <v>100</v>
      </c>
      <c r="O1313" s="3" t="b">
        <v>0</v>
      </c>
      <c r="P1313" s="3" t="s">
        <v>8272</v>
      </c>
      <c r="Q1313" s="13">
        <f t="shared" si="80"/>
        <v>0.32028000000000001</v>
      </c>
      <c r="R1313" s="7">
        <f t="shared" si="81"/>
        <v>2500</v>
      </c>
      <c r="S1313" s="3" t="s">
        <v>8322</v>
      </c>
      <c r="T1313" s="3" t="s">
        <v>8324</v>
      </c>
    </row>
    <row r="1314" spans="1:20" ht="39.6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21">
        <f t="shared" si="82"/>
        <v>42082.494467592587</v>
      </c>
      <c r="L1314" s="21">
        <f t="shared" si="83"/>
        <v>42112.494467592587</v>
      </c>
      <c r="M1314" s="3" t="b">
        <v>0</v>
      </c>
      <c r="N1314" s="3">
        <v>1</v>
      </c>
      <c r="O1314" s="3" t="b">
        <v>0</v>
      </c>
      <c r="P1314" s="3" t="s">
        <v>8272</v>
      </c>
      <c r="Q1314" s="13">
        <f t="shared" si="80"/>
        <v>6.0869565217391303E-3</v>
      </c>
      <c r="R1314" s="7">
        <f t="shared" si="81"/>
        <v>4600</v>
      </c>
      <c r="S1314" s="3" t="s">
        <v>8322</v>
      </c>
      <c r="T1314" s="3" t="s">
        <v>8324</v>
      </c>
    </row>
    <row r="1315" spans="1:20" ht="39.6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21">
        <f t="shared" si="82"/>
        <v>42402.50131944444</v>
      </c>
      <c r="L1315" s="21">
        <f t="shared" si="83"/>
        <v>42432.50131944444</v>
      </c>
      <c r="M1315" s="3" t="b">
        <v>0</v>
      </c>
      <c r="N1315" s="3">
        <v>122</v>
      </c>
      <c r="O1315" s="3" t="b">
        <v>0</v>
      </c>
      <c r="P1315" s="3" t="s">
        <v>8272</v>
      </c>
      <c r="Q1315" s="13">
        <f t="shared" si="80"/>
        <v>0.31114999999999998</v>
      </c>
      <c r="R1315" s="7">
        <f t="shared" si="81"/>
        <v>327.86885245901641</v>
      </c>
      <c r="S1315" s="3" t="s">
        <v>8322</v>
      </c>
      <c r="T1315" s="3" t="s">
        <v>8324</v>
      </c>
    </row>
    <row r="1316" spans="1:20" ht="39.6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21">
        <f t="shared" si="82"/>
        <v>42604.461342592585</v>
      </c>
      <c r="L1316" s="21">
        <f t="shared" si="83"/>
        <v>42664.461342592585</v>
      </c>
      <c r="M1316" s="3" t="b">
        <v>0</v>
      </c>
      <c r="N1316" s="3">
        <v>11</v>
      </c>
      <c r="O1316" s="3" t="b">
        <v>0</v>
      </c>
      <c r="P1316" s="3" t="s">
        <v>8272</v>
      </c>
      <c r="Q1316" s="13">
        <f t="shared" si="80"/>
        <v>1.1266666666666666E-2</v>
      </c>
      <c r="R1316" s="7">
        <f t="shared" si="81"/>
        <v>16363.636363636364</v>
      </c>
      <c r="S1316" s="3" t="s">
        <v>8322</v>
      </c>
      <c r="T1316" s="3" t="s">
        <v>8324</v>
      </c>
    </row>
    <row r="1317" spans="1:20" ht="26.4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21">
        <f t="shared" si="82"/>
        <v>42278.289907407401</v>
      </c>
      <c r="L1317" s="21">
        <f t="shared" si="83"/>
        <v>42313.833333333336</v>
      </c>
      <c r="M1317" s="3" t="b">
        <v>0</v>
      </c>
      <c r="N1317" s="3">
        <v>248</v>
      </c>
      <c r="O1317" s="3" t="b">
        <v>0</v>
      </c>
      <c r="P1317" s="3" t="s">
        <v>8272</v>
      </c>
      <c r="Q1317" s="13">
        <f t="shared" si="80"/>
        <v>0.40404000000000001</v>
      </c>
      <c r="R1317" s="7">
        <f t="shared" si="81"/>
        <v>403.22580645161293</v>
      </c>
      <c r="S1317" s="3" t="s">
        <v>8322</v>
      </c>
      <c r="T1317" s="3" t="s">
        <v>8324</v>
      </c>
    </row>
    <row r="1318" spans="1:20" ht="39.6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21">
        <f t="shared" si="82"/>
        <v>42393.753576388888</v>
      </c>
      <c r="L1318" s="21">
        <f t="shared" si="83"/>
        <v>42428.753576388888</v>
      </c>
      <c r="M1318" s="3" t="b">
        <v>0</v>
      </c>
      <c r="N1318" s="3">
        <v>1</v>
      </c>
      <c r="O1318" s="3" t="b">
        <v>0</v>
      </c>
      <c r="P1318" s="3" t="s">
        <v>8272</v>
      </c>
      <c r="Q1318" s="13">
        <f t="shared" si="80"/>
        <v>1.3333333333333333E-5</v>
      </c>
      <c r="R1318" s="7">
        <f t="shared" si="81"/>
        <v>75000</v>
      </c>
      <c r="S1318" s="3" t="s">
        <v>8322</v>
      </c>
      <c r="T1318" s="3" t="s">
        <v>8324</v>
      </c>
    </row>
    <row r="1319" spans="1:20" ht="52.8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21">
        <f t="shared" si="82"/>
        <v>42520.027152777773</v>
      </c>
      <c r="L1319" s="21">
        <f t="shared" si="83"/>
        <v>42572.374999999993</v>
      </c>
      <c r="M1319" s="3" t="b">
        <v>0</v>
      </c>
      <c r="N1319" s="3">
        <v>19</v>
      </c>
      <c r="O1319" s="3" t="b">
        <v>0</v>
      </c>
      <c r="P1319" s="3" t="s">
        <v>8272</v>
      </c>
      <c r="Q1319" s="13">
        <f t="shared" si="80"/>
        <v>5.7334999999999997E-2</v>
      </c>
      <c r="R1319" s="7">
        <f t="shared" si="81"/>
        <v>10526.315789473685</v>
      </c>
      <c r="S1319" s="3" t="s">
        <v>8322</v>
      </c>
      <c r="T1319" s="3" t="s">
        <v>8324</v>
      </c>
    </row>
    <row r="1320" spans="1:20" ht="39.6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21">
        <f t="shared" si="82"/>
        <v>41984.835324074076</v>
      </c>
      <c r="L1320" s="21">
        <f t="shared" si="83"/>
        <v>42014.835324074076</v>
      </c>
      <c r="M1320" s="3" t="b">
        <v>0</v>
      </c>
      <c r="N1320" s="3">
        <v>135</v>
      </c>
      <c r="O1320" s="3" t="b">
        <v>0</v>
      </c>
      <c r="P1320" s="3" t="s">
        <v>8272</v>
      </c>
      <c r="Q1320" s="13">
        <f t="shared" si="80"/>
        <v>0.15325</v>
      </c>
      <c r="R1320" s="7">
        <f t="shared" si="81"/>
        <v>296.2962962962963</v>
      </c>
      <c r="S1320" s="3" t="s">
        <v>8322</v>
      </c>
      <c r="T1320" s="3" t="s">
        <v>8324</v>
      </c>
    </row>
    <row r="1321" spans="1:20" ht="39.6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21">
        <f t="shared" si="82"/>
        <v>41816.603761574072</v>
      </c>
      <c r="L1321" s="21">
        <f t="shared" si="83"/>
        <v>41831.458333333328</v>
      </c>
      <c r="M1321" s="3" t="b">
        <v>0</v>
      </c>
      <c r="N1321" s="3">
        <v>9</v>
      </c>
      <c r="O1321" s="3" t="b">
        <v>0</v>
      </c>
      <c r="P1321" s="3" t="s">
        <v>8272</v>
      </c>
      <c r="Q1321" s="13">
        <f t="shared" si="80"/>
        <v>0.15103448275862069</v>
      </c>
      <c r="R1321" s="7">
        <f t="shared" si="81"/>
        <v>644.44444444444446</v>
      </c>
      <c r="S1321" s="3" t="s">
        <v>8322</v>
      </c>
      <c r="T1321" s="3" t="s">
        <v>8324</v>
      </c>
    </row>
    <row r="1322" spans="1:20" ht="39.6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21">
        <f t="shared" si="82"/>
        <v>42705.482013888883</v>
      </c>
      <c r="L1322" s="21">
        <f t="shared" si="83"/>
        <v>42734.749999999993</v>
      </c>
      <c r="M1322" s="3" t="b">
        <v>0</v>
      </c>
      <c r="N1322" s="3">
        <v>3</v>
      </c>
      <c r="O1322" s="3" t="b">
        <v>0</v>
      </c>
      <c r="P1322" s="3" t="s">
        <v>8272</v>
      </c>
      <c r="Q1322" s="13">
        <f t="shared" si="80"/>
        <v>5.0299999999999997E-3</v>
      </c>
      <c r="R1322" s="7">
        <f t="shared" si="81"/>
        <v>33333.333333333336</v>
      </c>
      <c r="S1322" s="3" t="s">
        <v>8322</v>
      </c>
      <c r="T1322" s="3" t="s">
        <v>8324</v>
      </c>
    </row>
    <row r="1323" spans="1:20" ht="52.8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21">
        <f t="shared" si="82"/>
        <v>42697.540937499994</v>
      </c>
      <c r="L1323" s="21">
        <f t="shared" si="83"/>
        <v>42727.540937499994</v>
      </c>
      <c r="M1323" s="3" t="b">
        <v>0</v>
      </c>
      <c r="N1323" s="3">
        <v>7</v>
      </c>
      <c r="O1323" s="3" t="b">
        <v>0</v>
      </c>
      <c r="P1323" s="3" t="s">
        <v>8272</v>
      </c>
      <c r="Q1323" s="13">
        <f t="shared" si="80"/>
        <v>1.3028138528138528E-2</v>
      </c>
      <c r="R1323" s="7">
        <f t="shared" si="81"/>
        <v>66000</v>
      </c>
      <c r="S1323" s="3" t="s">
        <v>8322</v>
      </c>
      <c r="T1323" s="3" t="s">
        <v>8324</v>
      </c>
    </row>
    <row r="1324" spans="1:20" ht="39.6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21">
        <f t="shared" si="82"/>
        <v>42115.448206018518</v>
      </c>
      <c r="L1324" s="21">
        <f t="shared" si="83"/>
        <v>42145.448206018518</v>
      </c>
      <c r="M1324" s="3" t="b">
        <v>0</v>
      </c>
      <c r="N1324" s="3">
        <v>4</v>
      </c>
      <c r="O1324" s="3" t="b">
        <v>0</v>
      </c>
      <c r="P1324" s="3" t="s">
        <v>8272</v>
      </c>
      <c r="Q1324" s="13">
        <f t="shared" si="80"/>
        <v>3.0285714285714286E-3</v>
      </c>
      <c r="R1324" s="7">
        <f t="shared" si="81"/>
        <v>8750</v>
      </c>
      <c r="S1324" s="3" t="s">
        <v>8322</v>
      </c>
      <c r="T1324" s="3" t="s">
        <v>8324</v>
      </c>
    </row>
    <row r="1325" spans="1:20" ht="39.6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21">
        <f t="shared" si="82"/>
        <v>42451.490115740737</v>
      </c>
      <c r="L1325" s="21">
        <f t="shared" si="83"/>
        <v>42486.079861111109</v>
      </c>
      <c r="M1325" s="3" t="b">
        <v>0</v>
      </c>
      <c r="N1325" s="3">
        <v>44</v>
      </c>
      <c r="O1325" s="3" t="b">
        <v>0</v>
      </c>
      <c r="P1325" s="3" t="s">
        <v>8272</v>
      </c>
      <c r="Q1325" s="13">
        <f t="shared" si="80"/>
        <v>8.8800000000000004E-2</v>
      </c>
      <c r="R1325" s="7">
        <f t="shared" si="81"/>
        <v>340.90909090909093</v>
      </c>
      <c r="S1325" s="3" t="s">
        <v>8322</v>
      </c>
      <c r="T1325" s="3" t="s">
        <v>8324</v>
      </c>
    </row>
    <row r="1326" spans="1:20" ht="39.6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21">
        <f t="shared" si="82"/>
        <v>42626.425370370365</v>
      </c>
      <c r="L1326" s="21">
        <f t="shared" si="83"/>
        <v>42656.425370370365</v>
      </c>
      <c r="M1326" s="3" t="b">
        <v>0</v>
      </c>
      <c r="N1326" s="3">
        <v>90</v>
      </c>
      <c r="O1326" s="3" t="b">
        <v>0</v>
      </c>
      <c r="P1326" s="3" t="s">
        <v>8272</v>
      </c>
      <c r="Q1326" s="13">
        <f t="shared" si="80"/>
        <v>9.8400000000000001E-2</v>
      </c>
      <c r="R1326" s="7">
        <f t="shared" si="81"/>
        <v>555.55555555555554</v>
      </c>
      <c r="S1326" s="3" t="s">
        <v>8322</v>
      </c>
      <c r="T1326" s="3" t="s">
        <v>8324</v>
      </c>
    </row>
    <row r="1327" spans="1:20" ht="39.6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21">
        <f t="shared" si="82"/>
        <v>42703.877719907403</v>
      </c>
      <c r="L1327" s="21">
        <f t="shared" si="83"/>
        <v>42733.877719907403</v>
      </c>
      <c r="M1327" s="3" t="b">
        <v>0</v>
      </c>
      <c r="N1327" s="3">
        <v>8</v>
      </c>
      <c r="O1327" s="3" t="b">
        <v>0</v>
      </c>
      <c r="P1327" s="3" t="s">
        <v>8272</v>
      </c>
      <c r="Q1327" s="13">
        <f t="shared" si="80"/>
        <v>2.4299999999999999E-2</v>
      </c>
      <c r="R1327" s="7">
        <f t="shared" si="81"/>
        <v>2500</v>
      </c>
      <c r="S1327" s="3" t="s">
        <v>8322</v>
      </c>
      <c r="T1327" s="3" t="s">
        <v>8324</v>
      </c>
    </row>
    <row r="1328" spans="1:20" ht="39.6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21">
        <f t="shared" si="82"/>
        <v>41974.583657407406</v>
      </c>
      <c r="L1328" s="21">
        <f t="shared" si="83"/>
        <v>42019.583657407406</v>
      </c>
      <c r="M1328" s="3" t="b">
        <v>0</v>
      </c>
      <c r="N1328" s="3">
        <v>11</v>
      </c>
      <c r="O1328" s="3" t="b">
        <v>0</v>
      </c>
      <c r="P1328" s="3" t="s">
        <v>8272</v>
      </c>
      <c r="Q1328" s="13">
        <f t="shared" si="80"/>
        <v>1.1299999999999999E-2</v>
      </c>
      <c r="R1328" s="7">
        <f t="shared" si="81"/>
        <v>9090.9090909090901</v>
      </c>
      <c r="S1328" s="3" t="s">
        <v>8322</v>
      </c>
      <c r="T1328" s="3" t="s">
        <v>8324</v>
      </c>
    </row>
    <row r="1329" spans="1:20" ht="39.6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21">
        <f t="shared" si="82"/>
        <v>42123.470312500001</v>
      </c>
      <c r="L1329" s="21">
        <f t="shared" si="83"/>
        <v>42153.470312500001</v>
      </c>
      <c r="M1329" s="3" t="b">
        <v>0</v>
      </c>
      <c r="N1329" s="3">
        <v>41</v>
      </c>
      <c r="O1329" s="3" t="b">
        <v>0</v>
      </c>
      <c r="P1329" s="3" t="s">
        <v>8272</v>
      </c>
      <c r="Q1329" s="13">
        <f t="shared" si="80"/>
        <v>3.5520833333333335E-2</v>
      </c>
      <c r="R1329" s="7">
        <f t="shared" si="81"/>
        <v>1170.7317073170732</v>
      </c>
      <c r="S1329" s="3" t="s">
        <v>8322</v>
      </c>
      <c r="T1329" s="3" t="s">
        <v>8324</v>
      </c>
    </row>
    <row r="1330" spans="1:20" ht="39.6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21">
        <f t="shared" si="82"/>
        <v>42612.434421296297</v>
      </c>
      <c r="L1330" s="21">
        <f t="shared" si="83"/>
        <v>42657.434421296297</v>
      </c>
      <c r="M1330" s="3" t="b">
        <v>0</v>
      </c>
      <c r="N1330" s="3">
        <v>15</v>
      </c>
      <c r="O1330" s="3" t="b">
        <v>0</v>
      </c>
      <c r="P1330" s="3" t="s">
        <v>8272</v>
      </c>
      <c r="Q1330" s="13">
        <f t="shared" si="80"/>
        <v>2.3306666666666667E-2</v>
      </c>
      <c r="R1330" s="7">
        <f t="shared" si="81"/>
        <v>5000</v>
      </c>
      <c r="S1330" s="3" t="s">
        <v>8322</v>
      </c>
      <c r="T1330" s="3" t="s">
        <v>8324</v>
      </c>
    </row>
    <row r="1331" spans="1:20" ht="39.6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21">
        <f t="shared" si="82"/>
        <v>41935.013252314813</v>
      </c>
      <c r="L1331" s="21">
        <f t="shared" si="83"/>
        <v>41975.054918981477</v>
      </c>
      <c r="M1331" s="3" t="b">
        <v>0</v>
      </c>
      <c r="N1331" s="3">
        <v>9</v>
      </c>
      <c r="O1331" s="3" t="b">
        <v>0</v>
      </c>
      <c r="P1331" s="3" t="s">
        <v>8272</v>
      </c>
      <c r="Q1331" s="13">
        <f t="shared" si="80"/>
        <v>8.1600000000000006E-3</v>
      </c>
      <c r="R1331" s="7">
        <f t="shared" si="81"/>
        <v>5555.5555555555557</v>
      </c>
      <c r="S1331" s="3" t="s">
        <v>8322</v>
      </c>
      <c r="T1331" s="3" t="s">
        <v>8324</v>
      </c>
    </row>
    <row r="1332" spans="1:20" ht="39.6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21">
        <f t="shared" si="82"/>
        <v>42522.068391203698</v>
      </c>
      <c r="L1332" s="21">
        <f t="shared" si="83"/>
        <v>42552.958333333336</v>
      </c>
      <c r="M1332" s="3" t="b">
        <v>0</v>
      </c>
      <c r="N1332" s="3">
        <v>50</v>
      </c>
      <c r="O1332" s="3" t="b">
        <v>0</v>
      </c>
      <c r="P1332" s="3" t="s">
        <v>8272</v>
      </c>
      <c r="Q1332" s="13">
        <f t="shared" si="80"/>
        <v>0.22494285714285714</v>
      </c>
      <c r="R1332" s="7">
        <f t="shared" si="81"/>
        <v>700</v>
      </c>
      <c r="S1332" s="3" t="s">
        <v>8322</v>
      </c>
      <c r="T1332" s="3" t="s">
        <v>8324</v>
      </c>
    </row>
    <row r="1333" spans="1:20" ht="39.6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21">
        <f t="shared" si="82"/>
        <v>42569.295763888884</v>
      </c>
      <c r="L1333" s="21">
        <f t="shared" si="83"/>
        <v>42599.295763888884</v>
      </c>
      <c r="M1333" s="3" t="b">
        <v>0</v>
      </c>
      <c r="N1333" s="3">
        <v>34</v>
      </c>
      <c r="O1333" s="3" t="b">
        <v>0</v>
      </c>
      <c r="P1333" s="3" t="s">
        <v>8272</v>
      </c>
      <c r="Q1333" s="13">
        <f t="shared" si="80"/>
        <v>1.3668E-2</v>
      </c>
      <c r="R1333" s="7">
        <f t="shared" si="81"/>
        <v>7352.9411764705883</v>
      </c>
      <c r="S1333" s="3" t="s">
        <v>8322</v>
      </c>
      <c r="T1333" s="3" t="s">
        <v>8324</v>
      </c>
    </row>
    <row r="1334" spans="1:20" ht="52.8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21">
        <f t="shared" si="82"/>
        <v>42731.851944444446</v>
      </c>
      <c r="L1334" s="21">
        <f t="shared" si="83"/>
        <v>42761.851944444446</v>
      </c>
      <c r="M1334" s="3" t="b">
        <v>0</v>
      </c>
      <c r="N1334" s="3">
        <v>0</v>
      </c>
      <c r="O1334" s="3" t="b">
        <v>0</v>
      </c>
      <c r="P1334" s="3" t="s">
        <v>8272</v>
      </c>
      <c r="Q1334" s="13">
        <f t="shared" si="80"/>
        <v>0</v>
      </c>
      <c r="R1334" s="7">
        <f t="shared" si="81"/>
        <v>0</v>
      </c>
      <c r="S1334" s="3" t="s">
        <v>8322</v>
      </c>
      <c r="T1334" s="3" t="s">
        <v>8324</v>
      </c>
    </row>
    <row r="1335" spans="1:20" ht="39.6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21">
        <f t="shared" si="82"/>
        <v>41805.8984375</v>
      </c>
      <c r="L1335" s="21">
        <f t="shared" si="83"/>
        <v>41835.8984375</v>
      </c>
      <c r="M1335" s="3" t="b">
        <v>0</v>
      </c>
      <c r="N1335" s="3">
        <v>0</v>
      </c>
      <c r="O1335" s="3" t="b">
        <v>0</v>
      </c>
      <c r="P1335" s="3" t="s">
        <v>8272</v>
      </c>
      <c r="Q1335" s="13">
        <f t="shared" si="80"/>
        <v>0</v>
      </c>
      <c r="R1335" s="7">
        <f t="shared" si="81"/>
        <v>0</v>
      </c>
      <c r="S1335" s="3" t="s">
        <v>8322</v>
      </c>
      <c r="T1335" s="3" t="s">
        <v>8324</v>
      </c>
    </row>
    <row r="1336" spans="1:20" ht="39.6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21">
        <f t="shared" si="82"/>
        <v>42410.565821759257</v>
      </c>
      <c r="L1336" s="21">
        <f t="shared" si="83"/>
        <v>42440.565821759257</v>
      </c>
      <c r="M1336" s="3" t="b">
        <v>0</v>
      </c>
      <c r="N1336" s="3">
        <v>276</v>
      </c>
      <c r="O1336" s="3" t="b">
        <v>0</v>
      </c>
      <c r="P1336" s="3" t="s">
        <v>8272</v>
      </c>
      <c r="Q1336" s="13">
        <f t="shared" si="80"/>
        <v>0.10754135338345865</v>
      </c>
      <c r="R1336" s="7">
        <f t="shared" si="81"/>
        <v>481.8840579710145</v>
      </c>
      <c r="S1336" s="3" t="s">
        <v>8322</v>
      </c>
      <c r="T1336" s="3" t="s">
        <v>8324</v>
      </c>
    </row>
    <row r="1337" spans="1:20" ht="39.6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21">
        <f t="shared" si="82"/>
        <v>42313.728032407402</v>
      </c>
      <c r="L1337" s="21">
        <f t="shared" si="83"/>
        <v>42343.728032407402</v>
      </c>
      <c r="M1337" s="3" t="b">
        <v>0</v>
      </c>
      <c r="N1337" s="3">
        <v>16</v>
      </c>
      <c r="O1337" s="3" t="b">
        <v>0</v>
      </c>
      <c r="P1337" s="3" t="s">
        <v>8272</v>
      </c>
      <c r="Q1337" s="13">
        <f t="shared" si="80"/>
        <v>0.1976</v>
      </c>
      <c r="R1337" s="7">
        <f t="shared" si="81"/>
        <v>1562.5</v>
      </c>
      <c r="S1337" s="3" t="s">
        <v>8322</v>
      </c>
      <c r="T1337" s="3" t="s">
        <v>8324</v>
      </c>
    </row>
    <row r="1338" spans="1:20" ht="39.6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21">
        <f t="shared" si="82"/>
        <v>41955.655416666668</v>
      </c>
      <c r="L1338" s="21">
        <f t="shared" si="83"/>
        <v>41990.655416666668</v>
      </c>
      <c r="M1338" s="3" t="b">
        <v>0</v>
      </c>
      <c r="N1338" s="3">
        <v>224</v>
      </c>
      <c r="O1338" s="3" t="b">
        <v>0</v>
      </c>
      <c r="P1338" s="3" t="s">
        <v>8272</v>
      </c>
      <c r="Q1338" s="13">
        <f t="shared" si="80"/>
        <v>0.84946999999999995</v>
      </c>
      <c r="R1338" s="7">
        <f t="shared" si="81"/>
        <v>446.42857142857144</v>
      </c>
      <c r="S1338" s="3" t="s">
        <v>8322</v>
      </c>
      <c r="T1338" s="3" t="s">
        <v>8324</v>
      </c>
    </row>
    <row r="1339" spans="1:20" ht="39.6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21">
        <f t="shared" si="82"/>
        <v>42767.368969907409</v>
      </c>
      <c r="L1339" s="21">
        <f t="shared" si="83"/>
        <v>42797.368969907409</v>
      </c>
      <c r="M1339" s="3" t="b">
        <v>0</v>
      </c>
      <c r="N1339" s="3">
        <v>140</v>
      </c>
      <c r="O1339" s="3" t="b">
        <v>0</v>
      </c>
      <c r="P1339" s="3" t="s">
        <v>8272</v>
      </c>
      <c r="Q1339" s="13">
        <f t="shared" si="80"/>
        <v>0.49381999999999998</v>
      </c>
      <c r="R1339" s="7">
        <f t="shared" si="81"/>
        <v>357.14285714285717</v>
      </c>
      <c r="S1339" s="3" t="s">
        <v>8322</v>
      </c>
      <c r="T1339" s="3" t="s">
        <v>8324</v>
      </c>
    </row>
    <row r="1340" spans="1:20" ht="52.8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21">
        <f t="shared" si="82"/>
        <v>42188.595289351848</v>
      </c>
      <c r="L1340" s="21">
        <f t="shared" si="83"/>
        <v>42218.595289351848</v>
      </c>
      <c r="M1340" s="3" t="b">
        <v>0</v>
      </c>
      <c r="N1340" s="3">
        <v>15</v>
      </c>
      <c r="O1340" s="3" t="b">
        <v>0</v>
      </c>
      <c r="P1340" s="3" t="s">
        <v>8272</v>
      </c>
      <c r="Q1340" s="13">
        <f t="shared" si="80"/>
        <v>3.3033333333333331E-2</v>
      </c>
      <c r="R1340" s="7">
        <f t="shared" si="81"/>
        <v>2000</v>
      </c>
      <c r="S1340" s="3" t="s">
        <v>8322</v>
      </c>
      <c r="T1340" s="3" t="s">
        <v>8324</v>
      </c>
    </row>
    <row r="1341" spans="1:20" ht="26.4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21">
        <f t="shared" si="82"/>
        <v>41936.438831018517</v>
      </c>
      <c r="L1341" s="21">
        <f t="shared" si="83"/>
        <v>41981.480497685181</v>
      </c>
      <c r="M1341" s="3" t="b">
        <v>0</v>
      </c>
      <c r="N1341" s="3">
        <v>37</v>
      </c>
      <c r="O1341" s="3" t="b">
        <v>0</v>
      </c>
      <c r="P1341" s="3" t="s">
        <v>8272</v>
      </c>
      <c r="Q1341" s="13">
        <f t="shared" si="80"/>
        <v>6.6339999999999996E-2</v>
      </c>
      <c r="R1341" s="7">
        <f t="shared" si="81"/>
        <v>1351.3513513513512</v>
      </c>
      <c r="S1341" s="3" t="s">
        <v>8322</v>
      </c>
      <c r="T1341" s="3" t="s">
        <v>8324</v>
      </c>
    </row>
    <row r="1342" spans="1:20" ht="39.6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21">
        <f t="shared" si="82"/>
        <v>41836.387187499997</v>
      </c>
      <c r="L1342" s="21">
        <f t="shared" si="83"/>
        <v>41866.387187499997</v>
      </c>
      <c r="M1342" s="3" t="b">
        <v>0</v>
      </c>
      <c r="N1342" s="3">
        <v>0</v>
      </c>
      <c r="O1342" s="3" t="b">
        <v>0</v>
      </c>
      <c r="P1342" s="3" t="s">
        <v>8272</v>
      </c>
      <c r="Q1342" s="13">
        <f t="shared" si="80"/>
        <v>0</v>
      </c>
      <c r="R1342" s="7">
        <f t="shared" si="81"/>
        <v>0</v>
      </c>
      <c r="S1342" s="3" t="s">
        <v>8322</v>
      </c>
      <c r="T1342" s="3" t="s">
        <v>8324</v>
      </c>
    </row>
    <row r="1343" spans="1:20" ht="52.8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21">
        <f t="shared" si="82"/>
        <v>42612.415706018517</v>
      </c>
      <c r="L1343" s="21">
        <f t="shared" si="83"/>
        <v>42644.415706018517</v>
      </c>
      <c r="M1343" s="3" t="b">
        <v>0</v>
      </c>
      <c r="N1343" s="3">
        <v>46</v>
      </c>
      <c r="O1343" s="3" t="b">
        <v>0</v>
      </c>
      <c r="P1343" s="3" t="s">
        <v>8272</v>
      </c>
      <c r="Q1343" s="13">
        <f t="shared" si="80"/>
        <v>0.7036</v>
      </c>
      <c r="R1343" s="7">
        <f t="shared" si="81"/>
        <v>543.47826086956525</v>
      </c>
      <c r="S1343" s="3" t="s">
        <v>8322</v>
      </c>
      <c r="T1343" s="3" t="s">
        <v>8324</v>
      </c>
    </row>
    <row r="1344" spans="1:20" ht="39.6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21">
        <f t="shared" si="82"/>
        <v>42172.608090277776</v>
      </c>
      <c r="L1344" s="21">
        <f t="shared" si="83"/>
        <v>42202.608090277776</v>
      </c>
      <c r="M1344" s="3" t="b">
        <v>0</v>
      </c>
      <c r="N1344" s="3">
        <v>1</v>
      </c>
      <c r="O1344" s="3" t="b">
        <v>0</v>
      </c>
      <c r="P1344" s="3" t="s">
        <v>8272</v>
      </c>
      <c r="Q1344" s="13">
        <f t="shared" si="80"/>
        <v>2E-3</v>
      </c>
      <c r="R1344" s="7">
        <f t="shared" si="81"/>
        <v>50000</v>
      </c>
      <c r="S1344" s="3" t="s">
        <v>8322</v>
      </c>
      <c r="T1344" s="3" t="s">
        <v>8324</v>
      </c>
    </row>
    <row r="1345" spans="1:20" ht="39.6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21">
        <f t="shared" si="82"/>
        <v>42542.318090277775</v>
      </c>
      <c r="L1345" s="21">
        <f t="shared" si="83"/>
        <v>42600.957638888889</v>
      </c>
      <c r="M1345" s="3" t="b">
        <v>0</v>
      </c>
      <c r="N1345" s="3">
        <v>323</v>
      </c>
      <c r="O1345" s="3" t="b">
        <v>0</v>
      </c>
      <c r="P1345" s="3" t="s">
        <v>8272</v>
      </c>
      <c r="Q1345" s="13">
        <f t="shared" si="80"/>
        <v>1.02298</v>
      </c>
      <c r="R1345" s="7">
        <f t="shared" si="81"/>
        <v>154.79876160990713</v>
      </c>
      <c r="S1345" s="3" t="s">
        <v>8322</v>
      </c>
      <c r="T1345" s="3" t="s">
        <v>8324</v>
      </c>
    </row>
    <row r="1346" spans="1:20" ht="39.6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21">
        <f t="shared" si="82"/>
        <v>42522.581469907404</v>
      </c>
      <c r="L1346" s="21">
        <f t="shared" si="83"/>
        <v>42551.581469907404</v>
      </c>
      <c r="M1346" s="3" t="b">
        <v>0</v>
      </c>
      <c r="N1346" s="3">
        <v>139</v>
      </c>
      <c r="O1346" s="3" t="b">
        <v>1</v>
      </c>
      <c r="P1346" s="3" t="s">
        <v>8273</v>
      </c>
      <c r="Q1346" s="13">
        <f t="shared" ref="Q1346:Q1409" si="84">+E1346/D1346</f>
        <v>3.7773333333333334</v>
      </c>
      <c r="R1346" s="7">
        <f t="shared" ref="R1346:R1409" si="85">IFERROR(+D1346/N1346,0)</f>
        <v>10.791366906474821</v>
      </c>
      <c r="S1346" s="3" t="s">
        <v>8325</v>
      </c>
      <c r="T1346" s="3" t="s">
        <v>8326</v>
      </c>
    </row>
    <row r="1347" spans="1:20" ht="39.6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21">
        <f t="shared" ref="K1347:K1410" si="86">(J1347/86400)+25569+(-5/24)</f>
        <v>41799.606006944443</v>
      </c>
      <c r="L1347" s="21">
        <f t="shared" ref="L1347:L1410" si="87">+I1347/(86400)+25569+(-5/24)</f>
        <v>41834.606006944443</v>
      </c>
      <c r="M1347" s="3" t="b">
        <v>0</v>
      </c>
      <c r="N1347" s="3">
        <v>7</v>
      </c>
      <c r="O1347" s="3" t="b">
        <v>1</v>
      </c>
      <c r="P1347" s="3" t="s">
        <v>8273</v>
      </c>
      <c r="Q1347" s="13">
        <f t="shared" si="84"/>
        <v>1.25</v>
      </c>
      <c r="R1347" s="7">
        <f t="shared" si="85"/>
        <v>42.857142857142854</v>
      </c>
      <c r="S1347" s="3" t="s">
        <v>8325</v>
      </c>
      <c r="T1347" s="3" t="s">
        <v>8326</v>
      </c>
    </row>
    <row r="1348" spans="1:20" ht="39.6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21">
        <f t="shared" si="86"/>
        <v>41421.867488425924</v>
      </c>
      <c r="L1348" s="21">
        <f t="shared" si="87"/>
        <v>41451.867488425924</v>
      </c>
      <c r="M1348" s="3" t="b">
        <v>0</v>
      </c>
      <c r="N1348" s="3">
        <v>149</v>
      </c>
      <c r="O1348" s="3" t="b">
        <v>1</v>
      </c>
      <c r="P1348" s="3" t="s">
        <v>8273</v>
      </c>
      <c r="Q1348" s="13">
        <f t="shared" si="84"/>
        <v>1.473265306122449</v>
      </c>
      <c r="R1348" s="7">
        <f t="shared" si="85"/>
        <v>32.885906040268459</v>
      </c>
      <c r="S1348" s="3" t="s">
        <v>8325</v>
      </c>
      <c r="T1348" s="3" t="s">
        <v>8326</v>
      </c>
    </row>
    <row r="1349" spans="1:20" ht="39.6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21">
        <f t="shared" si="86"/>
        <v>42040.429687499993</v>
      </c>
      <c r="L1349" s="21">
        <f t="shared" si="87"/>
        <v>42070.429687499993</v>
      </c>
      <c r="M1349" s="3" t="b">
        <v>0</v>
      </c>
      <c r="N1349" s="3">
        <v>31</v>
      </c>
      <c r="O1349" s="3" t="b">
        <v>1</v>
      </c>
      <c r="P1349" s="3" t="s">
        <v>8273</v>
      </c>
      <c r="Q1349" s="13">
        <f t="shared" si="84"/>
        <v>1.022</v>
      </c>
      <c r="R1349" s="7">
        <f t="shared" si="85"/>
        <v>80.645161290322577</v>
      </c>
      <c r="S1349" s="3" t="s">
        <v>8325</v>
      </c>
      <c r="T1349" s="3" t="s">
        <v>8326</v>
      </c>
    </row>
    <row r="1350" spans="1:20" ht="39.6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21">
        <f t="shared" si="86"/>
        <v>41963.297835648147</v>
      </c>
      <c r="L1350" s="21">
        <f t="shared" si="87"/>
        <v>41991.297835648147</v>
      </c>
      <c r="M1350" s="3" t="b">
        <v>0</v>
      </c>
      <c r="N1350" s="3">
        <v>26</v>
      </c>
      <c r="O1350" s="3" t="b">
        <v>1</v>
      </c>
      <c r="P1350" s="3" t="s">
        <v>8273</v>
      </c>
      <c r="Q1350" s="13">
        <f t="shared" si="84"/>
        <v>1.018723404255319</v>
      </c>
      <c r="R1350" s="7">
        <f t="shared" si="85"/>
        <v>225.96153846153845</v>
      </c>
      <c r="S1350" s="3" t="s">
        <v>8325</v>
      </c>
      <c r="T1350" s="3" t="s">
        <v>8326</v>
      </c>
    </row>
    <row r="1351" spans="1:20" ht="39.6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21">
        <f t="shared" si="86"/>
        <v>42317.124247685184</v>
      </c>
      <c r="L1351" s="21">
        <f t="shared" si="87"/>
        <v>42354.082638888889</v>
      </c>
      <c r="M1351" s="3" t="b">
        <v>0</v>
      </c>
      <c r="N1351" s="3">
        <v>172</v>
      </c>
      <c r="O1351" s="3" t="b">
        <v>1</v>
      </c>
      <c r="P1351" s="3" t="s">
        <v>8273</v>
      </c>
      <c r="Q1351" s="13">
        <f t="shared" si="84"/>
        <v>2.0419999999999998</v>
      </c>
      <c r="R1351" s="7">
        <f t="shared" si="85"/>
        <v>29.069767441860463</v>
      </c>
      <c r="S1351" s="3" t="s">
        <v>8325</v>
      </c>
      <c r="T1351" s="3" t="s">
        <v>8326</v>
      </c>
    </row>
    <row r="1352" spans="1:20" ht="39.6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21">
        <f t="shared" si="86"/>
        <v>42333.804791666662</v>
      </c>
      <c r="L1352" s="21">
        <f t="shared" si="87"/>
        <v>42363.804791666662</v>
      </c>
      <c r="M1352" s="3" t="b">
        <v>0</v>
      </c>
      <c r="N1352" s="3">
        <v>78</v>
      </c>
      <c r="O1352" s="3" t="b">
        <v>1</v>
      </c>
      <c r="P1352" s="3" t="s">
        <v>8273</v>
      </c>
      <c r="Q1352" s="13">
        <f t="shared" si="84"/>
        <v>1.0405</v>
      </c>
      <c r="R1352" s="7">
        <f t="shared" si="85"/>
        <v>64.102564102564102</v>
      </c>
      <c r="S1352" s="3" t="s">
        <v>8325</v>
      </c>
      <c r="T1352" s="3" t="s">
        <v>8326</v>
      </c>
    </row>
    <row r="1353" spans="1:20" ht="26.4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21">
        <f t="shared" si="86"/>
        <v>42382.531759259255</v>
      </c>
      <c r="L1353" s="21">
        <f t="shared" si="87"/>
        <v>42412.531759259255</v>
      </c>
      <c r="M1353" s="3" t="b">
        <v>0</v>
      </c>
      <c r="N1353" s="3">
        <v>120</v>
      </c>
      <c r="O1353" s="3" t="b">
        <v>1</v>
      </c>
      <c r="P1353" s="3" t="s">
        <v>8273</v>
      </c>
      <c r="Q1353" s="13">
        <f t="shared" si="84"/>
        <v>1.0126500000000001</v>
      </c>
      <c r="R1353" s="7">
        <f t="shared" si="85"/>
        <v>166.66666666666666</v>
      </c>
      <c r="S1353" s="3" t="s">
        <v>8325</v>
      </c>
      <c r="T1353" s="3" t="s">
        <v>8326</v>
      </c>
    </row>
    <row r="1354" spans="1:20" ht="39.6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21">
        <f t="shared" si="86"/>
        <v>42200.369976851849</v>
      </c>
      <c r="L1354" s="21">
        <f t="shared" si="87"/>
        <v>42251.957638888889</v>
      </c>
      <c r="M1354" s="3" t="b">
        <v>0</v>
      </c>
      <c r="N1354" s="3">
        <v>227</v>
      </c>
      <c r="O1354" s="3" t="b">
        <v>1</v>
      </c>
      <c r="P1354" s="3" t="s">
        <v>8273</v>
      </c>
      <c r="Q1354" s="13">
        <f t="shared" si="84"/>
        <v>1.3613999999999999</v>
      </c>
      <c r="R1354" s="7">
        <f t="shared" si="85"/>
        <v>44.052863436123346</v>
      </c>
      <c r="S1354" s="3" t="s">
        <v>8325</v>
      </c>
      <c r="T1354" s="3" t="s">
        <v>8326</v>
      </c>
    </row>
    <row r="1355" spans="1:20" ht="39.6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21">
        <f t="shared" si="86"/>
        <v>41308.909583333334</v>
      </c>
      <c r="L1355" s="21">
        <f t="shared" si="87"/>
        <v>41343.791666666664</v>
      </c>
      <c r="M1355" s="3" t="b">
        <v>0</v>
      </c>
      <c r="N1355" s="3">
        <v>42</v>
      </c>
      <c r="O1355" s="3" t="b">
        <v>1</v>
      </c>
      <c r="P1355" s="3" t="s">
        <v>8273</v>
      </c>
      <c r="Q1355" s="13">
        <f t="shared" si="84"/>
        <v>1.3360000000000001</v>
      </c>
      <c r="R1355" s="7">
        <f t="shared" si="85"/>
        <v>23.80952380952381</v>
      </c>
      <c r="S1355" s="3" t="s">
        <v>8325</v>
      </c>
      <c r="T1355" s="3" t="s">
        <v>8326</v>
      </c>
    </row>
    <row r="1356" spans="1:20" ht="39.6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21">
        <f t="shared" si="86"/>
        <v>42502.599293981482</v>
      </c>
      <c r="L1356" s="21">
        <f t="shared" si="87"/>
        <v>42532.599293981482</v>
      </c>
      <c r="M1356" s="3" t="b">
        <v>0</v>
      </c>
      <c r="N1356" s="3">
        <v>64</v>
      </c>
      <c r="O1356" s="3" t="b">
        <v>1</v>
      </c>
      <c r="P1356" s="3" t="s">
        <v>8273</v>
      </c>
      <c r="Q1356" s="13">
        <f t="shared" si="84"/>
        <v>1.3025</v>
      </c>
      <c r="R1356" s="7">
        <f t="shared" si="85"/>
        <v>18.75</v>
      </c>
      <c r="S1356" s="3" t="s">
        <v>8325</v>
      </c>
      <c r="T1356" s="3" t="s">
        <v>8326</v>
      </c>
    </row>
    <row r="1357" spans="1:20" ht="52.8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21">
        <f t="shared" si="86"/>
        <v>41213.046354166661</v>
      </c>
      <c r="L1357" s="21">
        <f t="shared" si="87"/>
        <v>41243.208333333328</v>
      </c>
      <c r="M1357" s="3" t="b">
        <v>0</v>
      </c>
      <c r="N1357" s="3">
        <v>121</v>
      </c>
      <c r="O1357" s="3" t="b">
        <v>1</v>
      </c>
      <c r="P1357" s="3" t="s">
        <v>8273</v>
      </c>
      <c r="Q1357" s="13">
        <f t="shared" si="84"/>
        <v>1.2267999999999999</v>
      </c>
      <c r="R1357" s="7">
        <f t="shared" si="85"/>
        <v>20.66115702479339</v>
      </c>
      <c r="S1357" s="3" t="s">
        <v>8325</v>
      </c>
      <c r="T1357" s="3" t="s">
        <v>8326</v>
      </c>
    </row>
    <row r="1358" spans="1:20" ht="39.6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21">
        <f t="shared" si="86"/>
        <v>41429.830555555549</v>
      </c>
      <c r="L1358" s="21">
        <f t="shared" si="87"/>
        <v>41459.830555555549</v>
      </c>
      <c r="M1358" s="3" t="b">
        <v>0</v>
      </c>
      <c r="N1358" s="3">
        <v>87</v>
      </c>
      <c r="O1358" s="3" t="b">
        <v>1</v>
      </c>
      <c r="P1358" s="3" t="s">
        <v>8273</v>
      </c>
      <c r="Q1358" s="13">
        <f t="shared" si="84"/>
        <v>1.8281058823529412</v>
      </c>
      <c r="R1358" s="7">
        <f t="shared" si="85"/>
        <v>39.080459770114942</v>
      </c>
      <c r="S1358" s="3" t="s">
        <v>8325</v>
      </c>
      <c r="T1358" s="3" t="s">
        <v>8326</v>
      </c>
    </row>
    <row r="1359" spans="1:20" ht="39.6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21">
        <f t="shared" si="86"/>
        <v>41304.753900462958</v>
      </c>
      <c r="L1359" s="21">
        <f t="shared" si="87"/>
        <v>41334.040972222218</v>
      </c>
      <c r="M1359" s="3" t="b">
        <v>0</v>
      </c>
      <c r="N1359" s="3">
        <v>65</v>
      </c>
      <c r="O1359" s="3" t="b">
        <v>1</v>
      </c>
      <c r="P1359" s="3" t="s">
        <v>8273</v>
      </c>
      <c r="Q1359" s="13">
        <f t="shared" si="84"/>
        <v>1.2529999999999999</v>
      </c>
      <c r="R1359" s="7">
        <f t="shared" si="85"/>
        <v>30.76923076923077</v>
      </c>
      <c r="S1359" s="3" t="s">
        <v>8325</v>
      </c>
      <c r="T1359" s="3" t="s">
        <v>8326</v>
      </c>
    </row>
    <row r="1360" spans="1:20" ht="39.6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21">
        <f t="shared" si="86"/>
        <v>40689.362534722219</v>
      </c>
      <c r="L1360" s="21">
        <f t="shared" si="87"/>
        <v>40719.362534722219</v>
      </c>
      <c r="M1360" s="3" t="b">
        <v>0</v>
      </c>
      <c r="N1360" s="3">
        <v>49</v>
      </c>
      <c r="O1360" s="3" t="b">
        <v>1</v>
      </c>
      <c r="P1360" s="3" t="s">
        <v>8273</v>
      </c>
      <c r="Q1360" s="13">
        <f t="shared" si="84"/>
        <v>1.1166666666666667</v>
      </c>
      <c r="R1360" s="7">
        <f t="shared" si="85"/>
        <v>61.224489795918366</v>
      </c>
      <c r="S1360" s="3" t="s">
        <v>8325</v>
      </c>
      <c r="T1360" s="3" t="s">
        <v>8326</v>
      </c>
    </row>
    <row r="1361" spans="1:20" ht="39.6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21">
        <f t="shared" si="86"/>
        <v>40668.606365740736</v>
      </c>
      <c r="L1361" s="21">
        <f t="shared" si="87"/>
        <v>40730.606365740736</v>
      </c>
      <c r="M1361" s="3" t="b">
        <v>0</v>
      </c>
      <c r="N1361" s="3">
        <v>19</v>
      </c>
      <c r="O1361" s="3" t="b">
        <v>1</v>
      </c>
      <c r="P1361" s="3" t="s">
        <v>8273</v>
      </c>
      <c r="Q1361" s="13">
        <f t="shared" si="84"/>
        <v>1.1575757575757575</v>
      </c>
      <c r="R1361" s="7">
        <f t="shared" si="85"/>
        <v>34.736842105263158</v>
      </c>
      <c r="S1361" s="3" t="s">
        <v>8325</v>
      </c>
      <c r="T1361" s="3" t="s">
        <v>8326</v>
      </c>
    </row>
    <row r="1362" spans="1:20" ht="26.4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21">
        <f t="shared" si="86"/>
        <v>41095.692361111105</v>
      </c>
      <c r="L1362" s="21">
        <f t="shared" si="87"/>
        <v>41123.692361111105</v>
      </c>
      <c r="M1362" s="3" t="b">
        <v>0</v>
      </c>
      <c r="N1362" s="3">
        <v>81</v>
      </c>
      <c r="O1362" s="3" t="b">
        <v>1</v>
      </c>
      <c r="P1362" s="3" t="s">
        <v>8273</v>
      </c>
      <c r="Q1362" s="13">
        <f t="shared" si="84"/>
        <v>1.732</v>
      </c>
      <c r="R1362" s="7">
        <f t="shared" si="85"/>
        <v>18.518518518518519</v>
      </c>
      <c r="S1362" s="3" t="s">
        <v>8325</v>
      </c>
      <c r="T1362" s="3" t="s">
        <v>8326</v>
      </c>
    </row>
    <row r="1363" spans="1:20" ht="39.6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21">
        <f t="shared" si="86"/>
        <v>41781.508935185186</v>
      </c>
      <c r="L1363" s="21">
        <f t="shared" si="87"/>
        <v>41811.508935185186</v>
      </c>
      <c r="M1363" s="3" t="b">
        <v>0</v>
      </c>
      <c r="N1363" s="3">
        <v>264</v>
      </c>
      <c r="O1363" s="3" t="b">
        <v>1</v>
      </c>
      <c r="P1363" s="3" t="s">
        <v>8273</v>
      </c>
      <c r="Q1363" s="13">
        <f t="shared" si="84"/>
        <v>1.2598333333333334</v>
      </c>
      <c r="R1363" s="7">
        <f t="shared" si="85"/>
        <v>22.727272727272727</v>
      </c>
      <c r="S1363" s="3" t="s">
        <v>8325</v>
      </c>
      <c r="T1363" s="3" t="s">
        <v>8326</v>
      </c>
    </row>
    <row r="1364" spans="1:20" ht="26.4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21">
        <f t="shared" si="86"/>
        <v>41464.726053240738</v>
      </c>
      <c r="L1364" s="21">
        <f t="shared" si="87"/>
        <v>41524.726053240738</v>
      </c>
      <c r="M1364" s="3" t="b">
        <v>0</v>
      </c>
      <c r="N1364" s="3">
        <v>25</v>
      </c>
      <c r="O1364" s="3" t="b">
        <v>1</v>
      </c>
      <c r="P1364" s="3" t="s">
        <v>8273</v>
      </c>
      <c r="Q1364" s="13">
        <f t="shared" si="84"/>
        <v>1.091</v>
      </c>
      <c r="R1364" s="7">
        <f t="shared" si="85"/>
        <v>40</v>
      </c>
      <c r="S1364" s="3" t="s">
        <v>8325</v>
      </c>
      <c r="T1364" s="3" t="s">
        <v>8326</v>
      </c>
    </row>
    <row r="1365" spans="1:20" ht="39.6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21">
        <f t="shared" si="86"/>
        <v>42396.635729166665</v>
      </c>
      <c r="L1365" s="21">
        <f t="shared" si="87"/>
        <v>42415.124305555553</v>
      </c>
      <c r="M1365" s="3" t="b">
        <v>0</v>
      </c>
      <c r="N1365" s="3">
        <v>5</v>
      </c>
      <c r="O1365" s="3" t="b">
        <v>1</v>
      </c>
      <c r="P1365" s="3" t="s">
        <v>8273</v>
      </c>
      <c r="Q1365" s="13">
        <f t="shared" si="84"/>
        <v>1</v>
      </c>
      <c r="R1365" s="7">
        <f t="shared" si="85"/>
        <v>40</v>
      </c>
      <c r="S1365" s="3" t="s">
        <v>8325</v>
      </c>
      <c r="T1365" s="3" t="s">
        <v>8326</v>
      </c>
    </row>
    <row r="1366" spans="1:20" ht="52.8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21">
        <f t="shared" si="86"/>
        <v>41951.487337962964</v>
      </c>
      <c r="L1366" s="21">
        <f t="shared" si="87"/>
        <v>42011.487337962964</v>
      </c>
      <c r="M1366" s="3" t="b">
        <v>0</v>
      </c>
      <c r="N1366" s="3">
        <v>144</v>
      </c>
      <c r="O1366" s="3" t="b">
        <v>1</v>
      </c>
      <c r="P1366" s="3" t="s">
        <v>8275</v>
      </c>
      <c r="Q1366" s="13">
        <f t="shared" si="84"/>
        <v>1.1864285714285714</v>
      </c>
      <c r="R1366" s="7">
        <f t="shared" si="85"/>
        <v>291.66666666666669</v>
      </c>
      <c r="S1366" s="3" t="s">
        <v>8328</v>
      </c>
      <c r="T1366" s="3" t="s">
        <v>8329</v>
      </c>
    </row>
    <row r="1367" spans="1:20" ht="39.6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21">
        <f t="shared" si="86"/>
        <v>42049.524907407402</v>
      </c>
      <c r="L1367" s="21">
        <f t="shared" si="87"/>
        <v>42079.483240740738</v>
      </c>
      <c r="M1367" s="3" t="b">
        <v>0</v>
      </c>
      <c r="N1367" s="3">
        <v>92</v>
      </c>
      <c r="O1367" s="3" t="b">
        <v>1</v>
      </c>
      <c r="P1367" s="3" t="s">
        <v>8275</v>
      </c>
      <c r="Q1367" s="13">
        <f t="shared" si="84"/>
        <v>1.0026666666666666</v>
      </c>
      <c r="R1367" s="7">
        <f t="shared" si="85"/>
        <v>81.521739130434781</v>
      </c>
      <c r="S1367" s="3" t="s">
        <v>8328</v>
      </c>
      <c r="T1367" s="3" t="s">
        <v>8329</v>
      </c>
    </row>
    <row r="1368" spans="1:20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21">
        <f t="shared" si="86"/>
        <v>41924.787766203699</v>
      </c>
      <c r="L1368" s="21">
        <f t="shared" si="87"/>
        <v>41969.829432870371</v>
      </c>
      <c r="M1368" s="3" t="b">
        <v>0</v>
      </c>
      <c r="N1368" s="3">
        <v>147</v>
      </c>
      <c r="O1368" s="3" t="b">
        <v>1</v>
      </c>
      <c r="P1368" s="3" t="s">
        <v>8275</v>
      </c>
      <c r="Q1368" s="13">
        <f t="shared" si="84"/>
        <v>1.2648920000000001</v>
      </c>
      <c r="R1368" s="7">
        <f t="shared" si="85"/>
        <v>51.020408163265309</v>
      </c>
      <c r="S1368" s="3" t="s">
        <v>8328</v>
      </c>
      <c r="T1368" s="3" t="s">
        <v>8329</v>
      </c>
    </row>
    <row r="1369" spans="1:20" ht="39.6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21">
        <f t="shared" si="86"/>
        <v>42291.794560185182</v>
      </c>
      <c r="L1369" s="21">
        <f t="shared" si="87"/>
        <v>42321.836226851847</v>
      </c>
      <c r="M1369" s="3" t="b">
        <v>0</v>
      </c>
      <c r="N1369" s="3">
        <v>90</v>
      </c>
      <c r="O1369" s="3" t="b">
        <v>1</v>
      </c>
      <c r="P1369" s="3" t="s">
        <v>8275</v>
      </c>
      <c r="Q1369" s="13">
        <f t="shared" si="84"/>
        <v>1.1426000000000001</v>
      </c>
      <c r="R1369" s="7">
        <f t="shared" si="85"/>
        <v>55.555555555555557</v>
      </c>
      <c r="S1369" s="3" t="s">
        <v>8328</v>
      </c>
      <c r="T1369" s="3" t="s">
        <v>8329</v>
      </c>
    </row>
    <row r="1370" spans="1:20" ht="39.6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21">
        <f t="shared" si="86"/>
        <v>42145.982569444437</v>
      </c>
      <c r="L1370" s="21">
        <f t="shared" si="87"/>
        <v>42169.982569444437</v>
      </c>
      <c r="M1370" s="3" t="b">
        <v>0</v>
      </c>
      <c r="N1370" s="3">
        <v>87</v>
      </c>
      <c r="O1370" s="3" t="b">
        <v>1</v>
      </c>
      <c r="P1370" s="3" t="s">
        <v>8275</v>
      </c>
      <c r="Q1370" s="13">
        <f t="shared" si="84"/>
        <v>1.107</v>
      </c>
      <c r="R1370" s="7">
        <f t="shared" si="85"/>
        <v>57.47126436781609</v>
      </c>
      <c r="S1370" s="3" t="s">
        <v>8328</v>
      </c>
      <c r="T1370" s="3" t="s">
        <v>8329</v>
      </c>
    </row>
    <row r="1371" spans="1:20" ht="39.6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21">
        <f t="shared" si="86"/>
        <v>41710.385949074072</v>
      </c>
      <c r="L1371" s="21">
        <f t="shared" si="87"/>
        <v>41740.385949074072</v>
      </c>
      <c r="M1371" s="3" t="b">
        <v>0</v>
      </c>
      <c r="N1371" s="3">
        <v>406</v>
      </c>
      <c r="O1371" s="3" t="b">
        <v>1</v>
      </c>
      <c r="P1371" s="3" t="s">
        <v>8275</v>
      </c>
      <c r="Q1371" s="13">
        <f t="shared" si="84"/>
        <v>1.0534805315203954</v>
      </c>
      <c r="R1371" s="7">
        <f t="shared" si="85"/>
        <v>79.70443349753694</v>
      </c>
      <c r="S1371" s="3" t="s">
        <v>8328</v>
      </c>
      <c r="T1371" s="3" t="s">
        <v>8329</v>
      </c>
    </row>
    <row r="1372" spans="1:20" ht="26.4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21">
        <f t="shared" si="86"/>
        <v>41547.795023148145</v>
      </c>
      <c r="L1372" s="21">
        <f t="shared" si="87"/>
        <v>41562.795023148145</v>
      </c>
      <c r="M1372" s="3" t="b">
        <v>0</v>
      </c>
      <c r="N1372" s="3">
        <v>20</v>
      </c>
      <c r="O1372" s="3" t="b">
        <v>1</v>
      </c>
      <c r="P1372" s="3" t="s">
        <v>8275</v>
      </c>
      <c r="Q1372" s="13">
        <f t="shared" si="84"/>
        <v>1.0366666666666666</v>
      </c>
      <c r="R1372" s="7">
        <f t="shared" si="85"/>
        <v>75</v>
      </c>
      <c r="S1372" s="3" t="s">
        <v>8328</v>
      </c>
      <c r="T1372" s="3" t="s">
        <v>8329</v>
      </c>
    </row>
    <row r="1373" spans="1:20" ht="39.6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21">
        <f t="shared" si="86"/>
        <v>42101.550254629627</v>
      </c>
      <c r="L1373" s="21">
        <f t="shared" si="87"/>
        <v>42131.550254629627</v>
      </c>
      <c r="M1373" s="3" t="b">
        <v>0</v>
      </c>
      <c r="N1373" s="3">
        <v>70</v>
      </c>
      <c r="O1373" s="3" t="b">
        <v>1</v>
      </c>
      <c r="P1373" s="3" t="s">
        <v>8275</v>
      </c>
      <c r="Q1373" s="13">
        <f t="shared" si="84"/>
        <v>1.0708672667523933</v>
      </c>
      <c r="R1373" s="7">
        <f t="shared" si="85"/>
        <v>99.98571428571428</v>
      </c>
      <c r="S1373" s="3" t="s">
        <v>8328</v>
      </c>
      <c r="T1373" s="3" t="s">
        <v>8329</v>
      </c>
    </row>
    <row r="1374" spans="1:20" ht="26.4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21">
        <f t="shared" si="86"/>
        <v>41072.53162037037</v>
      </c>
      <c r="L1374" s="21">
        <f t="shared" si="87"/>
        <v>41102.53162037037</v>
      </c>
      <c r="M1374" s="3" t="b">
        <v>0</v>
      </c>
      <c r="N1374" s="3">
        <v>16</v>
      </c>
      <c r="O1374" s="3" t="b">
        <v>1</v>
      </c>
      <c r="P1374" s="3" t="s">
        <v>8275</v>
      </c>
      <c r="Q1374" s="13">
        <f t="shared" si="84"/>
        <v>1.24</v>
      </c>
      <c r="R1374" s="7">
        <f t="shared" si="85"/>
        <v>31.25</v>
      </c>
      <c r="S1374" s="3" t="s">
        <v>8328</v>
      </c>
      <c r="T1374" s="3" t="s">
        <v>8329</v>
      </c>
    </row>
    <row r="1375" spans="1:20" ht="26.4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21">
        <f t="shared" si="86"/>
        <v>42704.743437499994</v>
      </c>
      <c r="L1375" s="21">
        <f t="shared" si="87"/>
        <v>42734.743437499994</v>
      </c>
      <c r="M1375" s="3" t="b">
        <v>0</v>
      </c>
      <c r="N1375" s="3">
        <v>52</v>
      </c>
      <c r="O1375" s="3" t="b">
        <v>1</v>
      </c>
      <c r="P1375" s="3" t="s">
        <v>8275</v>
      </c>
      <c r="Q1375" s="13">
        <f t="shared" si="84"/>
        <v>1.0501</v>
      </c>
      <c r="R1375" s="7">
        <f t="shared" si="85"/>
        <v>192.30769230769232</v>
      </c>
      <c r="S1375" s="3" t="s">
        <v>8328</v>
      </c>
      <c r="T1375" s="3" t="s">
        <v>8329</v>
      </c>
    </row>
    <row r="1376" spans="1:20" ht="39.6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21">
        <f t="shared" si="86"/>
        <v>42423.953564814808</v>
      </c>
      <c r="L1376" s="21">
        <f t="shared" si="87"/>
        <v>42453.911898148144</v>
      </c>
      <c r="M1376" s="3" t="b">
        <v>0</v>
      </c>
      <c r="N1376" s="3">
        <v>66</v>
      </c>
      <c r="O1376" s="3" t="b">
        <v>1</v>
      </c>
      <c r="P1376" s="3" t="s">
        <v>8275</v>
      </c>
      <c r="Q1376" s="13">
        <f t="shared" si="84"/>
        <v>1.8946666666666667</v>
      </c>
      <c r="R1376" s="7">
        <f t="shared" si="85"/>
        <v>22.727272727272727</v>
      </c>
      <c r="S1376" s="3" t="s">
        <v>8328</v>
      </c>
      <c r="T1376" s="3" t="s">
        <v>8329</v>
      </c>
    </row>
    <row r="1377" spans="1:20" ht="52.8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21">
        <f t="shared" si="86"/>
        <v>42719.857858796291</v>
      </c>
      <c r="L1377" s="21">
        <f t="shared" si="87"/>
        <v>42749.857858796291</v>
      </c>
      <c r="M1377" s="3" t="b">
        <v>0</v>
      </c>
      <c r="N1377" s="3">
        <v>109</v>
      </c>
      <c r="O1377" s="3" t="b">
        <v>1</v>
      </c>
      <c r="P1377" s="3" t="s">
        <v>8275</v>
      </c>
      <c r="Q1377" s="13">
        <f t="shared" si="84"/>
        <v>1.7132499999999999</v>
      </c>
      <c r="R1377" s="7">
        <f t="shared" si="85"/>
        <v>36.697247706422019</v>
      </c>
      <c r="S1377" s="3" t="s">
        <v>8328</v>
      </c>
      <c r="T1377" s="3" t="s">
        <v>8329</v>
      </c>
    </row>
    <row r="1378" spans="1:20" ht="26.4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21">
        <f t="shared" si="86"/>
        <v>42677.460717592585</v>
      </c>
      <c r="L1378" s="21">
        <f t="shared" si="87"/>
        <v>42707.502384259256</v>
      </c>
      <c r="M1378" s="3" t="b">
        <v>0</v>
      </c>
      <c r="N1378" s="3">
        <v>168</v>
      </c>
      <c r="O1378" s="3" t="b">
        <v>1</v>
      </c>
      <c r="P1378" s="3" t="s">
        <v>8275</v>
      </c>
      <c r="Q1378" s="13">
        <f t="shared" si="84"/>
        <v>2.5248648648648651</v>
      </c>
      <c r="R1378" s="7">
        <f t="shared" si="85"/>
        <v>22.023809523809526</v>
      </c>
      <c r="S1378" s="3" t="s">
        <v>8328</v>
      </c>
      <c r="T1378" s="3" t="s">
        <v>8329</v>
      </c>
    </row>
    <row r="1379" spans="1:20" ht="39.6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21">
        <f t="shared" si="86"/>
        <v>42747.01122685185</v>
      </c>
      <c r="L1379" s="21">
        <f t="shared" si="87"/>
        <v>42768.96597222222</v>
      </c>
      <c r="M1379" s="3" t="b">
        <v>0</v>
      </c>
      <c r="N1379" s="3">
        <v>31</v>
      </c>
      <c r="O1379" s="3" t="b">
        <v>1</v>
      </c>
      <c r="P1379" s="3" t="s">
        <v>8275</v>
      </c>
      <c r="Q1379" s="13">
        <f t="shared" si="84"/>
        <v>1.1615384615384616</v>
      </c>
      <c r="R1379" s="7">
        <f t="shared" si="85"/>
        <v>41.935483870967744</v>
      </c>
      <c r="S1379" s="3" t="s">
        <v>8328</v>
      </c>
      <c r="T1379" s="3" t="s">
        <v>8329</v>
      </c>
    </row>
    <row r="1380" spans="1:20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21">
        <f t="shared" si="86"/>
        <v>42568.551041666666</v>
      </c>
      <c r="L1380" s="21">
        <f t="shared" si="87"/>
        <v>42583.551041666666</v>
      </c>
      <c r="M1380" s="3" t="b">
        <v>0</v>
      </c>
      <c r="N1380" s="3">
        <v>133</v>
      </c>
      <c r="O1380" s="3" t="b">
        <v>1</v>
      </c>
      <c r="P1380" s="3" t="s">
        <v>8275</v>
      </c>
      <c r="Q1380" s="13">
        <f t="shared" si="84"/>
        <v>2.0335000000000001</v>
      </c>
      <c r="R1380" s="7">
        <f t="shared" si="85"/>
        <v>15.037593984962406</v>
      </c>
      <c r="S1380" s="3" t="s">
        <v>8328</v>
      </c>
      <c r="T1380" s="3" t="s">
        <v>8329</v>
      </c>
    </row>
    <row r="1381" spans="1:20" ht="26.4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21">
        <f t="shared" si="86"/>
        <v>42130.283287037033</v>
      </c>
      <c r="L1381" s="21">
        <f t="shared" si="87"/>
        <v>42160.283287037033</v>
      </c>
      <c r="M1381" s="3" t="b">
        <v>0</v>
      </c>
      <c r="N1381" s="3">
        <v>151</v>
      </c>
      <c r="O1381" s="3" t="b">
        <v>1</v>
      </c>
      <c r="P1381" s="3" t="s">
        <v>8275</v>
      </c>
      <c r="Q1381" s="13">
        <f t="shared" si="84"/>
        <v>1.1160000000000001</v>
      </c>
      <c r="R1381" s="7">
        <f t="shared" si="85"/>
        <v>66.225165562913901</v>
      </c>
      <c r="S1381" s="3" t="s">
        <v>8328</v>
      </c>
      <c r="T1381" s="3" t="s">
        <v>8329</v>
      </c>
    </row>
    <row r="1382" spans="1:20" ht="39.6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21">
        <f t="shared" si="86"/>
        <v>42141.554467592585</v>
      </c>
      <c r="L1382" s="21">
        <f t="shared" si="87"/>
        <v>42163.874999999993</v>
      </c>
      <c r="M1382" s="3" t="b">
        <v>0</v>
      </c>
      <c r="N1382" s="3">
        <v>5</v>
      </c>
      <c r="O1382" s="3" t="b">
        <v>1</v>
      </c>
      <c r="P1382" s="3" t="s">
        <v>8275</v>
      </c>
      <c r="Q1382" s="13">
        <f t="shared" si="84"/>
        <v>4.24</v>
      </c>
      <c r="R1382" s="7">
        <f t="shared" si="85"/>
        <v>5</v>
      </c>
      <c r="S1382" s="3" t="s">
        <v>8328</v>
      </c>
      <c r="T1382" s="3" t="s">
        <v>8329</v>
      </c>
    </row>
    <row r="1383" spans="1:20" ht="52.8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21">
        <f t="shared" si="86"/>
        <v>42703.006076388883</v>
      </c>
      <c r="L1383" s="21">
        <f t="shared" si="87"/>
        <v>42733.006076388883</v>
      </c>
      <c r="M1383" s="3" t="b">
        <v>0</v>
      </c>
      <c r="N1383" s="3">
        <v>73</v>
      </c>
      <c r="O1383" s="3" t="b">
        <v>1</v>
      </c>
      <c r="P1383" s="3" t="s">
        <v>8275</v>
      </c>
      <c r="Q1383" s="13">
        <f t="shared" si="84"/>
        <v>1.071</v>
      </c>
      <c r="R1383" s="7">
        <f t="shared" si="85"/>
        <v>68.493150684931507</v>
      </c>
      <c r="S1383" s="3" t="s">
        <v>8328</v>
      </c>
      <c r="T1383" s="3" t="s">
        <v>8329</v>
      </c>
    </row>
    <row r="1384" spans="1:20" ht="39.6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21">
        <f t="shared" si="86"/>
        <v>41370.591851851852</v>
      </c>
      <c r="L1384" s="21">
        <f t="shared" si="87"/>
        <v>41400.591851851852</v>
      </c>
      <c r="M1384" s="3" t="b">
        <v>0</v>
      </c>
      <c r="N1384" s="3">
        <v>148</v>
      </c>
      <c r="O1384" s="3" t="b">
        <v>1</v>
      </c>
      <c r="P1384" s="3" t="s">
        <v>8275</v>
      </c>
      <c r="Q1384" s="13">
        <f t="shared" si="84"/>
        <v>1.043625</v>
      </c>
      <c r="R1384" s="7">
        <f t="shared" si="85"/>
        <v>54.054054054054056</v>
      </c>
      <c r="S1384" s="3" t="s">
        <v>8328</v>
      </c>
      <c r="T1384" s="3" t="s">
        <v>8329</v>
      </c>
    </row>
    <row r="1385" spans="1:20" ht="39.6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21">
        <f t="shared" si="86"/>
        <v>42706.866643518515</v>
      </c>
      <c r="L1385" s="21">
        <f t="shared" si="87"/>
        <v>42726.866643518515</v>
      </c>
      <c r="M1385" s="3" t="b">
        <v>0</v>
      </c>
      <c r="N1385" s="3">
        <v>93</v>
      </c>
      <c r="O1385" s="3" t="b">
        <v>1</v>
      </c>
      <c r="P1385" s="3" t="s">
        <v>8275</v>
      </c>
      <c r="Q1385" s="13">
        <f t="shared" si="84"/>
        <v>2.124090909090909</v>
      </c>
      <c r="R1385" s="7">
        <f t="shared" si="85"/>
        <v>23.655913978494624</v>
      </c>
      <c r="S1385" s="3" t="s">
        <v>8328</v>
      </c>
      <c r="T1385" s="3" t="s">
        <v>8329</v>
      </c>
    </row>
    <row r="1386" spans="1:20" ht="39.6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21">
        <f t="shared" si="86"/>
        <v>42160.526874999996</v>
      </c>
      <c r="L1386" s="21">
        <f t="shared" si="87"/>
        <v>42190.526874999996</v>
      </c>
      <c r="M1386" s="3" t="b">
        <v>0</v>
      </c>
      <c r="N1386" s="3">
        <v>63</v>
      </c>
      <c r="O1386" s="3" t="b">
        <v>1</v>
      </c>
      <c r="P1386" s="3" t="s">
        <v>8275</v>
      </c>
      <c r="Q1386" s="13">
        <f t="shared" si="84"/>
        <v>1.2408571428571429</v>
      </c>
      <c r="R1386" s="7">
        <f t="shared" si="85"/>
        <v>55.555555555555557</v>
      </c>
      <c r="S1386" s="3" t="s">
        <v>8328</v>
      </c>
      <c r="T1386" s="3" t="s">
        <v>8329</v>
      </c>
    </row>
    <row r="1387" spans="1:20" ht="39.6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21">
        <f t="shared" si="86"/>
        <v>42433.480567129627</v>
      </c>
      <c r="L1387" s="21">
        <f t="shared" si="87"/>
        <v>42489.299305555549</v>
      </c>
      <c r="M1387" s="3" t="b">
        <v>0</v>
      </c>
      <c r="N1387" s="3">
        <v>134</v>
      </c>
      <c r="O1387" s="3" t="b">
        <v>1</v>
      </c>
      <c r="P1387" s="3" t="s">
        <v>8275</v>
      </c>
      <c r="Q1387" s="13">
        <f t="shared" si="84"/>
        <v>1.10406125</v>
      </c>
      <c r="R1387" s="7">
        <f t="shared" si="85"/>
        <v>59.701492537313435</v>
      </c>
      <c r="S1387" s="3" t="s">
        <v>8328</v>
      </c>
      <c r="T1387" s="3" t="s">
        <v>8329</v>
      </c>
    </row>
    <row r="1388" spans="1:20" ht="26.4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21">
        <f t="shared" si="86"/>
        <v>42184.438530092586</v>
      </c>
      <c r="L1388" s="21">
        <f t="shared" si="87"/>
        <v>42214.438530092586</v>
      </c>
      <c r="M1388" s="3" t="b">
        <v>0</v>
      </c>
      <c r="N1388" s="3">
        <v>14</v>
      </c>
      <c r="O1388" s="3" t="b">
        <v>1</v>
      </c>
      <c r="P1388" s="3" t="s">
        <v>8275</v>
      </c>
      <c r="Q1388" s="13">
        <f t="shared" si="84"/>
        <v>2.1875</v>
      </c>
      <c r="R1388" s="7">
        <f t="shared" si="85"/>
        <v>28.571428571428573</v>
      </c>
      <c r="S1388" s="3" t="s">
        <v>8328</v>
      </c>
      <c r="T1388" s="3" t="s">
        <v>8329</v>
      </c>
    </row>
    <row r="1389" spans="1:20" ht="52.8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21">
        <f t="shared" si="86"/>
        <v>42126.712905092594</v>
      </c>
      <c r="L1389" s="21">
        <f t="shared" si="87"/>
        <v>42157.979166666664</v>
      </c>
      <c r="M1389" s="3" t="b">
        <v>0</v>
      </c>
      <c r="N1389" s="3">
        <v>78</v>
      </c>
      <c r="O1389" s="3" t="b">
        <v>1</v>
      </c>
      <c r="P1389" s="3" t="s">
        <v>8275</v>
      </c>
      <c r="Q1389" s="13">
        <f t="shared" si="84"/>
        <v>1.36625</v>
      </c>
      <c r="R1389" s="7">
        <f t="shared" si="85"/>
        <v>51.282051282051285</v>
      </c>
      <c r="S1389" s="3" t="s">
        <v>8328</v>
      </c>
      <c r="T1389" s="3" t="s">
        <v>8329</v>
      </c>
    </row>
    <row r="1390" spans="1:20" ht="39.6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21">
        <f t="shared" si="86"/>
        <v>42634.406446759262</v>
      </c>
      <c r="L1390" s="21">
        <f t="shared" si="87"/>
        <v>42660.468055555553</v>
      </c>
      <c r="M1390" s="3" t="b">
        <v>0</v>
      </c>
      <c r="N1390" s="3">
        <v>112</v>
      </c>
      <c r="O1390" s="3" t="b">
        <v>1</v>
      </c>
      <c r="P1390" s="3" t="s">
        <v>8275</v>
      </c>
      <c r="Q1390" s="13">
        <f t="shared" si="84"/>
        <v>1.348074</v>
      </c>
      <c r="R1390" s="7">
        <f t="shared" si="85"/>
        <v>44.642857142857146</v>
      </c>
      <c r="S1390" s="3" t="s">
        <v>8328</v>
      </c>
      <c r="T1390" s="3" t="s">
        <v>8329</v>
      </c>
    </row>
    <row r="1391" spans="1:20" ht="26.4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21">
        <f t="shared" si="86"/>
        <v>42565.272650462961</v>
      </c>
      <c r="L1391" s="21">
        <f t="shared" si="87"/>
        <v>42595.272650462961</v>
      </c>
      <c r="M1391" s="3" t="b">
        <v>0</v>
      </c>
      <c r="N1391" s="3">
        <v>34</v>
      </c>
      <c r="O1391" s="3" t="b">
        <v>1</v>
      </c>
      <c r="P1391" s="3" t="s">
        <v>8275</v>
      </c>
      <c r="Q1391" s="13">
        <f t="shared" si="84"/>
        <v>1.454</v>
      </c>
      <c r="R1391" s="7">
        <f t="shared" si="85"/>
        <v>14.705882352941176</v>
      </c>
      <c r="S1391" s="3" t="s">
        <v>8328</v>
      </c>
      <c r="T1391" s="3" t="s">
        <v>8329</v>
      </c>
    </row>
    <row r="1392" spans="1:20" ht="39.6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21">
        <f t="shared" si="86"/>
        <v>42087.594976851855</v>
      </c>
      <c r="L1392" s="21">
        <f t="shared" si="87"/>
        <v>42121.508333333331</v>
      </c>
      <c r="M1392" s="3" t="b">
        <v>0</v>
      </c>
      <c r="N1392" s="3">
        <v>19</v>
      </c>
      <c r="O1392" s="3" t="b">
        <v>1</v>
      </c>
      <c r="P1392" s="3" t="s">
        <v>8275</v>
      </c>
      <c r="Q1392" s="13">
        <f t="shared" si="84"/>
        <v>1.0910714285714285</v>
      </c>
      <c r="R1392" s="7">
        <f t="shared" si="85"/>
        <v>147.36842105263159</v>
      </c>
      <c r="S1392" s="3" t="s">
        <v>8328</v>
      </c>
      <c r="T1392" s="3" t="s">
        <v>8329</v>
      </c>
    </row>
    <row r="1393" spans="1:20" ht="39.6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21">
        <f t="shared" si="86"/>
        <v>42193.442337962959</v>
      </c>
      <c r="L1393" s="21">
        <f t="shared" si="87"/>
        <v>42237.999305555553</v>
      </c>
      <c r="M1393" s="3" t="b">
        <v>0</v>
      </c>
      <c r="N1393" s="3">
        <v>13</v>
      </c>
      <c r="O1393" s="3" t="b">
        <v>1</v>
      </c>
      <c r="P1393" s="3" t="s">
        <v>8275</v>
      </c>
      <c r="Q1393" s="13">
        <f t="shared" si="84"/>
        <v>1.1020000000000001</v>
      </c>
      <c r="R1393" s="7">
        <f t="shared" si="85"/>
        <v>38.46153846153846</v>
      </c>
      <c r="S1393" s="3" t="s">
        <v>8328</v>
      </c>
      <c r="T1393" s="3" t="s">
        <v>8329</v>
      </c>
    </row>
    <row r="1394" spans="1:20" ht="39.6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21">
        <f t="shared" si="86"/>
        <v>42400.946597222217</v>
      </c>
      <c r="L1394" s="21">
        <f t="shared" si="87"/>
        <v>42431.946597222217</v>
      </c>
      <c r="M1394" s="3" t="b">
        <v>0</v>
      </c>
      <c r="N1394" s="3">
        <v>104</v>
      </c>
      <c r="O1394" s="3" t="b">
        <v>1</v>
      </c>
      <c r="P1394" s="3" t="s">
        <v>8275</v>
      </c>
      <c r="Q1394" s="13">
        <f t="shared" si="84"/>
        <v>1.1364000000000001</v>
      </c>
      <c r="R1394" s="7">
        <f t="shared" si="85"/>
        <v>24.03846153846154</v>
      </c>
      <c r="S1394" s="3" t="s">
        <v>8328</v>
      </c>
      <c r="T1394" s="3" t="s">
        <v>8329</v>
      </c>
    </row>
    <row r="1395" spans="1:20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21">
        <f t="shared" si="86"/>
        <v>42553.473645833328</v>
      </c>
      <c r="L1395" s="21">
        <f t="shared" si="87"/>
        <v>42583.473645833328</v>
      </c>
      <c r="M1395" s="3" t="b">
        <v>0</v>
      </c>
      <c r="N1395" s="3">
        <v>52</v>
      </c>
      <c r="O1395" s="3" t="b">
        <v>1</v>
      </c>
      <c r="P1395" s="3" t="s">
        <v>8275</v>
      </c>
      <c r="Q1395" s="13">
        <f t="shared" si="84"/>
        <v>1.0235000000000001</v>
      </c>
      <c r="R1395" s="7">
        <f t="shared" si="85"/>
        <v>192.30769230769232</v>
      </c>
      <c r="S1395" s="3" t="s">
        <v>8328</v>
      </c>
      <c r="T1395" s="3" t="s">
        <v>8329</v>
      </c>
    </row>
    <row r="1396" spans="1:20" ht="39.6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21">
        <f t="shared" si="86"/>
        <v>42751.936643518515</v>
      </c>
      <c r="L1396" s="21">
        <f t="shared" si="87"/>
        <v>42794.916666666664</v>
      </c>
      <c r="M1396" s="3" t="b">
        <v>0</v>
      </c>
      <c r="N1396" s="3">
        <v>17</v>
      </c>
      <c r="O1396" s="3" t="b">
        <v>1</v>
      </c>
      <c r="P1396" s="3" t="s">
        <v>8275</v>
      </c>
      <c r="Q1396" s="13">
        <f t="shared" si="84"/>
        <v>1.2213333333333334</v>
      </c>
      <c r="R1396" s="7">
        <f t="shared" si="85"/>
        <v>44.117647058823529</v>
      </c>
      <c r="S1396" s="3" t="s">
        <v>8328</v>
      </c>
      <c r="T1396" s="3" t="s">
        <v>8329</v>
      </c>
    </row>
    <row r="1397" spans="1:20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21">
        <f t="shared" si="86"/>
        <v>42719.700011574074</v>
      </c>
      <c r="L1397" s="21">
        <f t="shared" si="87"/>
        <v>42749.700011574074</v>
      </c>
      <c r="M1397" s="3" t="b">
        <v>0</v>
      </c>
      <c r="N1397" s="3">
        <v>82</v>
      </c>
      <c r="O1397" s="3" t="b">
        <v>1</v>
      </c>
      <c r="P1397" s="3" t="s">
        <v>8275</v>
      </c>
      <c r="Q1397" s="13">
        <f t="shared" si="84"/>
        <v>1.1188571428571428</v>
      </c>
      <c r="R1397" s="7">
        <f t="shared" si="85"/>
        <v>42.68292682926829</v>
      </c>
      <c r="S1397" s="3" t="s">
        <v>8328</v>
      </c>
      <c r="T1397" s="3" t="s">
        <v>8329</v>
      </c>
    </row>
    <row r="1398" spans="1:20" ht="52.8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21">
        <f t="shared" si="86"/>
        <v>42018.790300925924</v>
      </c>
      <c r="L1398" s="21">
        <f t="shared" si="87"/>
        <v>42048.790300925924</v>
      </c>
      <c r="M1398" s="3" t="b">
        <v>0</v>
      </c>
      <c r="N1398" s="3">
        <v>73</v>
      </c>
      <c r="O1398" s="3" t="b">
        <v>1</v>
      </c>
      <c r="P1398" s="3" t="s">
        <v>8275</v>
      </c>
      <c r="Q1398" s="13">
        <f t="shared" si="84"/>
        <v>1.073</v>
      </c>
      <c r="R1398" s="7">
        <f t="shared" si="85"/>
        <v>82.191780821917803</v>
      </c>
      <c r="S1398" s="3" t="s">
        <v>8328</v>
      </c>
      <c r="T1398" s="3" t="s">
        <v>8329</v>
      </c>
    </row>
    <row r="1399" spans="1:20" ht="39.6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21">
        <f t="shared" si="86"/>
        <v>42640.709606481476</v>
      </c>
      <c r="L1399" s="21">
        <f t="shared" si="87"/>
        <v>42670.679861111108</v>
      </c>
      <c r="M1399" s="3" t="b">
        <v>0</v>
      </c>
      <c r="N1399" s="3">
        <v>158</v>
      </c>
      <c r="O1399" s="3" t="b">
        <v>1</v>
      </c>
      <c r="P1399" s="3" t="s">
        <v>8275</v>
      </c>
      <c r="Q1399" s="13">
        <f t="shared" si="84"/>
        <v>1.1385000000000001</v>
      </c>
      <c r="R1399" s="7">
        <f t="shared" si="85"/>
        <v>63.291139240506332</v>
      </c>
      <c r="S1399" s="3" t="s">
        <v>8328</v>
      </c>
      <c r="T1399" s="3" t="s">
        <v>8329</v>
      </c>
    </row>
    <row r="1400" spans="1:20" ht="39.6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21">
        <f t="shared" si="86"/>
        <v>42526.665902777771</v>
      </c>
      <c r="L1400" s="21">
        <f t="shared" si="87"/>
        <v>42556.665902777771</v>
      </c>
      <c r="M1400" s="3" t="b">
        <v>0</v>
      </c>
      <c r="N1400" s="3">
        <v>65</v>
      </c>
      <c r="O1400" s="3" t="b">
        <v>1</v>
      </c>
      <c r="P1400" s="3" t="s">
        <v>8275</v>
      </c>
      <c r="Q1400" s="13">
        <f t="shared" si="84"/>
        <v>1.0968181818181819</v>
      </c>
      <c r="R1400" s="7">
        <f t="shared" si="85"/>
        <v>67.692307692307693</v>
      </c>
      <c r="S1400" s="3" t="s">
        <v>8328</v>
      </c>
      <c r="T1400" s="3" t="s">
        <v>8329</v>
      </c>
    </row>
    <row r="1401" spans="1:20" ht="39.6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21">
        <f t="shared" si="86"/>
        <v>41888.795983796292</v>
      </c>
      <c r="L1401" s="21">
        <f t="shared" si="87"/>
        <v>41918.795983796292</v>
      </c>
      <c r="M1401" s="3" t="b">
        <v>0</v>
      </c>
      <c r="N1401" s="3">
        <v>184</v>
      </c>
      <c r="O1401" s="3" t="b">
        <v>1</v>
      </c>
      <c r="P1401" s="3" t="s">
        <v>8275</v>
      </c>
      <c r="Q1401" s="13">
        <f t="shared" si="84"/>
        <v>1.2614444444444444</v>
      </c>
      <c r="R1401" s="7">
        <f t="shared" si="85"/>
        <v>48.913043478260867</v>
      </c>
      <c r="S1401" s="3" t="s">
        <v>8328</v>
      </c>
      <c r="T1401" s="3" t="s">
        <v>8329</v>
      </c>
    </row>
    <row r="1402" spans="1:20" ht="39.6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21">
        <f t="shared" si="86"/>
        <v>42498.132789351854</v>
      </c>
      <c r="L1402" s="21">
        <f t="shared" si="87"/>
        <v>42533.020833333336</v>
      </c>
      <c r="M1402" s="3" t="b">
        <v>0</v>
      </c>
      <c r="N1402" s="3">
        <v>34</v>
      </c>
      <c r="O1402" s="3" t="b">
        <v>1</v>
      </c>
      <c r="P1402" s="3" t="s">
        <v>8275</v>
      </c>
      <c r="Q1402" s="13">
        <f t="shared" si="84"/>
        <v>1.6742857142857144</v>
      </c>
      <c r="R1402" s="7">
        <f t="shared" si="85"/>
        <v>10.294117647058824</v>
      </c>
      <c r="S1402" s="3" t="s">
        <v>8328</v>
      </c>
      <c r="T1402" s="3" t="s">
        <v>8329</v>
      </c>
    </row>
    <row r="1403" spans="1:20" ht="52.8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21">
        <f t="shared" si="86"/>
        <v>41399.787893518514</v>
      </c>
      <c r="L1403" s="21">
        <f t="shared" si="87"/>
        <v>41420.787893518514</v>
      </c>
      <c r="M1403" s="3" t="b">
        <v>0</v>
      </c>
      <c r="N1403" s="3">
        <v>240</v>
      </c>
      <c r="O1403" s="3" t="b">
        <v>1</v>
      </c>
      <c r="P1403" s="3" t="s">
        <v>8275</v>
      </c>
      <c r="Q1403" s="13">
        <f t="shared" si="84"/>
        <v>4.9652000000000003</v>
      </c>
      <c r="R1403" s="7">
        <f t="shared" si="85"/>
        <v>10.416666666666666</v>
      </c>
      <c r="S1403" s="3" t="s">
        <v>8328</v>
      </c>
      <c r="T1403" s="3" t="s">
        <v>8329</v>
      </c>
    </row>
    <row r="1404" spans="1:20" ht="39.6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21">
        <f t="shared" si="86"/>
        <v>42064.845034722217</v>
      </c>
      <c r="L1404" s="21">
        <f t="shared" si="87"/>
        <v>42124.803368055553</v>
      </c>
      <c r="M1404" s="3" t="b">
        <v>0</v>
      </c>
      <c r="N1404" s="3">
        <v>113</v>
      </c>
      <c r="O1404" s="3" t="b">
        <v>1</v>
      </c>
      <c r="P1404" s="3" t="s">
        <v>8275</v>
      </c>
      <c r="Q1404" s="13">
        <f t="shared" si="84"/>
        <v>1.0915999999999999</v>
      </c>
      <c r="R1404" s="7">
        <f t="shared" si="85"/>
        <v>22.123893805309734</v>
      </c>
      <c r="S1404" s="3" t="s">
        <v>8328</v>
      </c>
      <c r="T1404" s="3" t="s">
        <v>8329</v>
      </c>
    </row>
    <row r="1405" spans="1:20" ht="39.6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21">
        <f t="shared" si="86"/>
        <v>41450.854571759257</v>
      </c>
      <c r="L1405" s="21">
        <f t="shared" si="87"/>
        <v>41480.854571759257</v>
      </c>
      <c r="M1405" s="3" t="b">
        <v>0</v>
      </c>
      <c r="N1405" s="3">
        <v>66</v>
      </c>
      <c r="O1405" s="3" t="b">
        <v>1</v>
      </c>
      <c r="P1405" s="3" t="s">
        <v>8275</v>
      </c>
      <c r="Q1405" s="13">
        <f t="shared" si="84"/>
        <v>1.0257499999999999</v>
      </c>
      <c r="R1405" s="7">
        <f t="shared" si="85"/>
        <v>60.606060606060609</v>
      </c>
      <c r="S1405" s="3" t="s">
        <v>8328</v>
      </c>
      <c r="T1405" s="3" t="s">
        <v>8329</v>
      </c>
    </row>
    <row r="1406" spans="1:20" ht="39.6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21">
        <f t="shared" si="86"/>
        <v>42032.30190972222</v>
      </c>
      <c r="L1406" s="21">
        <f t="shared" si="87"/>
        <v>42057.30190972222</v>
      </c>
      <c r="M1406" s="3" t="b">
        <v>1</v>
      </c>
      <c r="N1406" s="3">
        <v>5</v>
      </c>
      <c r="O1406" s="3" t="b">
        <v>0</v>
      </c>
      <c r="P1406" s="3" t="s">
        <v>8286</v>
      </c>
      <c r="Q1406" s="13">
        <f t="shared" si="84"/>
        <v>1.6620689655172414E-2</v>
      </c>
      <c r="R1406" s="7">
        <f t="shared" si="85"/>
        <v>2900</v>
      </c>
      <c r="S1406" s="3" t="s">
        <v>8325</v>
      </c>
      <c r="T1406" s="3" t="s">
        <v>8344</v>
      </c>
    </row>
    <row r="1407" spans="1:20" ht="26.4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21">
        <f t="shared" si="86"/>
        <v>41941.472233796296</v>
      </c>
      <c r="L1407" s="21">
        <f t="shared" si="87"/>
        <v>41971.51390046296</v>
      </c>
      <c r="M1407" s="3" t="b">
        <v>1</v>
      </c>
      <c r="N1407" s="3">
        <v>17</v>
      </c>
      <c r="O1407" s="3" t="b">
        <v>0</v>
      </c>
      <c r="P1407" s="3" t="s">
        <v>8286</v>
      </c>
      <c r="Q1407" s="13">
        <f t="shared" si="84"/>
        <v>4.1999999999999997E-3</v>
      </c>
      <c r="R1407" s="7">
        <f t="shared" si="85"/>
        <v>1470.5882352941176</v>
      </c>
      <c r="S1407" s="3" t="s">
        <v>8325</v>
      </c>
      <c r="T1407" s="3" t="s">
        <v>8344</v>
      </c>
    </row>
    <row r="1408" spans="1:20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21">
        <f t="shared" si="86"/>
        <v>42297.224618055552</v>
      </c>
      <c r="L1408" s="21">
        <f t="shared" si="87"/>
        <v>42350.208333333336</v>
      </c>
      <c r="M1408" s="3" t="b">
        <v>0</v>
      </c>
      <c r="N1408" s="3">
        <v>3</v>
      </c>
      <c r="O1408" s="3" t="b">
        <v>0</v>
      </c>
      <c r="P1408" s="3" t="s">
        <v>8286</v>
      </c>
      <c r="Q1408" s="13">
        <f t="shared" si="84"/>
        <v>1.25E-3</v>
      </c>
      <c r="R1408" s="7">
        <f t="shared" si="85"/>
        <v>4000</v>
      </c>
      <c r="S1408" s="3" t="s">
        <v>8325</v>
      </c>
      <c r="T1408" s="3" t="s">
        <v>8344</v>
      </c>
    </row>
    <row r="1409" spans="1:20" ht="39.6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21">
        <f t="shared" si="86"/>
        <v>41838.32844907407</v>
      </c>
      <c r="L1409" s="21">
        <f t="shared" si="87"/>
        <v>41863.32844907407</v>
      </c>
      <c r="M1409" s="3" t="b">
        <v>0</v>
      </c>
      <c r="N1409" s="3">
        <v>2</v>
      </c>
      <c r="O1409" s="3" t="b">
        <v>0</v>
      </c>
      <c r="P1409" s="3" t="s">
        <v>8286</v>
      </c>
      <c r="Q1409" s="13">
        <f t="shared" si="84"/>
        <v>5.0000000000000001E-3</v>
      </c>
      <c r="R1409" s="7">
        <f t="shared" si="85"/>
        <v>1500</v>
      </c>
      <c r="S1409" s="3" t="s">
        <v>8325</v>
      </c>
      <c r="T1409" s="3" t="s">
        <v>8344</v>
      </c>
    </row>
    <row r="1410" spans="1:20" ht="39.6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21">
        <f t="shared" si="86"/>
        <v>42291.663842592585</v>
      </c>
      <c r="L1410" s="21">
        <f t="shared" si="87"/>
        <v>42321.705509259256</v>
      </c>
      <c r="M1410" s="3" t="b">
        <v>0</v>
      </c>
      <c r="N1410" s="3">
        <v>6</v>
      </c>
      <c r="O1410" s="3" t="b">
        <v>0</v>
      </c>
      <c r="P1410" s="3" t="s">
        <v>8286</v>
      </c>
      <c r="Q1410" s="13">
        <f t="shared" ref="Q1410:Q1473" si="88">+E1410/D1410</f>
        <v>7.1999999999999995E-2</v>
      </c>
      <c r="R1410" s="7">
        <f t="shared" ref="R1410:R1473" si="89">IFERROR(+D1410/N1410,0)</f>
        <v>166.66666666666666</v>
      </c>
      <c r="S1410" s="3" t="s">
        <v>8325</v>
      </c>
      <c r="T1410" s="3" t="s">
        <v>8344</v>
      </c>
    </row>
    <row r="1411" spans="1:20" ht="39.6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21">
        <f t="shared" ref="K1411:K1474" si="90">(J1411/86400)+25569+(-5/24)</f>
        <v>41944.925173611111</v>
      </c>
      <c r="L1411" s="21">
        <f t="shared" ref="L1411:L1474" si="91">+I1411/(86400)+25569+(-5/24)</f>
        <v>42004.966840277775</v>
      </c>
      <c r="M1411" s="3" t="b">
        <v>0</v>
      </c>
      <c r="N1411" s="3">
        <v>0</v>
      </c>
      <c r="O1411" s="3" t="b">
        <v>0</v>
      </c>
      <c r="P1411" s="3" t="s">
        <v>8286</v>
      </c>
      <c r="Q1411" s="13">
        <f t="shared" si="88"/>
        <v>0</v>
      </c>
      <c r="R1411" s="7">
        <f t="shared" si="89"/>
        <v>0</v>
      </c>
      <c r="S1411" s="3" t="s">
        <v>8325</v>
      </c>
      <c r="T1411" s="3" t="s">
        <v>8344</v>
      </c>
    </row>
    <row r="1412" spans="1:20" ht="39.6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21">
        <f t="shared" si="90"/>
        <v>42479.110185185178</v>
      </c>
      <c r="L1412" s="21">
        <f t="shared" si="91"/>
        <v>42524.110185185178</v>
      </c>
      <c r="M1412" s="3" t="b">
        <v>0</v>
      </c>
      <c r="N1412" s="3">
        <v>1</v>
      </c>
      <c r="O1412" s="3" t="b">
        <v>0</v>
      </c>
      <c r="P1412" s="3" t="s">
        <v>8286</v>
      </c>
      <c r="Q1412" s="13">
        <f t="shared" si="88"/>
        <v>1.6666666666666666E-4</v>
      </c>
      <c r="R1412" s="7">
        <f t="shared" si="89"/>
        <v>6000</v>
      </c>
      <c r="S1412" s="3" t="s">
        <v>8325</v>
      </c>
      <c r="T1412" s="3" t="s">
        <v>8344</v>
      </c>
    </row>
    <row r="1413" spans="1:20" ht="52.8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21">
        <f t="shared" si="90"/>
        <v>42012.850694444445</v>
      </c>
      <c r="L1413" s="21">
        <f t="shared" si="91"/>
        <v>42040.850694444445</v>
      </c>
      <c r="M1413" s="3" t="b">
        <v>0</v>
      </c>
      <c r="N1413" s="3">
        <v>3</v>
      </c>
      <c r="O1413" s="3" t="b">
        <v>0</v>
      </c>
      <c r="P1413" s="3" t="s">
        <v>8286</v>
      </c>
      <c r="Q1413" s="13">
        <f t="shared" si="88"/>
        <v>2.3333333333333335E-3</v>
      </c>
      <c r="R1413" s="7">
        <f t="shared" si="89"/>
        <v>1000</v>
      </c>
      <c r="S1413" s="3" t="s">
        <v>8325</v>
      </c>
      <c r="T1413" s="3" t="s">
        <v>8344</v>
      </c>
    </row>
    <row r="1414" spans="1:20" ht="26.4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21">
        <f t="shared" si="90"/>
        <v>41946.855312499996</v>
      </c>
      <c r="L1414" s="21">
        <f t="shared" si="91"/>
        <v>41976.855312499996</v>
      </c>
      <c r="M1414" s="3" t="b">
        <v>0</v>
      </c>
      <c r="N1414" s="3">
        <v>13</v>
      </c>
      <c r="O1414" s="3" t="b">
        <v>0</v>
      </c>
      <c r="P1414" s="3" t="s">
        <v>8286</v>
      </c>
      <c r="Q1414" s="13">
        <f t="shared" si="88"/>
        <v>4.5714285714285714E-2</v>
      </c>
      <c r="R1414" s="7">
        <f t="shared" si="89"/>
        <v>538.46153846153845</v>
      </c>
      <c r="S1414" s="3" t="s">
        <v>8325</v>
      </c>
      <c r="T1414" s="3" t="s">
        <v>8344</v>
      </c>
    </row>
    <row r="1415" spans="1:20" ht="52.8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21">
        <f t="shared" si="90"/>
        <v>42360.228819444441</v>
      </c>
      <c r="L1415" s="21">
        <f t="shared" si="91"/>
        <v>42420.228819444441</v>
      </c>
      <c r="M1415" s="3" t="b">
        <v>0</v>
      </c>
      <c r="N1415" s="3">
        <v>1</v>
      </c>
      <c r="O1415" s="3" t="b">
        <v>0</v>
      </c>
      <c r="P1415" s="3" t="s">
        <v>8286</v>
      </c>
      <c r="Q1415" s="13">
        <f t="shared" si="88"/>
        <v>0.05</v>
      </c>
      <c r="R1415" s="7">
        <f t="shared" si="89"/>
        <v>2000</v>
      </c>
      <c r="S1415" s="3" t="s">
        <v>8325</v>
      </c>
      <c r="T1415" s="3" t="s">
        <v>8344</v>
      </c>
    </row>
    <row r="1416" spans="1:20" ht="39.6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21">
        <f t="shared" si="90"/>
        <v>42708.044756944444</v>
      </c>
      <c r="L1416" s="21">
        <f t="shared" si="91"/>
        <v>42738.044756944444</v>
      </c>
      <c r="M1416" s="3" t="b">
        <v>0</v>
      </c>
      <c r="N1416" s="3">
        <v>1</v>
      </c>
      <c r="O1416" s="3" t="b">
        <v>0</v>
      </c>
      <c r="P1416" s="3" t="s">
        <v>8286</v>
      </c>
      <c r="Q1416" s="13">
        <f t="shared" si="88"/>
        <v>2E-3</v>
      </c>
      <c r="R1416" s="7">
        <f t="shared" si="89"/>
        <v>500</v>
      </c>
      <c r="S1416" s="3" t="s">
        <v>8325</v>
      </c>
      <c r="T1416" s="3" t="s">
        <v>8344</v>
      </c>
    </row>
    <row r="1417" spans="1:20" ht="39.6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21">
        <f t="shared" si="90"/>
        <v>42192.467488425922</v>
      </c>
      <c r="L1417" s="21">
        <f t="shared" si="91"/>
        <v>42232.467488425922</v>
      </c>
      <c r="M1417" s="3" t="b">
        <v>0</v>
      </c>
      <c r="N1417" s="3">
        <v>9</v>
      </c>
      <c r="O1417" s="3" t="b">
        <v>0</v>
      </c>
      <c r="P1417" s="3" t="s">
        <v>8286</v>
      </c>
      <c r="Q1417" s="13">
        <f t="shared" si="88"/>
        <v>0.18181818181818182</v>
      </c>
      <c r="R1417" s="7">
        <f t="shared" si="89"/>
        <v>488.88888888888891</v>
      </c>
      <c r="S1417" s="3" t="s">
        <v>8325</v>
      </c>
      <c r="T1417" s="3" t="s">
        <v>8344</v>
      </c>
    </row>
    <row r="1418" spans="1:20" ht="39.6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21">
        <f t="shared" si="90"/>
        <v>42299.717812499999</v>
      </c>
      <c r="L1418" s="21">
        <f t="shared" si="91"/>
        <v>42329.759479166663</v>
      </c>
      <c r="M1418" s="3" t="b">
        <v>0</v>
      </c>
      <c r="N1418" s="3">
        <v>0</v>
      </c>
      <c r="O1418" s="3" t="b">
        <v>0</v>
      </c>
      <c r="P1418" s="3" t="s">
        <v>8286</v>
      </c>
      <c r="Q1418" s="13">
        <f t="shared" si="88"/>
        <v>0</v>
      </c>
      <c r="R1418" s="7">
        <f t="shared" si="89"/>
        <v>0</v>
      </c>
      <c r="S1418" s="3" t="s">
        <v>8325</v>
      </c>
      <c r="T1418" s="3" t="s">
        <v>8344</v>
      </c>
    </row>
    <row r="1419" spans="1:20" ht="39.6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21">
        <f t="shared" si="90"/>
        <v>42231.941828703704</v>
      </c>
      <c r="L1419" s="21">
        <f t="shared" si="91"/>
        <v>42262.257638888885</v>
      </c>
      <c r="M1419" s="3" t="b">
        <v>0</v>
      </c>
      <c r="N1419" s="3">
        <v>2</v>
      </c>
      <c r="O1419" s="3" t="b">
        <v>0</v>
      </c>
      <c r="P1419" s="3" t="s">
        <v>8286</v>
      </c>
      <c r="Q1419" s="13">
        <f t="shared" si="88"/>
        <v>1.2222222222222223E-2</v>
      </c>
      <c r="R1419" s="7">
        <f t="shared" si="89"/>
        <v>2250</v>
      </c>
      <c r="S1419" s="3" t="s">
        <v>8325</v>
      </c>
      <c r="T1419" s="3" t="s">
        <v>8344</v>
      </c>
    </row>
    <row r="1420" spans="1:20" ht="52.8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21">
        <f t="shared" si="90"/>
        <v>42395.248078703698</v>
      </c>
      <c r="L1420" s="21">
        <f t="shared" si="91"/>
        <v>42425.248078703698</v>
      </c>
      <c r="M1420" s="3" t="b">
        <v>0</v>
      </c>
      <c r="N1420" s="3">
        <v>1</v>
      </c>
      <c r="O1420" s="3" t="b">
        <v>0</v>
      </c>
      <c r="P1420" s="3" t="s">
        <v>8286</v>
      </c>
      <c r="Q1420" s="13">
        <f t="shared" si="88"/>
        <v>2E-3</v>
      </c>
      <c r="R1420" s="7">
        <f t="shared" si="89"/>
        <v>3000</v>
      </c>
      <c r="S1420" s="3" t="s">
        <v>8325</v>
      </c>
      <c r="T1420" s="3" t="s">
        <v>8344</v>
      </c>
    </row>
    <row r="1421" spans="1:20" ht="52.8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21">
        <f t="shared" si="90"/>
        <v>42622.24790509259</v>
      </c>
      <c r="L1421" s="21">
        <f t="shared" si="91"/>
        <v>42652.24790509259</v>
      </c>
      <c r="M1421" s="3" t="b">
        <v>0</v>
      </c>
      <c r="N1421" s="3">
        <v>10</v>
      </c>
      <c r="O1421" s="3" t="b">
        <v>0</v>
      </c>
      <c r="P1421" s="3" t="s">
        <v>8286</v>
      </c>
      <c r="Q1421" s="13">
        <f t="shared" si="88"/>
        <v>7.0634920634920634E-2</v>
      </c>
      <c r="R1421" s="7">
        <f t="shared" si="89"/>
        <v>630</v>
      </c>
      <c r="S1421" s="3" t="s">
        <v>8325</v>
      </c>
      <c r="T1421" s="3" t="s">
        <v>8344</v>
      </c>
    </row>
    <row r="1422" spans="1:20" ht="26.4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21">
        <f t="shared" si="90"/>
        <v>42524.459328703706</v>
      </c>
      <c r="L1422" s="21">
        <f t="shared" si="91"/>
        <v>42549.459328703706</v>
      </c>
      <c r="M1422" s="3" t="b">
        <v>0</v>
      </c>
      <c r="N1422" s="3">
        <v>3</v>
      </c>
      <c r="O1422" s="3" t="b">
        <v>0</v>
      </c>
      <c r="P1422" s="3" t="s">
        <v>8286</v>
      </c>
      <c r="Q1422" s="13">
        <f t="shared" si="88"/>
        <v>2.7272727272727271E-2</v>
      </c>
      <c r="R1422" s="7">
        <f t="shared" si="89"/>
        <v>36.666666666666664</v>
      </c>
      <c r="S1422" s="3" t="s">
        <v>8325</v>
      </c>
      <c r="T1422" s="3" t="s">
        <v>8344</v>
      </c>
    </row>
    <row r="1423" spans="1:20" ht="52.8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21">
        <f t="shared" si="90"/>
        <v>42013.707280092589</v>
      </c>
      <c r="L1423" s="21">
        <f t="shared" si="91"/>
        <v>42043.707280092589</v>
      </c>
      <c r="M1423" s="3" t="b">
        <v>0</v>
      </c>
      <c r="N1423" s="3">
        <v>2</v>
      </c>
      <c r="O1423" s="3" t="b">
        <v>0</v>
      </c>
      <c r="P1423" s="3" t="s">
        <v>8286</v>
      </c>
      <c r="Q1423" s="13">
        <f t="shared" si="88"/>
        <v>1E-3</v>
      </c>
      <c r="R1423" s="7">
        <f t="shared" si="89"/>
        <v>100000</v>
      </c>
      <c r="S1423" s="3" t="s">
        <v>8325</v>
      </c>
      <c r="T1423" s="3" t="s">
        <v>8344</v>
      </c>
    </row>
    <row r="1424" spans="1:20" ht="39.6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21">
        <f t="shared" si="90"/>
        <v>42604.031296296293</v>
      </c>
      <c r="L1424" s="21">
        <f t="shared" si="91"/>
        <v>42634.031296296293</v>
      </c>
      <c r="M1424" s="3" t="b">
        <v>0</v>
      </c>
      <c r="N1424" s="3">
        <v>2</v>
      </c>
      <c r="O1424" s="3" t="b">
        <v>0</v>
      </c>
      <c r="P1424" s="3" t="s">
        <v>8286</v>
      </c>
      <c r="Q1424" s="13">
        <f t="shared" si="88"/>
        <v>1.0399999999999999E-3</v>
      </c>
      <c r="R1424" s="7">
        <f t="shared" si="89"/>
        <v>12500</v>
      </c>
      <c r="S1424" s="3" t="s">
        <v>8325</v>
      </c>
      <c r="T1424" s="3" t="s">
        <v>8344</v>
      </c>
    </row>
    <row r="1425" spans="1:20" ht="39.6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21">
        <f t="shared" si="90"/>
        <v>42340.151979166665</v>
      </c>
      <c r="L1425" s="21">
        <f t="shared" si="91"/>
        <v>42370.151979166665</v>
      </c>
      <c r="M1425" s="3" t="b">
        <v>0</v>
      </c>
      <c r="N1425" s="3">
        <v>1</v>
      </c>
      <c r="O1425" s="3" t="b">
        <v>0</v>
      </c>
      <c r="P1425" s="3" t="s">
        <v>8286</v>
      </c>
      <c r="Q1425" s="13">
        <f t="shared" si="88"/>
        <v>3.3333333333333335E-3</v>
      </c>
      <c r="R1425" s="7">
        <f t="shared" si="89"/>
        <v>30000</v>
      </c>
      <c r="S1425" s="3" t="s">
        <v>8325</v>
      </c>
      <c r="T1425" s="3" t="s">
        <v>8344</v>
      </c>
    </row>
    <row r="1426" spans="1:20" ht="39.6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21">
        <f t="shared" si="90"/>
        <v>42676.509282407402</v>
      </c>
      <c r="L1426" s="21">
        <f t="shared" si="91"/>
        <v>42689.550949074073</v>
      </c>
      <c r="M1426" s="3" t="b">
        <v>0</v>
      </c>
      <c r="N1426" s="3">
        <v>14</v>
      </c>
      <c r="O1426" s="3" t="b">
        <v>0</v>
      </c>
      <c r="P1426" s="3" t="s">
        <v>8286</v>
      </c>
      <c r="Q1426" s="13">
        <f t="shared" si="88"/>
        <v>0.2036</v>
      </c>
      <c r="R1426" s="7">
        <f t="shared" si="89"/>
        <v>535.71428571428567</v>
      </c>
      <c r="S1426" s="3" t="s">
        <v>8325</v>
      </c>
      <c r="T1426" s="3" t="s">
        <v>8344</v>
      </c>
    </row>
    <row r="1427" spans="1:20" ht="39.6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21">
        <f t="shared" si="90"/>
        <v>42092.923136574071</v>
      </c>
      <c r="L1427" s="21">
        <f t="shared" si="91"/>
        <v>42122.923136574071</v>
      </c>
      <c r="M1427" s="3" t="b">
        <v>0</v>
      </c>
      <c r="N1427" s="3">
        <v>0</v>
      </c>
      <c r="O1427" s="3" t="b">
        <v>0</v>
      </c>
      <c r="P1427" s="3" t="s">
        <v>8286</v>
      </c>
      <c r="Q1427" s="13">
        <f t="shared" si="88"/>
        <v>0</v>
      </c>
      <c r="R1427" s="7">
        <f t="shared" si="89"/>
        <v>0</v>
      </c>
      <c r="S1427" s="3" t="s">
        <v>8325</v>
      </c>
      <c r="T1427" s="3" t="s">
        <v>8344</v>
      </c>
    </row>
    <row r="1428" spans="1:20" ht="39.6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21">
        <f t="shared" si="90"/>
        <v>42180.181944444441</v>
      </c>
      <c r="L1428" s="21">
        <f t="shared" si="91"/>
        <v>42240.181944444441</v>
      </c>
      <c r="M1428" s="3" t="b">
        <v>0</v>
      </c>
      <c r="N1428" s="3">
        <v>0</v>
      </c>
      <c r="O1428" s="3" t="b">
        <v>0</v>
      </c>
      <c r="P1428" s="3" t="s">
        <v>8286</v>
      </c>
      <c r="Q1428" s="13">
        <f t="shared" si="88"/>
        <v>0</v>
      </c>
      <c r="R1428" s="7">
        <f t="shared" si="89"/>
        <v>0</v>
      </c>
      <c r="S1428" s="3" t="s">
        <v>8325</v>
      </c>
      <c r="T1428" s="3" t="s">
        <v>8344</v>
      </c>
    </row>
    <row r="1429" spans="1:20" ht="39.6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21">
        <f t="shared" si="90"/>
        <v>42601.643344907403</v>
      </c>
      <c r="L1429" s="21">
        <f t="shared" si="91"/>
        <v>42631.643344907403</v>
      </c>
      <c r="M1429" s="3" t="b">
        <v>0</v>
      </c>
      <c r="N1429" s="3">
        <v>4</v>
      </c>
      <c r="O1429" s="3" t="b">
        <v>0</v>
      </c>
      <c r="P1429" s="3" t="s">
        <v>8286</v>
      </c>
      <c r="Q1429" s="13">
        <f t="shared" si="88"/>
        <v>8.3799999999999999E-2</v>
      </c>
      <c r="R1429" s="7">
        <f t="shared" si="89"/>
        <v>1250</v>
      </c>
      <c r="S1429" s="3" t="s">
        <v>8325</v>
      </c>
      <c r="T1429" s="3" t="s">
        <v>8344</v>
      </c>
    </row>
    <row r="1430" spans="1:20" ht="39.6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21">
        <f t="shared" si="90"/>
        <v>42432.171493055554</v>
      </c>
      <c r="L1430" s="21">
        <f t="shared" si="91"/>
        <v>42462.129826388882</v>
      </c>
      <c r="M1430" s="3" t="b">
        <v>0</v>
      </c>
      <c r="N1430" s="3">
        <v>3</v>
      </c>
      <c r="O1430" s="3" t="b">
        <v>0</v>
      </c>
      <c r="P1430" s="3" t="s">
        <v>8286</v>
      </c>
      <c r="Q1430" s="13">
        <f t="shared" si="88"/>
        <v>4.4999999999999998E-2</v>
      </c>
      <c r="R1430" s="7">
        <f t="shared" si="89"/>
        <v>333.33333333333331</v>
      </c>
      <c r="S1430" s="3" t="s">
        <v>8325</v>
      </c>
      <c r="T1430" s="3" t="s">
        <v>8344</v>
      </c>
    </row>
    <row r="1431" spans="1:20" ht="39.6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21">
        <f t="shared" si="90"/>
        <v>42073.852337962962</v>
      </c>
      <c r="L1431" s="21">
        <f t="shared" si="91"/>
        <v>42103.852337962962</v>
      </c>
      <c r="M1431" s="3" t="b">
        <v>0</v>
      </c>
      <c r="N1431" s="3">
        <v>0</v>
      </c>
      <c r="O1431" s="3" t="b">
        <v>0</v>
      </c>
      <c r="P1431" s="3" t="s">
        <v>8286</v>
      </c>
      <c r="Q1431" s="13">
        <f t="shared" si="88"/>
        <v>0</v>
      </c>
      <c r="R1431" s="7">
        <f t="shared" si="89"/>
        <v>0</v>
      </c>
      <c r="S1431" s="3" t="s">
        <v>8325</v>
      </c>
      <c r="T1431" s="3" t="s">
        <v>8344</v>
      </c>
    </row>
    <row r="1432" spans="1:20" ht="39.6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21">
        <f t="shared" si="90"/>
        <v>41961.605185185188</v>
      </c>
      <c r="L1432" s="21">
        <f t="shared" si="91"/>
        <v>41992.605185185188</v>
      </c>
      <c r="M1432" s="3" t="b">
        <v>0</v>
      </c>
      <c r="N1432" s="3">
        <v>5</v>
      </c>
      <c r="O1432" s="3" t="b">
        <v>0</v>
      </c>
      <c r="P1432" s="3" t="s">
        <v>8286</v>
      </c>
      <c r="Q1432" s="13">
        <f t="shared" si="88"/>
        <v>8.0600000000000005E-2</v>
      </c>
      <c r="R1432" s="7">
        <f t="shared" si="89"/>
        <v>1000</v>
      </c>
      <c r="S1432" s="3" t="s">
        <v>8325</v>
      </c>
      <c r="T1432" s="3" t="s">
        <v>8344</v>
      </c>
    </row>
    <row r="1433" spans="1:20" ht="39.6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21">
        <f t="shared" si="90"/>
        <v>42304.002499999995</v>
      </c>
      <c r="L1433" s="21">
        <f t="shared" si="91"/>
        <v>42334.044166666667</v>
      </c>
      <c r="M1433" s="3" t="b">
        <v>0</v>
      </c>
      <c r="N1433" s="3">
        <v>47</v>
      </c>
      <c r="O1433" s="3" t="b">
        <v>0</v>
      </c>
      <c r="P1433" s="3" t="s">
        <v>8286</v>
      </c>
      <c r="Q1433" s="13">
        <f t="shared" si="88"/>
        <v>0.31947058823529412</v>
      </c>
      <c r="R1433" s="7">
        <f t="shared" si="89"/>
        <v>361.70212765957444</v>
      </c>
      <c r="S1433" s="3" t="s">
        <v>8325</v>
      </c>
      <c r="T1433" s="3" t="s">
        <v>8344</v>
      </c>
    </row>
    <row r="1434" spans="1:20" ht="52.8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21">
        <f t="shared" si="90"/>
        <v>42175.572083333333</v>
      </c>
      <c r="L1434" s="21">
        <f t="shared" si="91"/>
        <v>42205.572083333333</v>
      </c>
      <c r="M1434" s="3" t="b">
        <v>0</v>
      </c>
      <c r="N1434" s="3">
        <v>0</v>
      </c>
      <c r="O1434" s="3" t="b">
        <v>0</v>
      </c>
      <c r="P1434" s="3" t="s">
        <v>8286</v>
      </c>
      <c r="Q1434" s="13">
        <f t="shared" si="88"/>
        <v>0</v>
      </c>
      <c r="R1434" s="7">
        <f t="shared" si="89"/>
        <v>0</v>
      </c>
      <c r="S1434" s="3" t="s">
        <v>8325</v>
      </c>
      <c r="T1434" s="3" t="s">
        <v>8344</v>
      </c>
    </row>
    <row r="1435" spans="1:20" ht="39.6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21">
        <f t="shared" si="90"/>
        <v>42673.417534722219</v>
      </c>
      <c r="L1435" s="21">
        <f t="shared" si="91"/>
        <v>42714.249999999993</v>
      </c>
      <c r="M1435" s="3" t="b">
        <v>0</v>
      </c>
      <c r="N1435" s="3">
        <v>10</v>
      </c>
      <c r="O1435" s="3" t="b">
        <v>0</v>
      </c>
      <c r="P1435" s="3" t="s">
        <v>8286</v>
      </c>
      <c r="Q1435" s="13">
        <f t="shared" si="88"/>
        <v>6.7083333333333328E-2</v>
      </c>
      <c r="R1435" s="7">
        <f t="shared" si="89"/>
        <v>1200</v>
      </c>
      <c r="S1435" s="3" t="s">
        <v>8325</v>
      </c>
      <c r="T1435" s="3" t="s">
        <v>8344</v>
      </c>
    </row>
    <row r="1436" spans="1:20" ht="39.6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21">
        <f t="shared" si="90"/>
        <v>42142.558773148143</v>
      </c>
      <c r="L1436" s="21">
        <f t="shared" si="91"/>
        <v>42163.416666666664</v>
      </c>
      <c r="M1436" s="3" t="b">
        <v>0</v>
      </c>
      <c r="N1436" s="3">
        <v>11</v>
      </c>
      <c r="O1436" s="3" t="b">
        <v>0</v>
      </c>
      <c r="P1436" s="3" t="s">
        <v>8286</v>
      </c>
      <c r="Q1436" s="13">
        <f t="shared" si="88"/>
        <v>9.987804878048781E-2</v>
      </c>
      <c r="R1436" s="7">
        <f t="shared" si="89"/>
        <v>7454.545454545455</v>
      </c>
      <c r="S1436" s="3" t="s">
        <v>8325</v>
      </c>
      <c r="T1436" s="3" t="s">
        <v>8344</v>
      </c>
    </row>
    <row r="1437" spans="1:20" ht="39.6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21">
        <f t="shared" si="90"/>
        <v>42258.57199074074</v>
      </c>
      <c r="L1437" s="21">
        <f t="shared" si="91"/>
        <v>42288.57199074074</v>
      </c>
      <c r="M1437" s="3" t="b">
        <v>0</v>
      </c>
      <c r="N1437" s="3">
        <v>2</v>
      </c>
      <c r="O1437" s="3" t="b">
        <v>0</v>
      </c>
      <c r="P1437" s="3" t="s">
        <v>8286</v>
      </c>
      <c r="Q1437" s="13">
        <f t="shared" si="88"/>
        <v>1E-3</v>
      </c>
      <c r="R1437" s="7">
        <f t="shared" si="89"/>
        <v>7500</v>
      </c>
      <c r="S1437" s="3" t="s">
        <v>8325</v>
      </c>
      <c r="T1437" s="3" t="s">
        <v>8344</v>
      </c>
    </row>
    <row r="1438" spans="1:20" ht="39.6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21">
        <f t="shared" si="90"/>
        <v>42391.141863425924</v>
      </c>
      <c r="L1438" s="21">
        <f t="shared" si="91"/>
        <v>42421.141863425924</v>
      </c>
      <c r="M1438" s="3" t="b">
        <v>0</v>
      </c>
      <c r="N1438" s="3">
        <v>2</v>
      </c>
      <c r="O1438" s="3" t="b">
        <v>0</v>
      </c>
      <c r="P1438" s="3" t="s">
        <v>8286</v>
      </c>
      <c r="Q1438" s="13">
        <f t="shared" si="88"/>
        <v>7.7000000000000002E-3</v>
      </c>
      <c r="R1438" s="7">
        <f t="shared" si="89"/>
        <v>5000</v>
      </c>
      <c r="S1438" s="3" t="s">
        <v>8325</v>
      </c>
      <c r="T1438" s="3" t="s">
        <v>8344</v>
      </c>
    </row>
    <row r="1439" spans="1:20" ht="52.8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21">
        <f t="shared" si="90"/>
        <v>41796.32336805555</v>
      </c>
      <c r="L1439" s="21">
        <f t="shared" si="91"/>
        <v>41832.999305555553</v>
      </c>
      <c r="M1439" s="3" t="b">
        <v>0</v>
      </c>
      <c r="N1439" s="3">
        <v>22</v>
      </c>
      <c r="O1439" s="3" t="b">
        <v>0</v>
      </c>
      <c r="P1439" s="3" t="s">
        <v>8286</v>
      </c>
      <c r="Q1439" s="13">
        <f t="shared" si="88"/>
        <v>0.26900000000000002</v>
      </c>
      <c r="R1439" s="7">
        <f t="shared" si="89"/>
        <v>136.36363636363637</v>
      </c>
      <c r="S1439" s="3" t="s">
        <v>8325</v>
      </c>
      <c r="T1439" s="3" t="s">
        <v>8344</v>
      </c>
    </row>
    <row r="1440" spans="1:20" ht="39.6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21">
        <f t="shared" si="90"/>
        <v>42457.663182870368</v>
      </c>
      <c r="L1440" s="21">
        <f t="shared" si="91"/>
        <v>42487.371527777774</v>
      </c>
      <c r="M1440" s="3" t="b">
        <v>0</v>
      </c>
      <c r="N1440" s="3">
        <v>8</v>
      </c>
      <c r="O1440" s="3" t="b">
        <v>0</v>
      </c>
      <c r="P1440" s="3" t="s">
        <v>8286</v>
      </c>
      <c r="Q1440" s="13">
        <f t="shared" si="88"/>
        <v>0.03</v>
      </c>
      <c r="R1440" s="7">
        <f t="shared" si="89"/>
        <v>2500</v>
      </c>
      <c r="S1440" s="3" t="s">
        <v>8325</v>
      </c>
      <c r="T1440" s="3" t="s">
        <v>8344</v>
      </c>
    </row>
    <row r="1441" spans="1:20" ht="39.6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21">
        <f t="shared" si="90"/>
        <v>42040.621539351851</v>
      </c>
      <c r="L1441" s="21">
        <f t="shared" si="91"/>
        <v>42070.621539351851</v>
      </c>
      <c r="M1441" s="3" t="b">
        <v>0</v>
      </c>
      <c r="N1441" s="3">
        <v>6</v>
      </c>
      <c r="O1441" s="3" t="b">
        <v>0</v>
      </c>
      <c r="P1441" s="3" t="s">
        <v>8286</v>
      </c>
      <c r="Q1441" s="13">
        <f t="shared" si="88"/>
        <v>6.6055045871559637E-2</v>
      </c>
      <c r="R1441" s="7">
        <f t="shared" si="89"/>
        <v>454.16666666666669</v>
      </c>
      <c r="S1441" s="3" t="s">
        <v>8325</v>
      </c>
      <c r="T1441" s="3" t="s">
        <v>8344</v>
      </c>
    </row>
    <row r="1442" spans="1:20" ht="39.6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21">
        <f t="shared" si="90"/>
        <v>42486.540081018517</v>
      </c>
      <c r="L1442" s="21">
        <f t="shared" si="91"/>
        <v>42516.540081018517</v>
      </c>
      <c r="M1442" s="3" t="b">
        <v>0</v>
      </c>
      <c r="N1442" s="3">
        <v>1</v>
      </c>
      <c r="O1442" s="3" t="b">
        <v>0</v>
      </c>
      <c r="P1442" s="3" t="s">
        <v>8286</v>
      </c>
      <c r="Q1442" s="13">
        <f t="shared" si="88"/>
        <v>7.6923076923076926E-5</v>
      </c>
      <c r="R1442" s="7">
        <f t="shared" si="89"/>
        <v>13000</v>
      </c>
      <c r="S1442" s="3" t="s">
        <v>8325</v>
      </c>
      <c r="T1442" s="3" t="s">
        <v>8344</v>
      </c>
    </row>
    <row r="1443" spans="1:20" ht="39.6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21">
        <f t="shared" si="90"/>
        <v>42198.557511574072</v>
      </c>
      <c r="L1443" s="21">
        <f t="shared" si="91"/>
        <v>42258.557511574072</v>
      </c>
      <c r="M1443" s="3" t="b">
        <v>0</v>
      </c>
      <c r="N1443" s="3">
        <v>3</v>
      </c>
      <c r="O1443" s="3" t="b">
        <v>0</v>
      </c>
      <c r="P1443" s="3" t="s">
        <v>8286</v>
      </c>
      <c r="Q1443" s="13">
        <f t="shared" si="88"/>
        <v>1.1222222222222222E-2</v>
      </c>
      <c r="R1443" s="7">
        <f t="shared" si="89"/>
        <v>60000</v>
      </c>
      <c r="S1443" s="3" t="s">
        <v>8325</v>
      </c>
      <c r="T1443" s="3" t="s">
        <v>8344</v>
      </c>
    </row>
    <row r="1444" spans="1:20" ht="39.6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21">
        <f t="shared" si="90"/>
        <v>42485.437013888884</v>
      </c>
      <c r="L1444" s="21">
        <f t="shared" si="91"/>
        <v>42515.437013888884</v>
      </c>
      <c r="M1444" s="3" t="b">
        <v>0</v>
      </c>
      <c r="N1444" s="3">
        <v>0</v>
      </c>
      <c r="O1444" s="3" t="b">
        <v>0</v>
      </c>
      <c r="P1444" s="3" t="s">
        <v>8286</v>
      </c>
      <c r="Q1444" s="13">
        <f t="shared" si="88"/>
        <v>0</v>
      </c>
      <c r="R1444" s="7">
        <f t="shared" si="89"/>
        <v>0</v>
      </c>
      <c r="S1444" s="3" t="s">
        <v>8325</v>
      </c>
      <c r="T1444" s="3" t="s">
        <v>8344</v>
      </c>
    </row>
    <row r="1445" spans="1:20" ht="39.6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21">
        <f t="shared" si="90"/>
        <v>42707.71769675926</v>
      </c>
      <c r="L1445" s="21">
        <f t="shared" si="91"/>
        <v>42737.71769675926</v>
      </c>
      <c r="M1445" s="3" t="b">
        <v>0</v>
      </c>
      <c r="N1445" s="3">
        <v>0</v>
      </c>
      <c r="O1445" s="3" t="b">
        <v>0</v>
      </c>
      <c r="P1445" s="3" t="s">
        <v>8286</v>
      </c>
      <c r="Q1445" s="13">
        <f t="shared" si="88"/>
        <v>0</v>
      </c>
      <c r="R1445" s="7">
        <f t="shared" si="89"/>
        <v>0</v>
      </c>
      <c r="S1445" s="3" t="s">
        <v>8325</v>
      </c>
      <c r="T1445" s="3" t="s">
        <v>8344</v>
      </c>
    </row>
    <row r="1446" spans="1:20" ht="39.6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21">
        <f t="shared" si="90"/>
        <v>42199.665069444447</v>
      </c>
      <c r="L1446" s="21">
        <f t="shared" si="91"/>
        <v>42259.665069444447</v>
      </c>
      <c r="M1446" s="3" t="b">
        <v>0</v>
      </c>
      <c r="N1446" s="3">
        <v>0</v>
      </c>
      <c r="O1446" s="3" t="b">
        <v>0</v>
      </c>
      <c r="P1446" s="3" t="s">
        <v>8286</v>
      </c>
      <c r="Q1446" s="13">
        <f t="shared" si="88"/>
        <v>0</v>
      </c>
      <c r="R1446" s="7">
        <f t="shared" si="89"/>
        <v>0</v>
      </c>
      <c r="S1446" s="3" t="s">
        <v>8325</v>
      </c>
      <c r="T1446" s="3" t="s">
        <v>8344</v>
      </c>
    </row>
    <row r="1447" spans="1:20" ht="52.8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21">
        <f t="shared" si="90"/>
        <v>42139.333969907406</v>
      </c>
      <c r="L1447" s="21">
        <f t="shared" si="91"/>
        <v>42169.333969907406</v>
      </c>
      <c r="M1447" s="3" t="b">
        <v>0</v>
      </c>
      <c r="N1447" s="3">
        <v>0</v>
      </c>
      <c r="O1447" s="3" t="b">
        <v>0</v>
      </c>
      <c r="P1447" s="3" t="s">
        <v>8286</v>
      </c>
      <c r="Q1447" s="13">
        <f t="shared" si="88"/>
        <v>0</v>
      </c>
      <c r="R1447" s="7">
        <f t="shared" si="89"/>
        <v>0</v>
      </c>
      <c r="S1447" s="3" t="s">
        <v>8325</v>
      </c>
      <c r="T1447" s="3" t="s">
        <v>8344</v>
      </c>
    </row>
    <row r="1448" spans="1:20" ht="39.6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21">
        <f t="shared" si="90"/>
        <v>42461.239328703705</v>
      </c>
      <c r="L1448" s="21">
        <f t="shared" si="91"/>
        <v>42481.239328703705</v>
      </c>
      <c r="M1448" s="3" t="b">
        <v>0</v>
      </c>
      <c r="N1448" s="3">
        <v>0</v>
      </c>
      <c r="O1448" s="3" t="b">
        <v>0</v>
      </c>
      <c r="P1448" s="3" t="s">
        <v>8286</v>
      </c>
      <c r="Q1448" s="13">
        <f t="shared" si="88"/>
        <v>0</v>
      </c>
      <c r="R1448" s="7">
        <f t="shared" si="89"/>
        <v>0</v>
      </c>
      <c r="S1448" s="3" t="s">
        <v>8325</v>
      </c>
      <c r="T1448" s="3" t="s">
        <v>8344</v>
      </c>
    </row>
    <row r="1449" spans="1:20" ht="26.4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21">
        <f t="shared" si="90"/>
        <v>42529.52238425926</v>
      </c>
      <c r="L1449" s="21">
        <f t="shared" si="91"/>
        <v>42559.52238425926</v>
      </c>
      <c r="M1449" s="3" t="b">
        <v>0</v>
      </c>
      <c r="N1449" s="3">
        <v>3</v>
      </c>
      <c r="O1449" s="3" t="b">
        <v>0</v>
      </c>
      <c r="P1449" s="3" t="s">
        <v>8286</v>
      </c>
      <c r="Q1449" s="13">
        <f t="shared" si="88"/>
        <v>1.4999999999999999E-4</v>
      </c>
      <c r="R1449" s="7">
        <f t="shared" si="89"/>
        <v>166666.66666666666</v>
      </c>
      <c r="S1449" s="3" t="s">
        <v>8325</v>
      </c>
      <c r="T1449" s="3" t="s">
        <v>8344</v>
      </c>
    </row>
    <row r="1450" spans="1:20" ht="39.6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21">
        <f t="shared" si="90"/>
        <v>42115.728217592587</v>
      </c>
      <c r="L1450" s="21">
        <f t="shared" si="91"/>
        <v>42146.017361111109</v>
      </c>
      <c r="M1450" s="3" t="b">
        <v>0</v>
      </c>
      <c r="N1450" s="3">
        <v>0</v>
      </c>
      <c r="O1450" s="3" t="b">
        <v>0</v>
      </c>
      <c r="P1450" s="3" t="s">
        <v>8286</v>
      </c>
      <c r="Q1450" s="13">
        <f t="shared" si="88"/>
        <v>0</v>
      </c>
      <c r="R1450" s="7">
        <f t="shared" si="89"/>
        <v>0</v>
      </c>
      <c r="S1450" s="3" t="s">
        <v>8325</v>
      </c>
      <c r="T1450" s="3" t="s">
        <v>8344</v>
      </c>
    </row>
    <row r="1451" spans="1:20" ht="39.6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21">
        <f t="shared" si="90"/>
        <v>42086.603067129625</v>
      </c>
      <c r="L1451" s="21">
        <f t="shared" si="91"/>
        <v>42134.603067129625</v>
      </c>
      <c r="M1451" s="3" t="b">
        <v>0</v>
      </c>
      <c r="N1451" s="3">
        <v>0</v>
      </c>
      <c r="O1451" s="3" t="b">
        <v>0</v>
      </c>
      <c r="P1451" s="3" t="s">
        <v>8286</v>
      </c>
      <c r="Q1451" s="13">
        <f t="shared" si="88"/>
        <v>0</v>
      </c>
      <c r="R1451" s="7">
        <f t="shared" si="89"/>
        <v>0</v>
      </c>
      <c r="S1451" s="3" t="s">
        <v>8325</v>
      </c>
      <c r="T1451" s="3" t="s">
        <v>8344</v>
      </c>
    </row>
    <row r="1452" spans="1:20" ht="52.8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21">
        <f t="shared" si="90"/>
        <v>42389.962928240733</v>
      </c>
      <c r="L1452" s="21">
        <f t="shared" si="91"/>
        <v>42419.962928240733</v>
      </c>
      <c r="M1452" s="3" t="b">
        <v>0</v>
      </c>
      <c r="N1452" s="3">
        <v>1</v>
      </c>
      <c r="O1452" s="3" t="b">
        <v>0</v>
      </c>
      <c r="P1452" s="3" t="s">
        <v>8286</v>
      </c>
      <c r="Q1452" s="13">
        <f t="shared" si="88"/>
        <v>1.0000000000000001E-5</v>
      </c>
      <c r="R1452" s="7">
        <f t="shared" si="89"/>
        <v>100000</v>
      </c>
      <c r="S1452" s="3" t="s">
        <v>8325</v>
      </c>
      <c r="T1452" s="3" t="s">
        <v>8344</v>
      </c>
    </row>
    <row r="1453" spans="1:20" ht="39.6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21">
        <f t="shared" si="90"/>
        <v>41931.75068287037</v>
      </c>
      <c r="L1453" s="21">
        <f t="shared" si="91"/>
        <v>41961.792349537034</v>
      </c>
      <c r="M1453" s="3" t="b">
        <v>0</v>
      </c>
      <c r="N1453" s="3">
        <v>2</v>
      </c>
      <c r="O1453" s="3" t="b">
        <v>0</v>
      </c>
      <c r="P1453" s="3" t="s">
        <v>8286</v>
      </c>
      <c r="Q1453" s="13">
        <f t="shared" si="88"/>
        <v>1.0554089709762533E-4</v>
      </c>
      <c r="R1453" s="7">
        <f t="shared" si="89"/>
        <v>9475</v>
      </c>
      <c r="S1453" s="3" t="s">
        <v>8325</v>
      </c>
      <c r="T1453" s="3" t="s">
        <v>8344</v>
      </c>
    </row>
    <row r="1454" spans="1:20" ht="26.4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21">
        <f t="shared" si="90"/>
        <v>41818.494942129626</v>
      </c>
      <c r="L1454" s="21">
        <f t="shared" si="91"/>
        <v>41848.494942129626</v>
      </c>
      <c r="M1454" s="3" t="b">
        <v>0</v>
      </c>
      <c r="N1454" s="3">
        <v>0</v>
      </c>
      <c r="O1454" s="3" t="b">
        <v>0</v>
      </c>
      <c r="P1454" s="3" t="s">
        <v>8286</v>
      </c>
      <c r="Q1454" s="13">
        <f t="shared" si="88"/>
        <v>0</v>
      </c>
      <c r="R1454" s="7">
        <f t="shared" si="89"/>
        <v>0</v>
      </c>
      <c r="S1454" s="3" t="s">
        <v>8325</v>
      </c>
      <c r="T1454" s="3" t="s">
        <v>8344</v>
      </c>
    </row>
    <row r="1455" spans="1:20" ht="39.6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21">
        <f t="shared" si="90"/>
        <v>42795.487812499996</v>
      </c>
      <c r="L1455" s="21">
        <f t="shared" si="91"/>
        <v>42840.446145833332</v>
      </c>
      <c r="M1455" s="3" t="b">
        <v>0</v>
      </c>
      <c r="N1455" s="3">
        <v>0</v>
      </c>
      <c r="O1455" s="3" t="b">
        <v>0</v>
      </c>
      <c r="P1455" s="3" t="s">
        <v>8286</v>
      </c>
      <c r="Q1455" s="13">
        <f t="shared" si="88"/>
        <v>0</v>
      </c>
      <c r="R1455" s="7">
        <f t="shared" si="89"/>
        <v>0</v>
      </c>
      <c r="S1455" s="3" t="s">
        <v>8325</v>
      </c>
      <c r="T1455" s="3" t="s">
        <v>8344</v>
      </c>
    </row>
    <row r="1456" spans="1:20" ht="39.6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21">
        <f t="shared" si="90"/>
        <v>42463.658333333333</v>
      </c>
      <c r="L1456" s="21">
        <f t="shared" si="91"/>
        <v>42484.707638888889</v>
      </c>
      <c r="M1456" s="3" t="b">
        <v>0</v>
      </c>
      <c r="N1456" s="3">
        <v>1</v>
      </c>
      <c r="O1456" s="3" t="b">
        <v>0</v>
      </c>
      <c r="P1456" s="3" t="s">
        <v>8286</v>
      </c>
      <c r="Q1456" s="13">
        <f t="shared" si="88"/>
        <v>8.5714285714285719E-3</v>
      </c>
      <c r="R1456" s="7">
        <f t="shared" si="89"/>
        <v>1750</v>
      </c>
      <c r="S1456" s="3" t="s">
        <v>8325</v>
      </c>
      <c r="T1456" s="3" t="s">
        <v>8344</v>
      </c>
    </row>
    <row r="1457" spans="1:20" ht="52.8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21">
        <f t="shared" si="90"/>
        <v>41832.46435185185</v>
      </c>
      <c r="L1457" s="21">
        <f t="shared" si="91"/>
        <v>41887.360416666663</v>
      </c>
      <c r="M1457" s="3" t="b">
        <v>0</v>
      </c>
      <c r="N1457" s="3">
        <v>7</v>
      </c>
      <c r="O1457" s="3" t="b">
        <v>0</v>
      </c>
      <c r="P1457" s="3" t="s">
        <v>8286</v>
      </c>
      <c r="Q1457" s="13">
        <f t="shared" si="88"/>
        <v>0.105</v>
      </c>
      <c r="R1457" s="7">
        <f t="shared" si="89"/>
        <v>2142.8571428571427</v>
      </c>
      <c r="S1457" s="3" t="s">
        <v>8325</v>
      </c>
      <c r="T1457" s="3" t="s">
        <v>8344</v>
      </c>
    </row>
    <row r="1458" spans="1:20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21">
        <f t="shared" si="90"/>
        <v>42708.460243055553</v>
      </c>
      <c r="L1458" s="21">
        <f t="shared" si="91"/>
        <v>42738.460243055553</v>
      </c>
      <c r="M1458" s="3" t="b">
        <v>0</v>
      </c>
      <c r="N1458" s="3">
        <v>3</v>
      </c>
      <c r="O1458" s="3" t="b">
        <v>0</v>
      </c>
      <c r="P1458" s="3" t="s">
        <v>8286</v>
      </c>
      <c r="Q1458" s="13">
        <f t="shared" si="88"/>
        <v>2.9000000000000001E-2</v>
      </c>
      <c r="R1458" s="7">
        <f t="shared" si="89"/>
        <v>1666.6666666666667</v>
      </c>
      <c r="S1458" s="3" t="s">
        <v>8325</v>
      </c>
      <c r="T1458" s="3" t="s">
        <v>8344</v>
      </c>
    </row>
    <row r="1459" spans="1:20" ht="26.4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21">
        <f t="shared" si="90"/>
        <v>42289.688009259255</v>
      </c>
      <c r="L1459" s="21">
        <f t="shared" si="91"/>
        <v>42319.729675925926</v>
      </c>
      <c r="M1459" s="3" t="b">
        <v>0</v>
      </c>
      <c r="N1459" s="3">
        <v>0</v>
      </c>
      <c r="O1459" s="3" t="b">
        <v>0</v>
      </c>
      <c r="P1459" s="3" t="s">
        <v>8286</v>
      </c>
      <c r="Q1459" s="13">
        <f t="shared" si="88"/>
        <v>0</v>
      </c>
      <c r="R1459" s="7">
        <f t="shared" si="89"/>
        <v>0</v>
      </c>
      <c r="S1459" s="3" t="s">
        <v>8325</v>
      </c>
      <c r="T1459" s="3" t="s">
        <v>8344</v>
      </c>
    </row>
    <row r="1460" spans="1:20" ht="52.8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21">
        <f t="shared" si="90"/>
        <v>41831.49722222222</v>
      </c>
      <c r="L1460" s="21">
        <f t="shared" si="91"/>
        <v>41861.958333333328</v>
      </c>
      <c r="M1460" s="3" t="b">
        <v>0</v>
      </c>
      <c r="N1460" s="3">
        <v>0</v>
      </c>
      <c r="O1460" s="3" t="b">
        <v>0</v>
      </c>
      <c r="P1460" s="3" t="s">
        <v>8286</v>
      </c>
      <c r="Q1460" s="13">
        <f t="shared" si="88"/>
        <v>0</v>
      </c>
      <c r="R1460" s="7">
        <f t="shared" si="89"/>
        <v>0</v>
      </c>
      <c r="S1460" s="3" t="s">
        <v>8325</v>
      </c>
      <c r="T1460" s="3" t="s">
        <v>8344</v>
      </c>
    </row>
    <row r="1461" spans="1:20" ht="39.6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21">
        <f t="shared" si="90"/>
        <v>42311.996481481481</v>
      </c>
      <c r="L1461" s="21">
        <f t="shared" si="91"/>
        <v>42340.517361111109</v>
      </c>
      <c r="M1461" s="3" t="b">
        <v>0</v>
      </c>
      <c r="N1461" s="3">
        <v>0</v>
      </c>
      <c r="O1461" s="3" t="b">
        <v>0</v>
      </c>
      <c r="P1461" s="3" t="s">
        <v>8286</v>
      </c>
      <c r="Q1461" s="13">
        <f t="shared" si="88"/>
        <v>0</v>
      </c>
      <c r="R1461" s="7">
        <f t="shared" si="89"/>
        <v>0</v>
      </c>
      <c r="S1461" s="3" t="s">
        <v>8325</v>
      </c>
      <c r="T1461" s="3" t="s">
        <v>8344</v>
      </c>
    </row>
    <row r="1462" spans="1:20" ht="39.6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21">
        <f t="shared" si="90"/>
        <v>41915.688634259255</v>
      </c>
      <c r="L1462" s="21">
        <f t="shared" si="91"/>
        <v>41973.781249999993</v>
      </c>
      <c r="M1462" s="3" t="b">
        <v>0</v>
      </c>
      <c r="N1462" s="3">
        <v>0</v>
      </c>
      <c r="O1462" s="3" t="b">
        <v>0</v>
      </c>
      <c r="P1462" s="3" t="s">
        <v>8286</v>
      </c>
      <c r="Q1462" s="13">
        <f t="shared" si="88"/>
        <v>0</v>
      </c>
      <c r="R1462" s="7">
        <f t="shared" si="89"/>
        <v>0</v>
      </c>
      <c r="S1462" s="3" t="s">
        <v>8325</v>
      </c>
      <c r="T1462" s="3" t="s">
        <v>8344</v>
      </c>
    </row>
    <row r="1463" spans="1:20" ht="26.4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21">
        <f t="shared" si="90"/>
        <v>41899.436967592592</v>
      </c>
      <c r="L1463" s="21">
        <f t="shared" si="91"/>
        <v>41932.791666666664</v>
      </c>
      <c r="M1463" s="3" t="b">
        <v>1</v>
      </c>
      <c r="N1463" s="3">
        <v>340</v>
      </c>
      <c r="O1463" s="3" t="b">
        <v>1</v>
      </c>
      <c r="P1463" s="3" t="s">
        <v>8287</v>
      </c>
      <c r="Q1463" s="13">
        <f t="shared" si="88"/>
        <v>1.012446</v>
      </c>
      <c r="R1463" s="7">
        <f t="shared" si="89"/>
        <v>44.117647058823529</v>
      </c>
      <c r="S1463" s="3" t="s">
        <v>8325</v>
      </c>
      <c r="T1463" s="3" t="s">
        <v>8345</v>
      </c>
    </row>
    <row r="1464" spans="1:20" ht="26.4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21">
        <f t="shared" si="90"/>
        <v>41344.454525462963</v>
      </c>
      <c r="L1464" s="21">
        <f t="shared" si="91"/>
        <v>41374.454525462963</v>
      </c>
      <c r="M1464" s="3" t="b">
        <v>1</v>
      </c>
      <c r="N1464" s="3">
        <v>150</v>
      </c>
      <c r="O1464" s="3" t="b">
        <v>1</v>
      </c>
      <c r="P1464" s="3" t="s">
        <v>8287</v>
      </c>
      <c r="Q1464" s="13">
        <f t="shared" si="88"/>
        <v>1.085175</v>
      </c>
      <c r="R1464" s="7">
        <f t="shared" si="89"/>
        <v>26.666666666666668</v>
      </c>
      <c r="S1464" s="3" t="s">
        <v>8325</v>
      </c>
      <c r="T1464" s="3" t="s">
        <v>8345</v>
      </c>
    </row>
    <row r="1465" spans="1:20" ht="39.6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21">
        <f t="shared" si="90"/>
        <v>41326.702986111108</v>
      </c>
      <c r="L1465" s="21">
        <f t="shared" si="91"/>
        <v>41371.661319444444</v>
      </c>
      <c r="M1465" s="3" t="b">
        <v>1</v>
      </c>
      <c r="N1465" s="3">
        <v>25</v>
      </c>
      <c r="O1465" s="3" t="b">
        <v>1</v>
      </c>
      <c r="P1465" s="3" t="s">
        <v>8287</v>
      </c>
      <c r="Q1465" s="13">
        <f t="shared" si="88"/>
        <v>1.4766666666666666</v>
      </c>
      <c r="R1465" s="7">
        <f t="shared" si="89"/>
        <v>24</v>
      </c>
      <c r="S1465" s="3" t="s">
        <v>8325</v>
      </c>
      <c r="T1465" s="3" t="s">
        <v>8345</v>
      </c>
    </row>
    <row r="1466" spans="1:20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21">
        <f t="shared" si="90"/>
        <v>41291.453217592592</v>
      </c>
      <c r="L1466" s="21">
        <f t="shared" si="91"/>
        <v>41321.453217592592</v>
      </c>
      <c r="M1466" s="3" t="b">
        <v>1</v>
      </c>
      <c r="N1466" s="3">
        <v>234</v>
      </c>
      <c r="O1466" s="3" t="b">
        <v>1</v>
      </c>
      <c r="P1466" s="3" t="s">
        <v>8287</v>
      </c>
      <c r="Q1466" s="13">
        <f t="shared" si="88"/>
        <v>1.6319999999999999</v>
      </c>
      <c r="R1466" s="7">
        <f t="shared" si="89"/>
        <v>21.367521367521366</v>
      </c>
      <c r="S1466" s="3" t="s">
        <v>8325</v>
      </c>
      <c r="T1466" s="3" t="s">
        <v>8345</v>
      </c>
    </row>
    <row r="1467" spans="1:20" ht="39.6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21">
        <f t="shared" si="90"/>
        <v>40959.526064814811</v>
      </c>
      <c r="L1467" s="21">
        <f t="shared" si="91"/>
        <v>40989.916666666664</v>
      </c>
      <c r="M1467" s="3" t="b">
        <v>1</v>
      </c>
      <c r="N1467" s="3">
        <v>2602</v>
      </c>
      <c r="O1467" s="3" t="b">
        <v>1</v>
      </c>
      <c r="P1467" s="3" t="s">
        <v>8287</v>
      </c>
      <c r="Q1467" s="13">
        <f t="shared" si="88"/>
        <v>4.5641449999999999</v>
      </c>
      <c r="R1467" s="7">
        <f t="shared" si="89"/>
        <v>11.529592621060722</v>
      </c>
      <c r="S1467" s="3" t="s">
        <v>8325</v>
      </c>
      <c r="T1467" s="3" t="s">
        <v>8345</v>
      </c>
    </row>
    <row r="1468" spans="1:20" ht="39.6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21">
        <f t="shared" si="90"/>
        <v>42339.963726851849</v>
      </c>
      <c r="L1468" s="21">
        <f t="shared" si="91"/>
        <v>42380.999999999993</v>
      </c>
      <c r="M1468" s="3" t="b">
        <v>1</v>
      </c>
      <c r="N1468" s="3">
        <v>248</v>
      </c>
      <c r="O1468" s="3" t="b">
        <v>1</v>
      </c>
      <c r="P1468" s="3" t="s">
        <v>8287</v>
      </c>
      <c r="Q1468" s="13">
        <f t="shared" si="88"/>
        <v>1.0787731249999999</v>
      </c>
      <c r="R1468" s="7">
        <f t="shared" si="89"/>
        <v>64.516129032258064</v>
      </c>
      <c r="S1468" s="3" t="s">
        <v>8325</v>
      </c>
      <c r="T1468" s="3" t="s">
        <v>8345</v>
      </c>
    </row>
    <row r="1469" spans="1:20" ht="26.4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21">
        <f t="shared" si="90"/>
        <v>40933.593576388885</v>
      </c>
      <c r="L1469" s="21">
        <f t="shared" si="91"/>
        <v>40993.55190972222</v>
      </c>
      <c r="M1469" s="3" t="b">
        <v>1</v>
      </c>
      <c r="N1469" s="3">
        <v>600</v>
      </c>
      <c r="O1469" s="3" t="b">
        <v>1</v>
      </c>
      <c r="P1469" s="3" t="s">
        <v>8287</v>
      </c>
      <c r="Q1469" s="13">
        <f t="shared" si="88"/>
        <v>1.1508</v>
      </c>
      <c r="R1469" s="7">
        <f t="shared" si="89"/>
        <v>66.666666666666671</v>
      </c>
      <c r="S1469" s="3" t="s">
        <v>8325</v>
      </c>
      <c r="T1469" s="3" t="s">
        <v>8345</v>
      </c>
    </row>
    <row r="1470" spans="1:20" ht="39.6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21">
        <f t="shared" si="90"/>
        <v>40645.806122685179</v>
      </c>
      <c r="L1470" s="21">
        <f t="shared" si="91"/>
        <v>40705.806122685179</v>
      </c>
      <c r="M1470" s="3" t="b">
        <v>1</v>
      </c>
      <c r="N1470" s="3">
        <v>293</v>
      </c>
      <c r="O1470" s="3" t="b">
        <v>1</v>
      </c>
      <c r="P1470" s="3" t="s">
        <v>8287</v>
      </c>
      <c r="Q1470" s="13">
        <f t="shared" si="88"/>
        <v>1.0236842105263158</v>
      </c>
      <c r="R1470" s="7">
        <f t="shared" si="89"/>
        <v>32.423208191126278</v>
      </c>
      <c r="S1470" s="3" t="s">
        <v>8325</v>
      </c>
      <c r="T1470" s="3" t="s">
        <v>8345</v>
      </c>
    </row>
    <row r="1471" spans="1:20" ht="39.6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21">
        <f t="shared" si="90"/>
        <v>41290.390150462961</v>
      </c>
      <c r="L1471" s="21">
        <f t="shared" si="91"/>
        <v>41320.390150462961</v>
      </c>
      <c r="M1471" s="3" t="b">
        <v>1</v>
      </c>
      <c r="N1471" s="3">
        <v>321</v>
      </c>
      <c r="O1471" s="3" t="b">
        <v>1</v>
      </c>
      <c r="P1471" s="3" t="s">
        <v>8287</v>
      </c>
      <c r="Q1471" s="13">
        <f t="shared" si="88"/>
        <v>1.0842485875706214</v>
      </c>
      <c r="R1471" s="7">
        <f t="shared" si="89"/>
        <v>137.85046728971963</v>
      </c>
      <c r="S1471" s="3" t="s">
        <v>8325</v>
      </c>
      <c r="T1471" s="3" t="s">
        <v>8345</v>
      </c>
    </row>
    <row r="1472" spans="1:20" ht="52.8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21">
        <f t="shared" si="90"/>
        <v>41250.618784722217</v>
      </c>
      <c r="L1472" s="21">
        <f t="shared" si="91"/>
        <v>41271.618784722217</v>
      </c>
      <c r="M1472" s="3" t="b">
        <v>1</v>
      </c>
      <c r="N1472" s="3">
        <v>81</v>
      </c>
      <c r="O1472" s="3" t="b">
        <v>1</v>
      </c>
      <c r="P1472" s="3" t="s">
        <v>8287</v>
      </c>
      <c r="Q1472" s="13">
        <f t="shared" si="88"/>
        <v>1.2513333333333334</v>
      </c>
      <c r="R1472" s="7">
        <f t="shared" si="89"/>
        <v>18.518518518518519</v>
      </c>
      <c r="S1472" s="3" t="s">
        <v>8325</v>
      </c>
      <c r="T1472" s="3" t="s">
        <v>8345</v>
      </c>
    </row>
    <row r="1473" spans="1:20" ht="39.6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21">
        <f t="shared" si="90"/>
        <v>42073.749236111107</v>
      </c>
      <c r="L1473" s="21">
        <f t="shared" si="91"/>
        <v>42103.749236111107</v>
      </c>
      <c r="M1473" s="3" t="b">
        <v>1</v>
      </c>
      <c r="N1473" s="3">
        <v>343</v>
      </c>
      <c r="O1473" s="3" t="b">
        <v>1</v>
      </c>
      <c r="P1473" s="3" t="s">
        <v>8287</v>
      </c>
      <c r="Q1473" s="13">
        <f t="shared" si="88"/>
        <v>1.03840625</v>
      </c>
      <c r="R1473" s="7">
        <f t="shared" si="89"/>
        <v>93.294460641399411</v>
      </c>
      <c r="S1473" s="3" t="s">
        <v>8325</v>
      </c>
      <c r="T1473" s="3" t="s">
        <v>8345</v>
      </c>
    </row>
    <row r="1474" spans="1:20" ht="52.8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21">
        <f t="shared" si="90"/>
        <v>41533.33452546296</v>
      </c>
      <c r="L1474" s="21">
        <f t="shared" si="91"/>
        <v>41563.33452546296</v>
      </c>
      <c r="M1474" s="3" t="b">
        <v>1</v>
      </c>
      <c r="N1474" s="3">
        <v>336</v>
      </c>
      <c r="O1474" s="3" t="b">
        <v>1</v>
      </c>
      <c r="P1474" s="3" t="s">
        <v>8287</v>
      </c>
      <c r="Q1474" s="13">
        <f t="shared" ref="Q1474:Q1537" si="92">+E1474/D1474</f>
        <v>1.3870400000000001</v>
      </c>
      <c r="R1474" s="7">
        <f t="shared" ref="R1474:R1537" si="93">IFERROR(+D1474/N1474,0)</f>
        <v>74.404761904761898</v>
      </c>
      <c r="S1474" s="3" t="s">
        <v>8325</v>
      </c>
      <c r="T1474" s="3" t="s">
        <v>8345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21">
        <f t="shared" ref="K1475:K1538" si="94">(J1475/86400)+25569+(-5/24)</f>
        <v>40939.771284722221</v>
      </c>
      <c r="L1475" s="21">
        <f t="shared" ref="L1475:L1538" si="95">+I1475/(86400)+25569+(-5/24)</f>
        <v>40969.771284722221</v>
      </c>
      <c r="M1475" s="3" t="b">
        <v>1</v>
      </c>
      <c r="N1475" s="3">
        <v>47</v>
      </c>
      <c r="O1475" s="3" t="b">
        <v>1</v>
      </c>
      <c r="P1475" s="3" t="s">
        <v>8287</v>
      </c>
      <c r="Q1475" s="13">
        <f t="shared" si="92"/>
        <v>1.20516</v>
      </c>
      <c r="R1475" s="7">
        <f t="shared" si="93"/>
        <v>31.914893617021278</v>
      </c>
      <c r="S1475" s="3" t="s">
        <v>8325</v>
      </c>
      <c r="T1475" s="3" t="s">
        <v>8345</v>
      </c>
    </row>
    <row r="1476" spans="1:20" ht="39.6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21">
        <f t="shared" si="94"/>
        <v>41500.519583333335</v>
      </c>
      <c r="L1476" s="21">
        <f t="shared" si="95"/>
        <v>41530.519583333335</v>
      </c>
      <c r="M1476" s="3" t="b">
        <v>1</v>
      </c>
      <c r="N1476" s="3">
        <v>76</v>
      </c>
      <c r="O1476" s="3" t="b">
        <v>1</v>
      </c>
      <c r="P1476" s="3" t="s">
        <v>8287</v>
      </c>
      <c r="Q1476" s="13">
        <f t="shared" si="92"/>
        <v>1.1226666666666667</v>
      </c>
      <c r="R1476" s="7">
        <f t="shared" si="93"/>
        <v>39.473684210526315</v>
      </c>
      <c r="S1476" s="3" t="s">
        <v>8325</v>
      </c>
      <c r="T1476" s="3" t="s">
        <v>8345</v>
      </c>
    </row>
    <row r="1477" spans="1:20" ht="39.6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21">
        <f t="shared" si="94"/>
        <v>41960.514618055553</v>
      </c>
      <c r="L1477" s="21">
        <f t="shared" si="95"/>
        <v>41992.999305555553</v>
      </c>
      <c r="M1477" s="3" t="b">
        <v>1</v>
      </c>
      <c r="N1477" s="3">
        <v>441</v>
      </c>
      <c r="O1477" s="3" t="b">
        <v>1</v>
      </c>
      <c r="P1477" s="3" t="s">
        <v>8287</v>
      </c>
      <c r="Q1477" s="13">
        <f t="shared" si="92"/>
        <v>1.8866966666666667</v>
      </c>
      <c r="R1477" s="7">
        <f t="shared" si="93"/>
        <v>34.013605442176868</v>
      </c>
      <c r="S1477" s="3" t="s">
        <v>8325</v>
      </c>
      <c r="T1477" s="3" t="s">
        <v>8345</v>
      </c>
    </row>
    <row r="1478" spans="1:20" ht="26.4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21">
        <f t="shared" si="94"/>
        <v>40765.833587962959</v>
      </c>
      <c r="L1478" s="21">
        <f t="shared" si="95"/>
        <v>40795.833587962959</v>
      </c>
      <c r="M1478" s="3" t="b">
        <v>1</v>
      </c>
      <c r="N1478" s="3">
        <v>916</v>
      </c>
      <c r="O1478" s="3" t="b">
        <v>1</v>
      </c>
      <c r="P1478" s="3" t="s">
        <v>8287</v>
      </c>
      <c r="Q1478" s="13">
        <f t="shared" si="92"/>
        <v>6.6155466666666669</v>
      </c>
      <c r="R1478" s="7">
        <f t="shared" si="93"/>
        <v>6.5502183406113534</v>
      </c>
      <c r="S1478" s="3" t="s">
        <v>8325</v>
      </c>
      <c r="T1478" s="3" t="s">
        <v>8345</v>
      </c>
    </row>
    <row r="1479" spans="1:20" ht="39.6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21">
        <f t="shared" si="94"/>
        <v>40840.407453703701</v>
      </c>
      <c r="L1479" s="21">
        <f t="shared" si="95"/>
        <v>40899.916666666664</v>
      </c>
      <c r="M1479" s="3" t="b">
        <v>1</v>
      </c>
      <c r="N1479" s="3">
        <v>369</v>
      </c>
      <c r="O1479" s="3" t="b">
        <v>1</v>
      </c>
      <c r="P1479" s="3" t="s">
        <v>8287</v>
      </c>
      <c r="Q1479" s="13">
        <f t="shared" si="92"/>
        <v>1.1131</v>
      </c>
      <c r="R1479" s="7">
        <f t="shared" si="93"/>
        <v>81.300813008130078</v>
      </c>
      <c r="S1479" s="3" t="s">
        <v>8325</v>
      </c>
      <c r="T1479" s="3" t="s">
        <v>8345</v>
      </c>
    </row>
    <row r="1480" spans="1:20" ht="39.6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21">
        <f t="shared" si="94"/>
        <v>41394.663344907407</v>
      </c>
      <c r="L1480" s="21">
        <f t="shared" si="95"/>
        <v>41408.663344907407</v>
      </c>
      <c r="M1480" s="3" t="b">
        <v>1</v>
      </c>
      <c r="N1480" s="3">
        <v>20242</v>
      </c>
      <c r="O1480" s="3" t="b">
        <v>1</v>
      </c>
      <c r="P1480" s="3" t="s">
        <v>8287</v>
      </c>
      <c r="Q1480" s="13">
        <f t="shared" si="92"/>
        <v>11.8161422</v>
      </c>
      <c r="R1480" s="7">
        <f t="shared" si="93"/>
        <v>2.4701116490465367</v>
      </c>
      <c r="S1480" s="3" t="s">
        <v>8325</v>
      </c>
      <c r="T1480" s="3" t="s">
        <v>8345</v>
      </c>
    </row>
    <row r="1481" spans="1:20" ht="39.6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21">
        <f t="shared" si="94"/>
        <v>41754.536909722221</v>
      </c>
      <c r="L1481" s="21">
        <f t="shared" si="95"/>
        <v>41768.957638888889</v>
      </c>
      <c r="M1481" s="3" t="b">
        <v>1</v>
      </c>
      <c r="N1481" s="3">
        <v>71</v>
      </c>
      <c r="O1481" s="3" t="b">
        <v>1</v>
      </c>
      <c r="P1481" s="3" t="s">
        <v>8287</v>
      </c>
      <c r="Q1481" s="13">
        <f t="shared" si="92"/>
        <v>1.37375</v>
      </c>
      <c r="R1481" s="7">
        <f t="shared" si="93"/>
        <v>22.535211267605632</v>
      </c>
      <c r="S1481" s="3" t="s">
        <v>8325</v>
      </c>
      <c r="T1481" s="3" t="s">
        <v>8345</v>
      </c>
    </row>
    <row r="1482" spans="1:20" ht="39.6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21">
        <f t="shared" si="94"/>
        <v>41464.725682870368</v>
      </c>
      <c r="L1482" s="21">
        <f t="shared" si="95"/>
        <v>41481.5</v>
      </c>
      <c r="M1482" s="3" t="b">
        <v>1</v>
      </c>
      <c r="N1482" s="3">
        <v>635</v>
      </c>
      <c r="O1482" s="3" t="b">
        <v>1</v>
      </c>
      <c r="P1482" s="3" t="s">
        <v>8287</v>
      </c>
      <c r="Q1482" s="13">
        <f t="shared" si="92"/>
        <v>1.170404</v>
      </c>
      <c r="R1482" s="7">
        <f t="shared" si="93"/>
        <v>78.740157480314963</v>
      </c>
      <c r="S1482" s="3" t="s">
        <v>8325</v>
      </c>
      <c r="T1482" s="3" t="s">
        <v>8345</v>
      </c>
    </row>
    <row r="1483" spans="1:20" ht="39.6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21">
        <f t="shared" si="94"/>
        <v>41550.714641203704</v>
      </c>
      <c r="L1483" s="21">
        <f t="shared" si="95"/>
        <v>41580.714641203704</v>
      </c>
      <c r="M1483" s="3" t="b">
        <v>0</v>
      </c>
      <c r="N1483" s="3">
        <v>6</v>
      </c>
      <c r="O1483" s="3" t="b">
        <v>0</v>
      </c>
      <c r="P1483" s="3" t="s">
        <v>8274</v>
      </c>
      <c r="Q1483" s="13">
        <f t="shared" si="92"/>
        <v>2.1000000000000001E-2</v>
      </c>
      <c r="R1483" s="7">
        <f t="shared" si="93"/>
        <v>833.33333333333337</v>
      </c>
      <c r="S1483" s="3" t="s">
        <v>8325</v>
      </c>
      <c r="T1483" s="3" t="s">
        <v>8327</v>
      </c>
    </row>
    <row r="1484" spans="1:20" ht="39.6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21">
        <f t="shared" si="94"/>
        <v>41136.649722222217</v>
      </c>
      <c r="L1484" s="21">
        <f t="shared" si="95"/>
        <v>41159.118750000001</v>
      </c>
      <c r="M1484" s="3" t="b">
        <v>0</v>
      </c>
      <c r="N1484" s="3">
        <v>1</v>
      </c>
      <c r="O1484" s="3" t="b">
        <v>0</v>
      </c>
      <c r="P1484" s="3" t="s">
        <v>8274</v>
      </c>
      <c r="Q1484" s="13">
        <f t="shared" si="92"/>
        <v>1E-3</v>
      </c>
      <c r="R1484" s="7">
        <f t="shared" si="93"/>
        <v>5000</v>
      </c>
      <c r="S1484" s="3" t="s">
        <v>8325</v>
      </c>
      <c r="T1484" s="3" t="s">
        <v>8327</v>
      </c>
    </row>
    <row r="1485" spans="1:20" ht="39.6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21">
        <f t="shared" si="94"/>
        <v>42547.984664351847</v>
      </c>
      <c r="L1485" s="21">
        <f t="shared" si="95"/>
        <v>42572.984664351847</v>
      </c>
      <c r="M1485" s="3" t="b">
        <v>0</v>
      </c>
      <c r="N1485" s="3">
        <v>2</v>
      </c>
      <c r="O1485" s="3" t="b">
        <v>0</v>
      </c>
      <c r="P1485" s="3" t="s">
        <v>8274</v>
      </c>
      <c r="Q1485" s="13">
        <f t="shared" si="92"/>
        <v>7.1428571428571426E-3</v>
      </c>
      <c r="R1485" s="7">
        <f t="shared" si="93"/>
        <v>3500</v>
      </c>
      <c r="S1485" s="3" t="s">
        <v>8325</v>
      </c>
      <c r="T1485" s="3" t="s">
        <v>8327</v>
      </c>
    </row>
    <row r="1486" spans="1:20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21">
        <f t="shared" si="94"/>
        <v>41052.992627314808</v>
      </c>
      <c r="L1486" s="21">
        <f t="shared" si="95"/>
        <v>41111.410416666666</v>
      </c>
      <c r="M1486" s="3" t="b">
        <v>0</v>
      </c>
      <c r="N1486" s="3">
        <v>0</v>
      </c>
      <c r="O1486" s="3" t="b">
        <v>0</v>
      </c>
      <c r="P1486" s="3" t="s">
        <v>8274</v>
      </c>
      <c r="Q1486" s="13">
        <f t="shared" si="92"/>
        <v>0</v>
      </c>
      <c r="R1486" s="7">
        <f t="shared" si="93"/>
        <v>0</v>
      </c>
      <c r="S1486" s="3" t="s">
        <v>8325</v>
      </c>
      <c r="T1486" s="3" t="s">
        <v>8327</v>
      </c>
    </row>
    <row r="1487" spans="1:20" ht="39.6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21">
        <f t="shared" si="94"/>
        <v>42130.587650462963</v>
      </c>
      <c r="L1487" s="21">
        <f t="shared" si="95"/>
        <v>42175.587650462963</v>
      </c>
      <c r="M1487" s="3" t="b">
        <v>0</v>
      </c>
      <c r="N1487" s="3">
        <v>3</v>
      </c>
      <c r="O1487" s="3" t="b">
        <v>0</v>
      </c>
      <c r="P1487" s="3" t="s">
        <v>8274</v>
      </c>
      <c r="Q1487" s="13">
        <f t="shared" si="92"/>
        <v>2.2388059701492536E-2</v>
      </c>
      <c r="R1487" s="7">
        <f t="shared" si="93"/>
        <v>2233.3333333333335</v>
      </c>
      <c r="S1487" s="3" t="s">
        <v>8325</v>
      </c>
      <c r="T1487" s="3" t="s">
        <v>8327</v>
      </c>
    </row>
    <row r="1488" spans="1:20" ht="39.6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21">
        <f t="shared" si="94"/>
        <v>42031.960196759253</v>
      </c>
      <c r="L1488" s="21">
        <f t="shared" si="95"/>
        <v>42061.960196759253</v>
      </c>
      <c r="M1488" s="3" t="b">
        <v>0</v>
      </c>
      <c r="N1488" s="3">
        <v>3</v>
      </c>
      <c r="O1488" s="3" t="b">
        <v>0</v>
      </c>
      <c r="P1488" s="3" t="s">
        <v>8274</v>
      </c>
      <c r="Q1488" s="13">
        <f t="shared" si="92"/>
        <v>2.3999999999999998E-3</v>
      </c>
      <c r="R1488" s="7">
        <f t="shared" si="93"/>
        <v>6666.666666666667</v>
      </c>
      <c r="S1488" s="3" t="s">
        <v>8325</v>
      </c>
      <c r="T1488" s="3" t="s">
        <v>8327</v>
      </c>
    </row>
    <row r="1489" spans="1:20" ht="39.6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21">
        <f t="shared" si="94"/>
        <v>42554.709155092591</v>
      </c>
      <c r="L1489" s="21">
        <f t="shared" si="95"/>
        <v>42584.709155092591</v>
      </c>
      <c r="M1489" s="3" t="b">
        <v>0</v>
      </c>
      <c r="N1489" s="3">
        <v>0</v>
      </c>
      <c r="O1489" s="3" t="b">
        <v>0</v>
      </c>
      <c r="P1489" s="3" t="s">
        <v>8274</v>
      </c>
      <c r="Q1489" s="13">
        <f t="shared" si="92"/>
        <v>0</v>
      </c>
      <c r="R1489" s="7">
        <f t="shared" si="93"/>
        <v>0</v>
      </c>
      <c r="S1489" s="3" t="s">
        <v>8325</v>
      </c>
      <c r="T1489" s="3" t="s">
        <v>8327</v>
      </c>
    </row>
    <row r="1490" spans="1:20" ht="39.6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21">
        <f t="shared" si="94"/>
        <v>41614.354861111111</v>
      </c>
      <c r="L1490" s="21">
        <f t="shared" si="95"/>
        <v>41644.354861111111</v>
      </c>
      <c r="M1490" s="3" t="b">
        <v>0</v>
      </c>
      <c r="N1490" s="3">
        <v>6</v>
      </c>
      <c r="O1490" s="3" t="b">
        <v>0</v>
      </c>
      <c r="P1490" s="3" t="s">
        <v>8274</v>
      </c>
      <c r="Q1490" s="13">
        <f t="shared" si="92"/>
        <v>2.4E-2</v>
      </c>
      <c r="R1490" s="7">
        <f t="shared" si="93"/>
        <v>2500</v>
      </c>
      <c r="S1490" s="3" t="s">
        <v>8325</v>
      </c>
      <c r="T1490" s="3" t="s">
        <v>8327</v>
      </c>
    </row>
    <row r="1491" spans="1:20" ht="39.6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21">
        <f t="shared" si="94"/>
        <v>41198.403379629628</v>
      </c>
      <c r="L1491" s="21">
        <f t="shared" si="95"/>
        <v>41228.445046296292</v>
      </c>
      <c r="M1491" s="3" t="b">
        <v>0</v>
      </c>
      <c r="N1491" s="3">
        <v>0</v>
      </c>
      <c r="O1491" s="3" t="b">
        <v>0</v>
      </c>
      <c r="P1491" s="3" t="s">
        <v>8274</v>
      </c>
      <c r="Q1491" s="13">
        <f t="shared" si="92"/>
        <v>0</v>
      </c>
      <c r="R1491" s="7">
        <f t="shared" si="93"/>
        <v>0</v>
      </c>
      <c r="S1491" s="3" t="s">
        <v>8325</v>
      </c>
      <c r="T1491" s="3" t="s">
        <v>8327</v>
      </c>
    </row>
    <row r="1492" spans="1:20" ht="39.6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21">
        <f t="shared" si="94"/>
        <v>41520.352708333332</v>
      </c>
      <c r="L1492" s="21">
        <f t="shared" si="95"/>
        <v>41549.352708333332</v>
      </c>
      <c r="M1492" s="3" t="b">
        <v>0</v>
      </c>
      <c r="N1492" s="3">
        <v>19</v>
      </c>
      <c r="O1492" s="3" t="b">
        <v>0</v>
      </c>
      <c r="P1492" s="3" t="s">
        <v>8274</v>
      </c>
      <c r="Q1492" s="13">
        <f t="shared" si="92"/>
        <v>0.30862068965517242</v>
      </c>
      <c r="R1492" s="7">
        <f t="shared" si="93"/>
        <v>152.63157894736841</v>
      </c>
      <c r="S1492" s="3" t="s">
        <v>8325</v>
      </c>
      <c r="T1492" s="3" t="s">
        <v>8327</v>
      </c>
    </row>
    <row r="1493" spans="1:20" ht="39.6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21">
        <f t="shared" si="94"/>
        <v>41991.505127314813</v>
      </c>
      <c r="L1493" s="21">
        <f t="shared" si="95"/>
        <v>42050.443055555552</v>
      </c>
      <c r="M1493" s="3" t="b">
        <v>0</v>
      </c>
      <c r="N1493" s="3">
        <v>1</v>
      </c>
      <c r="O1493" s="3" t="b">
        <v>0</v>
      </c>
      <c r="P1493" s="3" t="s">
        <v>8274</v>
      </c>
      <c r="Q1493" s="13">
        <f t="shared" si="92"/>
        <v>8.3333333333333329E-2</v>
      </c>
      <c r="R1493" s="7">
        <f t="shared" si="93"/>
        <v>1200</v>
      </c>
      <c r="S1493" s="3" t="s">
        <v>8325</v>
      </c>
      <c r="T1493" s="3" t="s">
        <v>8327</v>
      </c>
    </row>
    <row r="1494" spans="1:20" ht="52.8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21">
        <f t="shared" si="94"/>
        <v>40682.676458333335</v>
      </c>
      <c r="L1494" s="21">
        <f t="shared" si="95"/>
        <v>40712.676458333335</v>
      </c>
      <c r="M1494" s="3" t="b">
        <v>0</v>
      </c>
      <c r="N1494" s="3">
        <v>2</v>
      </c>
      <c r="O1494" s="3" t="b">
        <v>0</v>
      </c>
      <c r="P1494" s="3" t="s">
        <v>8274</v>
      </c>
      <c r="Q1494" s="13">
        <f t="shared" si="92"/>
        <v>7.4999999999999997E-3</v>
      </c>
      <c r="R1494" s="7">
        <f t="shared" si="93"/>
        <v>2000</v>
      </c>
      <c r="S1494" s="3" t="s">
        <v>8325</v>
      </c>
      <c r="T1494" s="3" t="s">
        <v>8327</v>
      </c>
    </row>
    <row r="1495" spans="1:20" ht="26.4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21">
        <f t="shared" si="94"/>
        <v>41411.658275462956</v>
      </c>
      <c r="L1495" s="21">
        <f t="shared" si="95"/>
        <v>41441.658275462956</v>
      </c>
      <c r="M1495" s="3" t="b">
        <v>0</v>
      </c>
      <c r="N1495" s="3">
        <v>0</v>
      </c>
      <c r="O1495" s="3" t="b">
        <v>0</v>
      </c>
      <c r="P1495" s="3" t="s">
        <v>8274</v>
      </c>
      <c r="Q1495" s="13">
        <f t="shared" si="92"/>
        <v>0</v>
      </c>
      <c r="R1495" s="7">
        <f t="shared" si="93"/>
        <v>0</v>
      </c>
      <c r="S1495" s="3" t="s">
        <v>8325</v>
      </c>
      <c r="T1495" s="3" t="s">
        <v>8327</v>
      </c>
    </row>
    <row r="1496" spans="1:20" ht="52.8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21">
        <f t="shared" si="94"/>
        <v>42067.514039351845</v>
      </c>
      <c r="L1496" s="21">
        <f t="shared" si="95"/>
        <v>42097.443055555552</v>
      </c>
      <c r="M1496" s="3" t="b">
        <v>0</v>
      </c>
      <c r="N1496" s="3">
        <v>11</v>
      </c>
      <c r="O1496" s="3" t="b">
        <v>0</v>
      </c>
      <c r="P1496" s="3" t="s">
        <v>8274</v>
      </c>
      <c r="Q1496" s="13">
        <f t="shared" si="92"/>
        <v>8.8999999999999996E-2</v>
      </c>
      <c r="R1496" s="7">
        <f t="shared" si="93"/>
        <v>454.54545454545456</v>
      </c>
      <c r="S1496" s="3" t="s">
        <v>8325</v>
      </c>
      <c r="T1496" s="3" t="s">
        <v>8327</v>
      </c>
    </row>
    <row r="1497" spans="1:20" ht="26.4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21">
        <f t="shared" si="94"/>
        <v>40752.581377314811</v>
      </c>
      <c r="L1497" s="21">
        <f t="shared" si="95"/>
        <v>40782.581377314811</v>
      </c>
      <c r="M1497" s="3" t="b">
        <v>0</v>
      </c>
      <c r="N1497" s="3">
        <v>0</v>
      </c>
      <c r="O1497" s="3" t="b">
        <v>0</v>
      </c>
      <c r="P1497" s="3" t="s">
        <v>8274</v>
      </c>
      <c r="Q1497" s="13">
        <f t="shared" si="92"/>
        <v>0</v>
      </c>
      <c r="R1497" s="7">
        <f t="shared" si="93"/>
        <v>0</v>
      </c>
      <c r="S1497" s="3" t="s">
        <v>8325</v>
      </c>
      <c r="T1497" s="3" t="s">
        <v>8327</v>
      </c>
    </row>
    <row r="1498" spans="1:20" ht="39.6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21">
        <f t="shared" si="94"/>
        <v>41838.266886574071</v>
      </c>
      <c r="L1498" s="21">
        <f t="shared" si="95"/>
        <v>41898.266886574071</v>
      </c>
      <c r="M1498" s="3" t="b">
        <v>0</v>
      </c>
      <c r="N1498" s="3">
        <v>0</v>
      </c>
      <c r="O1498" s="3" t="b">
        <v>0</v>
      </c>
      <c r="P1498" s="3" t="s">
        <v>8274</v>
      </c>
      <c r="Q1498" s="13">
        <f t="shared" si="92"/>
        <v>0</v>
      </c>
      <c r="R1498" s="7">
        <f t="shared" si="93"/>
        <v>0</v>
      </c>
      <c r="S1498" s="3" t="s">
        <v>8325</v>
      </c>
      <c r="T1498" s="3" t="s">
        <v>8327</v>
      </c>
    </row>
    <row r="1499" spans="1:20" ht="39.6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21">
        <f t="shared" si="94"/>
        <v>41444.434282407405</v>
      </c>
      <c r="L1499" s="21">
        <f t="shared" si="95"/>
        <v>41486.613194444442</v>
      </c>
      <c r="M1499" s="3" t="b">
        <v>0</v>
      </c>
      <c r="N1499" s="3">
        <v>1</v>
      </c>
      <c r="O1499" s="3" t="b">
        <v>0</v>
      </c>
      <c r="P1499" s="3" t="s">
        <v>8274</v>
      </c>
      <c r="Q1499" s="13">
        <f t="shared" si="92"/>
        <v>6.666666666666667E-5</v>
      </c>
      <c r="R1499" s="7">
        <f t="shared" si="93"/>
        <v>15000</v>
      </c>
      <c r="S1499" s="3" t="s">
        <v>8325</v>
      </c>
      <c r="T1499" s="3" t="s">
        <v>8327</v>
      </c>
    </row>
    <row r="1500" spans="1:20" ht="39.6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21">
        <f t="shared" si="94"/>
        <v>41840.775208333333</v>
      </c>
      <c r="L1500" s="21">
        <f t="shared" si="95"/>
        <v>41885.775208333333</v>
      </c>
      <c r="M1500" s="3" t="b">
        <v>0</v>
      </c>
      <c r="N1500" s="3">
        <v>3</v>
      </c>
      <c r="O1500" s="3" t="b">
        <v>0</v>
      </c>
      <c r="P1500" s="3" t="s">
        <v>8274</v>
      </c>
      <c r="Q1500" s="13">
        <f t="shared" si="92"/>
        <v>1.9E-2</v>
      </c>
      <c r="R1500" s="7">
        <f t="shared" si="93"/>
        <v>1000</v>
      </c>
      <c r="S1500" s="3" t="s">
        <v>8325</v>
      </c>
      <c r="T1500" s="3" t="s">
        <v>8327</v>
      </c>
    </row>
    <row r="1501" spans="1:20" ht="39.6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21">
        <f t="shared" si="94"/>
        <v>42526.798993055556</v>
      </c>
      <c r="L1501" s="21">
        <f t="shared" si="95"/>
        <v>42586.798993055556</v>
      </c>
      <c r="M1501" s="3" t="b">
        <v>0</v>
      </c>
      <c r="N1501" s="3">
        <v>1</v>
      </c>
      <c r="O1501" s="3" t="b">
        <v>0</v>
      </c>
      <c r="P1501" s="3" t="s">
        <v>8274</v>
      </c>
      <c r="Q1501" s="13">
        <f t="shared" si="92"/>
        <v>2.5000000000000001E-3</v>
      </c>
      <c r="R1501" s="7">
        <f t="shared" si="93"/>
        <v>2000</v>
      </c>
      <c r="S1501" s="3" t="s">
        <v>8325</v>
      </c>
      <c r="T1501" s="3" t="s">
        <v>8327</v>
      </c>
    </row>
    <row r="1502" spans="1:20" ht="39.6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21">
        <f t="shared" si="94"/>
        <v>41365.69626157407</v>
      </c>
      <c r="L1502" s="21">
        <f t="shared" si="95"/>
        <v>41395.69626157407</v>
      </c>
      <c r="M1502" s="3" t="b">
        <v>0</v>
      </c>
      <c r="N1502" s="3">
        <v>15</v>
      </c>
      <c r="O1502" s="3" t="b">
        <v>0</v>
      </c>
      <c r="P1502" s="3" t="s">
        <v>8274</v>
      </c>
      <c r="Q1502" s="13">
        <f t="shared" si="92"/>
        <v>0.25035714285714283</v>
      </c>
      <c r="R1502" s="7">
        <f t="shared" si="93"/>
        <v>186.66666666666666</v>
      </c>
      <c r="S1502" s="3" t="s">
        <v>8325</v>
      </c>
      <c r="T1502" s="3" t="s">
        <v>8327</v>
      </c>
    </row>
    <row r="1503" spans="1:20" ht="26.4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21">
        <f t="shared" si="94"/>
        <v>42163.3752662037</v>
      </c>
      <c r="L1503" s="21">
        <f t="shared" si="95"/>
        <v>42193.3752662037</v>
      </c>
      <c r="M1503" s="3" t="b">
        <v>1</v>
      </c>
      <c r="N1503" s="3">
        <v>885</v>
      </c>
      <c r="O1503" s="3" t="b">
        <v>1</v>
      </c>
      <c r="P1503" s="3" t="s">
        <v>8284</v>
      </c>
      <c r="Q1503" s="13">
        <f t="shared" si="92"/>
        <v>1.6633076923076924</v>
      </c>
      <c r="R1503" s="7">
        <f t="shared" si="93"/>
        <v>58.757062146892657</v>
      </c>
      <c r="S1503" s="3" t="s">
        <v>8341</v>
      </c>
      <c r="T1503" s="3" t="s">
        <v>8342</v>
      </c>
    </row>
    <row r="1504" spans="1:20" ht="39.6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21">
        <f t="shared" si="94"/>
        <v>42426.33425925926</v>
      </c>
      <c r="L1504" s="21">
        <f t="shared" si="95"/>
        <v>42454.708333333336</v>
      </c>
      <c r="M1504" s="3" t="b">
        <v>1</v>
      </c>
      <c r="N1504" s="3">
        <v>329</v>
      </c>
      <c r="O1504" s="3" t="b">
        <v>1</v>
      </c>
      <c r="P1504" s="3" t="s">
        <v>8284</v>
      </c>
      <c r="Q1504" s="13">
        <f t="shared" si="92"/>
        <v>1.0144545454545455</v>
      </c>
      <c r="R1504" s="7">
        <f t="shared" si="93"/>
        <v>66.869300911854097</v>
      </c>
      <c r="S1504" s="3" t="s">
        <v>8341</v>
      </c>
      <c r="T1504" s="3" t="s">
        <v>8342</v>
      </c>
    </row>
    <row r="1505" spans="1:20" ht="39.6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21">
        <f t="shared" si="94"/>
        <v>42606.13890046296</v>
      </c>
      <c r="L1505" s="21">
        <f t="shared" si="95"/>
        <v>42666.13890046296</v>
      </c>
      <c r="M1505" s="3" t="b">
        <v>1</v>
      </c>
      <c r="N1505" s="3">
        <v>71</v>
      </c>
      <c r="O1505" s="3" t="b">
        <v>1</v>
      </c>
      <c r="P1505" s="3" t="s">
        <v>8284</v>
      </c>
      <c r="Q1505" s="13">
        <f t="shared" si="92"/>
        <v>1.0789146666666667</v>
      </c>
      <c r="R1505" s="7">
        <f t="shared" si="93"/>
        <v>52.816901408450704</v>
      </c>
      <c r="S1505" s="3" t="s">
        <v>8341</v>
      </c>
      <c r="T1505" s="3" t="s">
        <v>8342</v>
      </c>
    </row>
    <row r="1506" spans="1:20" ht="26.4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21">
        <f t="shared" si="94"/>
        <v>41772.44935185185</v>
      </c>
      <c r="L1506" s="21">
        <f t="shared" si="95"/>
        <v>41800.147916666661</v>
      </c>
      <c r="M1506" s="3" t="b">
        <v>1</v>
      </c>
      <c r="N1506" s="3">
        <v>269</v>
      </c>
      <c r="O1506" s="3" t="b">
        <v>1</v>
      </c>
      <c r="P1506" s="3" t="s">
        <v>8284</v>
      </c>
      <c r="Q1506" s="13">
        <f t="shared" si="92"/>
        <v>2.7793846153846156</v>
      </c>
      <c r="R1506" s="7">
        <f t="shared" si="93"/>
        <v>24.1635687732342</v>
      </c>
      <c r="S1506" s="3" t="s">
        <v>8341</v>
      </c>
      <c r="T1506" s="3" t="s">
        <v>8342</v>
      </c>
    </row>
    <row r="1507" spans="1:20" ht="52.8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21">
        <f t="shared" si="94"/>
        <v>42414.234988425924</v>
      </c>
      <c r="L1507" s="21">
        <f t="shared" si="95"/>
        <v>42451.625694444439</v>
      </c>
      <c r="M1507" s="3" t="b">
        <v>1</v>
      </c>
      <c r="N1507" s="3">
        <v>345</v>
      </c>
      <c r="O1507" s="3" t="b">
        <v>1</v>
      </c>
      <c r="P1507" s="3" t="s">
        <v>8284</v>
      </c>
      <c r="Q1507" s="13">
        <f t="shared" si="92"/>
        <v>1.0358125</v>
      </c>
      <c r="R1507" s="7">
        <f t="shared" si="93"/>
        <v>46.376811594202898</v>
      </c>
      <c r="S1507" s="3" t="s">
        <v>8341</v>
      </c>
      <c r="T1507" s="3" t="s">
        <v>8342</v>
      </c>
    </row>
    <row r="1508" spans="1:20" ht="39.6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21">
        <f t="shared" si="94"/>
        <v>41814.577592592592</v>
      </c>
      <c r="L1508" s="21">
        <f t="shared" si="95"/>
        <v>41844.577592592592</v>
      </c>
      <c r="M1508" s="3" t="b">
        <v>1</v>
      </c>
      <c r="N1508" s="3">
        <v>43</v>
      </c>
      <c r="O1508" s="3" t="b">
        <v>1</v>
      </c>
      <c r="P1508" s="3" t="s">
        <v>8284</v>
      </c>
      <c r="Q1508" s="13">
        <f t="shared" si="92"/>
        <v>1.1140000000000001</v>
      </c>
      <c r="R1508" s="7">
        <f t="shared" si="93"/>
        <v>34.883720930232556</v>
      </c>
      <c r="S1508" s="3" t="s">
        <v>8341</v>
      </c>
      <c r="T1508" s="3" t="s">
        <v>8342</v>
      </c>
    </row>
    <row r="1509" spans="1:20" ht="52.8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21">
        <f t="shared" si="94"/>
        <v>40254.242002314808</v>
      </c>
      <c r="L1509" s="21">
        <f t="shared" si="95"/>
        <v>40313.131944444445</v>
      </c>
      <c r="M1509" s="3" t="b">
        <v>1</v>
      </c>
      <c r="N1509" s="3">
        <v>33</v>
      </c>
      <c r="O1509" s="3" t="b">
        <v>1</v>
      </c>
      <c r="P1509" s="3" t="s">
        <v>8284</v>
      </c>
      <c r="Q1509" s="13">
        <f t="shared" si="92"/>
        <v>2.15</v>
      </c>
      <c r="R1509" s="7">
        <f t="shared" si="93"/>
        <v>36.363636363636367</v>
      </c>
      <c r="S1509" s="3" t="s">
        <v>8341</v>
      </c>
      <c r="T1509" s="3" t="s">
        <v>8342</v>
      </c>
    </row>
    <row r="1510" spans="1:20" ht="39.6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21">
        <f t="shared" si="94"/>
        <v>41786.406030092592</v>
      </c>
      <c r="L1510" s="21">
        <f t="shared" si="95"/>
        <v>41817.406030092592</v>
      </c>
      <c r="M1510" s="3" t="b">
        <v>1</v>
      </c>
      <c r="N1510" s="3">
        <v>211</v>
      </c>
      <c r="O1510" s="3" t="b">
        <v>1</v>
      </c>
      <c r="P1510" s="3" t="s">
        <v>8284</v>
      </c>
      <c r="Q1510" s="13">
        <f t="shared" si="92"/>
        <v>1.1076216216216217</v>
      </c>
      <c r="R1510" s="7">
        <f t="shared" si="93"/>
        <v>87.677725118483409</v>
      </c>
      <c r="S1510" s="3" t="s">
        <v>8341</v>
      </c>
      <c r="T1510" s="3" t="s">
        <v>8342</v>
      </c>
    </row>
    <row r="1511" spans="1:20" ht="39.6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21">
        <f t="shared" si="94"/>
        <v>42751.325057870366</v>
      </c>
      <c r="L1511" s="21">
        <f t="shared" si="95"/>
        <v>42780.749305555553</v>
      </c>
      <c r="M1511" s="3" t="b">
        <v>1</v>
      </c>
      <c r="N1511" s="3">
        <v>196</v>
      </c>
      <c r="O1511" s="3" t="b">
        <v>1</v>
      </c>
      <c r="P1511" s="3" t="s">
        <v>8284</v>
      </c>
      <c r="Q1511" s="13">
        <f t="shared" si="92"/>
        <v>1.2364125714285714</v>
      </c>
      <c r="R1511" s="7">
        <f t="shared" si="93"/>
        <v>89.285714285714292</v>
      </c>
      <c r="S1511" s="3" t="s">
        <v>8341</v>
      </c>
      <c r="T1511" s="3" t="s">
        <v>8342</v>
      </c>
    </row>
    <row r="1512" spans="1:20" ht="39.6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21">
        <f t="shared" si="94"/>
        <v>41809.176828703705</v>
      </c>
      <c r="L1512" s="21">
        <f t="shared" si="95"/>
        <v>41839.176828703705</v>
      </c>
      <c r="M1512" s="3" t="b">
        <v>1</v>
      </c>
      <c r="N1512" s="3">
        <v>405</v>
      </c>
      <c r="O1512" s="3" t="b">
        <v>1</v>
      </c>
      <c r="P1512" s="3" t="s">
        <v>8284</v>
      </c>
      <c r="Q1512" s="13">
        <f t="shared" si="92"/>
        <v>1.0103500000000001</v>
      </c>
      <c r="R1512" s="7">
        <f t="shared" si="93"/>
        <v>39.506172839506171</v>
      </c>
      <c r="S1512" s="3" t="s">
        <v>8341</v>
      </c>
      <c r="T1512" s="3" t="s">
        <v>8342</v>
      </c>
    </row>
    <row r="1513" spans="1:20" ht="52.8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21">
        <f t="shared" si="94"/>
        <v>42296.375046296293</v>
      </c>
      <c r="L1513" s="21">
        <f t="shared" si="95"/>
        <v>42326.416712962957</v>
      </c>
      <c r="M1513" s="3" t="b">
        <v>1</v>
      </c>
      <c r="N1513" s="3">
        <v>206</v>
      </c>
      <c r="O1513" s="3" t="b">
        <v>1</v>
      </c>
      <c r="P1513" s="3" t="s">
        <v>8284</v>
      </c>
      <c r="Q1513" s="13">
        <f t="shared" si="92"/>
        <v>1.1179285714285714</v>
      </c>
      <c r="R1513" s="7">
        <f t="shared" si="93"/>
        <v>67.961165048543691</v>
      </c>
      <c r="S1513" s="3" t="s">
        <v>8341</v>
      </c>
      <c r="T1513" s="3" t="s">
        <v>8342</v>
      </c>
    </row>
    <row r="1514" spans="1:20" ht="39.6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21">
        <f t="shared" si="94"/>
        <v>42741.476145833331</v>
      </c>
      <c r="L1514" s="21">
        <f t="shared" si="95"/>
        <v>42771.476145833331</v>
      </c>
      <c r="M1514" s="3" t="b">
        <v>1</v>
      </c>
      <c r="N1514" s="3">
        <v>335</v>
      </c>
      <c r="O1514" s="3" t="b">
        <v>1</v>
      </c>
      <c r="P1514" s="3" t="s">
        <v>8284</v>
      </c>
      <c r="Q1514" s="13">
        <f t="shared" si="92"/>
        <v>5.5877142857142861</v>
      </c>
      <c r="R1514" s="7">
        <f t="shared" si="93"/>
        <v>10.447761194029852</v>
      </c>
      <c r="S1514" s="3" t="s">
        <v>8341</v>
      </c>
      <c r="T1514" s="3" t="s">
        <v>8342</v>
      </c>
    </row>
    <row r="1515" spans="1:20" ht="39.6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21">
        <f t="shared" si="94"/>
        <v>41806.42900462963</v>
      </c>
      <c r="L1515" s="21">
        <f t="shared" si="95"/>
        <v>41836.42900462963</v>
      </c>
      <c r="M1515" s="3" t="b">
        <v>1</v>
      </c>
      <c r="N1515" s="3">
        <v>215</v>
      </c>
      <c r="O1515" s="3" t="b">
        <v>1</v>
      </c>
      <c r="P1515" s="3" t="s">
        <v>8284</v>
      </c>
      <c r="Q1515" s="13">
        <f t="shared" si="92"/>
        <v>1.5001875</v>
      </c>
      <c r="R1515" s="7">
        <f t="shared" si="93"/>
        <v>37.209302325581397</v>
      </c>
      <c r="S1515" s="3" t="s">
        <v>8341</v>
      </c>
      <c r="T1515" s="3" t="s">
        <v>8342</v>
      </c>
    </row>
    <row r="1516" spans="1:20" ht="39.6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21">
        <f t="shared" si="94"/>
        <v>42234.389351851853</v>
      </c>
      <c r="L1516" s="21">
        <f t="shared" si="95"/>
        <v>42274.389351851853</v>
      </c>
      <c r="M1516" s="3" t="b">
        <v>1</v>
      </c>
      <c r="N1516" s="3">
        <v>176</v>
      </c>
      <c r="O1516" s="3" t="b">
        <v>1</v>
      </c>
      <c r="P1516" s="3" t="s">
        <v>8284</v>
      </c>
      <c r="Q1516" s="13">
        <f t="shared" si="92"/>
        <v>1.0647599999999999</v>
      </c>
      <c r="R1516" s="7">
        <f t="shared" si="93"/>
        <v>142.04545454545453</v>
      </c>
      <c r="S1516" s="3" t="s">
        <v>8341</v>
      </c>
      <c r="T1516" s="3" t="s">
        <v>8342</v>
      </c>
    </row>
    <row r="1517" spans="1:20" ht="39.6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21">
        <f t="shared" si="94"/>
        <v>42415.04510416666</v>
      </c>
      <c r="L1517" s="21">
        <f t="shared" si="95"/>
        <v>42445.003437499996</v>
      </c>
      <c r="M1517" s="3" t="b">
        <v>1</v>
      </c>
      <c r="N1517" s="3">
        <v>555</v>
      </c>
      <c r="O1517" s="3" t="b">
        <v>1</v>
      </c>
      <c r="P1517" s="3" t="s">
        <v>8284</v>
      </c>
      <c r="Q1517" s="13">
        <f t="shared" si="92"/>
        <v>1.57189</v>
      </c>
      <c r="R1517" s="7">
        <f t="shared" si="93"/>
        <v>540.54054054054052</v>
      </c>
      <c r="S1517" s="3" t="s">
        <v>8341</v>
      </c>
      <c r="T1517" s="3" t="s">
        <v>8342</v>
      </c>
    </row>
    <row r="1518" spans="1:20" ht="39.6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21">
        <f t="shared" si="94"/>
        <v>42619.258009259262</v>
      </c>
      <c r="L1518" s="21">
        <f t="shared" si="95"/>
        <v>42649.374999999993</v>
      </c>
      <c r="M1518" s="3" t="b">
        <v>1</v>
      </c>
      <c r="N1518" s="3">
        <v>116</v>
      </c>
      <c r="O1518" s="3" t="b">
        <v>1</v>
      </c>
      <c r="P1518" s="3" t="s">
        <v>8284</v>
      </c>
      <c r="Q1518" s="13">
        <f t="shared" si="92"/>
        <v>1.0865882352941176</v>
      </c>
      <c r="R1518" s="7">
        <f t="shared" si="93"/>
        <v>146.55172413793105</v>
      </c>
      <c r="S1518" s="3" t="s">
        <v>8341</v>
      </c>
      <c r="T1518" s="3" t="s">
        <v>8342</v>
      </c>
    </row>
    <row r="1519" spans="1:20" ht="39.6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21">
        <f t="shared" si="94"/>
        <v>41948.358252314814</v>
      </c>
      <c r="L1519" s="21">
        <f t="shared" si="95"/>
        <v>41979.041666666664</v>
      </c>
      <c r="M1519" s="3" t="b">
        <v>1</v>
      </c>
      <c r="N1519" s="3">
        <v>615</v>
      </c>
      <c r="O1519" s="3" t="b">
        <v>1</v>
      </c>
      <c r="P1519" s="3" t="s">
        <v>8284</v>
      </c>
      <c r="Q1519" s="13">
        <f t="shared" si="92"/>
        <v>1.6197999999999999</v>
      </c>
      <c r="R1519" s="7">
        <f t="shared" si="93"/>
        <v>24.390243902439025</v>
      </c>
      <c r="S1519" s="3" t="s">
        <v>8341</v>
      </c>
      <c r="T1519" s="3" t="s">
        <v>8342</v>
      </c>
    </row>
    <row r="1520" spans="1:20" ht="26.4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21">
        <f t="shared" si="94"/>
        <v>41760.611712962964</v>
      </c>
      <c r="L1520" s="21">
        <f t="shared" si="95"/>
        <v>41790.611712962964</v>
      </c>
      <c r="M1520" s="3" t="b">
        <v>1</v>
      </c>
      <c r="N1520" s="3">
        <v>236</v>
      </c>
      <c r="O1520" s="3" t="b">
        <v>1</v>
      </c>
      <c r="P1520" s="3" t="s">
        <v>8284</v>
      </c>
      <c r="Q1520" s="13">
        <f t="shared" si="92"/>
        <v>2.0536666666666665</v>
      </c>
      <c r="R1520" s="7">
        <f t="shared" si="93"/>
        <v>63.559322033898304</v>
      </c>
      <c r="S1520" s="3" t="s">
        <v>8341</v>
      </c>
      <c r="T1520" s="3" t="s">
        <v>8342</v>
      </c>
    </row>
    <row r="1521" spans="1:20" ht="39.6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21">
        <f t="shared" si="94"/>
        <v>41782.533368055556</v>
      </c>
      <c r="L1521" s="21">
        <f t="shared" si="95"/>
        <v>41810.707638888889</v>
      </c>
      <c r="M1521" s="3" t="b">
        <v>1</v>
      </c>
      <c r="N1521" s="3">
        <v>145</v>
      </c>
      <c r="O1521" s="3" t="b">
        <v>1</v>
      </c>
      <c r="P1521" s="3" t="s">
        <v>8284</v>
      </c>
      <c r="Q1521" s="13">
        <f t="shared" si="92"/>
        <v>1.033638888888889</v>
      </c>
      <c r="R1521" s="7">
        <f t="shared" si="93"/>
        <v>62.068965517241381</v>
      </c>
      <c r="S1521" s="3" t="s">
        <v>8341</v>
      </c>
      <c r="T1521" s="3" t="s">
        <v>8342</v>
      </c>
    </row>
    <row r="1522" spans="1:20" ht="26.4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21">
        <f t="shared" si="94"/>
        <v>41955.649456018517</v>
      </c>
      <c r="L1522" s="21">
        <f t="shared" si="95"/>
        <v>41991.958333333336</v>
      </c>
      <c r="M1522" s="3" t="b">
        <v>1</v>
      </c>
      <c r="N1522" s="3">
        <v>167</v>
      </c>
      <c r="O1522" s="3" t="b">
        <v>1</v>
      </c>
      <c r="P1522" s="3" t="s">
        <v>8284</v>
      </c>
      <c r="Q1522" s="13">
        <f t="shared" si="92"/>
        <v>1.0347222222222223</v>
      </c>
      <c r="R1522" s="7">
        <f t="shared" si="93"/>
        <v>107.78443113772455</v>
      </c>
      <c r="S1522" s="3" t="s">
        <v>8341</v>
      </c>
      <c r="T1522" s="3" t="s">
        <v>8342</v>
      </c>
    </row>
    <row r="1523" spans="1:20" ht="39.6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21">
        <f t="shared" si="94"/>
        <v>42492.959386574068</v>
      </c>
      <c r="L1523" s="21">
        <f t="shared" si="95"/>
        <v>42527.959386574068</v>
      </c>
      <c r="M1523" s="3" t="b">
        <v>1</v>
      </c>
      <c r="N1523" s="3">
        <v>235</v>
      </c>
      <c r="O1523" s="3" t="b">
        <v>1</v>
      </c>
      <c r="P1523" s="3" t="s">
        <v>8284</v>
      </c>
      <c r="Q1523" s="13">
        <f t="shared" si="92"/>
        <v>1.0681333333333334</v>
      </c>
      <c r="R1523" s="7">
        <f t="shared" si="93"/>
        <v>159.57446808510639</v>
      </c>
      <c r="S1523" s="3" t="s">
        <v>8341</v>
      </c>
      <c r="T1523" s="3" t="s">
        <v>8342</v>
      </c>
    </row>
    <row r="1524" spans="1:20" ht="52.8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21">
        <f t="shared" si="94"/>
        <v>41899.621979166666</v>
      </c>
      <c r="L1524" s="21">
        <f t="shared" si="95"/>
        <v>41929.621979166666</v>
      </c>
      <c r="M1524" s="3" t="b">
        <v>1</v>
      </c>
      <c r="N1524" s="3">
        <v>452</v>
      </c>
      <c r="O1524" s="3" t="b">
        <v>1</v>
      </c>
      <c r="P1524" s="3" t="s">
        <v>8284</v>
      </c>
      <c r="Q1524" s="13">
        <f t="shared" si="92"/>
        <v>1.3896574712643677</v>
      </c>
      <c r="R1524" s="7">
        <f t="shared" si="93"/>
        <v>96.238938053097343</v>
      </c>
      <c r="S1524" s="3" t="s">
        <v>8341</v>
      </c>
      <c r="T1524" s="3" t="s">
        <v>8342</v>
      </c>
    </row>
    <row r="1525" spans="1:20" ht="39.6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21">
        <f t="shared" si="94"/>
        <v>41964.543009259258</v>
      </c>
      <c r="L1525" s="21">
        <f t="shared" si="95"/>
        <v>41995.791666666664</v>
      </c>
      <c r="M1525" s="3" t="b">
        <v>1</v>
      </c>
      <c r="N1525" s="3">
        <v>241</v>
      </c>
      <c r="O1525" s="3" t="b">
        <v>1</v>
      </c>
      <c r="P1525" s="3" t="s">
        <v>8284</v>
      </c>
      <c r="Q1525" s="13">
        <f t="shared" si="92"/>
        <v>1.2484324324324325</v>
      </c>
      <c r="R1525" s="7">
        <f t="shared" si="93"/>
        <v>76.763485477178421</v>
      </c>
      <c r="S1525" s="3" t="s">
        <v>8341</v>
      </c>
      <c r="T1525" s="3" t="s">
        <v>8342</v>
      </c>
    </row>
    <row r="1526" spans="1:20" ht="39.6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21">
        <f t="shared" si="94"/>
        <v>42756.292708333327</v>
      </c>
      <c r="L1526" s="21">
        <f t="shared" si="95"/>
        <v>42786.292708333327</v>
      </c>
      <c r="M1526" s="3" t="b">
        <v>1</v>
      </c>
      <c r="N1526" s="3">
        <v>28</v>
      </c>
      <c r="O1526" s="3" t="b">
        <v>1</v>
      </c>
      <c r="P1526" s="3" t="s">
        <v>8284</v>
      </c>
      <c r="Q1526" s="13">
        <f t="shared" si="92"/>
        <v>2.0699999999999998</v>
      </c>
      <c r="R1526" s="7">
        <f t="shared" si="93"/>
        <v>107.14285714285714</v>
      </c>
      <c r="S1526" s="3" t="s">
        <v>8341</v>
      </c>
      <c r="T1526" s="3" t="s">
        <v>8342</v>
      </c>
    </row>
    <row r="1527" spans="1:20" ht="39.6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21">
        <f t="shared" si="94"/>
        <v>42570.494652777772</v>
      </c>
      <c r="L1527" s="21">
        <f t="shared" si="95"/>
        <v>42600.494652777772</v>
      </c>
      <c r="M1527" s="3" t="b">
        <v>1</v>
      </c>
      <c r="N1527" s="3">
        <v>140</v>
      </c>
      <c r="O1527" s="3" t="b">
        <v>1</v>
      </c>
      <c r="P1527" s="3" t="s">
        <v>8284</v>
      </c>
      <c r="Q1527" s="13">
        <f t="shared" si="92"/>
        <v>1.7400576923076922</v>
      </c>
      <c r="R1527" s="7">
        <f t="shared" si="93"/>
        <v>18.571428571428573</v>
      </c>
      <c r="S1527" s="3" t="s">
        <v>8341</v>
      </c>
      <c r="T1527" s="3" t="s">
        <v>8342</v>
      </c>
    </row>
    <row r="1528" spans="1:20" ht="39.6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21">
        <f t="shared" si="94"/>
        <v>42339.067673611113</v>
      </c>
      <c r="L1528" s="21">
        <f t="shared" si="95"/>
        <v>42388.067673611113</v>
      </c>
      <c r="M1528" s="3" t="b">
        <v>1</v>
      </c>
      <c r="N1528" s="3">
        <v>280</v>
      </c>
      <c r="O1528" s="3" t="b">
        <v>1</v>
      </c>
      <c r="P1528" s="3" t="s">
        <v>8284</v>
      </c>
      <c r="Q1528" s="13">
        <f t="shared" si="92"/>
        <v>1.2032608695652174</v>
      </c>
      <c r="R1528" s="7">
        <f t="shared" si="93"/>
        <v>82.142857142857139</v>
      </c>
      <c r="S1528" s="3" t="s">
        <v>8341</v>
      </c>
      <c r="T1528" s="3" t="s">
        <v>8342</v>
      </c>
    </row>
    <row r="1529" spans="1:20" ht="39.6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21">
        <f t="shared" si="94"/>
        <v>42780.392199074071</v>
      </c>
      <c r="L1529" s="21">
        <f t="shared" si="95"/>
        <v>42808.350532407407</v>
      </c>
      <c r="M1529" s="3" t="b">
        <v>1</v>
      </c>
      <c r="N1529" s="3">
        <v>70</v>
      </c>
      <c r="O1529" s="3" t="b">
        <v>1</v>
      </c>
      <c r="P1529" s="3" t="s">
        <v>8284</v>
      </c>
      <c r="Q1529" s="13">
        <f t="shared" si="92"/>
        <v>1.1044428571428573</v>
      </c>
      <c r="R1529" s="7">
        <f t="shared" si="93"/>
        <v>50</v>
      </c>
      <c r="S1529" s="3" t="s">
        <v>8341</v>
      </c>
      <c r="T1529" s="3" t="s">
        <v>8342</v>
      </c>
    </row>
    <row r="1530" spans="1:20" ht="26.4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21">
        <f t="shared" si="94"/>
        <v>42736.524560185186</v>
      </c>
      <c r="L1530" s="21">
        <f t="shared" si="95"/>
        <v>42766.791666666664</v>
      </c>
      <c r="M1530" s="3" t="b">
        <v>1</v>
      </c>
      <c r="N1530" s="3">
        <v>160</v>
      </c>
      <c r="O1530" s="3" t="b">
        <v>1</v>
      </c>
      <c r="P1530" s="3" t="s">
        <v>8284</v>
      </c>
      <c r="Q1530" s="13">
        <f t="shared" si="92"/>
        <v>2.8156666666666665</v>
      </c>
      <c r="R1530" s="7">
        <f t="shared" si="93"/>
        <v>18.75</v>
      </c>
      <c r="S1530" s="3" t="s">
        <v>8341</v>
      </c>
      <c r="T1530" s="3" t="s">
        <v>8342</v>
      </c>
    </row>
    <row r="1531" spans="1:20" ht="26.4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21">
        <f t="shared" si="94"/>
        <v>42052.420370370368</v>
      </c>
      <c r="L1531" s="21">
        <f t="shared" si="95"/>
        <v>42082.378703703704</v>
      </c>
      <c r="M1531" s="3" t="b">
        <v>1</v>
      </c>
      <c r="N1531" s="3">
        <v>141</v>
      </c>
      <c r="O1531" s="3" t="b">
        <v>1</v>
      </c>
      <c r="P1531" s="3" t="s">
        <v>8284</v>
      </c>
      <c r="Q1531" s="13">
        <f t="shared" si="92"/>
        <v>1.0067894736842105</v>
      </c>
      <c r="R1531" s="7">
        <f t="shared" si="93"/>
        <v>134.75177304964538</v>
      </c>
      <c r="S1531" s="3" t="s">
        <v>8341</v>
      </c>
      <c r="T1531" s="3" t="s">
        <v>8342</v>
      </c>
    </row>
    <row r="1532" spans="1:20" ht="52.8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21">
        <f t="shared" si="94"/>
        <v>42275.558969907404</v>
      </c>
      <c r="L1532" s="21">
        <f t="shared" si="95"/>
        <v>42300.558969907404</v>
      </c>
      <c r="M1532" s="3" t="b">
        <v>1</v>
      </c>
      <c r="N1532" s="3">
        <v>874</v>
      </c>
      <c r="O1532" s="3" t="b">
        <v>1</v>
      </c>
      <c r="P1532" s="3" t="s">
        <v>8284</v>
      </c>
      <c r="Q1532" s="13">
        <f t="shared" si="92"/>
        <v>1.3482571428571428</v>
      </c>
      <c r="R1532" s="7">
        <f t="shared" si="93"/>
        <v>40.045766590389015</v>
      </c>
      <c r="S1532" s="3" t="s">
        <v>8341</v>
      </c>
      <c r="T1532" s="3" t="s">
        <v>8342</v>
      </c>
    </row>
    <row r="1533" spans="1:20" ht="39.6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21">
        <f t="shared" si="94"/>
        <v>41941.594050925924</v>
      </c>
      <c r="L1533" s="21">
        <f t="shared" si="95"/>
        <v>41973.916666666664</v>
      </c>
      <c r="M1533" s="3" t="b">
        <v>1</v>
      </c>
      <c r="N1533" s="3">
        <v>73</v>
      </c>
      <c r="O1533" s="3" t="b">
        <v>1</v>
      </c>
      <c r="P1533" s="3" t="s">
        <v>8284</v>
      </c>
      <c r="Q1533" s="13">
        <f t="shared" si="92"/>
        <v>1.7595744680851064</v>
      </c>
      <c r="R1533" s="7">
        <f t="shared" si="93"/>
        <v>32.19178082191781</v>
      </c>
      <c r="S1533" s="3" t="s">
        <v>8341</v>
      </c>
      <c r="T1533" s="3" t="s">
        <v>8342</v>
      </c>
    </row>
    <row r="1534" spans="1:20" ht="39.6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21">
        <f t="shared" si="94"/>
        <v>42391.266956018517</v>
      </c>
      <c r="L1534" s="21">
        <f t="shared" si="95"/>
        <v>42415.416666666664</v>
      </c>
      <c r="M1534" s="3" t="b">
        <v>1</v>
      </c>
      <c r="N1534" s="3">
        <v>294</v>
      </c>
      <c r="O1534" s="3" t="b">
        <v>1</v>
      </c>
      <c r="P1534" s="3" t="s">
        <v>8284</v>
      </c>
      <c r="Q1534" s="13">
        <f t="shared" si="92"/>
        <v>4.8402000000000003</v>
      </c>
      <c r="R1534" s="7">
        <f t="shared" si="93"/>
        <v>17.006802721088434</v>
      </c>
      <c r="S1534" s="3" t="s">
        <v>8341</v>
      </c>
      <c r="T1534" s="3" t="s">
        <v>8342</v>
      </c>
    </row>
    <row r="1535" spans="1:20" ht="39.6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21">
        <f t="shared" si="94"/>
        <v>42442.793715277774</v>
      </c>
      <c r="L1535" s="21">
        <f t="shared" si="95"/>
        <v>42491.957638888889</v>
      </c>
      <c r="M1535" s="3" t="b">
        <v>1</v>
      </c>
      <c r="N1535" s="3">
        <v>740</v>
      </c>
      <c r="O1535" s="3" t="b">
        <v>1</v>
      </c>
      <c r="P1535" s="3" t="s">
        <v>8284</v>
      </c>
      <c r="Q1535" s="13">
        <f t="shared" si="92"/>
        <v>1.4514</v>
      </c>
      <c r="R1535" s="7">
        <f t="shared" si="93"/>
        <v>60.810810810810814</v>
      </c>
      <c r="S1535" s="3" t="s">
        <v>8341</v>
      </c>
      <c r="T1535" s="3" t="s">
        <v>8342</v>
      </c>
    </row>
    <row r="1536" spans="1:20" ht="39.6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21">
        <f t="shared" si="94"/>
        <v>42221.465995370367</v>
      </c>
      <c r="L1536" s="21">
        <f t="shared" si="95"/>
        <v>42251.465995370367</v>
      </c>
      <c r="M1536" s="3" t="b">
        <v>1</v>
      </c>
      <c r="N1536" s="3">
        <v>369</v>
      </c>
      <c r="O1536" s="3" t="b">
        <v>1</v>
      </c>
      <c r="P1536" s="3" t="s">
        <v>8284</v>
      </c>
      <c r="Q1536" s="13">
        <f t="shared" si="92"/>
        <v>4.1773333333333333</v>
      </c>
      <c r="R1536" s="7">
        <f t="shared" si="93"/>
        <v>20.325203252032519</v>
      </c>
      <c r="S1536" s="3" t="s">
        <v>8341</v>
      </c>
      <c r="T1536" s="3" t="s">
        <v>8342</v>
      </c>
    </row>
    <row r="1537" spans="1:20" ht="39.6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21">
        <f t="shared" si="94"/>
        <v>42484.620729166665</v>
      </c>
      <c r="L1537" s="21">
        <f t="shared" si="95"/>
        <v>42513.708333333336</v>
      </c>
      <c r="M1537" s="3" t="b">
        <v>1</v>
      </c>
      <c r="N1537" s="3">
        <v>110</v>
      </c>
      <c r="O1537" s="3" t="b">
        <v>1</v>
      </c>
      <c r="P1537" s="3" t="s">
        <v>8284</v>
      </c>
      <c r="Q1537" s="13">
        <f t="shared" si="92"/>
        <v>1.3242499999999999</v>
      </c>
      <c r="R1537" s="7">
        <f t="shared" si="93"/>
        <v>36.363636363636367</v>
      </c>
      <c r="S1537" s="3" t="s">
        <v>8341</v>
      </c>
      <c r="T1537" s="3" t="s">
        <v>8342</v>
      </c>
    </row>
    <row r="1538" spans="1:20" ht="52.8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21">
        <f t="shared" si="94"/>
        <v>42213.593865740739</v>
      </c>
      <c r="L1538" s="21">
        <f t="shared" si="95"/>
        <v>42243.593865740739</v>
      </c>
      <c r="M1538" s="3" t="b">
        <v>1</v>
      </c>
      <c r="N1538" s="3">
        <v>455</v>
      </c>
      <c r="O1538" s="3" t="b">
        <v>1</v>
      </c>
      <c r="P1538" s="3" t="s">
        <v>8284</v>
      </c>
      <c r="Q1538" s="13">
        <f t="shared" ref="Q1538:Q1601" si="96">+E1538/D1538</f>
        <v>2.5030841666666666</v>
      </c>
      <c r="R1538" s="7">
        <f t="shared" ref="R1538:R1601" si="97">IFERROR(+D1538/N1538,0)</f>
        <v>26.373626373626372</v>
      </c>
      <c r="S1538" s="3" t="s">
        <v>8341</v>
      </c>
      <c r="T1538" s="3" t="s">
        <v>8342</v>
      </c>
    </row>
    <row r="1539" spans="1:20" ht="39.6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21">
        <f t="shared" ref="K1539:K1602" si="98">(J1539/86400)+25569+(-5/24)</f>
        <v>42552.106793981475</v>
      </c>
      <c r="L1539" s="21">
        <f t="shared" ref="L1539:L1602" si="99">+I1539/(86400)+25569+(-5/24)</f>
        <v>42588.541666666664</v>
      </c>
      <c r="M1539" s="3" t="b">
        <v>1</v>
      </c>
      <c r="N1539" s="3">
        <v>224</v>
      </c>
      <c r="O1539" s="3" t="b">
        <v>1</v>
      </c>
      <c r="P1539" s="3" t="s">
        <v>8284</v>
      </c>
      <c r="Q1539" s="13">
        <f t="shared" si="96"/>
        <v>1.7989999999999999</v>
      </c>
      <c r="R1539" s="7">
        <f t="shared" si="97"/>
        <v>53.571428571428569</v>
      </c>
      <c r="S1539" s="3" t="s">
        <v>8341</v>
      </c>
      <c r="T1539" s="3" t="s">
        <v>8342</v>
      </c>
    </row>
    <row r="1540" spans="1:20" ht="39.6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21">
        <f t="shared" si="98"/>
        <v>41981.57372685185</v>
      </c>
      <c r="L1540" s="21">
        <f t="shared" si="99"/>
        <v>42026.57372685185</v>
      </c>
      <c r="M1540" s="3" t="b">
        <v>1</v>
      </c>
      <c r="N1540" s="3">
        <v>46</v>
      </c>
      <c r="O1540" s="3" t="b">
        <v>1</v>
      </c>
      <c r="P1540" s="3" t="s">
        <v>8284</v>
      </c>
      <c r="Q1540" s="13">
        <f t="shared" si="96"/>
        <v>1.0262857142857142</v>
      </c>
      <c r="R1540" s="7">
        <f t="shared" si="97"/>
        <v>152.17391304347825</v>
      </c>
      <c r="S1540" s="3" t="s">
        <v>8341</v>
      </c>
      <c r="T1540" s="3" t="s">
        <v>8342</v>
      </c>
    </row>
    <row r="1541" spans="1:20" ht="39.6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21">
        <f t="shared" si="98"/>
        <v>42705.710868055554</v>
      </c>
      <c r="L1541" s="21">
        <f t="shared" si="99"/>
        <v>42738.710868055554</v>
      </c>
      <c r="M1541" s="3" t="b">
        <v>0</v>
      </c>
      <c r="N1541" s="3">
        <v>284</v>
      </c>
      <c r="O1541" s="3" t="b">
        <v>1</v>
      </c>
      <c r="P1541" s="3" t="s">
        <v>8284</v>
      </c>
      <c r="Q1541" s="13">
        <f t="shared" si="96"/>
        <v>1.359861</v>
      </c>
      <c r="R1541" s="7">
        <f t="shared" si="97"/>
        <v>70.422535211267601</v>
      </c>
      <c r="S1541" s="3" t="s">
        <v>8341</v>
      </c>
      <c r="T1541" s="3" t="s">
        <v>8342</v>
      </c>
    </row>
    <row r="1542" spans="1:20" ht="39.6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21">
        <f t="shared" si="98"/>
        <v>41938.798796296294</v>
      </c>
      <c r="L1542" s="21">
        <f t="shared" si="99"/>
        <v>41968.843749999993</v>
      </c>
      <c r="M1542" s="3" t="b">
        <v>1</v>
      </c>
      <c r="N1542" s="3">
        <v>98</v>
      </c>
      <c r="O1542" s="3" t="b">
        <v>1</v>
      </c>
      <c r="P1542" s="3" t="s">
        <v>8284</v>
      </c>
      <c r="Q1542" s="13">
        <f t="shared" si="96"/>
        <v>1.1786666666666668</v>
      </c>
      <c r="R1542" s="7">
        <f t="shared" si="97"/>
        <v>153.0612244897959</v>
      </c>
      <c r="S1542" s="3" t="s">
        <v>8341</v>
      </c>
      <c r="T1542" s="3" t="s">
        <v>8342</v>
      </c>
    </row>
    <row r="1543" spans="1:20" ht="39.6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21">
        <f t="shared" si="98"/>
        <v>41974.503912037035</v>
      </c>
      <c r="L1543" s="21">
        <f t="shared" si="99"/>
        <v>42004.503912037035</v>
      </c>
      <c r="M1543" s="3" t="b">
        <v>0</v>
      </c>
      <c r="N1543" s="3">
        <v>2</v>
      </c>
      <c r="O1543" s="3" t="b">
        <v>0</v>
      </c>
      <c r="P1543" s="3" t="s">
        <v>8288</v>
      </c>
      <c r="Q1543" s="13">
        <f t="shared" si="96"/>
        <v>3.3333333333333332E-4</v>
      </c>
      <c r="R1543" s="7">
        <f t="shared" si="97"/>
        <v>9000</v>
      </c>
      <c r="S1543" s="3" t="s">
        <v>8341</v>
      </c>
      <c r="T1543" s="3" t="s">
        <v>8346</v>
      </c>
    </row>
    <row r="1544" spans="1:20" ht="52.8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21">
        <f t="shared" si="98"/>
        <v>42170.788194444445</v>
      </c>
      <c r="L1544" s="21">
        <f t="shared" si="99"/>
        <v>42185.788194444445</v>
      </c>
      <c r="M1544" s="3" t="b">
        <v>0</v>
      </c>
      <c r="N1544" s="3">
        <v>1</v>
      </c>
      <c r="O1544" s="3" t="b">
        <v>0</v>
      </c>
      <c r="P1544" s="3" t="s">
        <v>8288</v>
      </c>
      <c r="Q1544" s="13">
        <f t="shared" si="96"/>
        <v>0.04</v>
      </c>
      <c r="R1544" s="7">
        <f t="shared" si="97"/>
        <v>500</v>
      </c>
      <c r="S1544" s="3" t="s">
        <v>8341</v>
      </c>
      <c r="T1544" s="3" t="s">
        <v>8346</v>
      </c>
    </row>
    <row r="1545" spans="1:20" ht="39.6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21">
        <f t="shared" si="98"/>
        <v>41935.301319444443</v>
      </c>
      <c r="L1545" s="21">
        <f t="shared" si="99"/>
        <v>41965.342986111107</v>
      </c>
      <c r="M1545" s="3" t="b">
        <v>0</v>
      </c>
      <c r="N1545" s="3">
        <v>1</v>
      </c>
      <c r="O1545" s="3" t="b">
        <v>0</v>
      </c>
      <c r="P1545" s="3" t="s">
        <v>8288</v>
      </c>
      <c r="Q1545" s="13">
        <f t="shared" si="96"/>
        <v>4.4444444444444444E-3</v>
      </c>
      <c r="R1545" s="7">
        <f t="shared" si="97"/>
        <v>2250</v>
      </c>
      <c r="S1545" s="3" t="s">
        <v>8341</v>
      </c>
      <c r="T1545" s="3" t="s">
        <v>8346</v>
      </c>
    </row>
    <row r="1546" spans="1:20" ht="39.6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21">
        <f t="shared" si="98"/>
        <v>42052.842870370368</v>
      </c>
      <c r="L1546" s="21">
        <f t="shared" si="99"/>
        <v>42094.804166666661</v>
      </c>
      <c r="M1546" s="3" t="b">
        <v>0</v>
      </c>
      <c r="N1546" s="3">
        <v>0</v>
      </c>
      <c r="O1546" s="3" t="b">
        <v>0</v>
      </c>
      <c r="P1546" s="3" t="s">
        <v>8288</v>
      </c>
      <c r="Q1546" s="13">
        <f t="shared" si="96"/>
        <v>0</v>
      </c>
      <c r="R1546" s="7">
        <f t="shared" si="97"/>
        <v>0</v>
      </c>
      <c r="S1546" s="3" t="s">
        <v>8341</v>
      </c>
      <c r="T1546" s="3" t="s">
        <v>8346</v>
      </c>
    </row>
    <row r="1547" spans="1:20" ht="39.6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21">
        <f t="shared" si="98"/>
        <v>42031.676319444443</v>
      </c>
      <c r="L1547" s="21">
        <f t="shared" si="99"/>
        <v>42065.677777777775</v>
      </c>
      <c r="M1547" s="3" t="b">
        <v>0</v>
      </c>
      <c r="N1547" s="3">
        <v>1</v>
      </c>
      <c r="O1547" s="3" t="b">
        <v>0</v>
      </c>
      <c r="P1547" s="3" t="s">
        <v>8288</v>
      </c>
      <c r="Q1547" s="13">
        <f t="shared" si="96"/>
        <v>3.3333333333333332E-4</v>
      </c>
      <c r="R1547" s="7">
        <f t="shared" si="97"/>
        <v>3000</v>
      </c>
      <c r="S1547" s="3" t="s">
        <v>8341</v>
      </c>
      <c r="T1547" s="3" t="s">
        <v>8346</v>
      </c>
    </row>
    <row r="1548" spans="1:20" ht="39.6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21">
        <f t="shared" si="98"/>
        <v>41839.004618055551</v>
      </c>
      <c r="L1548" s="21">
        <f t="shared" si="99"/>
        <v>41899.004618055551</v>
      </c>
      <c r="M1548" s="3" t="b">
        <v>0</v>
      </c>
      <c r="N1548" s="3">
        <v>11</v>
      </c>
      <c r="O1548" s="3" t="b">
        <v>0</v>
      </c>
      <c r="P1548" s="3" t="s">
        <v>8288</v>
      </c>
      <c r="Q1548" s="13">
        <f t="shared" si="96"/>
        <v>0.28899999999999998</v>
      </c>
      <c r="R1548" s="7">
        <f t="shared" si="97"/>
        <v>90.909090909090907</v>
      </c>
      <c r="S1548" s="3" t="s">
        <v>8341</v>
      </c>
      <c r="T1548" s="3" t="s">
        <v>8346</v>
      </c>
    </row>
    <row r="1549" spans="1:20" ht="39.6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21">
        <f t="shared" si="98"/>
        <v>42782.218541666669</v>
      </c>
      <c r="L1549" s="21">
        <f t="shared" si="99"/>
        <v>42789.218541666669</v>
      </c>
      <c r="M1549" s="3" t="b">
        <v>0</v>
      </c>
      <c r="N1549" s="3">
        <v>0</v>
      </c>
      <c r="O1549" s="3" t="b">
        <v>0</v>
      </c>
      <c r="P1549" s="3" t="s">
        <v>8288</v>
      </c>
      <c r="Q1549" s="13">
        <f t="shared" si="96"/>
        <v>0</v>
      </c>
      <c r="R1549" s="7">
        <f t="shared" si="97"/>
        <v>0</v>
      </c>
      <c r="S1549" s="3" t="s">
        <v>8341</v>
      </c>
      <c r="T1549" s="3" t="s">
        <v>8346</v>
      </c>
    </row>
    <row r="1550" spans="1:20" ht="26.4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21">
        <f t="shared" si="98"/>
        <v>42286.673842592594</v>
      </c>
      <c r="L1550" s="21">
        <f t="shared" si="99"/>
        <v>42316.715509259258</v>
      </c>
      <c r="M1550" s="3" t="b">
        <v>0</v>
      </c>
      <c r="N1550" s="3">
        <v>1</v>
      </c>
      <c r="O1550" s="3" t="b">
        <v>0</v>
      </c>
      <c r="P1550" s="3" t="s">
        <v>8288</v>
      </c>
      <c r="Q1550" s="13">
        <f t="shared" si="96"/>
        <v>8.5714285714285715E-2</v>
      </c>
      <c r="R1550" s="7">
        <f t="shared" si="97"/>
        <v>700</v>
      </c>
      <c r="S1550" s="3" t="s">
        <v>8341</v>
      </c>
      <c r="T1550" s="3" t="s">
        <v>8346</v>
      </c>
    </row>
    <row r="1551" spans="1:20" ht="39.6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21">
        <f t="shared" si="98"/>
        <v>42280.927766203698</v>
      </c>
      <c r="L1551" s="21">
        <f t="shared" si="99"/>
        <v>42310.96943287037</v>
      </c>
      <c r="M1551" s="3" t="b">
        <v>0</v>
      </c>
      <c r="N1551" s="3">
        <v>6</v>
      </c>
      <c r="O1551" s="3" t="b">
        <v>0</v>
      </c>
      <c r="P1551" s="3" t="s">
        <v>8288</v>
      </c>
      <c r="Q1551" s="13">
        <f t="shared" si="96"/>
        <v>0.34</v>
      </c>
      <c r="R1551" s="7">
        <f t="shared" si="97"/>
        <v>83.333333333333329</v>
      </c>
      <c r="S1551" s="3" t="s">
        <v>8341</v>
      </c>
      <c r="T1551" s="3" t="s">
        <v>8346</v>
      </c>
    </row>
    <row r="1552" spans="1:20" ht="52.8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21">
        <f t="shared" si="98"/>
        <v>42472.24113425926</v>
      </c>
      <c r="L1552" s="21">
        <f t="shared" si="99"/>
        <v>42502.24113425926</v>
      </c>
      <c r="M1552" s="3" t="b">
        <v>0</v>
      </c>
      <c r="N1552" s="3">
        <v>7</v>
      </c>
      <c r="O1552" s="3" t="b">
        <v>0</v>
      </c>
      <c r="P1552" s="3" t="s">
        <v>8288</v>
      </c>
      <c r="Q1552" s="13">
        <f t="shared" si="96"/>
        <v>0.13466666666666666</v>
      </c>
      <c r="R1552" s="7">
        <f t="shared" si="97"/>
        <v>107.14285714285714</v>
      </c>
      <c r="S1552" s="3" t="s">
        <v>8341</v>
      </c>
      <c r="T1552" s="3" t="s">
        <v>8346</v>
      </c>
    </row>
    <row r="1553" spans="1:20" ht="39.6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21">
        <f t="shared" si="98"/>
        <v>42121.616192129623</v>
      </c>
      <c r="L1553" s="21">
        <f t="shared" si="99"/>
        <v>42151.616192129623</v>
      </c>
      <c r="M1553" s="3" t="b">
        <v>0</v>
      </c>
      <c r="N1553" s="3">
        <v>0</v>
      </c>
      <c r="O1553" s="3" t="b">
        <v>0</v>
      </c>
      <c r="P1553" s="3" t="s">
        <v>8288</v>
      </c>
      <c r="Q1553" s="13">
        <f t="shared" si="96"/>
        <v>0</v>
      </c>
      <c r="R1553" s="7">
        <f t="shared" si="97"/>
        <v>0</v>
      </c>
      <c r="S1553" s="3" t="s">
        <v>8341</v>
      </c>
      <c r="T1553" s="3" t="s">
        <v>8346</v>
      </c>
    </row>
    <row r="1554" spans="1:20" ht="39.6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21">
        <f t="shared" si="98"/>
        <v>41892.480416666665</v>
      </c>
      <c r="L1554" s="21">
        <f t="shared" si="99"/>
        <v>41912.957638888889</v>
      </c>
      <c r="M1554" s="3" t="b">
        <v>0</v>
      </c>
      <c r="N1554" s="3">
        <v>16</v>
      </c>
      <c r="O1554" s="3" t="b">
        <v>0</v>
      </c>
      <c r="P1554" s="3" t="s">
        <v>8288</v>
      </c>
      <c r="Q1554" s="13">
        <f t="shared" si="96"/>
        <v>0.49186046511627907</v>
      </c>
      <c r="R1554" s="7">
        <f t="shared" si="97"/>
        <v>268.75</v>
      </c>
      <c r="S1554" s="3" t="s">
        <v>8341</v>
      </c>
      <c r="T1554" s="3" t="s">
        <v>8346</v>
      </c>
    </row>
    <row r="1555" spans="1:20" ht="39.6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21">
        <f t="shared" si="98"/>
        <v>42219.074618055551</v>
      </c>
      <c r="L1555" s="21">
        <f t="shared" si="99"/>
        <v>42249.074618055551</v>
      </c>
      <c r="M1555" s="3" t="b">
        <v>0</v>
      </c>
      <c r="N1555" s="3">
        <v>0</v>
      </c>
      <c r="O1555" s="3" t="b">
        <v>0</v>
      </c>
      <c r="P1555" s="3" t="s">
        <v>8288</v>
      </c>
      <c r="Q1555" s="13">
        <f t="shared" si="96"/>
        <v>0</v>
      </c>
      <c r="R1555" s="7">
        <f t="shared" si="97"/>
        <v>0</v>
      </c>
      <c r="S1555" s="3" t="s">
        <v>8341</v>
      </c>
      <c r="T1555" s="3" t="s">
        <v>8346</v>
      </c>
    </row>
    <row r="1556" spans="1:20" ht="52.8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21">
        <f t="shared" si="98"/>
        <v>42188.043865740743</v>
      </c>
      <c r="L1556" s="21">
        <f t="shared" si="99"/>
        <v>42218.043865740743</v>
      </c>
      <c r="M1556" s="3" t="b">
        <v>0</v>
      </c>
      <c r="N1556" s="3">
        <v>0</v>
      </c>
      <c r="O1556" s="3" t="b">
        <v>0</v>
      </c>
      <c r="P1556" s="3" t="s">
        <v>8288</v>
      </c>
      <c r="Q1556" s="13">
        <f t="shared" si="96"/>
        <v>0</v>
      </c>
      <c r="R1556" s="7">
        <f t="shared" si="97"/>
        <v>0</v>
      </c>
      <c r="S1556" s="3" t="s">
        <v>8341</v>
      </c>
      <c r="T1556" s="3" t="s">
        <v>8346</v>
      </c>
    </row>
    <row r="1557" spans="1:20" ht="39.6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21">
        <f t="shared" si="98"/>
        <v>42241.405462962961</v>
      </c>
      <c r="L1557" s="21">
        <f t="shared" si="99"/>
        <v>42264.499999999993</v>
      </c>
      <c r="M1557" s="3" t="b">
        <v>0</v>
      </c>
      <c r="N1557" s="3">
        <v>0</v>
      </c>
      <c r="O1557" s="3" t="b">
        <v>0</v>
      </c>
      <c r="P1557" s="3" t="s">
        <v>8288</v>
      </c>
      <c r="Q1557" s="13">
        <f t="shared" si="96"/>
        <v>0</v>
      </c>
      <c r="R1557" s="7">
        <f t="shared" si="97"/>
        <v>0</v>
      </c>
      <c r="S1557" s="3" t="s">
        <v>8341</v>
      </c>
      <c r="T1557" s="3" t="s">
        <v>8346</v>
      </c>
    </row>
    <row r="1558" spans="1:20" ht="39.6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21">
        <f t="shared" si="98"/>
        <v>42524.944722222215</v>
      </c>
      <c r="L1558" s="21">
        <f t="shared" si="99"/>
        <v>42554.944722222215</v>
      </c>
      <c r="M1558" s="3" t="b">
        <v>0</v>
      </c>
      <c r="N1558" s="3">
        <v>12</v>
      </c>
      <c r="O1558" s="3" t="b">
        <v>0</v>
      </c>
      <c r="P1558" s="3" t="s">
        <v>8288</v>
      </c>
      <c r="Q1558" s="13">
        <f t="shared" si="96"/>
        <v>0.45133333333333331</v>
      </c>
      <c r="R1558" s="7">
        <f t="shared" si="97"/>
        <v>125</v>
      </c>
      <c r="S1558" s="3" t="s">
        <v>8341</v>
      </c>
      <c r="T1558" s="3" t="s">
        <v>8346</v>
      </c>
    </row>
    <row r="1559" spans="1:20" ht="39.6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21">
        <f t="shared" si="98"/>
        <v>41871.444826388884</v>
      </c>
      <c r="L1559" s="21">
        <f t="shared" si="99"/>
        <v>41902.444826388884</v>
      </c>
      <c r="M1559" s="3" t="b">
        <v>0</v>
      </c>
      <c r="N1559" s="3">
        <v>1</v>
      </c>
      <c r="O1559" s="3" t="b">
        <v>0</v>
      </c>
      <c r="P1559" s="3" t="s">
        <v>8288</v>
      </c>
      <c r="Q1559" s="13">
        <f t="shared" si="96"/>
        <v>0.04</v>
      </c>
      <c r="R1559" s="7">
        <f t="shared" si="97"/>
        <v>2500</v>
      </c>
      <c r="S1559" s="3" t="s">
        <v>8341</v>
      </c>
      <c r="T1559" s="3" t="s">
        <v>8346</v>
      </c>
    </row>
    <row r="1560" spans="1:20" ht="39.6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21">
        <f t="shared" si="98"/>
        <v>42185.189340277771</v>
      </c>
      <c r="L1560" s="21">
        <f t="shared" si="99"/>
        <v>42244.299999999996</v>
      </c>
      <c r="M1560" s="3" t="b">
        <v>0</v>
      </c>
      <c r="N1560" s="3">
        <v>3</v>
      </c>
      <c r="O1560" s="3" t="b">
        <v>0</v>
      </c>
      <c r="P1560" s="3" t="s">
        <v>8288</v>
      </c>
      <c r="Q1560" s="13">
        <f t="shared" si="96"/>
        <v>4.6666666666666669E-2</v>
      </c>
      <c r="R1560" s="7">
        <f t="shared" si="97"/>
        <v>250</v>
      </c>
      <c r="S1560" s="3" t="s">
        <v>8341</v>
      </c>
      <c r="T1560" s="3" t="s">
        <v>8346</v>
      </c>
    </row>
    <row r="1561" spans="1:20" ht="26.4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21">
        <f t="shared" si="98"/>
        <v>42107.844895833332</v>
      </c>
      <c r="L1561" s="21">
        <f t="shared" si="99"/>
        <v>42122.844895833332</v>
      </c>
      <c r="M1561" s="3" t="b">
        <v>0</v>
      </c>
      <c r="N1561" s="3">
        <v>1</v>
      </c>
      <c r="O1561" s="3" t="b">
        <v>0</v>
      </c>
      <c r="P1561" s="3" t="s">
        <v>8288</v>
      </c>
      <c r="Q1561" s="13">
        <f t="shared" si="96"/>
        <v>3.3333333333333335E-3</v>
      </c>
      <c r="R1561" s="7">
        <f t="shared" si="97"/>
        <v>15000</v>
      </c>
      <c r="S1561" s="3" t="s">
        <v>8341</v>
      </c>
      <c r="T1561" s="3" t="s">
        <v>8346</v>
      </c>
    </row>
    <row r="1562" spans="1:20" ht="39.6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21">
        <f t="shared" si="98"/>
        <v>41935.812418981477</v>
      </c>
      <c r="L1562" s="21">
        <f t="shared" si="99"/>
        <v>41955.854085648149</v>
      </c>
      <c r="M1562" s="3" t="b">
        <v>0</v>
      </c>
      <c r="N1562" s="3">
        <v>4</v>
      </c>
      <c r="O1562" s="3" t="b">
        <v>0</v>
      </c>
      <c r="P1562" s="3" t="s">
        <v>8288</v>
      </c>
      <c r="Q1562" s="13">
        <f t="shared" si="96"/>
        <v>3.7600000000000001E-2</v>
      </c>
      <c r="R1562" s="7">
        <f t="shared" si="97"/>
        <v>625</v>
      </c>
      <c r="S1562" s="3" t="s">
        <v>8341</v>
      </c>
      <c r="T1562" s="3" t="s">
        <v>8346</v>
      </c>
    </row>
    <row r="1563" spans="1:20" ht="39.6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21">
        <f t="shared" si="98"/>
        <v>41554.833368055552</v>
      </c>
      <c r="L1563" s="21">
        <f t="shared" si="99"/>
        <v>41584.875034722216</v>
      </c>
      <c r="M1563" s="3" t="b">
        <v>0</v>
      </c>
      <c r="N1563" s="3">
        <v>1</v>
      </c>
      <c r="O1563" s="3" t="b">
        <v>0</v>
      </c>
      <c r="P1563" s="3" t="s">
        <v>8289</v>
      </c>
      <c r="Q1563" s="13">
        <f t="shared" si="96"/>
        <v>6.7000000000000002E-3</v>
      </c>
      <c r="R1563" s="7">
        <f t="shared" si="97"/>
        <v>10000</v>
      </c>
      <c r="S1563" s="3" t="s">
        <v>8325</v>
      </c>
      <c r="T1563" s="3" t="s">
        <v>8347</v>
      </c>
    </row>
    <row r="1564" spans="1:20" ht="52.8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21">
        <f t="shared" si="98"/>
        <v>40079.357824074068</v>
      </c>
      <c r="L1564" s="21">
        <f t="shared" si="99"/>
        <v>40148.826388888883</v>
      </c>
      <c r="M1564" s="3" t="b">
        <v>0</v>
      </c>
      <c r="N1564" s="3">
        <v>0</v>
      </c>
      <c r="O1564" s="3" t="b">
        <v>0</v>
      </c>
      <c r="P1564" s="3" t="s">
        <v>8289</v>
      </c>
      <c r="Q1564" s="13">
        <f t="shared" si="96"/>
        <v>0</v>
      </c>
      <c r="R1564" s="7">
        <f t="shared" si="97"/>
        <v>0</v>
      </c>
      <c r="S1564" s="3" t="s">
        <v>8325</v>
      </c>
      <c r="T1564" s="3" t="s">
        <v>8347</v>
      </c>
    </row>
    <row r="1565" spans="1:20" ht="39.6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21">
        <f t="shared" si="98"/>
        <v>41652.534155092588</v>
      </c>
      <c r="L1565" s="21">
        <f t="shared" si="99"/>
        <v>41712.492488425924</v>
      </c>
      <c r="M1565" s="3" t="b">
        <v>0</v>
      </c>
      <c r="N1565" s="3">
        <v>2</v>
      </c>
      <c r="O1565" s="3" t="b">
        <v>0</v>
      </c>
      <c r="P1565" s="3" t="s">
        <v>8289</v>
      </c>
      <c r="Q1565" s="13">
        <f t="shared" si="96"/>
        <v>1.4166666666666666E-2</v>
      </c>
      <c r="R1565" s="7">
        <f t="shared" si="97"/>
        <v>3000</v>
      </c>
      <c r="S1565" s="3" t="s">
        <v>8325</v>
      </c>
      <c r="T1565" s="3" t="s">
        <v>8347</v>
      </c>
    </row>
    <row r="1566" spans="1:20" ht="39.6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21">
        <f t="shared" si="98"/>
        <v>42121.158668981479</v>
      </c>
      <c r="L1566" s="21">
        <f t="shared" si="99"/>
        <v>42152.628472222219</v>
      </c>
      <c r="M1566" s="3" t="b">
        <v>0</v>
      </c>
      <c r="N1566" s="3">
        <v>1</v>
      </c>
      <c r="O1566" s="3" t="b">
        <v>0</v>
      </c>
      <c r="P1566" s="3" t="s">
        <v>8289</v>
      </c>
      <c r="Q1566" s="13">
        <f t="shared" si="96"/>
        <v>1E-3</v>
      </c>
      <c r="R1566" s="7">
        <f t="shared" si="97"/>
        <v>10000</v>
      </c>
      <c r="S1566" s="3" t="s">
        <v>8325</v>
      </c>
      <c r="T1566" s="3" t="s">
        <v>8347</v>
      </c>
    </row>
    <row r="1567" spans="1:20" ht="39.6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21">
        <f t="shared" si="98"/>
        <v>40672.521539351852</v>
      </c>
      <c r="L1567" s="21">
        <f t="shared" si="99"/>
        <v>40702.521539351852</v>
      </c>
      <c r="M1567" s="3" t="b">
        <v>0</v>
      </c>
      <c r="N1567" s="3">
        <v>1</v>
      </c>
      <c r="O1567" s="3" t="b">
        <v>0</v>
      </c>
      <c r="P1567" s="3" t="s">
        <v>8289</v>
      </c>
      <c r="Q1567" s="13">
        <f t="shared" si="96"/>
        <v>2.5000000000000001E-2</v>
      </c>
      <c r="R1567" s="7">
        <f t="shared" si="97"/>
        <v>4000</v>
      </c>
      <c r="S1567" s="3" t="s">
        <v>8325</v>
      </c>
      <c r="T1567" s="3" t="s">
        <v>8347</v>
      </c>
    </row>
    <row r="1568" spans="1:20" ht="39.6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21">
        <f t="shared" si="98"/>
        <v>42549.708379629628</v>
      </c>
      <c r="L1568" s="21">
        <f t="shared" si="99"/>
        <v>42578.708333333336</v>
      </c>
      <c r="M1568" s="3" t="b">
        <v>0</v>
      </c>
      <c r="N1568" s="3">
        <v>59</v>
      </c>
      <c r="O1568" s="3" t="b">
        <v>0</v>
      </c>
      <c r="P1568" s="3" t="s">
        <v>8289</v>
      </c>
      <c r="Q1568" s="13">
        <f t="shared" si="96"/>
        <v>0.21249999999999999</v>
      </c>
      <c r="R1568" s="7">
        <f t="shared" si="97"/>
        <v>508.47457627118644</v>
      </c>
      <c r="S1568" s="3" t="s">
        <v>8325</v>
      </c>
      <c r="T1568" s="3" t="s">
        <v>8347</v>
      </c>
    </row>
    <row r="1569" spans="1:20" ht="39.6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21">
        <f t="shared" si="98"/>
        <v>41671.728530092594</v>
      </c>
      <c r="L1569" s="21">
        <f t="shared" si="99"/>
        <v>41686.791666666664</v>
      </c>
      <c r="M1569" s="3" t="b">
        <v>0</v>
      </c>
      <c r="N1569" s="3">
        <v>13</v>
      </c>
      <c r="O1569" s="3" t="b">
        <v>0</v>
      </c>
      <c r="P1569" s="3" t="s">
        <v>8289</v>
      </c>
      <c r="Q1569" s="13">
        <f t="shared" si="96"/>
        <v>4.1176470588235294E-2</v>
      </c>
      <c r="R1569" s="7">
        <f t="shared" si="97"/>
        <v>653.84615384615381</v>
      </c>
      <c r="S1569" s="3" t="s">
        <v>8325</v>
      </c>
      <c r="T1569" s="3" t="s">
        <v>8347</v>
      </c>
    </row>
    <row r="1570" spans="1:20" ht="39.6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21">
        <f t="shared" si="98"/>
        <v>41961.853993055549</v>
      </c>
      <c r="L1570" s="21">
        <f t="shared" si="99"/>
        <v>41996.853993055549</v>
      </c>
      <c r="M1570" s="3" t="b">
        <v>0</v>
      </c>
      <c r="N1570" s="3">
        <v>22</v>
      </c>
      <c r="O1570" s="3" t="b">
        <v>0</v>
      </c>
      <c r="P1570" s="3" t="s">
        <v>8289</v>
      </c>
      <c r="Q1570" s="13">
        <f t="shared" si="96"/>
        <v>0.13639999999999999</v>
      </c>
      <c r="R1570" s="7">
        <f t="shared" si="97"/>
        <v>1136.3636363636363</v>
      </c>
      <c r="S1570" s="3" t="s">
        <v>8325</v>
      </c>
      <c r="T1570" s="3" t="s">
        <v>8347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21">
        <f t="shared" si="98"/>
        <v>41389.471226851849</v>
      </c>
      <c r="L1571" s="21">
        <f t="shared" si="99"/>
        <v>41419.471226851849</v>
      </c>
      <c r="M1571" s="3" t="b">
        <v>0</v>
      </c>
      <c r="N1571" s="3">
        <v>0</v>
      </c>
      <c r="O1571" s="3" t="b">
        <v>0</v>
      </c>
      <c r="P1571" s="3" t="s">
        <v>8289</v>
      </c>
      <c r="Q1571" s="13">
        <f t="shared" si="96"/>
        <v>0</v>
      </c>
      <c r="R1571" s="7">
        <f t="shared" si="97"/>
        <v>0</v>
      </c>
      <c r="S1571" s="3" t="s">
        <v>8325</v>
      </c>
      <c r="T1571" s="3" t="s">
        <v>8347</v>
      </c>
    </row>
    <row r="1572" spans="1:20" ht="26.4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21">
        <f t="shared" si="98"/>
        <v>42438.605115740742</v>
      </c>
      <c r="L1572" s="21">
        <f t="shared" si="99"/>
        <v>42468.56344907407</v>
      </c>
      <c r="M1572" s="3" t="b">
        <v>0</v>
      </c>
      <c r="N1572" s="3">
        <v>52</v>
      </c>
      <c r="O1572" s="3" t="b">
        <v>0</v>
      </c>
      <c r="P1572" s="3" t="s">
        <v>8289</v>
      </c>
      <c r="Q1572" s="13">
        <f t="shared" si="96"/>
        <v>0.41399999999999998</v>
      </c>
      <c r="R1572" s="7">
        <f t="shared" si="97"/>
        <v>115.38461538461539</v>
      </c>
      <c r="S1572" s="3" t="s">
        <v>8325</v>
      </c>
      <c r="T1572" s="3" t="s">
        <v>8347</v>
      </c>
    </row>
    <row r="1573" spans="1:20" ht="52.8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21">
        <f t="shared" si="98"/>
        <v>42144.56114583333</v>
      </c>
      <c r="L1573" s="21">
        <f t="shared" si="99"/>
        <v>42174.56114583333</v>
      </c>
      <c r="M1573" s="3" t="b">
        <v>0</v>
      </c>
      <c r="N1573" s="3">
        <v>4</v>
      </c>
      <c r="O1573" s="3" t="b">
        <v>0</v>
      </c>
      <c r="P1573" s="3" t="s">
        <v>8289</v>
      </c>
      <c r="Q1573" s="13">
        <f t="shared" si="96"/>
        <v>6.6115702479338841E-3</v>
      </c>
      <c r="R1573" s="7">
        <f t="shared" si="97"/>
        <v>3025</v>
      </c>
      <c r="S1573" s="3" t="s">
        <v>8325</v>
      </c>
      <c r="T1573" s="3" t="s">
        <v>8347</v>
      </c>
    </row>
    <row r="1574" spans="1:20" ht="39.6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21">
        <f t="shared" si="98"/>
        <v>42403.824756944443</v>
      </c>
      <c r="L1574" s="21">
        <f t="shared" si="99"/>
        <v>42428.790972222218</v>
      </c>
      <c r="M1574" s="3" t="b">
        <v>0</v>
      </c>
      <c r="N1574" s="3">
        <v>3</v>
      </c>
      <c r="O1574" s="3" t="b">
        <v>0</v>
      </c>
      <c r="P1574" s="3" t="s">
        <v>8289</v>
      </c>
      <c r="Q1574" s="13">
        <f t="shared" si="96"/>
        <v>0.05</v>
      </c>
      <c r="R1574" s="7">
        <f t="shared" si="97"/>
        <v>833.33333333333337</v>
      </c>
      <c r="S1574" s="3" t="s">
        <v>8325</v>
      </c>
      <c r="T1574" s="3" t="s">
        <v>8347</v>
      </c>
    </row>
    <row r="1575" spans="1:20" ht="39.6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21">
        <f t="shared" si="98"/>
        <v>42785.791689814818</v>
      </c>
      <c r="L1575" s="21">
        <f t="shared" si="99"/>
        <v>42825.957638888889</v>
      </c>
      <c r="M1575" s="3" t="b">
        <v>0</v>
      </c>
      <c r="N1575" s="3">
        <v>3</v>
      </c>
      <c r="O1575" s="3" t="b">
        <v>0</v>
      </c>
      <c r="P1575" s="3" t="s">
        <v>8289</v>
      </c>
      <c r="Q1575" s="13">
        <f t="shared" si="96"/>
        <v>2.4777777777777777E-2</v>
      </c>
      <c r="R1575" s="7">
        <f t="shared" si="97"/>
        <v>3000</v>
      </c>
      <c r="S1575" s="3" t="s">
        <v>8325</v>
      </c>
      <c r="T1575" s="3" t="s">
        <v>8347</v>
      </c>
    </row>
    <row r="1576" spans="1:20" ht="39.6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21">
        <f t="shared" si="98"/>
        <v>42017.719085648147</v>
      </c>
      <c r="L1576" s="21">
        <f t="shared" si="99"/>
        <v>42052.719085648147</v>
      </c>
      <c r="M1576" s="3" t="b">
        <v>0</v>
      </c>
      <c r="N1576" s="3">
        <v>6</v>
      </c>
      <c r="O1576" s="3" t="b">
        <v>0</v>
      </c>
      <c r="P1576" s="3" t="s">
        <v>8289</v>
      </c>
      <c r="Q1576" s="13">
        <f t="shared" si="96"/>
        <v>5.0599999999999999E-2</v>
      </c>
      <c r="R1576" s="7">
        <f t="shared" si="97"/>
        <v>1666.6666666666667</v>
      </c>
      <c r="S1576" s="3" t="s">
        <v>8325</v>
      </c>
      <c r="T1576" s="3" t="s">
        <v>8347</v>
      </c>
    </row>
    <row r="1577" spans="1:20" ht="39.6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21">
        <f t="shared" si="98"/>
        <v>41799.315925925919</v>
      </c>
      <c r="L1577" s="21">
        <f t="shared" si="99"/>
        <v>41829.315925925919</v>
      </c>
      <c r="M1577" s="3" t="b">
        <v>0</v>
      </c>
      <c r="N1577" s="3">
        <v>35</v>
      </c>
      <c r="O1577" s="3" t="b">
        <v>0</v>
      </c>
      <c r="P1577" s="3" t="s">
        <v>8289</v>
      </c>
      <c r="Q1577" s="13">
        <f t="shared" si="96"/>
        <v>0.2291</v>
      </c>
      <c r="R1577" s="7">
        <f t="shared" si="97"/>
        <v>285.71428571428572</v>
      </c>
      <c r="S1577" s="3" t="s">
        <v>8325</v>
      </c>
      <c r="T1577" s="3" t="s">
        <v>8347</v>
      </c>
    </row>
    <row r="1578" spans="1:20" ht="26.4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21">
        <f t="shared" si="98"/>
        <v>42140.670925925922</v>
      </c>
      <c r="L1578" s="21">
        <f t="shared" si="99"/>
        <v>42185.670925925922</v>
      </c>
      <c r="M1578" s="3" t="b">
        <v>0</v>
      </c>
      <c r="N1578" s="3">
        <v>10</v>
      </c>
      <c r="O1578" s="3" t="b">
        <v>0</v>
      </c>
      <c r="P1578" s="3" t="s">
        <v>8289</v>
      </c>
      <c r="Q1578" s="13">
        <f t="shared" si="96"/>
        <v>0.13</v>
      </c>
      <c r="R1578" s="7">
        <f t="shared" si="97"/>
        <v>500</v>
      </c>
      <c r="S1578" s="3" t="s">
        <v>8325</v>
      </c>
      <c r="T1578" s="3" t="s">
        <v>8347</v>
      </c>
    </row>
    <row r="1579" spans="1:20" ht="39.6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21">
        <f t="shared" si="98"/>
        <v>41054.639444444438</v>
      </c>
      <c r="L1579" s="21">
        <f t="shared" si="99"/>
        <v>41114.639444444438</v>
      </c>
      <c r="M1579" s="3" t="b">
        <v>0</v>
      </c>
      <c r="N1579" s="3">
        <v>2</v>
      </c>
      <c r="O1579" s="3" t="b">
        <v>0</v>
      </c>
      <c r="P1579" s="3" t="s">
        <v>8289</v>
      </c>
      <c r="Q1579" s="13">
        <f t="shared" si="96"/>
        <v>5.4999999999999997E-3</v>
      </c>
      <c r="R1579" s="7">
        <f t="shared" si="97"/>
        <v>5000</v>
      </c>
      <c r="S1579" s="3" t="s">
        <v>8325</v>
      </c>
      <c r="T1579" s="3" t="s">
        <v>8347</v>
      </c>
    </row>
    <row r="1580" spans="1:20" ht="52.8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21">
        <f t="shared" si="98"/>
        <v>40398.857534722221</v>
      </c>
      <c r="L1580" s="21">
        <f t="shared" si="99"/>
        <v>40422.875</v>
      </c>
      <c r="M1580" s="3" t="b">
        <v>0</v>
      </c>
      <c r="N1580" s="3">
        <v>4</v>
      </c>
      <c r="O1580" s="3" t="b">
        <v>0</v>
      </c>
      <c r="P1580" s="3" t="s">
        <v>8289</v>
      </c>
      <c r="Q1580" s="13">
        <f t="shared" si="96"/>
        <v>0.10806536636794939</v>
      </c>
      <c r="R1580" s="7">
        <f t="shared" si="97"/>
        <v>474.25</v>
      </c>
      <c r="S1580" s="3" t="s">
        <v>8325</v>
      </c>
      <c r="T1580" s="3" t="s">
        <v>8347</v>
      </c>
    </row>
    <row r="1581" spans="1:20" ht="26.4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21">
        <f t="shared" si="98"/>
        <v>41481.788090277776</v>
      </c>
      <c r="L1581" s="21">
        <f t="shared" si="99"/>
        <v>41514.788090277776</v>
      </c>
      <c r="M1581" s="3" t="b">
        <v>0</v>
      </c>
      <c r="N1581" s="3">
        <v>2</v>
      </c>
      <c r="O1581" s="3" t="b">
        <v>0</v>
      </c>
      <c r="P1581" s="3" t="s">
        <v>8289</v>
      </c>
      <c r="Q1581" s="13">
        <f t="shared" si="96"/>
        <v>8.4008400840084006E-3</v>
      </c>
      <c r="R1581" s="7">
        <f t="shared" si="97"/>
        <v>1666.5</v>
      </c>
      <c r="S1581" s="3" t="s">
        <v>8325</v>
      </c>
      <c r="T1581" s="3" t="s">
        <v>8347</v>
      </c>
    </row>
    <row r="1582" spans="1:20" ht="39.6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21">
        <f t="shared" si="98"/>
        <v>40989.841736111106</v>
      </c>
      <c r="L1582" s="21">
        <f t="shared" si="99"/>
        <v>41049.841736111106</v>
      </c>
      <c r="M1582" s="3" t="b">
        <v>0</v>
      </c>
      <c r="N1582" s="3">
        <v>0</v>
      </c>
      <c r="O1582" s="3" t="b">
        <v>0</v>
      </c>
      <c r="P1582" s="3" t="s">
        <v>8289</v>
      </c>
      <c r="Q1582" s="13">
        <f t="shared" si="96"/>
        <v>0</v>
      </c>
      <c r="R1582" s="7">
        <f t="shared" si="97"/>
        <v>0</v>
      </c>
      <c r="S1582" s="3" t="s">
        <v>8325</v>
      </c>
      <c r="T1582" s="3" t="s">
        <v>8347</v>
      </c>
    </row>
    <row r="1583" spans="1:20" ht="39.6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21">
        <f t="shared" si="98"/>
        <v>42325.240624999999</v>
      </c>
      <c r="L1583" s="21">
        <f t="shared" si="99"/>
        <v>42357.240624999999</v>
      </c>
      <c r="M1583" s="3" t="b">
        <v>0</v>
      </c>
      <c r="N1583" s="3">
        <v>1</v>
      </c>
      <c r="O1583" s="3" t="b">
        <v>0</v>
      </c>
      <c r="P1583" s="3" t="s">
        <v>8290</v>
      </c>
      <c r="Q1583" s="13">
        <f t="shared" si="96"/>
        <v>5.0000000000000001E-3</v>
      </c>
      <c r="R1583" s="7">
        <f t="shared" si="97"/>
        <v>1000</v>
      </c>
      <c r="S1583" s="3" t="s">
        <v>8341</v>
      </c>
      <c r="T1583" s="3" t="s">
        <v>8348</v>
      </c>
    </row>
    <row r="1584" spans="1:20" ht="26.4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21">
        <f t="shared" si="98"/>
        <v>42246.581631944442</v>
      </c>
      <c r="L1584" s="21">
        <f t="shared" si="99"/>
        <v>42303.680555555555</v>
      </c>
      <c r="M1584" s="3" t="b">
        <v>0</v>
      </c>
      <c r="N1584" s="3">
        <v>3</v>
      </c>
      <c r="O1584" s="3" t="b">
        <v>0</v>
      </c>
      <c r="P1584" s="3" t="s">
        <v>8290</v>
      </c>
      <c r="Q1584" s="13">
        <f t="shared" si="96"/>
        <v>9.2999999999999999E-2</v>
      </c>
      <c r="R1584" s="7">
        <f t="shared" si="97"/>
        <v>333.33333333333331</v>
      </c>
      <c r="S1584" s="3" t="s">
        <v>8341</v>
      </c>
      <c r="T1584" s="3" t="s">
        <v>8348</v>
      </c>
    </row>
    <row r="1585" spans="1:20" ht="39.6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21">
        <f t="shared" si="98"/>
        <v>41877.696655092594</v>
      </c>
      <c r="L1585" s="21">
        <f t="shared" si="99"/>
        <v>41907.696655092594</v>
      </c>
      <c r="M1585" s="3" t="b">
        <v>0</v>
      </c>
      <c r="N1585" s="3">
        <v>1</v>
      </c>
      <c r="O1585" s="3" t="b">
        <v>0</v>
      </c>
      <c r="P1585" s="3" t="s">
        <v>8290</v>
      </c>
      <c r="Q1585" s="13">
        <f t="shared" si="96"/>
        <v>7.5000000000000002E-4</v>
      </c>
      <c r="R1585" s="7">
        <f t="shared" si="97"/>
        <v>20000</v>
      </c>
      <c r="S1585" s="3" t="s">
        <v>8341</v>
      </c>
      <c r="T1585" s="3" t="s">
        <v>8348</v>
      </c>
    </row>
    <row r="1586" spans="1:20" ht="39.6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21">
        <f t="shared" si="98"/>
        <v>41779.440983796296</v>
      </c>
      <c r="L1586" s="21">
        <f t="shared" si="99"/>
        <v>41789.440983796296</v>
      </c>
      <c r="M1586" s="3" t="b">
        <v>0</v>
      </c>
      <c r="N1586" s="3">
        <v>0</v>
      </c>
      <c r="O1586" s="3" t="b">
        <v>0</v>
      </c>
      <c r="P1586" s="3" t="s">
        <v>8290</v>
      </c>
      <c r="Q1586" s="13">
        <f t="shared" si="96"/>
        <v>0</v>
      </c>
      <c r="R1586" s="7">
        <f t="shared" si="97"/>
        <v>0</v>
      </c>
      <c r="S1586" s="3" t="s">
        <v>8341</v>
      </c>
      <c r="T1586" s="3" t="s">
        <v>8348</v>
      </c>
    </row>
    <row r="1587" spans="1:20" ht="52.8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21">
        <f t="shared" si="98"/>
        <v>42707.687129629623</v>
      </c>
      <c r="L1587" s="21">
        <f t="shared" si="99"/>
        <v>42729.249999999993</v>
      </c>
      <c r="M1587" s="3" t="b">
        <v>0</v>
      </c>
      <c r="N1587" s="3">
        <v>12</v>
      </c>
      <c r="O1587" s="3" t="b">
        <v>0</v>
      </c>
      <c r="P1587" s="3" t="s">
        <v>8290</v>
      </c>
      <c r="Q1587" s="13">
        <f t="shared" si="96"/>
        <v>0.79</v>
      </c>
      <c r="R1587" s="7">
        <f t="shared" si="97"/>
        <v>166.66666666666666</v>
      </c>
      <c r="S1587" s="3" t="s">
        <v>8341</v>
      </c>
      <c r="T1587" s="3" t="s">
        <v>8348</v>
      </c>
    </row>
    <row r="1588" spans="1:20" ht="26.4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21">
        <f t="shared" si="98"/>
        <v>42068.896087962959</v>
      </c>
      <c r="L1588" s="21">
        <f t="shared" si="99"/>
        <v>42098.854421296295</v>
      </c>
      <c r="M1588" s="3" t="b">
        <v>0</v>
      </c>
      <c r="N1588" s="3">
        <v>0</v>
      </c>
      <c r="O1588" s="3" t="b">
        <v>0</v>
      </c>
      <c r="P1588" s="3" t="s">
        <v>8290</v>
      </c>
      <c r="Q1588" s="13">
        <f t="shared" si="96"/>
        <v>0</v>
      </c>
      <c r="R1588" s="7">
        <f t="shared" si="97"/>
        <v>0</v>
      </c>
      <c r="S1588" s="3" t="s">
        <v>8341</v>
      </c>
      <c r="T1588" s="3" t="s">
        <v>8348</v>
      </c>
    </row>
    <row r="1589" spans="1:20" ht="52.8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21">
        <f t="shared" si="98"/>
        <v>41956.742650462962</v>
      </c>
      <c r="L1589" s="21">
        <f t="shared" si="99"/>
        <v>41986.742650462962</v>
      </c>
      <c r="M1589" s="3" t="b">
        <v>0</v>
      </c>
      <c r="N1589" s="3">
        <v>1</v>
      </c>
      <c r="O1589" s="3" t="b">
        <v>0</v>
      </c>
      <c r="P1589" s="3" t="s">
        <v>8290</v>
      </c>
      <c r="Q1589" s="13">
        <f t="shared" si="96"/>
        <v>1.3333333333333334E-4</v>
      </c>
      <c r="R1589" s="7">
        <f t="shared" si="97"/>
        <v>7500</v>
      </c>
      <c r="S1589" s="3" t="s">
        <v>8341</v>
      </c>
      <c r="T1589" s="3" t="s">
        <v>8348</v>
      </c>
    </row>
    <row r="1590" spans="1:20" ht="26.4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21">
        <f t="shared" si="98"/>
        <v>42005.041655092595</v>
      </c>
      <c r="L1590" s="21">
        <f t="shared" si="99"/>
        <v>42035.633333333331</v>
      </c>
      <c r="M1590" s="3" t="b">
        <v>0</v>
      </c>
      <c r="N1590" s="3">
        <v>0</v>
      </c>
      <c r="O1590" s="3" t="b">
        <v>0</v>
      </c>
      <c r="P1590" s="3" t="s">
        <v>8290</v>
      </c>
      <c r="Q1590" s="13">
        <f t="shared" si="96"/>
        <v>0</v>
      </c>
      <c r="R1590" s="7">
        <f t="shared" si="97"/>
        <v>0</v>
      </c>
      <c r="S1590" s="3" t="s">
        <v>8341</v>
      </c>
      <c r="T1590" s="3" t="s">
        <v>8348</v>
      </c>
    </row>
    <row r="1591" spans="1:20" ht="39.6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21">
        <f t="shared" si="98"/>
        <v>42256.776458333326</v>
      </c>
      <c r="L1591" s="21">
        <f t="shared" si="99"/>
        <v>42286.776458333326</v>
      </c>
      <c r="M1591" s="3" t="b">
        <v>0</v>
      </c>
      <c r="N1591" s="3">
        <v>0</v>
      </c>
      <c r="O1591" s="3" t="b">
        <v>0</v>
      </c>
      <c r="P1591" s="3" t="s">
        <v>8290</v>
      </c>
      <c r="Q1591" s="13">
        <f t="shared" si="96"/>
        <v>0</v>
      </c>
      <c r="R1591" s="7">
        <f t="shared" si="97"/>
        <v>0</v>
      </c>
      <c r="S1591" s="3" t="s">
        <v>8341</v>
      </c>
      <c r="T1591" s="3" t="s">
        <v>8348</v>
      </c>
    </row>
    <row r="1592" spans="1:20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21">
        <f t="shared" si="98"/>
        <v>42240.648888888885</v>
      </c>
      <c r="L1592" s="21">
        <f t="shared" si="99"/>
        <v>42270.648888888885</v>
      </c>
      <c r="M1592" s="3" t="b">
        <v>0</v>
      </c>
      <c r="N1592" s="3">
        <v>2</v>
      </c>
      <c r="O1592" s="3" t="b">
        <v>0</v>
      </c>
      <c r="P1592" s="3" t="s">
        <v>8290</v>
      </c>
      <c r="Q1592" s="13">
        <f t="shared" si="96"/>
        <v>1.7000000000000001E-2</v>
      </c>
      <c r="R1592" s="7">
        <f t="shared" si="97"/>
        <v>30000</v>
      </c>
      <c r="S1592" s="3" t="s">
        <v>8341</v>
      </c>
      <c r="T1592" s="3" t="s">
        <v>8348</v>
      </c>
    </row>
    <row r="1593" spans="1:20" ht="52.8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21">
        <f t="shared" si="98"/>
        <v>42433.517835648141</v>
      </c>
      <c r="L1593" s="21">
        <f t="shared" si="99"/>
        <v>42463.476168981484</v>
      </c>
      <c r="M1593" s="3" t="b">
        <v>0</v>
      </c>
      <c r="N1593" s="3">
        <v>92</v>
      </c>
      <c r="O1593" s="3" t="b">
        <v>0</v>
      </c>
      <c r="P1593" s="3" t="s">
        <v>8290</v>
      </c>
      <c r="Q1593" s="13">
        <f t="shared" si="96"/>
        <v>0.29228571428571426</v>
      </c>
      <c r="R1593" s="7">
        <f t="shared" si="97"/>
        <v>152.17391304347825</v>
      </c>
      <c r="S1593" s="3" t="s">
        <v>8341</v>
      </c>
      <c r="T1593" s="3" t="s">
        <v>8348</v>
      </c>
    </row>
    <row r="1594" spans="1:20" ht="26.4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21">
        <f t="shared" si="98"/>
        <v>42045.86440972222</v>
      </c>
      <c r="L1594" s="21">
        <f t="shared" si="99"/>
        <v>42090.822743055549</v>
      </c>
      <c r="M1594" s="3" t="b">
        <v>0</v>
      </c>
      <c r="N1594" s="3">
        <v>0</v>
      </c>
      <c r="O1594" s="3" t="b">
        <v>0</v>
      </c>
      <c r="P1594" s="3" t="s">
        <v>8290</v>
      </c>
      <c r="Q1594" s="13">
        <f t="shared" si="96"/>
        <v>0</v>
      </c>
      <c r="R1594" s="7">
        <f t="shared" si="97"/>
        <v>0</v>
      </c>
      <c r="S1594" s="3" t="s">
        <v>8341</v>
      </c>
      <c r="T1594" s="3" t="s">
        <v>8348</v>
      </c>
    </row>
    <row r="1595" spans="1:20" ht="26.4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21">
        <f t="shared" si="98"/>
        <v>42033.63721064815</v>
      </c>
      <c r="L1595" s="21">
        <f t="shared" si="99"/>
        <v>42063.63721064815</v>
      </c>
      <c r="M1595" s="3" t="b">
        <v>0</v>
      </c>
      <c r="N1595" s="3">
        <v>3</v>
      </c>
      <c r="O1595" s="3" t="b">
        <v>0</v>
      </c>
      <c r="P1595" s="3" t="s">
        <v>8290</v>
      </c>
      <c r="Q1595" s="13">
        <f t="shared" si="96"/>
        <v>1.3636363636363637E-4</v>
      </c>
      <c r="R1595" s="7">
        <f t="shared" si="97"/>
        <v>7333.333333333333</v>
      </c>
      <c r="S1595" s="3" t="s">
        <v>8341</v>
      </c>
      <c r="T1595" s="3" t="s">
        <v>8348</v>
      </c>
    </row>
    <row r="1596" spans="1:20" ht="26.4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21">
        <f t="shared" si="98"/>
        <v>42445.504421296289</v>
      </c>
      <c r="L1596" s="21">
        <f t="shared" si="99"/>
        <v>42505.472916666666</v>
      </c>
      <c r="M1596" s="3" t="b">
        <v>0</v>
      </c>
      <c r="N1596" s="3">
        <v>10</v>
      </c>
      <c r="O1596" s="3" t="b">
        <v>0</v>
      </c>
      <c r="P1596" s="3" t="s">
        <v>8290</v>
      </c>
      <c r="Q1596" s="13">
        <f t="shared" si="96"/>
        <v>0.20499999999999999</v>
      </c>
      <c r="R1596" s="7">
        <f t="shared" si="97"/>
        <v>100</v>
      </c>
      <c r="S1596" s="3" t="s">
        <v>8341</v>
      </c>
      <c r="T1596" s="3" t="s">
        <v>8348</v>
      </c>
    </row>
    <row r="1597" spans="1:20" ht="39.6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21">
        <f t="shared" si="98"/>
        <v>41779.84175925926</v>
      </c>
      <c r="L1597" s="21">
        <f t="shared" si="99"/>
        <v>41808.634027777771</v>
      </c>
      <c r="M1597" s="3" t="b">
        <v>0</v>
      </c>
      <c r="N1597" s="3">
        <v>7</v>
      </c>
      <c r="O1597" s="3" t="b">
        <v>0</v>
      </c>
      <c r="P1597" s="3" t="s">
        <v>8290</v>
      </c>
      <c r="Q1597" s="13">
        <f t="shared" si="96"/>
        <v>2.8E-3</v>
      </c>
      <c r="R1597" s="7">
        <f t="shared" si="97"/>
        <v>14285.714285714286</v>
      </c>
      <c r="S1597" s="3" t="s">
        <v>8341</v>
      </c>
      <c r="T1597" s="3" t="s">
        <v>8348</v>
      </c>
    </row>
    <row r="1598" spans="1:20" ht="39.6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21">
        <f t="shared" si="98"/>
        <v>41941.221863425926</v>
      </c>
      <c r="L1598" s="21">
        <f t="shared" si="99"/>
        <v>41986.26353009259</v>
      </c>
      <c r="M1598" s="3" t="b">
        <v>0</v>
      </c>
      <c r="N1598" s="3">
        <v>3</v>
      </c>
      <c r="O1598" s="3" t="b">
        <v>0</v>
      </c>
      <c r="P1598" s="3" t="s">
        <v>8290</v>
      </c>
      <c r="Q1598" s="13">
        <f t="shared" si="96"/>
        <v>2.3076923076923078E-2</v>
      </c>
      <c r="R1598" s="7">
        <f t="shared" si="97"/>
        <v>1083.3333333333333</v>
      </c>
      <c r="S1598" s="3" t="s">
        <v>8341</v>
      </c>
      <c r="T1598" s="3" t="s">
        <v>8348</v>
      </c>
    </row>
    <row r="1599" spans="1:20" ht="39.6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21">
        <f t="shared" si="98"/>
        <v>42603.145798611113</v>
      </c>
      <c r="L1599" s="21">
        <f t="shared" si="99"/>
        <v>42633.145798611113</v>
      </c>
      <c r="M1599" s="3" t="b">
        <v>0</v>
      </c>
      <c r="N1599" s="3">
        <v>0</v>
      </c>
      <c r="O1599" s="3" t="b">
        <v>0</v>
      </c>
      <c r="P1599" s="3" t="s">
        <v>8290</v>
      </c>
      <c r="Q1599" s="13">
        <f t="shared" si="96"/>
        <v>0</v>
      </c>
      <c r="R1599" s="7">
        <f t="shared" si="97"/>
        <v>0</v>
      </c>
      <c r="S1599" s="3" t="s">
        <v>8341</v>
      </c>
      <c r="T1599" s="3" t="s">
        <v>8348</v>
      </c>
    </row>
    <row r="1600" spans="1:20" ht="52.8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21">
        <f t="shared" si="98"/>
        <v>42151.459004629629</v>
      </c>
      <c r="L1600" s="21">
        <f t="shared" si="99"/>
        <v>42211.459004629629</v>
      </c>
      <c r="M1600" s="3" t="b">
        <v>0</v>
      </c>
      <c r="N1600" s="3">
        <v>1</v>
      </c>
      <c r="O1600" s="3" t="b">
        <v>0</v>
      </c>
      <c r="P1600" s="3" t="s">
        <v>8290</v>
      </c>
      <c r="Q1600" s="13">
        <f t="shared" si="96"/>
        <v>1.25E-3</v>
      </c>
      <c r="R1600" s="7">
        <f t="shared" si="97"/>
        <v>800</v>
      </c>
      <c r="S1600" s="3" t="s">
        <v>8341</v>
      </c>
      <c r="T1600" s="3" t="s">
        <v>8348</v>
      </c>
    </row>
    <row r="1601" spans="1:20" ht="39.6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21">
        <f t="shared" si="98"/>
        <v>42438.330740740734</v>
      </c>
      <c r="L1601" s="21">
        <f t="shared" si="99"/>
        <v>42468.289074074077</v>
      </c>
      <c r="M1601" s="3" t="b">
        <v>0</v>
      </c>
      <c r="N1601" s="3">
        <v>0</v>
      </c>
      <c r="O1601" s="3" t="b">
        <v>0</v>
      </c>
      <c r="P1601" s="3" t="s">
        <v>8290</v>
      </c>
      <c r="Q1601" s="13">
        <f t="shared" si="96"/>
        <v>0</v>
      </c>
      <c r="R1601" s="7">
        <f t="shared" si="97"/>
        <v>0</v>
      </c>
      <c r="S1601" s="3" t="s">
        <v>8341</v>
      </c>
      <c r="T1601" s="3" t="s">
        <v>8348</v>
      </c>
    </row>
    <row r="1602" spans="1:20" ht="39.6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21">
        <f t="shared" si="98"/>
        <v>41790.848981481475</v>
      </c>
      <c r="L1602" s="21">
        <f t="shared" si="99"/>
        <v>41835.007638888885</v>
      </c>
      <c r="M1602" s="3" t="b">
        <v>0</v>
      </c>
      <c r="N1602" s="3">
        <v>9</v>
      </c>
      <c r="O1602" s="3" t="b">
        <v>0</v>
      </c>
      <c r="P1602" s="3" t="s">
        <v>8290</v>
      </c>
      <c r="Q1602" s="13">
        <f t="shared" ref="Q1602:Q1665" si="100">+E1602/D1602</f>
        <v>7.3400000000000007E-2</v>
      </c>
      <c r="R1602" s="7">
        <f t="shared" ref="R1602:R1665" si="101">IFERROR(+D1602/N1602,0)</f>
        <v>555.55555555555554</v>
      </c>
      <c r="S1602" s="3" t="s">
        <v>8341</v>
      </c>
      <c r="T1602" s="3" t="s">
        <v>8348</v>
      </c>
    </row>
    <row r="1603" spans="1:20" ht="39.6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21">
        <f t="shared" ref="K1603:K1666" si="102">(J1603/86400)+25569+(-5/24)</f>
        <v>40637.884641203702</v>
      </c>
      <c r="L1603" s="21">
        <f t="shared" ref="L1603:L1666" si="103">+I1603/(86400)+25569+(-5/24)</f>
        <v>40667.884641203702</v>
      </c>
      <c r="M1603" s="3" t="b">
        <v>0</v>
      </c>
      <c r="N1603" s="3">
        <v>56</v>
      </c>
      <c r="O1603" s="3" t="b">
        <v>1</v>
      </c>
      <c r="P1603" s="3" t="s">
        <v>8275</v>
      </c>
      <c r="Q1603" s="13">
        <f t="shared" si="100"/>
        <v>1.082492</v>
      </c>
      <c r="R1603" s="7">
        <f t="shared" si="101"/>
        <v>44.642857142857146</v>
      </c>
      <c r="S1603" s="3" t="s">
        <v>8328</v>
      </c>
      <c r="T1603" s="3" t="s">
        <v>8329</v>
      </c>
    </row>
    <row r="1604" spans="1:20" ht="39.6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21">
        <f t="shared" si="102"/>
        <v>40788.089317129627</v>
      </c>
      <c r="L1604" s="21">
        <f t="shared" si="103"/>
        <v>40830.75</v>
      </c>
      <c r="M1604" s="3" t="b">
        <v>0</v>
      </c>
      <c r="N1604" s="3">
        <v>32</v>
      </c>
      <c r="O1604" s="3" t="b">
        <v>1</v>
      </c>
      <c r="P1604" s="3" t="s">
        <v>8275</v>
      </c>
      <c r="Q1604" s="13">
        <f t="shared" si="100"/>
        <v>1.0016666666666667</v>
      </c>
      <c r="R1604" s="7">
        <f t="shared" si="101"/>
        <v>46.875</v>
      </c>
      <c r="S1604" s="3" t="s">
        <v>8328</v>
      </c>
      <c r="T1604" s="3" t="s">
        <v>8329</v>
      </c>
    </row>
    <row r="1605" spans="1:20" ht="26.4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21">
        <f t="shared" si="102"/>
        <v>40875.961331018516</v>
      </c>
      <c r="L1605" s="21">
        <f t="shared" si="103"/>
        <v>40935.961331018516</v>
      </c>
      <c r="M1605" s="3" t="b">
        <v>0</v>
      </c>
      <c r="N1605" s="3">
        <v>30</v>
      </c>
      <c r="O1605" s="3" t="b">
        <v>1</v>
      </c>
      <c r="P1605" s="3" t="s">
        <v>8275</v>
      </c>
      <c r="Q1605" s="13">
        <f t="shared" si="100"/>
        <v>1.0003299999999999</v>
      </c>
      <c r="R1605" s="7">
        <f t="shared" si="101"/>
        <v>66.666666666666671</v>
      </c>
      <c r="S1605" s="3" t="s">
        <v>8328</v>
      </c>
      <c r="T1605" s="3" t="s">
        <v>8329</v>
      </c>
    </row>
    <row r="1606" spans="1:20" ht="39.6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21">
        <f t="shared" si="102"/>
        <v>40945.636979166666</v>
      </c>
      <c r="L1606" s="21">
        <f t="shared" si="103"/>
        <v>40985.595312500001</v>
      </c>
      <c r="M1606" s="3" t="b">
        <v>0</v>
      </c>
      <c r="N1606" s="3">
        <v>70</v>
      </c>
      <c r="O1606" s="3" t="b">
        <v>1</v>
      </c>
      <c r="P1606" s="3" t="s">
        <v>8275</v>
      </c>
      <c r="Q1606" s="13">
        <f t="shared" si="100"/>
        <v>1.2210714285714286</v>
      </c>
      <c r="R1606" s="7">
        <f t="shared" si="101"/>
        <v>40</v>
      </c>
      <c r="S1606" s="3" t="s">
        <v>8328</v>
      </c>
      <c r="T1606" s="3" t="s">
        <v>8329</v>
      </c>
    </row>
    <row r="1607" spans="1:20" ht="39.6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21">
        <f t="shared" si="102"/>
        <v>40746.804548611108</v>
      </c>
      <c r="L1607" s="21">
        <f t="shared" si="103"/>
        <v>40756.083333333328</v>
      </c>
      <c r="M1607" s="3" t="b">
        <v>0</v>
      </c>
      <c r="N1607" s="3">
        <v>44</v>
      </c>
      <c r="O1607" s="3" t="b">
        <v>1</v>
      </c>
      <c r="P1607" s="3" t="s">
        <v>8275</v>
      </c>
      <c r="Q1607" s="13">
        <f t="shared" si="100"/>
        <v>1.0069333333333335</v>
      </c>
      <c r="R1607" s="7">
        <f t="shared" si="101"/>
        <v>136.36363636363637</v>
      </c>
      <c r="S1607" s="3" t="s">
        <v>8328</v>
      </c>
      <c r="T1607" s="3" t="s">
        <v>8329</v>
      </c>
    </row>
    <row r="1608" spans="1:20" ht="39.6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21">
        <f t="shared" si="102"/>
        <v>40535.903217592589</v>
      </c>
      <c r="L1608" s="21">
        <f t="shared" si="103"/>
        <v>40625.861550925925</v>
      </c>
      <c r="M1608" s="3" t="b">
        <v>0</v>
      </c>
      <c r="N1608" s="3">
        <v>92</v>
      </c>
      <c r="O1608" s="3" t="b">
        <v>1</v>
      </c>
      <c r="P1608" s="3" t="s">
        <v>8275</v>
      </c>
      <c r="Q1608" s="13">
        <f t="shared" si="100"/>
        <v>1.01004125</v>
      </c>
      <c r="R1608" s="7">
        <f t="shared" si="101"/>
        <v>86.956521739130437</v>
      </c>
      <c r="S1608" s="3" t="s">
        <v>8328</v>
      </c>
      <c r="T1608" s="3" t="s">
        <v>8329</v>
      </c>
    </row>
    <row r="1609" spans="1:20" ht="39.6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21">
        <f t="shared" si="102"/>
        <v>41053.600127314814</v>
      </c>
      <c r="L1609" s="21">
        <f t="shared" si="103"/>
        <v>41074.600127314814</v>
      </c>
      <c r="M1609" s="3" t="b">
        <v>0</v>
      </c>
      <c r="N1609" s="3">
        <v>205</v>
      </c>
      <c r="O1609" s="3" t="b">
        <v>1</v>
      </c>
      <c r="P1609" s="3" t="s">
        <v>8275</v>
      </c>
      <c r="Q1609" s="13">
        <f t="shared" si="100"/>
        <v>1.4511000000000001</v>
      </c>
      <c r="R1609" s="7">
        <f t="shared" si="101"/>
        <v>48.780487804878049</v>
      </c>
      <c r="S1609" s="3" t="s">
        <v>8328</v>
      </c>
      <c r="T1609" s="3" t="s">
        <v>8329</v>
      </c>
    </row>
    <row r="1610" spans="1:20" ht="26.4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21">
        <f t="shared" si="102"/>
        <v>41607.622523148144</v>
      </c>
      <c r="L1610" s="21">
        <f t="shared" si="103"/>
        <v>41640.018055555549</v>
      </c>
      <c r="M1610" s="3" t="b">
        <v>0</v>
      </c>
      <c r="N1610" s="3">
        <v>23</v>
      </c>
      <c r="O1610" s="3" t="b">
        <v>1</v>
      </c>
      <c r="P1610" s="3" t="s">
        <v>8275</v>
      </c>
      <c r="Q1610" s="13">
        <f t="shared" si="100"/>
        <v>1.0125</v>
      </c>
      <c r="R1610" s="7">
        <f t="shared" si="101"/>
        <v>52.173913043478258</v>
      </c>
      <c r="S1610" s="3" t="s">
        <v>8328</v>
      </c>
      <c r="T1610" s="3" t="s">
        <v>8329</v>
      </c>
    </row>
    <row r="1611" spans="1:20" ht="39.6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21">
        <f t="shared" si="102"/>
        <v>40795.792928240735</v>
      </c>
      <c r="L1611" s="21">
        <f t="shared" si="103"/>
        <v>40849.125</v>
      </c>
      <c r="M1611" s="3" t="b">
        <v>0</v>
      </c>
      <c r="N1611" s="3">
        <v>4</v>
      </c>
      <c r="O1611" s="3" t="b">
        <v>1</v>
      </c>
      <c r="P1611" s="3" t="s">
        <v>8275</v>
      </c>
      <c r="Q1611" s="13">
        <f t="shared" si="100"/>
        <v>1.1833333333333333</v>
      </c>
      <c r="R1611" s="7">
        <f t="shared" si="101"/>
        <v>375</v>
      </c>
      <c r="S1611" s="3" t="s">
        <v>8328</v>
      </c>
      <c r="T1611" s="3" t="s">
        <v>8329</v>
      </c>
    </row>
    <row r="1612" spans="1:20" ht="26.4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21">
        <f t="shared" si="102"/>
        <v>41228.716550925921</v>
      </c>
      <c r="L1612" s="21">
        <f t="shared" si="103"/>
        <v>41258.716550925921</v>
      </c>
      <c r="M1612" s="3" t="b">
        <v>0</v>
      </c>
      <c r="N1612" s="3">
        <v>112</v>
      </c>
      <c r="O1612" s="3" t="b">
        <v>1</v>
      </c>
      <c r="P1612" s="3" t="s">
        <v>8275</v>
      </c>
      <c r="Q1612" s="13">
        <f t="shared" si="100"/>
        <v>2.7185000000000001</v>
      </c>
      <c r="R1612" s="7">
        <f t="shared" si="101"/>
        <v>17.857142857142858</v>
      </c>
      <c r="S1612" s="3" t="s">
        <v>8328</v>
      </c>
      <c r="T1612" s="3" t="s">
        <v>8329</v>
      </c>
    </row>
    <row r="1613" spans="1:20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21">
        <f t="shared" si="102"/>
        <v>41408.792037037034</v>
      </c>
      <c r="L1613" s="21">
        <f t="shared" si="103"/>
        <v>41429.792037037034</v>
      </c>
      <c r="M1613" s="3" t="b">
        <v>0</v>
      </c>
      <c r="N1613" s="3">
        <v>27</v>
      </c>
      <c r="O1613" s="3" t="b">
        <v>1</v>
      </c>
      <c r="P1613" s="3" t="s">
        <v>8275</v>
      </c>
      <c r="Q1613" s="13">
        <f t="shared" si="100"/>
        <v>1.25125</v>
      </c>
      <c r="R1613" s="7">
        <f t="shared" si="101"/>
        <v>29.62962962962963</v>
      </c>
      <c r="S1613" s="3" t="s">
        <v>8328</v>
      </c>
      <c r="T1613" s="3" t="s">
        <v>8329</v>
      </c>
    </row>
    <row r="1614" spans="1:20" ht="39.6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21">
        <f t="shared" si="102"/>
        <v>41246.666481481479</v>
      </c>
      <c r="L1614" s="21">
        <f t="shared" si="103"/>
        <v>41276.666481481479</v>
      </c>
      <c r="M1614" s="3" t="b">
        <v>0</v>
      </c>
      <c r="N1614" s="3">
        <v>11</v>
      </c>
      <c r="O1614" s="3" t="b">
        <v>1</v>
      </c>
      <c r="P1614" s="3" t="s">
        <v>8275</v>
      </c>
      <c r="Q1614" s="13">
        <f t="shared" si="100"/>
        <v>1.1000000000000001</v>
      </c>
      <c r="R1614" s="7">
        <f t="shared" si="101"/>
        <v>45.454545454545453</v>
      </c>
      <c r="S1614" s="3" t="s">
        <v>8328</v>
      </c>
      <c r="T1614" s="3" t="s">
        <v>8329</v>
      </c>
    </row>
    <row r="1615" spans="1:20" ht="39.6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21">
        <f t="shared" si="102"/>
        <v>41081.861134259256</v>
      </c>
      <c r="L1615" s="21">
        <f t="shared" si="103"/>
        <v>41111.861134259256</v>
      </c>
      <c r="M1615" s="3" t="b">
        <v>0</v>
      </c>
      <c r="N1615" s="3">
        <v>26</v>
      </c>
      <c r="O1615" s="3" t="b">
        <v>1</v>
      </c>
      <c r="P1615" s="3" t="s">
        <v>8275</v>
      </c>
      <c r="Q1615" s="13">
        <f t="shared" si="100"/>
        <v>1.0149999999999999</v>
      </c>
      <c r="R1615" s="7">
        <f t="shared" si="101"/>
        <v>38.46153846153846</v>
      </c>
      <c r="S1615" s="3" t="s">
        <v>8328</v>
      </c>
      <c r="T1615" s="3" t="s">
        <v>8329</v>
      </c>
    </row>
    <row r="1616" spans="1:20" ht="39.6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21">
        <f t="shared" si="102"/>
        <v>41794.772789351853</v>
      </c>
      <c r="L1616" s="21">
        <f t="shared" si="103"/>
        <v>41854.5</v>
      </c>
      <c r="M1616" s="3" t="b">
        <v>0</v>
      </c>
      <c r="N1616" s="3">
        <v>77</v>
      </c>
      <c r="O1616" s="3" t="b">
        <v>1</v>
      </c>
      <c r="P1616" s="3" t="s">
        <v>8275</v>
      </c>
      <c r="Q1616" s="13">
        <f t="shared" si="100"/>
        <v>1.0269999999999999</v>
      </c>
      <c r="R1616" s="7">
        <f t="shared" si="101"/>
        <v>64.935064935064929</v>
      </c>
      <c r="S1616" s="3" t="s">
        <v>8328</v>
      </c>
      <c r="T1616" s="3" t="s">
        <v>8329</v>
      </c>
    </row>
    <row r="1617" spans="1:20" ht="39.6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21">
        <f t="shared" si="102"/>
        <v>40844.842546296291</v>
      </c>
      <c r="L1617" s="21">
        <f t="shared" si="103"/>
        <v>40889.884212962963</v>
      </c>
      <c r="M1617" s="3" t="b">
        <v>0</v>
      </c>
      <c r="N1617" s="3">
        <v>136</v>
      </c>
      <c r="O1617" s="3" t="b">
        <v>1</v>
      </c>
      <c r="P1617" s="3" t="s">
        <v>8275</v>
      </c>
      <c r="Q1617" s="13">
        <f t="shared" si="100"/>
        <v>1.1412500000000001</v>
      </c>
      <c r="R1617" s="7">
        <f t="shared" si="101"/>
        <v>58.823529411764703</v>
      </c>
      <c r="S1617" s="3" t="s">
        <v>8328</v>
      </c>
      <c r="T1617" s="3" t="s">
        <v>8329</v>
      </c>
    </row>
    <row r="1618" spans="1:20" ht="39.6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21">
        <f t="shared" si="102"/>
        <v>41194.507187499999</v>
      </c>
      <c r="L1618" s="21">
        <f t="shared" si="103"/>
        <v>41235.708333333328</v>
      </c>
      <c r="M1618" s="3" t="b">
        <v>0</v>
      </c>
      <c r="N1618" s="3">
        <v>157</v>
      </c>
      <c r="O1618" s="3" t="b">
        <v>1</v>
      </c>
      <c r="P1618" s="3" t="s">
        <v>8275</v>
      </c>
      <c r="Q1618" s="13">
        <f t="shared" si="100"/>
        <v>1.042</v>
      </c>
      <c r="R1618" s="7">
        <f t="shared" si="101"/>
        <v>63.694267515923563</v>
      </c>
      <c r="S1618" s="3" t="s">
        <v>8328</v>
      </c>
      <c r="T1618" s="3" t="s">
        <v>8329</v>
      </c>
    </row>
    <row r="1619" spans="1:20" ht="26.4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21">
        <f t="shared" si="102"/>
        <v>41546.455879629626</v>
      </c>
      <c r="L1619" s="21">
        <f t="shared" si="103"/>
        <v>41579.583333333328</v>
      </c>
      <c r="M1619" s="3" t="b">
        <v>0</v>
      </c>
      <c r="N1619" s="3">
        <v>158</v>
      </c>
      <c r="O1619" s="3" t="b">
        <v>1</v>
      </c>
      <c r="P1619" s="3" t="s">
        <v>8275</v>
      </c>
      <c r="Q1619" s="13">
        <f t="shared" si="100"/>
        <v>1.4585714285714286</v>
      </c>
      <c r="R1619" s="7">
        <f t="shared" si="101"/>
        <v>44.303797468354432</v>
      </c>
      <c r="S1619" s="3" t="s">
        <v>8328</v>
      </c>
      <c r="T1619" s="3" t="s">
        <v>8329</v>
      </c>
    </row>
    <row r="1620" spans="1:20" ht="39.6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21">
        <f t="shared" si="102"/>
        <v>41301.446006944439</v>
      </c>
      <c r="L1620" s="21">
        <f t="shared" si="103"/>
        <v>41341.446006944439</v>
      </c>
      <c r="M1620" s="3" t="b">
        <v>0</v>
      </c>
      <c r="N1620" s="3">
        <v>27</v>
      </c>
      <c r="O1620" s="3" t="b">
        <v>1</v>
      </c>
      <c r="P1620" s="3" t="s">
        <v>8275</v>
      </c>
      <c r="Q1620" s="13">
        <f t="shared" si="100"/>
        <v>1.0506666666666666</v>
      </c>
      <c r="R1620" s="7">
        <f t="shared" si="101"/>
        <v>55.555555555555557</v>
      </c>
      <c r="S1620" s="3" t="s">
        <v>8328</v>
      </c>
      <c r="T1620" s="3" t="s">
        <v>8329</v>
      </c>
    </row>
    <row r="1621" spans="1:20" ht="39.6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21">
        <f t="shared" si="102"/>
        <v>41875.977847222217</v>
      </c>
      <c r="L1621" s="21">
        <f t="shared" si="103"/>
        <v>41896.977847222217</v>
      </c>
      <c r="M1621" s="3" t="b">
        <v>0</v>
      </c>
      <c r="N1621" s="3">
        <v>23</v>
      </c>
      <c r="O1621" s="3" t="b">
        <v>1</v>
      </c>
      <c r="P1621" s="3" t="s">
        <v>8275</v>
      </c>
      <c r="Q1621" s="13">
        <f t="shared" si="100"/>
        <v>1.3333333333333333</v>
      </c>
      <c r="R1621" s="7">
        <f t="shared" si="101"/>
        <v>65.217391304347828</v>
      </c>
      <c r="S1621" s="3" t="s">
        <v>8328</v>
      </c>
      <c r="T1621" s="3" t="s">
        <v>8329</v>
      </c>
    </row>
    <row r="1622" spans="1:20" ht="26.4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21">
        <f t="shared" si="102"/>
        <v>41321.131249999999</v>
      </c>
      <c r="L1622" s="21">
        <f t="shared" si="103"/>
        <v>41328.131249999999</v>
      </c>
      <c r="M1622" s="3" t="b">
        <v>0</v>
      </c>
      <c r="N1622" s="3">
        <v>17</v>
      </c>
      <c r="O1622" s="3" t="b">
        <v>1</v>
      </c>
      <c r="P1622" s="3" t="s">
        <v>8275</v>
      </c>
      <c r="Q1622" s="13">
        <f t="shared" si="100"/>
        <v>1.1299999999999999</v>
      </c>
      <c r="R1622" s="7">
        <f t="shared" si="101"/>
        <v>58.823529411764703</v>
      </c>
      <c r="S1622" s="3" t="s">
        <v>8328</v>
      </c>
      <c r="T1622" s="3" t="s">
        <v>8329</v>
      </c>
    </row>
    <row r="1623" spans="1:20" ht="39.6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21">
        <f t="shared" si="102"/>
        <v>41003.398321759254</v>
      </c>
      <c r="L1623" s="21">
        <f t="shared" si="103"/>
        <v>41056.957638888889</v>
      </c>
      <c r="M1623" s="3" t="b">
        <v>0</v>
      </c>
      <c r="N1623" s="3">
        <v>37</v>
      </c>
      <c r="O1623" s="3" t="b">
        <v>1</v>
      </c>
      <c r="P1623" s="3" t="s">
        <v>8275</v>
      </c>
      <c r="Q1623" s="13">
        <f t="shared" si="100"/>
        <v>1.212</v>
      </c>
      <c r="R1623" s="7">
        <f t="shared" si="101"/>
        <v>135.13513513513513</v>
      </c>
      <c r="S1623" s="3" t="s">
        <v>8328</v>
      </c>
      <c r="T1623" s="3" t="s">
        <v>8329</v>
      </c>
    </row>
    <row r="1624" spans="1:20" ht="39.6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21">
        <f t="shared" si="102"/>
        <v>41950.086504629631</v>
      </c>
      <c r="L1624" s="21">
        <f t="shared" si="103"/>
        <v>41990.124305555553</v>
      </c>
      <c r="M1624" s="3" t="b">
        <v>0</v>
      </c>
      <c r="N1624" s="3">
        <v>65</v>
      </c>
      <c r="O1624" s="3" t="b">
        <v>1</v>
      </c>
      <c r="P1624" s="3" t="s">
        <v>8275</v>
      </c>
      <c r="Q1624" s="13">
        <f t="shared" si="100"/>
        <v>1.0172463768115942</v>
      </c>
      <c r="R1624" s="7">
        <f t="shared" si="101"/>
        <v>106.15384615384616</v>
      </c>
      <c r="S1624" s="3" t="s">
        <v>8328</v>
      </c>
      <c r="T1624" s="3" t="s">
        <v>8329</v>
      </c>
    </row>
    <row r="1625" spans="1:20" ht="39.6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21">
        <f t="shared" si="102"/>
        <v>41453.480196759258</v>
      </c>
      <c r="L1625" s="21">
        <f t="shared" si="103"/>
        <v>41513.480196759258</v>
      </c>
      <c r="M1625" s="3" t="b">
        <v>0</v>
      </c>
      <c r="N1625" s="3">
        <v>18</v>
      </c>
      <c r="O1625" s="3" t="b">
        <v>1</v>
      </c>
      <c r="P1625" s="3" t="s">
        <v>8275</v>
      </c>
      <c r="Q1625" s="13">
        <f t="shared" si="100"/>
        <v>1.0106666666666666</v>
      </c>
      <c r="R1625" s="7">
        <f t="shared" si="101"/>
        <v>41.666666666666664</v>
      </c>
      <c r="S1625" s="3" t="s">
        <v>8328</v>
      </c>
      <c r="T1625" s="3" t="s">
        <v>8329</v>
      </c>
    </row>
    <row r="1626" spans="1:20" ht="39.6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21">
        <f t="shared" si="102"/>
        <v>41243.158969907403</v>
      </c>
      <c r="L1626" s="21">
        <f t="shared" si="103"/>
        <v>41283.158969907403</v>
      </c>
      <c r="M1626" s="3" t="b">
        <v>0</v>
      </c>
      <c r="N1626" s="3">
        <v>25</v>
      </c>
      <c r="O1626" s="3" t="b">
        <v>1</v>
      </c>
      <c r="P1626" s="3" t="s">
        <v>8275</v>
      </c>
      <c r="Q1626" s="13">
        <f t="shared" si="100"/>
        <v>1.18</v>
      </c>
      <c r="R1626" s="7">
        <f t="shared" si="101"/>
        <v>40</v>
      </c>
      <c r="S1626" s="3" t="s">
        <v>8328</v>
      </c>
      <c r="T1626" s="3" t="s">
        <v>8329</v>
      </c>
    </row>
    <row r="1627" spans="1:20" ht="52.8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21">
        <f t="shared" si="102"/>
        <v>41135.491354166668</v>
      </c>
      <c r="L1627" s="21">
        <f t="shared" si="103"/>
        <v>41163.491354166668</v>
      </c>
      <c r="M1627" s="3" t="b">
        <v>0</v>
      </c>
      <c r="N1627" s="3">
        <v>104</v>
      </c>
      <c r="O1627" s="3" t="b">
        <v>1</v>
      </c>
      <c r="P1627" s="3" t="s">
        <v>8275</v>
      </c>
      <c r="Q1627" s="13">
        <f t="shared" si="100"/>
        <v>1.5533333333333332</v>
      </c>
      <c r="R1627" s="7">
        <f t="shared" si="101"/>
        <v>72.115384615384613</v>
      </c>
      <c r="S1627" s="3" t="s">
        <v>8328</v>
      </c>
      <c r="T1627" s="3" t="s">
        <v>8329</v>
      </c>
    </row>
    <row r="1628" spans="1:20" ht="39.6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21">
        <f t="shared" si="102"/>
        <v>41579.639664351846</v>
      </c>
      <c r="L1628" s="21">
        <f t="shared" si="103"/>
        <v>41609.681331018517</v>
      </c>
      <c r="M1628" s="3" t="b">
        <v>0</v>
      </c>
      <c r="N1628" s="3">
        <v>108</v>
      </c>
      <c r="O1628" s="3" t="b">
        <v>1</v>
      </c>
      <c r="P1628" s="3" t="s">
        <v>8275</v>
      </c>
      <c r="Q1628" s="13">
        <f t="shared" si="100"/>
        <v>1.0118750000000001</v>
      </c>
      <c r="R1628" s="7">
        <f t="shared" si="101"/>
        <v>74.074074074074076</v>
      </c>
      <c r="S1628" s="3" t="s">
        <v>8328</v>
      </c>
      <c r="T1628" s="3" t="s">
        <v>8329</v>
      </c>
    </row>
    <row r="1629" spans="1:20" ht="39.6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21">
        <f t="shared" si="102"/>
        <v>41205.498715277776</v>
      </c>
      <c r="L1629" s="21">
        <f t="shared" si="103"/>
        <v>41238.999305555553</v>
      </c>
      <c r="M1629" s="3" t="b">
        <v>0</v>
      </c>
      <c r="N1629" s="3">
        <v>38</v>
      </c>
      <c r="O1629" s="3" t="b">
        <v>1</v>
      </c>
      <c r="P1629" s="3" t="s">
        <v>8275</v>
      </c>
      <c r="Q1629" s="13">
        <f t="shared" si="100"/>
        <v>1.17</v>
      </c>
      <c r="R1629" s="7">
        <f t="shared" si="101"/>
        <v>52.631578947368418</v>
      </c>
      <c r="S1629" s="3" t="s">
        <v>8328</v>
      </c>
      <c r="T1629" s="3" t="s">
        <v>8329</v>
      </c>
    </row>
    <row r="1630" spans="1:20" ht="26.4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21">
        <f t="shared" si="102"/>
        <v>41774.528726851851</v>
      </c>
      <c r="L1630" s="21">
        <f t="shared" si="103"/>
        <v>41807.528726851851</v>
      </c>
      <c r="M1630" s="3" t="b">
        <v>0</v>
      </c>
      <c r="N1630" s="3">
        <v>88</v>
      </c>
      <c r="O1630" s="3" t="b">
        <v>1</v>
      </c>
      <c r="P1630" s="3" t="s">
        <v>8275</v>
      </c>
      <c r="Q1630" s="13">
        <f t="shared" si="100"/>
        <v>1.00925</v>
      </c>
      <c r="R1630" s="7">
        <f t="shared" si="101"/>
        <v>45.454545454545453</v>
      </c>
      <c r="S1630" s="3" t="s">
        <v>8328</v>
      </c>
      <c r="T1630" s="3" t="s">
        <v>8329</v>
      </c>
    </row>
    <row r="1631" spans="1:20" ht="26.4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21">
        <f t="shared" si="102"/>
        <v>41645.658946759257</v>
      </c>
      <c r="L1631" s="21">
        <f t="shared" si="103"/>
        <v>41690.658946759257</v>
      </c>
      <c r="M1631" s="3" t="b">
        <v>0</v>
      </c>
      <c r="N1631" s="3">
        <v>82</v>
      </c>
      <c r="O1631" s="3" t="b">
        <v>1</v>
      </c>
      <c r="P1631" s="3" t="s">
        <v>8275</v>
      </c>
      <c r="Q1631" s="13">
        <f t="shared" si="100"/>
        <v>1.0366666666666666</v>
      </c>
      <c r="R1631" s="7">
        <f t="shared" si="101"/>
        <v>73.170731707317074</v>
      </c>
      <c r="S1631" s="3" t="s">
        <v>8328</v>
      </c>
      <c r="T1631" s="3" t="s">
        <v>8329</v>
      </c>
    </row>
    <row r="1632" spans="1:20" ht="39.6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21">
        <f t="shared" si="102"/>
        <v>40939.629340277774</v>
      </c>
      <c r="L1632" s="21">
        <f t="shared" si="103"/>
        <v>40970.082638888889</v>
      </c>
      <c r="M1632" s="3" t="b">
        <v>0</v>
      </c>
      <c r="N1632" s="3">
        <v>126</v>
      </c>
      <c r="O1632" s="3" t="b">
        <v>1</v>
      </c>
      <c r="P1632" s="3" t="s">
        <v>8275</v>
      </c>
      <c r="Q1632" s="13">
        <f t="shared" si="100"/>
        <v>2.6524999999999999</v>
      </c>
      <c r="R1632" s="7">
        <f t="shared" si="101"/>
        <v>31.746031746031747</v>
      </c>
      <c r="S1632" s="3" t="s">
        <v>8328</v>
      </c>
      <c r="T1632" s="3" t="s">
        <v>8329</v>
      </c>
    </row>
    <row r="1633" spans="1:20" ht="39.6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21">
        <f t="shared" si="102"/>
        <v>41164.65116898148</v>
      </c>
      <c r="L1633" s="21">
        <f t="shared" si="103"/>
        <v>41194.65116898148</v>
      </c>
      <c r="M1633" s="3" t="b">
        <v>0</v>
      </c>
      <c r="N1633" s="3">
        <v>133</v>
      </c>
      <c r="O1633" s="3" t="b">
        <v>1</v>
      </c>
      <c r="P1633" s="3" t="s">
        <v>8275</v>
      </c>
      <c r="Q1633" s="13">
        <f t="shared" si="100"/>
        <v>1.5590999999999999</v>
      </c>
      <c r="R1633" s="7">
        <f t="shared" si="101"/>
        <v>75.187969924812023</v>
      </c>
      <c r="S1633" s="3" t="s">
        <v>8328</v>
      </c>
      <c r="T1633" s="3" t="s">
        <v>8329</v>
      </c>
    </row>
    <row r="1634" spans="1:20" ht="39.6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21">
        <f t="shared" si="102"/>
        <v>40750.132569444446</v>
      </c>
      <c r="L1634" s="21">
        <f t="shared" si="103"/>
        <v>40810.132569444446</v>
      </c>
      <c r="M1634" s="3" t="b">
        <v>0</v>
      </c>
      <c r="N1634" s="3">
        <v>47</v>
      </c>
      <c r="O1634" s="3" t="b">
        <v>1</v>
      </c>
      <c r="P1634" s="3" t="s">
        <v>8275</v>
      </c>
      <c r="Q1634" s="13">
        <f t="shared" si="100"/>
        <v>1.0162500000000001</v>
      </c>
      <c r="R1634" s="7">
        <f t="shared" si="101"/>
        <v>85.106382978723403</v>
      </c>
      <c r="S1634" s="3" t="s">
        <v>8328</v>
      </c>
      <c r="T1634" s="3" t="s">
        <v>8329</v>
      </c>
    </row>
    <row r="1635" spans="1:20" ht="39.6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21">
        <f t="shared" si="102"/>
        <v>40896.675416666665</v>
      </c>
      <c r="L1635" s="21">
        <f t="shared" si="103"/>
        <v>40924</v>
      </c>
      <c r="M1635" s="3" t="b">
        <v>0</v>
      </c>
      <c r="N1635" s="3">
        <v>58</v>
      </c>
      <c r="O1635" s="3" t="b">
        <v>1</v>
      </c>
      <c r="P1635" s="3" t="s">
        <v>8275</v>
      </c>
      <c r="Q1635" s="13">
        <f t="shared" si="100"/>
        <v>1</v>
      </c>
      <c r="R1635" s="7">
        <f t="shared" si="101"/>
        <v>172.41379310344828</v>
      </c>
      <c r="S1635" s="3" t="s">
        <v>8328</v>
      </c>
      <c r="T1635" s="3" t="s">
        <v>8329</v>
      </c>
    </row>
    <row r="1636" spans="1:20" ht="26.4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21">
        <f t="shared" si="102"/>
        <v>40657.981493055551</v>
      </c>
      <c r="L1636" s="21">
        <f t="shared" si="103"/>
        <v>40696.040972222218</v>
      </c>
      <c r="M1636" s="3" t="b">
        <v>0</v>
      </c>
      <c r="N1636" s="3">
        <v>32</v>
      </c>
      <c r="O1636" s="3" t="b">
        <v>1</v>
      </c>
      <c r="P1636" s="3" t="s">
        <v>8275</v>
      </c>
      <c r="Q1636" s="13">
        <f t="shared" si="100"/>
        <v>1.0049999999999999</v>
      </c>
      <c r="R1636" s="7">
        <f t="shared" si="101"/>
        <v>62.5</v>
      </c>
      <c r="S1636" s="3" t="s">
        <v>8328</v>
      </c>
      <c r="T1636" s="3" t="s">
        <v>8329</v>
      </c>
    </row>
    <row r="1637" spans="1:20" ht="52.8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21">
        <f t="shared" si="102"/>
        <v>42502.660428240742</v>
      </c>
      <c r="L1637" s="21">
        <f t="shared" si="103"/>
        <v>42562.660428240742</v>
      </c>
      <c r="M1637" s="3" t="b">
        <v>0</v>
      </c>
      <c r="N1637" s="3">
        <v>37</v>
      </c>
      <c r="O1637" s="3" t="b">
        <v>1</v>
      </c>
      <c r="P1637" s="3" t="s">
        <v>8275</v>
      </c>
      <c r="Q1637" s="13">
        <f t="shared" si="100"/>
        <v>1.2529999999999999</v>
      </c>
      <c r="R1637" s="7">
        <f t="shared" si="101"/>
        <v>54.054054054054056</v>
      </c>
      <c r="S1637" s="3" t="s">
        <v>8328</v>
      </c>
      <c r="T1637" s="3" t="s">
        <v>8329</v>
      </c>
    </row>
    <row r="1638" spans="1:20" ht="39.6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21">
        <f t="shared" si="102"/>
        <v>40662.878333333334</v>
      </c>
      <c r="L1638" s="21">
        <f t="shared" si="103"/>
        <v>40705.958333333328</v>
      </c>
      <c r="M1638" s="3" t="b">
        <v>0</v>
      </c>
      <c r="N1638" s="3">
        <v>87</v>
      </c>
      <c r="O1638" s="3" t="b">
        <v>1</v>
      </c>
      <c r="P1638" s="3" t="s">
        <v>8275</v>
      </c>
      <c r="Q1638" s="13">
        <f t="shared" si="100"/>
        <v>1.0355555555555556</v>
      </c>
      <c r="R1638" s="7">
        <f t="shared" si="101"/>
        <v>51.724137931034484</v>
      </c>
      <c r="S1638" s="3" t="s">
        <v>8328</v>
      </c>
      <c r="T1638" s="3" t="s">
        <v>8329</v>
      </c>
    </row>
    <row r="1639" spans="1:20" ht="39.6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21">
        <f t="shared" si="102"/>
        <v>40122.543287037035</v>
      </c>
      <c r="L1639" s="21">
        <f t="shared" si="103"/>
        <v>40178.777083333327</v>
      </c>
      <c r="M1639" s="3" t="b">
        <v>0</v>
      </c>
      <c r="N1639" s="3">
        <v>15</v>
      </c>
      <c r="O1639" s="3" t="b">
        <v>1</v>
      </c>
      <c r="P1639" s="3" t="s">
        <v>8275</v>
      </c>
      <c r="Q1639" s="13">
        <f t="shared" si="100"/>
        <v>1.038</v>
      </c>
      <c r="R1639" s="7">
        <f t="shared" si="101"/>
        <v>33.333333333333336</v>
      </c>
      <c r="S1639" s="3" t="s">
        <v>8328</v>
      </c>
      <c r="T1639" s="3" t="s">
        <v>8329</v>
      </c>
    </row>
    <row r="1640" spans="1:20" ht="26.4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21">
        <f t="shared" si="102"/>
        <v>41288.478796296295</v>
      </c>
      <c r="L1640" s="21">
        <f t="shared" si="103"/>
        <v>41333.684027777774</v>
      </c>
      <c r="M1640" s="3" t="b">
        <v>0</v>
      </c>
      <c r="N1640" s="3">
        <v>27</v>
      </c>
      <c r="O1640" s="3" t="b">
        <v>1</v>
      </c>
      <c r="P1640" s="3" t="s">
        <v>8275</v>
      </c>
      <c r="Q1640" s="13">
        <f t="shared" si="100"/>
        <v>1.05</v>
      </c>
      <c r="R1640" s="7">
        <f t="shared" si="101"/>
        <v>37.037037037037038</v>
      </c>
      <c r="S1640" s="3" t="s">
        <v>8328</v>
      </c>
      <c r="T1640" s="3" t="s">
        <v>8329</v>
      </c>
    </row>
    <row r="1641" spans="1:20" ht="39.6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21">
        <f t="shared" si="102"/>
        <v>40941.444039351853</v>
      </c>
      <c r="L1641" s="21">
        <f t="shared" si="103"/>
        <v>40971.444039351853</v>
      </c>
      <c r="M1641" s="3" t="b">
        <v>0</v>
      </c>
      <c r="N1641" s="3">
        <v>19</v>
      </c>
      <c r="O1641" s="3" t="b">
        <v>1</v>
      </c>
      <c r="P1641" s="3" t="s">
        <v>8275</v>
      </c>
      <c r="Q1641" s="13">
        <f t="shared" si="100"/>
        <v>1</v>
      </c>
      <c r="R1641" s="7">
        <f t="shared" si="101"/>
        <v>94.736842105263165</v>
      </c>
      <c r="S1641" s="3" t="s">
        <v>8328</v>
      </c>
      <c r="T1641" s="3" t="s">
        <v>8329</v>
      </c>
    </row>
    <row r="1642" spans="1:20" ht="39.6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21">
        <f t="shared" si="102"/>
        <v>40379.022627314815</v>
      </c>
      <c r="L1642" s="21">
        <f t="shared" si="103"/>
        <v>40392.874305555553</v>
      </c>
      <c r="M1642" s="3" t="b">
        <v>0</v>
      </c>
      <c r="N1642" s="3">
        <v>17</v>
      </c>
      <c r="O1642" s="3" t="b">
        <v>1</v>
      </c>
      <c r="P1642" s="3" t="s">
        <v>8275</v>
      </c>
      <c r="Q1642" s="13">
        <f t="shared" si="100"/>
        <v>1.6986000000000001</v>
      </c>
      <c r="R1642" s="7">
        <f t="shared" si="101"/>
        <v>23.529411764705884</v>
      </c>
      <c r="S1642" s="3" t="s">
        <v>8328</v>
      </c>
      <c r="T1642" s="3" t="s">
        <v>8329</v>
      </c>
    </row>
    <row r="1643" spans="1:20" ht="26.4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21">
        <f t="shared" si="102"/>
        <v>41962.388240740744</v>
      </c>
      <c r="L1643" s="21">
        <f t="shared" si="103"/>
        <v>41992.388240740744</v>
      </c>
      <c r="M1643" s="3" t="b">
        <v>0</v>
      </c>
      <c r="N1643" s="3">
        <v>26</v>
      </c>
      <c r="O1643" s="3" t="b">
        <v>1</v>
      </c>
      <c r="P1643" s="3" t="s">
        <v>8291</v>
      </c>
      <c r="Q1643" s="13">
        <f t="shared" si="100"/>
        <v>1.014</v>
      </c>
      <c r="R1643" s="7">
        <f t="shared" si="101"/>
        <v>96.15384615384616</v>
      </c>
      <c r="S1643" s="3" t="s">
        <v>8328</v>
      </c>
      <c r="T1643" s="3" t="s">
        <v>8349</v>
      </c>
    </row>
    <row r="1644" spans="1:20" ht="39.6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21">
        <f t="shared" si="102"/>
        <v>40687.816284722219</v>
      </c>
      <c r="L1644" s="21">
        <f t="shared" si="103"/>
        <v>40707.816284722219</v>
      </c>
      <c r="M1644" s="3" t="b">
        <v>0</v>
      </c>
      <c r="N1644" s="3">
        <v>28</v>
      </c>
      <c r="O1644" s="3" t="b">
        <v>1</v>
      </c>
      <c r="P1644" s="3" t="s">
        <v>8291</v>
      </c>
      <c r="Q1644" s="13">
        <f t="shared" si="100"/>
        <v>1</v>
      </c>
      <c r="R1644" s="7">
        <f t="shared" si="101"/>
        <v>42.857142857142854</v>
      </c>
      <c r="S1644" s="3" t="s">
        <v>8328</v>
      </c>
      <c r="T1644" s="3" t="s">
        <v>8349</v>
      </c>
    </row>
    <row r="1645" spans="1:20" ht="26.4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21">
        <f t="shared" si="102"/>
        <v>41146.615879629629</v>
      </c>
      <c r="L1645" s="21">
        <f t="shared" si="103"/>
        <v>41176.615879629629</v>
      </c>
      <c r="M1645" s="3" t="b">
        <v>0</v>
      </c>
      <c r="N1645" s="3">
        <v>37</v>
      </c>
      <c r="O1645" s="3" t="b">
        <v>1</v>
      </c>
      <c r="P1645" s="3" t="s">
        <v>8291</v>
      </c>
      <c r="Q1645" s="13">
        <f t="shared" si="100"/>
        <v>1.2470000000000001</v>
      </c>
      <c r="R1645" s="7">
        <f t="shared" si="101"/>
        <v>135.13513513513513</v>
      </c>
      <c r="S1645" s="3" t="s">
        <v>8328</v>
      </c>
      <c r="T1645" s="3" t="s">
        <v>8349</v>
      </c>
    </row>
    <row r="1646" spans="1:20" ht="39.6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21">
        <f t="shared" si="102"/>
        <v>41174.851388888885</v>
      </c>
      <c r="L1646" s="21">
        <f t="shared" si="103"/>
        <v>41234.893055555549</v>
      </c>
      <c r="M1646" s="3" t="b">
        <v>0</v>
      </c>
      <c r="N1646" s="3">
        <v>128</v>
      </c>
      <c r="O1646" s="3" t="b">
        <v>1</v>
      </c>
      <c r="P1646" s="3" t="s">
        <v>8291</v>
      </c>
      <c r="Q1646" s="13">
        <f t="shared" si="100"/>
        <v>1.095</v>
      </c>
      <c r="R1646" s="7">
        <f t="shared" si="101"/>
        <v>78.125</v>
      </c>
      <c r="S1646" s="3" t="s">
        <v>8328</v>
      </c>
      <c r="T1646" s="3" t="s">
        <v>8349</v>
      </c>
    </row>
    <row r="1647" spans="1:20" ht="39.6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21">
        <f t="shared" si="102"/>
        <v>41521.40902777778</v>
      </c>
      <c r="L1647" s="21">
        <f t="shared" si="103"/>
        <v>41535.40902777778</v>
      </c>
      <c r="M1647" s="3" t="b">
        <v>0</v>
      </c>
      <c r="N1647" s="3">
        <v>10</v>
      </c>
      <c r="O1647" s="3" t="b">
        <v>1</v>
      </c>
      <c r="P1647" s="3" t="s">
        <v>8291</v>
      </c>
      <c r="Q1647" s="13">
        <f t="shared" si="100"/>
        <v>1.1080000000000001</v>
      </c>
      <c r="R1647" s="7">
        <f t="shared" si="101"/>
        <v>500</v>
      </c>
      <c r="S1647" s="3" t="s">
        <v>8328</v>
      </c>
      <c r="T1647" s="3" t="s">
        <v>8349</v>
      </c>
    </row>
    <row r="1648" spans="1:20" ht="52.8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21">
        <f t="shared" si="102"/>
        <v>41833.241932870369</v>
      </c>
      <c r="L1648" s="21">
        <f t="shared" si="103"/>
        <v>41865.549305555549</v>
      </c>
      <c r="M1648" s="3" t="b">
        <v>0</v>
      </c>
      <c r="N1648" s="3">
        <v>83</v>
      </c>
      <c r="O1648" s="3" t="b">
        <v>1</v>
      </c>
      <c r="P1648" s="3" t="s">
        <v>8291</v>
      </c>
      <c r="Q1648" s="13">
        <f t="shared" si="100"/>
        <v>1.1020000000000001</v>
      </c>
      <c r="R1648" s="7">
        <f t="shared" si="101"/>
        <v>24.096385542168676</v>
      </c>
      <c r="S1648" s="3" t="s">
        <v>8328</v>
      </c>
      <c r="T1648" s="3" t="s">
        <v>8349</v>
      </c>
    </row>
    <row r="1649" spans="1:20" ht="39.6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21">
        <f t="shared" si="102"/>
        <v>41039.201122685183</v>
      </c>
      <c r="L1649" s="21">
        <f t="shared" si="103"/>
        <v>41069.201122685183</v>
      </c>
      <c r="M1649" s="3" t="b">
        <v>0</v>
      </c>
      <c r="N1649" s="3">
        <v>46</v>
      </c>
      <c r="O1649" s="3" t="b">
        <v>1</v>
      </c>
      <c r="P1649" s="3" t="s">
        <v>8291</v>
      </c>
      <c r="Q1649" s="13">
        <f t="shared" si="100"/>
        <v>1.0471999999999999</v>
      </c>
      <c r="R1649" s="7">
        <f t="shared" si="101"/>
        <v>108.69565217391305</v>
      </c>
      <c r="S1649" s="3" t="s">
        <v>8328</v>
      </c>
      <c r="T1649" s="3" t="s">
        <v>8349</v>
      </c>
    </row>
    <row r="1650" spans="1:20" ht="39.6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21">
        <f t="shared" si="102"/>
        <v>40592.496319444443</v>
      </c>
      <c r="L1650" s="21">
        <f t="shared" si="103"/>
        <v>40622.454652777778</v>
      </c>
      <c r="M1650" s="3" t="b">
        <v>0</v>
      </c>
      <c r="N1650" s="3">
        <v>90</v>
      </c>
      <c r="O1650" s="3" t="b">
        <v>1</v>
      </c>
      <c r="P1650" s="3" t="s">
        <v>8291</v>
      </c>
      <c r="Q1650" s="13">
        <f t="shared" si="100"/>
        <v>1.2526086956521738</v>
      </c>
      <c r="R1650" s="7">
        <f t="shared" si="101"/>
        <v>25.555555555555557</v>
      </c>
      <c r="S1650" s="3" t="s">
        <v>8328</v>
      </c>
      <c r="T1650" s="3" t="s">
        <v>8349</v>
      </c>
    </row>
    <row r="1651" spans="1:20" ht="39.6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21">
        <f t="shared" si="102"/>
        <v>41737.476331018515</v>
      </c>
      <c r="L1651" s="21">
        <f t="shared" si="103"/>
        <v>41782.476331018515</v>
      </c>
      <c r="M1651" s="3" t="b">
        <v>0</v>
      </c>
      <c r="N1651" s="3">
        <v>81</v>
      </c>
      <c r="O1651" s="3" t="b">
        <v>1</v>
      </c>
      <c r="P1651" s="3" t="s">
        <v>8291</v>
      </c>
      <c r="Q1651" s="13">
        <f t="shared" si="100"/>
        <v>1.0058763157894737</v>
      </c>
      <c r="R1651" s="7">
        <f t="shared" si="101"/>
        <v>46.913580246913583</v>
      </c>
      <c r="S1651" s="3" t="s">
        <v>8328</v>
      </c>
      <c r="T1651" s="3" t="s">
        <v>8349</v>
      </c>
    </row>
    <row r="1652" spans="1:20" ht="39.6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21">
        <f t="shared" si="102"/>
        <v>41526.227280092593</v>
      </c>
      <c r="L1652" s="21">
        <f t="shared" si="103"/>
        <v>41556.227280092593</v>
      </c>
      <c r="M1652" s="3" t="b">
        <v>0</v>
      </c>
      <c r="N1652" s="3">
        <v>32</v>
      </c>
      <c r="O1652" s="3" t="b">
        <v>1</v>
      </c>
      <c r="P1652" s="3" t="s">
        <v>8291</v>
      </c>
      <c r="Q1652" s="13">
        <f t="shared" si="100"/>
        <v>1.4155</v>
      </c>
      <c r="R1652" s="7">
        <f t="shared" si="101"/>
        <v>62.5</v>
      </c>
      <c r="S1652" s="3" t="s">
        <v>8328</v>
      </c>
      <c r="T1652" s="3" t="s">
        <v>8349</v>
      </c>
    </row>
    <row r="1653" spans="1:20" ht="39.6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21">
        <f t="shared" si="102"/>
        <v>40625.692361111105</v>
      </c>
      <c r="L1653" s="21">
        <f t="shared" si="103"/>
        <v>40659.082638888889</v>
      </c>
      <c r="M1653" s="3" t="b">
        <v>0</v>
      </c>
      <c r="N1653" s="3">
        <v>20</v>
      </c>
      <c r="O1653" s="3" t="b">
        <v>1</v>
      </c>
      <c r="P1653" s="3" t="s">
        <v>8291</v>
      </c>
      <c r="Q1653" s="13">
        <f t="shared" si="100"/>
        <v>1.0075000000000001</v>
      </c>
      <c r="R1653" s="7">
        <f t="shared" si="101"/>
        <v>100</v>
      </c>
      <c r="S1653" s="3" t="s">
        <v>8328</v>
      </c>
      <c r="T1653" s="3" t="s">
        <v>8349</v>
      </c>
    </row>
    <row r="1654" spans="1:20" ht="39.6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21">
        <f t="shared" si="102"/>
        <v>41572.284641203703</v>
      </c>
      <c r="L1654" s="21">
        <f t="shared" si="103"/>
        <v>41602.326307870368</v>
      </c>
      <c r="M1654" s="3" t="b">
        <v>0</v>
      </c>
      <c r="N1654" s="3">
        <v>70</v>
      </c>
      <c r="O1654" s="3" t="b">
        <v>1</v>
      </c>
      <c r="P1654" s="3" t="s">
        <v>8291</v>
      </c>
      <c r="Q1654" s="13">
        <f t="shared" si="100"/>
        <v>1.0066666666666666</v>
      </c>
      <c r="R1654" s="7">
        <f t="shared" si="101"/>
        <v>64.285714285714292</v>
      </c>
      <c r="S1654" s="3" t="s">
        <v>8328</v>
      </c>
      <c r="T1654" s="3" t="s">
        <v>8349</v>
      </c>
    </row>
    <row r="1655" spans="1:20" ht="39.6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21">
        <f t="shared" si="102"/>
        <v>40626.626111111109</v>
      </c>
      <c r="L1655" s="21">
        <f t="shared" si="103"/>
        <v>40657.626111111109</v>
      </c>
      <c r="M1655" s="3" t="b">
        <v>0</v>
      </c>
      <c r="N1655" s="3">
        <v>168</v>
      </c>
      <c r="O1655" s="3" t="b">
        <v>1</v>
      </c>
      <c r="P1655" s="3" t="s">
        <v>8291</v>
      </c>
      <c r="Q1655" s="13">
        <f t="shared" si="100"/>
        <v>1.7423040000000001</v>
      </c>
      <c r="R1655" s="7">
        <f t="shared" si="101"/>
        <v>29.761904761904763</v>
      </c>
      <c r="S1655" s="3" t="s">
        <v>8328</v>
      </c>
      <c r="T1655" s="3" t="s">
        <v>8349</v>
      </c>
    </row>
    <row r="1656" spans="1:20" ht="39.6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21">
        <f t="shared" si="102"/>
        <v>40987.682407407403</v>
      </c>
      <c r="L1656" s="21">
        <f t="shared" si="103"/>
        <v>41017.682407407403</v>
      </c>
      <c r="M1656" s="3" t="b">
        <v>0</v>
      </c>
      <c r="N1656" s="3">
        <v>34</v>
      </c>
      <c r="O1656" s="3" t="b">
        <v>1</v>
      </c>
      <c r="P1656" s="3" t="s">
        <v>8291</v>
      </c>
      <c r="Q1656" s="13">
        <f t="shared" si="100"/>
        <v>1.199090909090909</v>
      </c>
      <c r="R1656" s="7">
        <f t="shared" si="101"/>
        <v>32.352941176470587</v>
      </c>
      <c r="S1656" s="3" t="s">
        <v>8328</v>
      </c>
      <c r="T1656" s="3" t="s">
        <v>8349</v>
      </c>
    </row>
    <row r="1657" spans="1:20" ht="26.4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21">
        <f t="shared" si="102"/>
        <v>40974.583564814813</v>
      </c>
      <c r="L1657" s="21">
        <f t="shared" si="103"/>
        <v>41004.541898148142</v>
      </c>
      <c r="M1657" s="3" t="b">
        <v>0</v>
      </c>
      <c r="N1657" s="3">
        <v>48</v>
      </c>
      <c r="O1657" s="3" t="b">
        <v>1</v>
      </c>
      <c r="P1657" s="3" t="s">
        <v>8291</v>
      </c>
      <c r="Q1657" s="13">
        <f t="shared" si="100"/>
        <v>1.4286666666666668</v>
      </c>
      <c r="R1657" s="7">
        <f t="shared" si="101"/>
        <v>31.25</v>
      </c>
      <c r="S1657" s="3" t="s">
        <v>8328</v>
      </c>
      <c r="T1657" s="3" t="s">
        <v>8349</v>
      </c>
    </row>
    <row r="1658" spans="1:20" ht="52.8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21">
        <f t="shared" si="102"/>
        <v>41226.720509259256</v>
      </c>
      <c r="L1658" s="21">
        <f t="shared" si="103"/>
        <v>41256.720509259256</v>
      </c>
      <c r="M1658" s="3" t="b">
        <v>0</v>
      </c>
      <c r="N1658" s="3">
        <v>48</v>
      </c>
      <c r="O1658" s="3" t="b">
        <v>1</v>
      </c>
      <c r="P1658" s="3" t="s">
        <v>8291</v>
      </c>
      <c r="Q1658" s="13">
        <f t="shared" si="100"/>
        <v>1.0033493333333334</v>
      </c>
      <c r="R1658" s="7">
        <f t="shared" si="101"/>
        <v>156.25</v>
      </c>
      <c r="S1658" s="3" t="s">
        <v>8328</v>
      </c>
      <c r="T1658" s="3" t="s">
        <v>8349</v>
      </c>
    </row>
    <row r="1659" spans="1:20" ht="52.8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21">
        <f t="shared" si="102"/>
        <v>41023.573703703703</v>
      </c>
      <c r="L1659" s="21">
        <f t="shared" si="103"/>
        <v>41053.573703703703</v>
      </c>
      <c r="M1659" s="3" t="b">
        <v>0</v>
      </c>
      <c r="N1659" s="3">
        <v>221</v>
      </c>
      <c r="O1659" s="3" t="b">
        <v>1</v>
      </c>
      <c r="P1659" s="3" t="s">
        <v>8291</v>
      </c>
      <c r="Q1659" s="13">
        <f t="shared" si="100"/>
        <v>1.0493380000000001</v>
      </c>
      <c r="R1659" s="7">
        <f t="shared" si="101"/>
        <v>113.12217194570135</v>
      </c>
      <c r="S1659" s="3" t="s">
        <v>8328</v>
      </c>
      <c r="T1659" s="3" t="s">
        <v>8349</v>
      </c>
    </row>
    <row r="1660" spans="1:20" ht="39.6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21">
        <f t="shared" si="102"/>
        <v>41223.013506944444</v>
      </c>
      <c r="L1660" s="21">
        <f t="shared" si="103"/>
        <v>41261.388888888883</v>
      </c>
      <c r="M1660" s="3" t="b">
        <v>0</v>
      </c>
      <c r="N1660" s="3">
        <v>107</v>
      </c>
      <c r="O1660" s="3" t="b">
        <v>1</v>
      </c>
      <c r="P1660" s="3" t="s">
        <v>8291</v>
      </c>
      <c r="Q1660" s="13">
        <f t="shared" si="100"/>
        <v>1.3223333333333334</v>
      </c>
      <c r="R1660" s="7">
        <f t="shared" si="101"/>
        <v>56.074766355140184</v>
      </c>
      <c r="S1660" s="3" t="s">
        <v>8328</v>
      </c>
      <c r="T1660" s="3" t="s">
        <v>8349</v>
      </c>
    </row>
    <row r="1661" spans="1:20" ht="39.6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21">
        <f t="shared" si="102"/>
        <v>41596.705104166664</v>
      </c>
      <c r="L1661" s="21">
        <f t="shared" si="103"/>
        <v>41625.291666666664</v>
      </c>
      <c r="M1661" s="3" t="b">
        <v>0</v>
      </c>
      <c r="N1661" s="3">
        <v>45</v>
      </c>
      <c r="O1661" s="3" t="b">
        <v>1</v>
      </c>
      <c r="P1661" s="3" t="s">
        <v>8291</v>
      </c>
      <c r="Q1661" s="13">
        <f t="shared" si="100"/>
        <v>1.1279999999999999</v>
      </c>
      <c r="R1661" s="7">
        <f t="shared" si="101"/>
        <v>11.111111111111111</v>
      </c>
      <c r="S1661" s="3" t="s">
        <v>8328</v>
      </c>
      <c r="T1661" s="3" t="s">
        <v>8349</v>
      </c>
    </row>
    <row r="1662" spans="1:20" ht="52.8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21">
        <f t="shared" si="102"/>
        <v>42459.485532407409</v>
      </c>
      <c r="L1662" s="21">
        <f t="shared" si="103"/>
        <v>42490.707638888889</v>
      </c>
      <c r="M1662" s="3" t="b">
        <v>0</v>
      </c>
      <c r="N1662" s="3">
        <v>36</v>
      </c>
      <c r="O1662" s="3" t="b">
        <v>1</v>
      </c>
      <c r="P1662" s="3" t="s">
        <v>8291</v>
      </c>
      <c r="Q1662" s="13">
        <f t="shared" si="100"/>
        <v>12.5375</v>
      </c>
      <c r="R1662" s="7">
        <f t="shared" si="101"/>
        <v>2.2222222222222223</v>
      </c>
      <c r="S1662" s="3" t="s">
        <v>8328</v>
      </c>
      <c r="T1662" s="3" t="s">
        <v>8349</v>
      </c>
    </row>
    <row r="1663" spans="1:20" ht="52.8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21">
        <f t="shared" si="102"/>
        <v>42343.789710648147</v>
      </c>
      <c r="L1663" s="21">
        <f t="shared" si="103"/>
        <v>42386.666666666664</v>
      </c>
      <c r="M1663" s="3" t="b">
        <v>0</v>
      </c>
      <c r="N1663" s="3">
        <v>101</v>
      </c>
      <c r="O1663" s="3" t="b">
        <v>1</v>
      </c>
      <c r="P1663" s="3" t="s">
        <v>8291</v>
      </c>
      <c r="Q1663" s="13">
        <f t="shared" si="100"/>
        <v>1.0250632911392406</v>
      </c>
      <c r="R1663" s="7">
        <f t="shared" si="101"/>
        <v>78.21782178217822</v>
      </c>
      <c r="S1663" s="3" t="s">
        <v>8328</v>
      </c>
      <c r="T1663" s="3" t="s">
        <v>8349</v>
      </c>
    </row>
    <row r="1664" spans="1:20" ht="39.6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21">
        <f t="shared" si="102"/>
        <v>40847.99</v>
      </c>
      <c r="L1664" s="21">
        <f t="shared" si="103"/>
        <v>40908.031666666662</v>
      </c>
      <c r="M1664" s="3" t="b">
        <v>0</v>
      </c>
      <c r="N1664" s="3">
        <v>62</v>
      </c>
      <c r="O1664" s="3" t="b">
        <v>1</v>
      </c>
      <c r="P1664" s="3" t="s">
        <v>8291</v>
      </c>
      <c r="Q1664" s="13">
        <f t="shared" si="100"/>
        <v>1.026375</v>
      </c>
      <c r="R1664" s="7">
        <f t="shared" si="101"/>
        <v>129.03225806451613</v>
      </c>
      <c r="S1664" s="3" t="s">
        <v>8328</v>
      </c>
      <c r="T1664" s="3" t="s">
        <v>8349</v>
      </c>
    </row>
    <row r="1665" spans="1:20" ht="39.6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21">
        <f t="shared" si="102"/>
        <v>42005.813738425924</v>
      </c>
      <c r="L1665" s="21">
        <f t="shared" si="103"/>
        <v>42035.813738425924</v>
      </c>
      <c r="M1665" s="3" t="b">
        <v>0</v>
      </c>
      <c r="N1665" s="3">
        <v>32</v>
      </c>
      <c r="O1665" s="3" t="b">
        <v>1</v>
      </c>
      <c r="P1665" s="3" t="s">
        <v>8291</v>
      </c>
      <c r="Q1665" s="13">
        <f t="shared" si="100"/>
        <v>1.08</v>
      </c>
      <c r="R1665" s="7">
        <f t="shared" si="101"/>
        <v>31.25</v>
      </c>
      <c r="S1665" s="3" t="s">
        <v>8328</v>
      </c>
      <c r="T1665" s="3" t="s">
        <v>8349</v>
      </c>
    </row>
    <row r="1666" spans="1:20" ht="39.6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21">
        <f t="shared" si="102"/>
        <v>40939.553449074076</v>
      </c>
      <c r="L1666" s="21">
        <f t="shared" si="103"/>
        <v>40983.957638888889</v>
      </c>
      <c r="M1666" s="3" t="b">
        <v>0</v>
      </c>
      <c r="N1666" s="3">
        <v>89</v>
      </c>
      <c r="O1666" s="3" t="b">
        <v>1</v>
      </c>
      <c r="P1666" s="3" t="s">
        <v>8291</v>
      </c>
      <c r="Q1666" s="13">
        <f t="shared" ref="Q1666:Q1729" si="104">+E1666/D1666</f>
        <v>1.2240879999999998</v>
      </c>
      <c r="R1666" s="7">
        <f t="shared" ref="R1666:R1729" si="105">IFERROR(+D1666/N1666,0)</f>
        <v>28.089887640449437</v>
      </c>
      <c r="S1666" s="3" t="s">
        <v>8328</v>
      </c>
      <c r="T1666" s="3" t="s">
        <v>8349</v>
      </c>
    </row>
    <row r="1667" spans="1:20" ht="39.6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21">
        <f t="shared" ref="K1667:K1730" si="106">(J1667/86400)+25569+(-5/24)</f>
        <v>40564.441122685181</v>
      </c>
      <c r="L1667" s="21">
        <f t="shared" ref="L1667:L1730" si="107">+I1667/(86400)+25569+(-5/24)</f>
        <v>40595.916666666664</v>
      </c>
      <c r="M1667" s="3" t="b">
        <v>0</v>
      </c>
      <c r="N1667" s="3">
        <v>93</v>
      </c>
      <c r="O1667" s="3" t="b">
        <v>1</v>
      </c>
      <c r="P1667" s="3" t="s">
        <v>8291</v>
      </c>
      <c r="Q1667" s="13">
        <f t="shared" si="104"/>
        <v>1.1945714285714286</v>
      </c>
      <c r="R1667" s="7">
        <f t="shared" si="105"/>
        <v>37.634408602150536</v>
      </c>
      <c r="S1667" s="3" t="s">
        <v>8328</v>
      </c>
      <c r="T1667" s="3" t="s">
        <v>8349</v>
      </c>
    </row>
    <row r="1668" spans="1:20" ht="39.6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21">
        <f t="shared" si="106"/>
        <v>41331.04482638889</v>
      </c>
      <c r="L1668" s="21">
        <f t="shared" si="107"/>
        <v>41361.003159722219</v>
      </c>
      <c r="M1668" s="3" t="b">
        <v>0</v>
      </c>
      <c r="N1668" s="3">
        <v>98</v>
      </c>
      <c r="O1668" s="3" t="b">
        <v>1</v>
      </c>
      <c r="P1668" s="3" t="s">
        <v>8291</v>
      </c>
      <c r="Q1668" s="13">
        <f t="shared" si="104"/>
        <v>1.6088</v>
      </c>
      <c r="R1668" s="7">
        <f t="shared" si="105"/>
        <v>25.510204081632654</v>
      </c>
      <c r="S1668" s="3" t="s">
        <v>8328</v>
      </c>
      <c r="T1668" s="3" t="s">
        <v>8349</v>
      </c>
    </row>
    <row r="1669" spans="1:20" ht="39.6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21">
        <f t="shared" si="106"/>
        <v>41681.862245370365</v>
      </c>
      <c r="L1669" s="21">
        <f t="shared" si="107"/>
        <v>41709.082638888889</v>
      </c>
      <c r="M1669" s="3" t="b">
        <v>0</v>
      </c>
      <c r="N1669" s="3">
        <v>82</v>
      </c>
      <c r="O1669" s="3" t="b">
        <v>1</v>
      </c>
      <c r="P1669" s="3" t="s">
        <v>8291</v>
      </c>
      <c r="Q1669" s="13">
        <f t="shared" si="104"/>
        <v>1.2685294117647059</v>
      </c>
      <c r="R1669" s="7">
        <f t="shared" si="105"/>
        <v>41.463414634146339</v>
      </c>
      <c r="S1669" s="3" t="s">
        <v>8328</v>
      </c>
      <c r="T1669" s="3" t="s">
        <v>8349</v>
      </c>
    </row>
    <row r="1670" spans="1:20" ht="39.6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21">
        <f t="shared" si="106"/>
        <v>40844.941423611112</v>
      </c>
      <c r="L1670" s="21">
        <f t="shared" si="107"/>
        <v>40874.983090277776</v>
      </c>
      <c r="M1670" s="3" t="b">
        <v>0</v>
      </c>
      <c r="N1670" s="3">
        <v>116</v>
      </c>
      <c r="O1670" s="3" t="b">
        <v>1</v>
      </c>
      <c r="P1670" s="3" t="s">
        <v>8291</v>
      </c>
      <c r="Q1670" s="13">
        <f t="shared" si="104"/>
        <v>1.026375</v>
      </c>
      <c r="R1670" s="7">
        <f t="shared" si="105"/>
        <v>68.965517241379317</v>
      </c>
      <c r="S1670" s="3" t="s">
        <v>8328</v>
      </c>
      <c r="T1670" s="3" t="s">
        <v>8349</v>
      </c>
    </row>
    <row r="1671" spans="1:20" ht="52.8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21">
        <f t="shared" si="106"/>
        <v>42461.676805555551</v>
      </c>
      <c r="L1671" s="21">
        <f t="shared" si="107"/>
        <v>42521.676805555551</v>
      </c>
      <c r="M1671" s="3" t="b">
        <v>0</v>
      </c>
      <c r="N1671" s="3">
        <v>52</v>
      </c>
      <c r="O1671" s="3" t="b">
        <v>1</v>
      </c>
      <c r="P1671" s="3" t="s">
        <v>8291</v>
      </c>
      <c r="Q1671" s="13">
        <f t="shared" si="104"/>
        <v>1.3975</v>
      </c>
      <c r="R1671" s="7">
        <f t="shared" si="105"/>
        <v>38.46153846153846</v>
      </c>
      <c r="S1671" s="3" t="s">
        <v>8328</v>
      </c>
      <c r="T1671" s="3" t="s">
        <v>8349</v>
      </c>
    </row>
    <row r="1672" spans="1:20" ht="52.8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21">
        <f t="shared" si="106"/>
        <v>40313.722210648142</v>
      </c>
      <c r="L1672" s="21">
        <f t="shared" si="107"/>
        <v>40363.958333333328</v>
      </c>
      <c r="M1672" s="3" t="b">
        <v>0</v>
      </c>
      <c r="N1672" s="3">
        <v>23</v>
      </c>
      <c r="O1672" s="3" t="b">
        <v>1</v>
      </c>
      <c r="P1672" s="3" t="s">
        <v>8291</v>
      </c>
      <c r="Q1672" s="13">
        <f t="shared" si="104"/>
        <v>1.026</v>
      </c>
      <c r="R1672" s="7">
        <f t="shared" si="105"/>
        <v>43.478260869565219</v>
      </c>
      <c r="S1672" s="3" t="s">
        <v>8328</v>
      </c>
      <c r="T1672" s="3" t="s">
        <v>8349</v>
      </c>
    </row>
    <row r="1673" spans="1:20" ht="26.4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21">
        <f t="shared" si="106"/>
        <v>42553.335810185185</v>
      </c>
      <c r="L1673" s="21">
        <f t="shared" si="107"/>
        <v>42583.335810185185</v>
      </c>
      <c r="M1673" s="3" t="b">
        <v>0</v>
      </c>
      <c r="N1673" s="3">
        <v>77</v>
      </c>
      <c r="O1673" s="3" t="b">
        <v>1</v>
      </c>
      <c r="P1673" s="3" t="s">
        <v>8291</v>
      </c>
      <c r="Q1673" s="13">
        <f t="shared" si="104"/>
        <v>1.0067349999999999</v>
      </c>
      <c r="R1673" s="7">
        <f t="shared" si="105"/>
        <v>25.974025974025974</v>
      </c>
      <c r="S1673" s="3" t="s">
        <v>8328</v>
      </c>
      <c r="T1673" s="3" t="s">
        <v>8349</v>
      </c>
    </row>
    <row r="1674" spans="1:20" ht="39.6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21">
        <f t="shared" si="106"/>
        <v>41034.448263888888</v>
      </c>
      <c r="L1674" s="21">
        <f t="shared" si="107"/>
        <v>41064.448263888888</v>
      </c>
      <c r="M1674" s="3" t="b">
        <v>0</v>
      </c>
      <c r="N1674" s="3">
        <v>49</v>
      </c>
      <c r="O1674" s="3" t="b">
        <v>1</v>
      </c>
      <c r="P1674" s="3" t="s">
        <v>8291</v>
      </c>
      <c r="Q1674" s="13">
        <f t="shared" si="104"/>
        <v>1.1294117647058823</v>
      </c>
      <c r="R1674" s="7">
        <f t="shared" si="105"/>
        <v>34.693877551020407</v>
      </c>
      <c r="S1674" s="3" t="s">
        <v>8328</v>
      </c>
      <c r="T1674" s="3" t="s">
        <v>8349</v>
      </c>
    </row>
    <row r="1675" spans="1:20" ht="39.6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21">
        <f t="shared" si="106"/>
        <v>42039.670046296298</v>
      </c>
      <c r="L1675" s="21">
        <f t="shared" si="107"/>
        <v>42069.670046296298</v>
      </c>
      <c r="M1675" s="3" t="b">
        <v>0</v>
      </c>
      <c r="N1675" s="3">
        <v>59</v>
      </c>
      <c r="O1675" s="3" t="b">
        <v>1</v>
      </c>
      <c r="P1675" s="3" t="s">
        <v>8291</v>
      </c>
      <c r="Q1675" s="13">
        <f t="shared" si="104"/>
        <v>1.2809523809523808</v>
      </c>
      <c r="R1675" s="7">
        <f t="shared" si="105"/>
        <v>35.593220338983052</v>
      </c>
      <c r="S1675" s="3" t="s">
        <v>8328</v>
      </c>
      <c r="T1675" s="3" t="s">
        <v>8349</v>
      </c>
    </row>
    <row r="1676" spans="1:20" ht="39.6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21">
        <f t="shared" si="106"/>
        <v>42569.397060185183</v>
      </c>
      <c r="L1676" s="21">
        <f t="shared" si="107"/>
        <v>42600.082638888889</v>
      </c>
      <c r="M1676" s="3" t="b">
        <v>0</v>
      </c>
      <c r="N1676" s="3">
        <v>113</v>
      </c>
      <c r="O1676" s="3" t="b">
        <v>1</v>
      </c>
      <c r="P1676" s="3" t="s">
        <v>8291</v>
      </c>
      <c r="Q1676" s="13">
        <f t="shared" si="104"/>
        <v>2.0169999999999999</v>
      </c>
      <c r="R1676" s="7">
        <f t="shared" si="105"/>
        <v>44.247787610619469</v>
      </c>
      <c r="S1676" s="3" t="s">
        <v>8328</v>
      </c>
      <c r="T1676" s="3" t="s">
        <v>8349</v>
      </c>
    </row>
    <row r="1677" spans="1:20" ht="26.4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21">
        <f t="shared" si="106"/>
        <v>40802.524768518517</v>
      </c>
      <c r="L1677" s="21">
        <f t="shared" si="107"/>
        <v>40832.710416666661</v>
      </c>
      <c r="M1677" s="3" t="b">
        <v>0</v>
      </c>
      <c r="N1677" s="3">
        <v>34</v>
      </c>
      <c r="O1677" s="3" t="b">
        <v>1</v>
      </c>
      <c r="P1677" s="3" t="s">
        <v>8291</v>
      </c>
      <c r="Q1677" s="13">
        <f t="shared" si="104"/>
        <v>1.37416</v>
      </c>
      <c r="R1677" s="7">
        <f t="shared" si="105"/>
        <v>29.411764705882351</v>
      </c>
      <c r="S1677" s="3" t="s">
        <v>8328</v>
      </c>
      <c r="T1677" s="3" t="s">
        <v>8349</v>
      </c>
    </row>
    <row r="1678" spans="1:20" ht="26.4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21">
        <f t="shared" si="106"/>
        <v>40973.517905092587</v>
      </c>
      <c r="L1678" s="21">
        <f t="shared" si="107"/>
        <v>41019.957638888889</v>
      </c>
      <c r="M1678" s="3" t="b">
        <v>0</v>
      </c>
      <c r="N1678" s="3">
        <v>42</v>
      </c>
      <c r="O1678" s="3" t="b">
        <v>1</v>
      </c>
      <c r="P1678" s="3" t="s">
        <v>8291</v>
      </c>
      <c r="Q1678" s="13">
        <f t="shared" si="104"/>
        <v>1.1533333333333333</v>
      </c>
      <c r="R1678" s="7">
        <f t="shared" si="105"/>
        <v>71.428571428571431</v>
      </c>
      <c r="S1678" s="3" t="s">
        <v>8328</v>
      </c>
      <c r="T1678" s="3" t="s">
        <v>8349</v>
      </c>
    </row>
    <row r="1679" spans="1:20" ht="39.6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21">
        <f t="shared" si="106"/>
        <v>42416.198796296296</v>
      </c>
      <c r="L1679" s="21">
        <f t="shared" si="107"/>
        <v>42476.040972222218</v>
      </c>
      <c r="M1679" s="3" t="b">
        <v>0</v>
      </c>
      <c r="N1679" s="3">
        <v>42</v>
      </c>
      <c r="O1679" s="3" t="b">
        <v>1</v>
      </c>
      <c r="P1679" s="3" t="s">
        <v>8291</v>
      </c>
      <c r="Q1679" s="13">
        <f t="shared" si="104"/>
        <v>1.1166666666666667</v>
      </c>
      <c r="R1679" s="7">
        <f t="shared" si="105"/>
        <v>142.85714285714286</v>
      </c>
      <c r="S1679" s="3" t="s">
        <v>8328</v>
      </c>
      <c r="T1679" s="3" t="s">
        <v>8349</v>
      </c>
    </row>
    <row r="1680" spans="1:20" ht="39.6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21">
        <f t="shared" si="106"/>
        <v>41662.646655092591</v>
      </c>
      <c r="L1680" s="21">
        <f t="shared" si="107"/>
        <v>41676.646655092591</v>
      </c>
      <c r="M1680" s="3" t="b">
        <v>0</v>
      </c>
      <c r="N1680" s="3">
        <v>49</v>
      </c>
      <c r="O1680" s="3" t="b">
        <v>1</v>
      </c>
      <c r="P1680" s="3" t="s">
        <v>8291</v>
      </c>
      <c r="Q1680" s="13">
        <f t="shared" si="104"/>
        <v>1.1839999999999999</v>
      </c>
      <c r="R1680" s="7">
        <f t="shared" si="105"/>
        <v>30.612244897959183</v>
      </c>
      <c r="S1680" s="3" t="s">
        <v>8328</v>
      </c>
      <c r="T1680" s="3" t="s">
        <v>8349</v>
      </c>
    </row>
    <row r="1681" spans="1:20" ht="66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21">
        <f t="shared" si="106"/>
        <v>40722.860474537032</v>
      </c>
      <c r="L1681" s="21">
        <f t="shared" si="107"/>
        <v>40745.860474537032</v>
      </c>
      <c r="M1681" s="3" t="b">
        <v>0</v>
      </c>
      <c r="N1681" s="3">
        <v>56</v>
      </c>
      <c r="O1681" s="3" t="b">
        <v>1</v>
      </c>
      <c r="P1681" s="3" t="s">
        <v>8291</v>
      </c>
      <c r="Q1681" s="13">
        <f t="shared" si="104"/>
        <v>1.75</v>
      </c>
      <c r="R1681" s="7">
        <f t="shared" si="105"/>
        <v>35.714285714285715</v>
      </c>
      <c r="S1681" s="3" t="s">
        <v>8328</v>
      </c>
      <c r="T1681" s="3" t="s">
        <v>8349</v>
      </c>
    </row>
    <row r="1682" spans="1:20" ht="26.4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21">
        <f t="shared" si="106"/>
        <v>41802.549386574072</v>
      </c>
      <c r="L1682" s="21">
        <f t="shared" si="107"/>
        <v>41832.549386574072</v>
      </c>
      <c r="M1682" s="3" t="b">
        <v>0</v>
      </c>
      <c r="N1682" s="3">
        <v>25</v>
      </c>
      <c r="O1682" s="3" t="b">
        <v>1</v>
      </c>
      <c r="P1682" s="3" t="s">
        <v>8291</v>
      </c>
      <c r="Q1682" s="13">
        <f t="shared" si="104"/>
        <v>1.175</v>
      </c>
      <c r="R1682" s="7">
        <f t="shared" si="105"/>
        <v>40</v>
      </c>
      <c r="S1682" s="3" t="s">
        <v>8328</v>
      </c>
      <c r="T1682" s="3" t="s">
        <v>8349</v>
      </c>
    </row>
    <row r="1683" spans="1:20" ht="52.8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21">
        <f t="shared" si="106"/>
        <v>42773.91300925926</v>
      </c>
      <c r="L1683" s="21">
        <f t="shared" si="107"/>
        <v>42822.874999999993</v>
      </c>
      <c r="M1683" s="3" t="b">
        <v>0</v>
      </c>
      <c r="N1683" s="3">
        <v>884</v>
      </c>
      <c r="O1683" s="3" t="b">
        <v>0</v>
      </c>
      <c r="P1683" s="3" t="s">
        <v>8292</v>
      </c>
      <c r="Q1683" s="13">
        <f t="shared" si="104"/>
        <v>1.0142212307692309</v>
      </c>
      <c r="R1683" s="7">
        <f t="shared" si="105"/>
        <v>73.529411764705884</v>
      </c>
      <c r="S1683" s="3" t="s">
        <v>8328</v>
      </c>
      <c r="T1683" s="3" t="s">
        <v>8350</v>
      </c>
    </row>
    <row r="1684" spans="1:20" ht="39.6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21">
        <f t="shared" si="106"/>
        <v>42779.005324074074</v>
      </c>
      <c r="L1684" s="21">
        <f t="shared" si="107"/>
        <v>42838.963657407403</v>
      </c>
      <c r="M1684" s="3" t="b">
        <v>0</v>
      </c>
      <c r="N1684" s="3">
        <v>0</v>
      </c>
      <c r="O1684" s="3" t="b">
        <v>0</v>
      </c>
      <c r="P1684" s="3" t="s">
        <v>8292</v>
      </c>
      <c r="Q1684" s="13">
        <f t="shared" si="104"/>
        <v>0</v>
      </c>
      <c r="R1684" s="7">
        <f t="shared" si="105"/>
        <v>0</v>
      </c>
      <c r="S1684" s="3" t="s">
        <v>8328</v>
      </c>
      <c r="T1684" s="3" t="s">
        <v>8350</v>
      </c>
    </row>
    <row r="1685" spans="1:20" ht="39.6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21">
        <f t="shared" si="106"/>
        <v>42808.57335648148</v>
      </c>
      <c r="L1685" s="21">
        <f t="shared" si="107"/>
        <v>42832.57335648148</v>
      </c>
      <c r="M1685" s="3" t="b">
        <v>0</v>
      </c>
      <c r="N1685" s="3">
        <v>10</v>
      </c>
      <c r="O1685" s="3" t="b">
        <v>0</v>
      </c>
      <c r="P1685" s="3" t="s">
        <v>8292</v>
      </c>
      <c r="Q1685" s="13">
        <f t="shared" si="104"/>
        <v>0.21714285714285714</v>
      </c>
      <c r="R1685" s="7">
        <f t="shared" si="105"/>
        <v>350</v>
      </c>
      <c r="S1685" s="3" t="s">
        <v>8328</v>
      </c>
      <c r="T1685" s="3" t="s">
        <v>8350</v>
      </c>
    </row>
    <row r="1686" spans="1:20" ht="26.4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21">
        <f t="shared" si="106"/>
        <v>42783.606956018521</v>
      </c>
      <c r="L1686" s="21">
        <f t="shared" si="107"/>
        <v>42811.565289351849</v>
      </c>
      <c r="M1686" s="3" t="b">
        <v>0</v>
      </c>
      <c r="N1686" s="3">
        <v>101</v>
      </c>
      <c r="O1686" s="3" t="b">
        <v>0</v>
      </c>
      <c r="P1686" s="3" t="s">
        <v>8292</v>
      </c>
      <c r="Q1686" s="13">
        <f t="shared" si="104"/>
        <v>1.0912500000000001</v>
      </c>
      <c r="R1686" s="7">
        <f t="shared" si="105"/>
        <v>79.207920792079207</v>
      </c>
      <c r="S1686" s="3" t="s">
        <v>8328</v>
      </c>
      <c r="T1686" s="3" t="s">
        <v>8350</v>
      </c>
    </row>
    <row r="1687" spans="1:20" ht="52.8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21">
        <f t="shared" si="106"/>
        <v>42788.041932870365</v>
      </c>
      <c r="L1687" s="21">
        <f t="shared" si="107"/>
        <v>42818.0002662037</v>
      </c>
      <c r="M1687" s="3" t="b">
        <v>0</v>
      </c>
      <c r="N1687" s="3">
        <v>15</v>
      </c>
      <c r="O1687" s="3" t="b">
        <v>0</v>
      </c>
      <c r="P1687" s="3" t="s">
        <v>8292</v>
      </c>
      <c r="Q1687" s="13">
        <f t="shared" si="104"/>
        <v>1.0285714285714285</v>
      </c>
      <c r="R1687" s="7">
        <f t="shared" si="105"/>
        <v>23.333333333333332</v>
      </c>
      <c r="S1687" s="3" t="s">
        <v>8328</v>
      </c>
      <c r="T1687" s="3" t="s">
        <v>8350</v>
      </c>
    </row>
    <row r="1688" spans="1:20" ht="39.6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21">
        <f t="shared" si="106"/>
        <v>42792.635636574072</v>
      </c>
      <c r="L1688" s="21">
        <f t="shared" si="107"/>
        <v>42852.593969907401</v>
      </c>
      <c r="M1688" s="3" t="b">
        <v>0</v>
      </c>
      <c r="N1688" s="3">
        <v>1</v>
      </c>
      <c r="O1688" s="3" t="b">
        <v>0</v>
      </c>
      <c r="P1688" s="3" t="s">
        <v>8292</v>
      </c>
      <c r="Q1688" s="13">
        <f t="shared" si="104"/>
        <v>3.5999999999999999E-3</v>
      </c>
      <c r="R1688" s="7">
        <f t="shared" si="105"/>
        <v>5000</v>
      </c>
      <c r="S1688" s="3" t="s">
        <v>8328</v>
      </c>
      <c r="T1688" s="3" t="s">
        <v>8350</v>
      </c>
    </row>
    <row r="1689" spans="1:20" ht="52.8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21">
        <f t="shared" si="106"/>
        <v>42801.838483796295</v>
      </c>
      <c r="L1689" s="21">
        <f t="shared" si="107"/>
        <v>42835.635416666664</v>
      </c>
      <c r="M1689" s="3" t="b">
        <v>0</v>
      </c>
      <c r="N1689" s="3">
        <v>39</v>
      </c>
      <c r="O1689" s="3" t="b">
        <v>0</v>
      </c>
      <c r="P1689" s="3" t="s">
        <v>8292</v>
      </c>
      <c r="Q1689" s="13">
        <f t="shared" si="104"/>
        <v>0.3125</v>
      </c>
      <c r="R1689" s="7">
        <f t="shared" si="105"/>
        <v>256.41025641025641</v>
      </c>
      <c r="S1689" s="3" t="s">
        <v>8328</v>
      </c>
      <c r="T1689" s="3" t="s">
        <v>8350</v>
      </c>
    </row>
    <row r="1690" spans="1:20" ht="52.8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21">
        <f t="shared" si="106"/>
        <v>42804.326319444437</v>
      </c>
      <c r="L1690" s="21">
        <f t="shared" si="107"/>
        <v>42834.28465277778</v>
      </c>
      <c r="M1690" s="3" t="b">
        <v>0</v>
      </c>
      <c r="N1690" s="3">
        <v>7</v>
      </c>
      <c r="O1690" s="3" t="b">
        <v>0</v>
      </c>
      <c r="P1690" s="3" t="s">
        <v>8292</v>
      </c>
      <c r="Q1690" s="13">
        <f t="shared" si="104"/>
        <v>0.443</v>
      </c>
      <c r="R1690" s="7">
        <f t="shared" si="105"/>
        <v>571.42857142857144</v>
      </c>
      <c r="S1690" s="3" t="s">
        <v>8328</v>
      </c>
      <c r="T1690" s="3" t="s">
        <v>8350</v>
      </c>
    </row>
    <row r="1691" spans="1:20" ht="26.4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21">
        <f t="shared" si="106"/>
        <v>42780.734143518515</v>
      </c>
      <c r="L1691" s="21">
        <f t="shared" si="107"/>
        <v>42810.692476851851</v>
      </c>
      <c r="M1691" s="3" t="b">
        <v>0</v>
      </c>
      <c r="N1691" s="3">
        <v>14</v>
      </c>
      <c r="O1691" s="3" t="b">
        <v>0</v>
      </c>
      <c r="P1691" s="3" t="s">
        <v>8292</v>
      </c>
      <c r="Q1691" s="13">
        <f t="shared" si="104"/>
        <v>1</v>
      </c>
      <c r="R1691" s="7">
        <f t="shared" si="105"/>
        <v>171.42857142857142</v>
      </c>
      <c r="S1691" s="3" t="s">
        <v>8328</v>
      </c>
      <c r="T1691" s="3" t="s">
        <v>8350</v>
      </c>
    </row>
    <row r="1692" spans="1:20" ht="39.6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21">
        <f t="shared" si="106"/>
        <v>42801.222708333335</v>
      </c>
      <c r="L1692" s="21">
        <f t="shared" si="107"/>
        <v>42831.181041666663</v>
      </c>
      <c r="M1692" s="3" t="b">
        <v>0</v>
      </c>
      <c r="N1692" s="3">
        <v>11</v>
      </c>
      <c r="O1692" s="3" t="b">
        <v>0</v>
      </c>
      <c r="P1692" s="3" t="s">
        <v>8292</v>
      </c>
      <c r="Q1692" s="13">
        <f t="shared" si="104"/>
        <v>0.254</v>
      </c>
      <c r="R1692" s="7">
        <f t="shared" si="105"/>
        <v>227.27272727272728</v>
      </c>
      <c r="S1692" s="3" t="s">
        <v>8328</v>
      </c>
      <c r="T1692" s="3" t="s">
        <v>8350</v>
      </c>
    </row>
    <row r="1693" spans="1:20" ht="39.6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21">
        <f t="shared" si="106"/>
        <v>42795.493148148147</v>
      </c>
      <c r="L1693" s="21">
        <f t="shared" si="107"/>
        <v>42827.833333333336</v>
      </c>
      <c r="M1693" s="3" t="b">
        <v>0</v>
      </c>
      <c r="N1693" s="3">
        <v>38</v>
      </c>
      <c r="O1693" s="3" t="b">
        <v>0</v>
      </c>
      <c r="P1693" s="3" t="s">
        <v>8292</v>
      </c>
      <c r="Q1693" s="13">
        <f t="shared" si="104"/>
        <v>0.33473333333333333</v>
      </c>
      <c r="R1693" s="7">
        <f t="shared" si="105"/>
        <v>789.47368421052636</v>
      </c>
      <c r="S1693" s="3" t="s">
        <v>8328</v>
      </c>
      <c r="T1693" s="3" t="s">
        <v>8350</v>
      </c>
    </row>
    <row r="1694" spans="1:20" ht="39.6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21">
        <f t="shared" si="106"/>
        <v>42787.94290509259</v>
      </c>
      <c r="L1694" s="21">
        <f t="shared" si="107"/>
        <v>42820.790972222218</v>
      </c>
      <c r="M1694" s="3" t="b">
        <v>0</v>
      </c>
      <c r="N1694" s="3">
        <v>15</v>
      </c>
      <c r="O1694" s="3" t="b">
        <v>0</v>
      </c>
      <c r="P1694" s="3" t="s">
        <v>8292</v>
      </c>
      <c r="Q1694" s="13">
        <f t="shared" si="104"/>
        <v>0.47799999999999998</v>
      </c>
      <c r="R1694" s="7">
        <f t="shared" si="105"/>
        <v>333.33333333333331</v>
      </c>
      <c r="S1694" s="3" t="s">
        <v>8328</v>
      </c>
      <c r="T1694" s="3" t="s">
        <v>8350</v>
      </c>
    </row>
    <row r="1695" spans="1:20" ht="39.6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21">
        <f t="shared" si="106"/>
        <v>42803.711944444447</v>
      </c>
      <c r="L1695" s="21">
        <f t="shared" si="107"/>
        <v>42834.624999999993</v>
      </c>
      <c r="M1695" s="3" t="b">
        <v>0</v>
      </c>
      <c r="N1695" s="3">
        <v>8</v>
      </c>
      <c r="O1695" s="3" t="b">
        <v>0</v>
      </c>
      <c r="P1695" s="3" t="s">
        <v>8292</v>
      </c>
      <c r="Q1695" s="13">
        <f t="shared" si="104"/>
        <v>9.3333333333333338E-2</v>
      </c>
      <c r="R1695" s="7">
        <f t="shared" si="105"/>
        <v>375</v>
      </c>
      <c r="S1695" s="3" t="s">
        <v>8328</v>
      </c>
      <c r="T1695" s="3" t="s">
        <v>8350</v>
      </c>
    </row>
    <row r="1696" spans="1:20" ht="39.6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21">
        <f t="shared" si="106"/>
        <v>42791.461504629631</v>
      </c>
      <c r="L1696" s="21">
        <f t="shared" si="107"/>
        <v>42820.98333333333</v>
      </c>
      <c r="M1696" s="3" t="b">
        <v>0</v>
      </c>
      <c r="N1696" s="3">
        <v>1</v>
      </c>
      <c r="O1696" s="3" t="b">
        <v>0</v>
      </c>
      <c r="P1696" s="3" t="s">
        <v>8292</v>
      </c>
      <c r="Q1696" s="13">
        <f t="shared" si="104"/>
        <v>5.0000000000000001E-4</v>
      </c>
      <c r="R1696" s="7">
        <f t="shared" si="105"/>
        <v>10000</v>
      </c>
      <c r="S1696" s="3" t="s">
        <v>8328</v>
      </c>
      <c r="T1696" s="3" t="s">
        <v>8350</v>
      </c>
    </row>
    <row r="1697" spans="1:20" ht="52.8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21">
        <f t="shared" si="106"/>
        <v>42800.823078703703</v>
      </c>
      <c r="L1697" s="21">
        <f t="shared" si="107"/>
        <v>42834.833333333336</v>
      </c>
      <c r="M1697" s="3" t="b">
        <v>0</v>
      </c>
      <c r="N1697" s="3">
        <v>23</v>
      </c>
      <c r="O1697" s="3" t="b">
        <v>0</v>
      </c>
      <c r="P1697" s="3" t="s">
        <v>8292</v>
      </c>
      <c r="Q1697" s="13">
        <f t="shared" si="104"/>
        <v>0.11708333333333333</v>
      </c>
      <c r="R1697" s="7">
        <f t="shared" si="105"/>
        <v>521.73913043478262</v>
      </c>
      <c r="S1697" s="3" t="s">
        <v>8328</v>
      </c>
      <c r="T1697" s="3" t="s">
        <v>8350</v>
      </c>
    </row>
    <row r="1698" spans="1:20" ht="39.6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21">
        <f t="shared" si="106"/>
        <v>42795.861238425925</v>
      </c>
      <c r="L1698" s="21">
        <f t="shared" si="107"/>
        <v>42825.819571759253</v>
      </c>
      <c r="M1698" s="3" t="b">
        <v>0</v>
      </c>
      <c r="N1698" s="3">
        <v>0</v>
      </c>
      <c r="O1698" s="3" t="b">
        <v>0</v>
      </c>
      <c r="P1698" s="3" t="s">
        <v>8292</v>
      </c>
      <c r="Q1698" s="13">
        <f t="shared" si="104"/>
        <v>0</v>
      </c>
      <c r="R1698" s="7">
        <f t="shared" si="105"/>
        <v>0</v>
      </c>
      <c r="S1698" s="3" t="s">
        <v>8328</v>
      </c>
      <c r="T1698" s="3" t="s">
        <v>8350</v>
      </c>
    </row>
    <row r="1699" spans="1:20" ht="39.6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21">
        <f t="shared" si="106"/>
        <v>42804.824629629627</v>
      </c>
      <c r="L1699" s="21">
        <f t="shared" si="107"/>
        <v>42834.782962962963</v>
      </c>
      <c r="M1699" s="3" t="b">
        <v>0</v>
      </c>
      <c r="N1699" s="3">
        <v>22</v>
      </c>
      <c r="O1699" s="3" t="b">
        <v>0</v>
      </c>
      <c r="P1699" s="3" t="s">
        <v>8292</v>
      </c>
      <c r="Q1699" s="13">
        <f t="shared" si="104"/>
        <v>0.20208000000000001</v>
      </c>
      <c r="R1699" s="7">
        <f t="shared" si="105"/>
        <v>568.18181818181813</v>
      </c>
      <c r="S1699" s="3" t="s">
        <v>8328</v>
      </c>
      <c r="T1699" s="3" t="s">
        <v>8350</v>
      </c>
    </row>
    <row r="1700" spans="1:20" ht="66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21">
        <f t="shared" si="106"/>
        <v>42795.999537037038</v>
      </c>
      <c r="L1700" s="21">
        <f t="shared" si="107"/>
        <v>42819.939583333333</v>
      </c>
      <c r="M1700" s="3" t="b">
        <v>0</v>
      </c>
      <c r="N1700" s="3">
        <v>0</v>
      </c>
      <c r="O1700" s="3" t="b">
        <v>0</v>
      </c>
      <c r="P1700" s="3" t="s">
        <v>8292</v>
      </c>
      <c r="Q1700" s="13">
        <f t="shared" si="104"/>
        <v>0</v>
      </c>
      <c r="R1700" s="7">
        <f t="shared" si="105"/>
        <v>0</v>
      </c>
      <c r="S1700" s="3" t="s">
        <v>8328</v>
      </c>
      <c r="T1700" s="3" t="s">
        <v>8350</v>
      </c>
    </row>
    <row r="1701" spans="1:20" ht="39.6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21">
        <f t="shared" si="106"/>
        <v>42806.655613425923</v>
      </c>
      <c r="L1701" s="21">
        <f t="shared" si="107"/>
        <v>42836.655613425923</v>
      </c>
      <c r="M1701" s="3" t="b">
        <v>0</v>
      </c>
      <c r="N1701" s="3">
        <v>4</v>
      </c>
      <c r="O1701" s="3" t="b">
        <v>0</v>
      </c>
      <c r="P1701" s="3" t="s">
        <v>8292</v>
      </c>
      <c r="Q1701" s="13">
        <f t="shared" si="104"/>
        <v>4.2311459353574929E-2</v>
      </c>
      <c r="R1701" s="7">
        <f t="shared" si="105"/>
        <v>1276.25</v>
      </c>
      <c r="S1701" s="3" t="s">
        <v>8328</v>
      </c>
      <c r="T1701" s="3" t="s">
        <v>8350</v>
      </c>
    </row>
    <row r="1702" spans="1:20" ht="39.6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21">
        <f t="shared" si="106"/>
        <v>42795.863310185181</v>
      </c>
      <c r="L1702" s="21">
        <f t="shared" si="107"/>
        <v>42825.958333333336</v>
      </c>
      <c r="M1702" s="3" t="b">
        <v>0</v>
      </c>
      <c r="N1702" s="3">
        <v>79</v>
      </c>
      <c r="O1702" s="3" t="b">
        <v>0</v>
      </c>
      <c r="P1702" s="3" t="s">
        <v>8292</v>
      </c>
      <c r="Q1702" s="13">
        <f t="shared" si="104"/>
        <v>0.2606</v>
      </c>
      <c r="R1702" s="7">
        <f t="shared" si="105"/>
        <v>253.16455696202533</v>
      </c>
      <c r="S1702" s="3" t="s">
        <v>8328</v>
      </c>
      <c r="T1702" s="3" t="s">
        <v>8350</v>
      </c>
    </row>
    <row r="1703" spans="1:20" ht="39.6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21">
        <f t="shared" si="106"/>
        <v>41989.456076388888</v>
      </c>
      <c r="L1703" s="21">
        <f t="shared" si="107"/>
        <v>42019.456076388888</v>
      </c>
      <c r="M1703" s="3" t="b">
        <v>0</v>
      </c>
      <c r="N1703" s="3">
        <v>2</v>
      </c>
      <c r="O1703" s="3" t="b">
        <v>0</v>
      </c>
      <c r="P1703" s="3" t="s">
        <v>8292</v>
      </c>
      <c r="Q1703" s="13">
        <f t="shared" si="104"/>
        <v>1.9801980198019802E-3</v>
      </c>
      <c r="R1703" s="7">
        <f t="shared" si="105"/>
        <v>2525</v>
      </c>
      <c r="S1703" s="3" t="s">
        <v>8328</v>
      </c>
      <c r="T1703" s="3" t="s">
        <v>8350</v>
      </c>
    </row>
    <row r="1704" spans="1:20" ht="26.4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21">
        <f t="shared" si="106"/>
        <v>42063.661458333336</v>
      </c>
      <c r="L1704" s="21">
        <f t="shared" si="107"/>
        <v>42093.619791666664</v>
      </c>
      <c r="M1704" s="3" t="b">
        <v>0</v>
      </c>
      <c r="N1704" s="3">
        <v>1</v>
      </c>
      <c r="O1704" s="3" t="b">
        <v>0</v>
      </c>
      <c r="P1704" s="3" t="s">
        <v>8292</v>
      </c>
      <c r="Q1704" s="13">
        <f t="shared" si="104"/>
        <v>6.0606060606060605E-5</v>
      </c>
      <c r="R1704" s="7">
        <f t="shared" si="105"/>
        <v>16500</v>
      </c>
      <c r="S1704" s="3" t="s">
        <v>8328</v>
      </c>
      <c r="T1704" s="3" t="s">
        <v>8350</v>
      </c>
    </row>
    <row r="1705" spans="1:20" ht="39.6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21">
        <f t="shared" si="106"/>
        <v>42187.073344907403</v>
      </c>
      <c r="L1705" s="21">
        <f t="shared" si="107"/>
        <v>42247.073344907403</v>
      </c>
      <c r="M1705" s="3" t="b">
        <v>0</v>
      </c>
      <c r="N1705" s="3">
        <v>2</v>
      </c>
      <c r="O1705" s="3" t="b">
        <v>0</v>
      </c>
      <c r="P1705" s="3" t="s">
        <v>8292</v>
      </c>
      <c r="Q1705" s="13">
        <f t="shared" si="104"/>
        <v>1.0200000000000001E-2</v>
      </c>
      <c r="R1705" s="7">
        <f t="shared" si="105"/>
        <v>2500</v>
      </c>
      <c r="S1705" s="3" t="s">
        <v>8328</v>
      </c>
      <c r="T1705" s="3" t="s">
        <v>8350</v>
      </c>
    </row>
    <row r="1706" spans="1:20" ht="39.6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21">
        <f t="shared" si="106"/>
        <v>42020.931400462963</v>
      </c>
      <c r="L1706" s="21">
        <f t="shared" si="107"/>
        <v>42050.931400462963</v>
      </c>
      <c r="M1706" s="3" t="b">
        <v>0</v>
      </c>
      <c r="N1706" s="3">
        <v>11</v>
      </c>
      <c r="O1706" s="3" t="b">
        <v>0</v>
      </c>
      <c r="P1706" s="3" t="s">
        <v>8292</v>
      </c>
      <c r="Q1706" s="13">
        <f t="shared" si="104"/>
        <v>0.65100000000000002</v>
      </c>
      <c r="R1706" s="7">
        <f t="shared" si="105"/>
        <v>181.81818181818181</v>
      </c>
      <c r="S1706" s="3" t="s">
        <v>8328</v>
      </c>
      <c r="T1706" s="3" t="s">
        <v>8350</v>
      </c>
    </row>
    <row r="1707" spans="1:20" ht="39.6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21">
        <f t="shared" si="106"/>
        <v>42244.808402777773</v>
      </c>
      <c r="L1707" s="21">
        <f t="shared" si="107"/>
        <v>42256.458333333336</v>
      </c>
      <c r="M1707" s="3" t="b">
        <v>0</v>
      </c>
      <c r="N1707" s="3">
        <v>0</v>
      </c>
      <c r="O1707" s="3" t="b">
        <v>0</v>
      </c>
      <c r="P1707" s="3" t="s">
        <v>8292</v>
      </c>
      <c r="Q1707" s="13">
        <f t="shared" si="104"/>
        <v>0</v>
      </c>
      <c r="R1707" s="7">
        <f t="shared" si="105"/>
        <v>0</v>
      </c>
      <c r="S1707" s="3" t="s">
        <v>8328</v>
      </c>
      <c r="T1707" s="3" t="s">
        <v>8350</v>
      </c>
    </row>
    <row r="1708" spans="1:20" ht="39.6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21">
        <f t="shared" si="106"/>
        <v>42179.098055555551</v>
      </c>
      <c r="L1708" s="21">
        <f t="shared" si="107"/>
        <v>42239.098055555551</v>
      </c>
      <c r="M1708" s="3" t="b">
        <v>0</v>
      </c>
      <c r="N1708" s="3">
        <v>0</v>
      </c>
      <c r="O1708" s="3" t="b">
        <v>0</v>
      </c>
      <c r="P1708" s="3" t="s">
        <v>8292</v>
      </c>
      <c r="Q1708" s="13">
        <f t="shared" si="104"/>
        <v>0</v>
      </c>
      <c r="R1708" s="7">
        <f t="shared" si="105"/>
        <v>0</v>
      </c>
      <c r="S1708" s="3" t="s">
        <v>8328</v>
      </c>
      <c r="T1708" s="3" t="s">
        <v>8350</v>
      </c>
    </row>
    <row r="1709" spans="1:20" ht="39.6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21">
        <f t="shared" si="106"/>
        <v>42427.512673611105</v>
      </c>
      <c r="L1709" s="21">
        <f t="shared" si="107"/>
        <v>42457.471006944441</v>
      </c>
      <c r="M1709" s="3" t="b">
        <v>0</v>
      </c>
      <c r="N1709" s="3">
        <v>9</v>
      </c>
      <c r="O1709" s="3" t="b">
        <v>0</v>
      </c>
      <c r="P1709" s="3" t="s">
        <v>8292</v>
      </c>
      <c r="Q1709" s="13">
        <f t="shared" si="104"/>
        <v>9.74E-2</v>
      </c>
      <c r="R1709" s="7">
        <f t="shared" si="105"/>
        <v>555.55555555555554</v>
      </c>
      <c r="S1709" s="3" t="s">
        <v>8328</v>
      </c>
      <c r="T1709" s="3" t="s">
        <v>8350</v>
      </c>
    </row>
    <row r="1710" spans="1:20" ht="39.6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21">
        <f t="shared" si="106"/>
        <v>42451.658634259256</v>
      </c>
      <c r="L1710" s="21">
        <f t="shared" si="107"/>
        <v>42491.658634259256</v>
      </c>
      <c r="M1710" s="3" t="b">
        <v>0</v>
      </c>
      <c r="N1710" s="3">
        <v>0</v>
      </c>
      <c r="O1710" s="3" t="b">
        <v>0</v>
      </c>
      <c r="P1710" s="3" t="s">
        <v>8292</v>
      </c>
      <c r="Q1710" s="13">
        <f t="shared" si="104"/>
        <v>0</v>
      </c>
      <c r="R1710" s="7">
        <f t="shared" si="105"/>
        <v>0</v>
      </c>
      <c r="S1710" s="3" t="s">
        <v>8328</v>
      </c>
      <c r="T1710" s="3" t="s">
        <v>8350</v>
      </c>
    </row>
    <row r="1711" spans="1:20" ht="39.6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21">
        <f t="shared" si="106"/>
        <v>41841.355486111112</v>
      </c>
      <c r="L1711" s="21">
        <f t="shared" si="107"/>
        <v>41882.610416666663</v>
      </c>
      <c r="M1711" s="3" t="b">
        <v>0</v>
      </c>
      <c r="N1711" s="3">
        <v>4</v>
      </c>
      <c r="O1711" s="3" t="b">
        <v>0</v>
      </c>
      <c r="P1711" s="3" t="s">
        <v>8292</v>
      </c>
      <c r="Q1711" s="13">
        <f t="shared" si="104"/>
        <v>4.8571428571428571E-2</v>
      </c>
      <c r="R1711" s="7">
        <f t="shared" si="105"/>
        <v>437.5</v>
      </c>
      <c r="S1711" s="3" t="s">
        <v>8328</v>
      </c>
      <c r="T1711" s="3" t="s">
        <v>8350</v>
      </c>
    </row>
    <row r="1712" spans="1:20" ht="26.4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21">
        <f t="shared" si="106"/>
        <v>42341.382962962962</v>
      </c>
      <c r="L1712" s="21">
        <f t="shared" si="107"/>
        <v>42387.333333333336</v>
      </c>
      <c r="M1712" s="3" t="b">
        <v>0</v>
      </c>
      <c r="N1712" s="3">
        <v>1</v>
      </c>
      <c r="O1712" s="3" t="b">
        <v>0</v>
      </c>
      <c r="P1712" s="3" t="s">
        <v>8292</v>
      </c>
      <c r="Q1712" s="13">
        <f t="shared" si="104"/>
        <v>6.7999999999999996E-3</v>
      </c>
      <c r="R1712" s="7">
        <f t="shared" si="105"/>
        <v>5000</v>
      </c>
      <c r="S1712" s="3" t="s">
        <v>8328</v>
      </c>
      <c r="T1712" s="3" t="s">
        <v>8350</v>
      </c>
    </row>
    <row r="1713" spans="1:20" ht="39.6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21">
        <f t="shared" si="106"/>
        <v>41852.437893518516</v>
      </c>
      <c r="L1713" s="21">
        <f t="shared" si="107"/>
        <v>41883.437893518516</v>
      </c>
      <c r="M1713" s="3" t="b">
        <v>0</v>
      </c>
      <c r="N1713" s="3">
        <v>2</v>
      </c>
      <c r="O1713" s="3" t="b">
        <v>0</v>
      </c>
      <c r="P1713" s="3" t="s">
        <v>8292</v>
      </c>
      <c r="Q1713" s="13">
        <f t="shared" si="104"/>
        <v>0.105</v>
      </c>
      <c r="R1713" s="7">
        <f t="shared" si="105"/>
        <v>5000</v>
      </c>
      <c r="S1713" s="3" t="s">
        <v>8328</v>
      </c>
      <c r="T1713" s="3" t="s">
        <v>8350</v>
      </c>
    </row>
    <row r="1714" spans="1:20" ht="52.8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21">
        <f t="shared" si="106"/>
        <v>42125.705474537033</v>
      </c>
      <c r="L1714" s="21">
        <f t="shared" si="107"/>
        <v>42185.705474537033</v>
      </c>
      <c r="M1714" s="3" t="b">
        <v>0</v>
      </c>
      <c r="N1714" s="3">
        <v>0</v>
      </c>
      <c r="O1714" s="3" t="b">
        <v>0</v>
      </c>
      <c r="P1714" s="3" t="s">
        <v>8292</v>
      </c>
      <c r="Q1714" s="13">
        <f t="shared" si="104"/>
        <v>0</v>
      </c>
      <c r="R1714" s="7">
        <f t="shared" si="105"/>
        <v>0</v>
      </c>
      <c r="S1714" s="3" t="s">
        <v>8328</v>
      </c>
      <c r="T1714" s="3" t="s">
        <v>8350</v>
      </c>
    </row>
    <row r="1715" spans="1:20" ht="52.8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21">
        <f t="shared" si="106"/>
        <v>41887.592731481483</v>
      </c>
      <c r="L1715" s="21">
        <f t="shared" si="107"/>
        <v>41917.592731481483</v>
      </c>
      <c r="M1715" s="3" t="b">
        <v>0</v>
      </c>
      <c r="N1715" s="3">
        <v>1</v>
      </c>
      <c r="O1715" s="3" t="b">
        <v>0</v>
      </c>
      <c r="P1715" s="3" t="s">
        <v>8292</v>
      </c>
      <c r="Q1715" s="13">
        <f t="shared" si="104"/>
        <v>1.6666666666666666E-2</v>
      </c>
      <c r="R1715" s="7">
        <f t="shared" si="105"/>
        <v>3000</v>
      </c>
      <c r="S1715" s="3" t="s">
        <v>8328</v>
      </c>
      <c r="T1715" s="3" t="s">
        <v>8350</v>
      </c>
    </row>
    <row r="1716" spans="1:20" ht="39.6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21">
        <f t="shared" si="106"/>
        <v>42095.710196759253</v>
      </c>
      <c r="L1716" s="21">
        <f t="shared" si="107"/>
        <v>42125.710196759253</v>
      </c>
      <c r="M1716" s="3" t="b">
        <v>0</v>
      </c>
      <c r="N1716" s="3">
        <v>17</v>
      </c>
      <c r="O1716" s="3" t="b">
        <v>0</v>
      </c>
      <c r="P1716" s="3" t="s">
        <v>8292</v>
      </c>
      <c r="Q1716" s="13">
        <f t="shared" si="104"/>
        <v>7.868E-2</v>
      </c>
      <c r="R1716" s="7">
        <f t="shared" si="105"/>
        <v>1470.5882352941176</v>
      </c>
      <c r="S1716" s="3" t="s">
        <v>8328</v>
      </c>
      <c r="T1716" s="3" t="s">
        <v>8350</v>
      </c>
    </row>
    <row r="1717" spans="1:20" ht="39.6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21">
        <f t="shared" si="106"/>
        <v>42064.009085648147</v>
      </c>
      <c r="L1717" s="21">
        <f t="shared" si="107"/>
        <v>42093.931944444441</v>
      </c>
      <c r="M1717" s="3" t="b">
        <v>0</v>
      </c>
      <c r="N1717" s="3">
        <v>2</v>
      </c>
      <c r="O1717" s="3" t="b">
        <v>0</v>
      </c>
      <c r="P1717" s="3" t="s">
        <v>8292</v>
      </c>
      <c r="Q1717" s="13">
        <f t="shared" si="104"/>
        <v>2.2000000000000001E-3</v>
      </c>
      <c r="R1717" s="7">
        <f t="shared" si="105"/>
        <v>2500</v>
      </c>
      <c r="S1717" s="3" t="s">
        <v>8328</v>
      </c>
      <c r="T1717" s="3" t="s">
        <v>8350</v>
      </c>
    </row>
    <row r="1718" spans="1:20" ht="39.6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21">
        <f t="shared" si="106"/>
        <v>42673.369201388887</v>
      </c>
      <c r="L1718" s="21">
        <f t="shared" si="107"/>
        <v>42713.410868055558</v>
      </c>
      <c r="M1718" s="3" t="b">
        <v>0</v>
      </c>
      <c r="N1718" s="3">
        <v>3</v>
      </c>
      <c r="O1718" s="3" t="b">
        <v>0</v>
      </c>
      <c r="P1718" s="3" t="s">
        <v>8292</v>
      </c>
      <c r="Q1718" s="13">
        <f t="shared" si="104"/>
        <v>7.4999999999999997E-2</v>
      </c>
      <c r="R1718" s="7">
        <f t="shared" si="105"/>
        <v>666.66666666666663</v>
      </c>
      <c r="S1718" s="3" t="s">
        <v>8328</v>
      </c>
      <c r="T1718" s="3" t="s">
        <v>8350</v>
      </c>
    </row>
    <row r="1719" spans="1:20" ht="39.6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21">
        <f t="shared" si="106"/>
        <v>42460.773587962962</v>
      </c>
      <c r="L1719" s="21">
        <f t="shared" si="107"/>
        <v>42480.958333333336</v>
      </c>
      <c r="M1719" s="3" t="b">
        <v>0</v>
      </c>
      <c r="N1719" s="3">
        <v>41</v>
      </c>
      <c r="O1719" s="3" t="b">
        <v>0</v>
      </c>
      <c r="P1719" s="3" t="s">
        <v>8292</v>
      </c>
      <c r="Q1719" s="13">
        <f t="shared" si="104"/>
        <v>0.42725880551301687</v>
      </c>
      <c r="R1719" s="7">
        <f t="shared" si="105"/>
        <v>79.634146341463421</v>
      </c>
      <c r="S1719" s="3" t="s">
        <v>8328</v>
      </c>
      <c r="T1719" s="3" t="s">
        <v>8350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21">
        <f t="shared" si="106"/>
        <v>42460.402187499996</v>
      </c>
      <c r="L1720" s="21">
        <f t="shared" si="107"/>
        <v>42503.999305555553</v>
      </c>
      <c r="M1720" s="3" t="b">
        <v>0</v>
      </c>
      <c r="N1720" s="3">
        <v>2</v>
      </c>
      <c r="O1720" s="3" t="b">
        <v>0</v>
      </c>
      <c r="P1720" s="3" t="s">
        <v>8292</v>
      </c>
      <c r="Q1720" s="13">
        <f t="shared" si="104"/>
        <v>2.142857142857143E-3</v>
      </c>
      <c r="R1720" s="7">
        <f t="shared" si="105"/>
        <v>17500</v>
      </c>
      <c r="S1720" s="3" t="s">
        <v>8328</v>
      </c>
      <c r="T1720" s="3" t="s">
        <v>8350</v>
      </c>
    </row>
    <row r="1721" spans="1:20" ht="39.6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21">
        <f t="shared" si="106"/>
        <v>41869.326284722221</v>
      </c>
      <c r="L1721" s="21">
        <f t="shared" si="107"/>
        <v>41899.326284722221</v>
      </c>
      <c r="M1721" s="3" t="b">
        <v>0</v>
      </c>
      <c r="N1721" s="3">
        <v>3</v>
      </c>
      <c r="O1721" s="3" t="b">
        <v>0</v>
      </c>
      <c r="P1721" s="3" t="s">
        <v>8292</v>
      </c>
      <c r="Q1721" s="13">
        <f t="shared" si="104"/>
        <v>8.7500000000000008E-3</v>
      </c>
      <c r="R1721" s="7">
        <f t="shared" si="105"/>
        <v>1333.3333333333333</v>
      </c>
      <c r="S1721" s="3" t="s">
        <v>8328</v>
      </c>
      <c r="T1721" s="3" t="s">
        <v>8350</v>
      </c>
    </row>
    <row r="1722" spans="1:20" ht="39.6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21">
        <f t="shared" si="106"/>
        <v>41922.574895833335</v>
      </c>
      <c r="L1722" s="21">
        <f t="shared" si="107"/>
        <v>41952.616562499999</v>
      </c>
      <c r="M1722" s="3" t="b">
        <v>0</v>
      </c>
      <c r="N1722" s="3">
        <v>8</v>
      </c>
      <c r="O1722" s="3" t="b">
        <v>0</v>
      </c>
      <c r="P1722" s="3" t="s">
        <v>8292</v>
      </c>
      <c r="Q1722" s="13">
        <f t="shared" si="104"/>
        <v>5.6250000000000001E-2</v>
      </c>
      <c r="R1722" s="7">
        <f t="shared" si="105"/>
        <v>500</v>
      </c>
      <c r="S1722" s="3" t="s">
        <v>8328</v>
      </c>
      <c r="T1722" s="3" t="s">
        <v>8350</v>
      </c>
    </row>
    <row r="1723" spans="1:20" ht="39.6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21">
        <f t="shared" si="106"/>
        <v>42319.25304398148</v>
      </c>
      <c r="L1723" s="21">
        <f t="shared" si="107"/>
        <v>42349.25304398148</v>
      </c>
      <c r="M1723" s="3" t="b">
        <v>0</v>
      </c>
      <c r="N1723" s="3">
        <v>0</v>
      </c>
      <c r="O1723" s="3" t="b">
        <v>0</v>
      </c>
      <c r="P1723" s="3" t="s">
        <v>8292</v>
      </c>
      <c r="Q1723" s="13">
        <f t="shared" si="104"/>
        <v>0</v>
      </c>
      <c r="R1723" s="7">
        <f t="shared" si="105"/>
        <v>0</v>
      </c>
      <c r="S1723" s="3" t="s">
        <v>8328</v>
      </c>
      <c r="T1723" s="3" t="s">
        <v>8350</v>
      </c>
    </row>
    <row r="1724" spans="1:20" ht="39.6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21">
        <f t="shared" si="106"/>
        <v>42425.752650462957</v>
      </c>
      <c r="L1724" s="21">
        <f t="shared" si="107"/>
        <v>42462.798611111109</v>
      </c>
      <c r="M1724" s="3" t="b">
        <v>0</v>
      </c>
      <c r="N1724" s="3">
        <v>1</v>
      </c>
      <c r="O1724" s="3" t="b">
        <v>0</v>
      </c>
      <c r="P1724" s="3" t="s">
        <v>8292</v>
      </c>
      <c r="Q1724" s="13">
        <f t="shared" si="104"/>
        <v>3.4722222222222224E-4</v>
      </c>
      <c r="R1724" s="7">
        <f t="shared" si="105"/>
        <v>2880</v>
      </c>
      <c r="S1724" s="3" t="s">
        <v>8328</v>
      </c>
      <c r="T1724" s="3" t="s">
        <v>8350</v>
      </c>
    </row>
    <row r="1725" spans="1:20" ht="52.8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21">
        <f t="shared" si="106"/>
        <v>42129.617071759254</v>
      </c>
      <c r="L1725" s="21">
        <f t="shared" si="107"/>
        <v>42186.041666666664</v>
      </c>
      <c r="M1725" s="3" t="b">
        <v>0</v>
      </c>
      <c r="N1725" s="3">
        <v>3</v>
      </c>
      <c r="O1725" s="3" t="b">
        <v>0</v>
      </c>
      <c r="P1725" s="3" t="s">
        <v>8292</v>
      </c>
      <c r="Q1725" s="13">
        <f t="shared" si="104"/>
        <v>6.5000000000000002E-2</v>
      </c>
      <c r="R1725" s="7">
        <f t="shared" si="105"/>
        <v>3333.3333333333335</v>
      </c>
      <c r="S1725" s="3" t="s">
        <v>8328</v>
      </c>
      <c r="T1725" s="3" t="s">
        <v>8350</v>
      </c>
    </row>
    <row r="1726" spans="1:20" ht="39.6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21">
        <f t="shared" si="106"/>
        <v>41912.724097222221</v>
      </c>
      <c r="L1726" s="21">
        <f t="shared" si="107"/>
        <v>41942.724097222221</v>
      </c>
      <c r="M1726" s="3" t="b">
        <v>0</v>
      </c>
      <c r="N1726" s="3">
        <v>4</v>
      </c>
      <c r="O1726" s="3" t="b">
        <v>0</v>
      </c>
      <c r="P1726" s="3" t="s">
        <v>8292</v>
      </c>
      <c r="Q1726" s="13">
        <f t="shared" si="104"/>
        <v>5.8333333333333336E-3</v>
      </c>
      <c r="R1726" s="7">
        <f t="shared" si="105"/>
        <v>1500</v>
      </c>
      <c r="S1726" s="3" t="s">
        <v>8328</v>
      </c>
      <c r="T1726" s="3" t="s">
        <v>8350</v>
      </c>
    </row>
    <row r="1727" spans="1:20" ht="39.6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21">
        <f t="shared" si="106"/>
        <v>41845.759826388887</v>
      </c>
      <c r="L1727" s="21">
        <f t="shared" si="107"/>
        <v>41875.759826388887</v>
      </c>
      <c r="M1727" s="3" t="b">
        <v>0</v>
      </c>
      <c r="N1727" s="3">
        <v>9</v>
      </c>
      <c r="O1727" s="3" t="b">
        <v>0</v>
      </c>
      <c r="P1727" s="3" t="s">
        <v>8292</v>
      </c>
      <c r="Q1727" s="13">
        <f t="shared" si="104"/>
        <v>0.10181818181818182</v>
      </c>
      <c r="R1727" s="7">
        <f t="shared" si="105"/>
        <v>611.11111111111109</v>
      </c>
      <c r="S1727" s="3" t="s">
        <v>8328</v>
      </c>
      <c r="T1727" s="3" t="s">
        <v>8350</v>
      </c>
    </row>
    <row r="1728" spans="1:20" ht="26.4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21">
        <f t="shared" si="106"/>
        <v>41788.711388888885</v>
      </c>
      <c r="L1728" s="21">
        <f t="shared" si="107"/>
        <v>41817.711388888885</v>
      </c>
      <c r="M1728" s="3" t="b">
        <v>0</v>
      </c>
      <c r="N1728" s="3">
        <v>16</v>
      </c>
      <c r="O1728" s="3" t="b">
        <v>0</v>
      </c>
      <c r="P1728" s="3" t="s">
        <v>8292</v>
      </c>
      <c r="Q1728" s="13">
        <f t="shared" si="104"/>
        <v>0.33784615384615385</v>
      </c>
      <c r="R1728" s="7">
        <f t="shared" si="105"/>
        <v>406.25</v>
      </c>
      <c r="S1728" s="3" t="s">
        <v>8328</v>
      </c>
      <c r="T1728" s="3" t="s">
        <v>8350</v>
      </c>
    </row>
    <row r="1729" spans="1:20" ht="39.6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21">
        <f t="shared" si="106"/>
        <v>42044.719641203701</v>
      </c>
      <c r="L1729" s="21">
        <f t="shared" si="107"/>
        <v>42099.249999999993</v>
      </c>
      <c r="M1729" s="3" t="b">
        <v>0</v>
      </c>
      <c r="N1729" s="3">
        <v>1</v>
      </c>
      <c r="O1729" s="3" t="b">
        <v>0</v>
      </c>
      <c r="P1729" s="3" t="s">
        <v>8292</v>
      </c>
      <c r="Q1729" s="13">
        <f t="shared" si="104"/>
        <v>3.3333333333333332E-4</v>
      </c>
      <c r="R1729" s="7">
        <f t="shared" si="105"/>
        <v>3000</v>
      </c>
      <c r="S1729" s="3" t="s">
        <v>8328</v>
      </c>
      <c r="T1729" s="3" t="s">
        <v>8350</v>
      </c>
    </row>
    <row r="1730" spans="1:20" ht="39.6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21">
        <f t="shared" si="106"/>
        <v>42268.417523148142</v>
      </c>
      <c r="L1730" s="21">
        <f t="shared" si="107"/>
        <v>42298.417523148142</v>
      </c>
      <c r="M1730" s="3" t="b">
        <v>0</v>
      </c>
      <c r="N1730" s="3">
        <v>7</v>
      </c>
      <c r="O1730" s="3" t="b">
        <v>0</v>
      </c>
      <c r="P1730" s="3" t="s">
        <v>8292</v>
      </c>
      <c r="Q1730" s="13">
        <f t="shared" ref="Q1730:Q1793" si="108">+E1730/D1730</f>
        <v>0.68400000000000005</v>
      </c>
      <c r="R1730" s="7">
        <f t="shared" ref="R1730:R1793" si="109">IFERROR(+D1730/N1730,0)</f>
        <v>178.57142857142858</v>
      </c>
      <c r="S1730" s="3" t="s">
        <v>8328</v>
      </c>
      <c r="T1730" s="3" t="s">
        <v>8350</v>
      </c>
    </row>
    <row r="1731" spans="1:20" ht="39.6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21">
        <f t="shared" ref="K1731:K1794" si="110">(J1731/86400)+25569+(-5/24)</f>
        <v>42470.843819444439</v>
      </c>
      <c r="L1731" s="21">
        <f t="shared" ref="L1731:L1794" si="111">+I1731/(86400)+25569+(-5/24)</f>
        <v>42530.843819444439</v>
      </c>
      <c r="M1731" s="3" t="b">
        <v>0</v>
      </c>
      <c r="N1731" s="3">
        <v>0</v>
      </c>
      <c r="O1731" s="3" t="b">
        <v>0</v>
      </c>
      <c r="P1731" s="3" t="s">
        <v>8292</v>
      </c>
      <c r="Q1731" s="13">
        <f t="shared" si="108"/>
        <v>0</v>
      </c>
      <c r="R1731" s="7">
        <f t="shared" si="109"/>
        <v>0</v>
      </c>
      <c r="S1731" s="3" t="s">
        <v>8328</v>
      </c>
      <c r="T1731" s="3" t="s">
        <v>8350</v>
      </c>
    </row>
    <row r="1732" spans="1:20" ht="39.6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21">
        <f t="shared" si="110"/>
        <v>42271.879432870366</v>
      </c>
      <c r="L1732" s="21">
        <f t="shared" si="111"/>
        <v>42301.879432870366</v>
      </c>
      <c r="M1732" s="3" t="b">
        <v>0</v>
      </c>
      <c r="N1732" s="3">
        <v>0</v>
      </c>
      <c r="O1732" s="3" t="b">
        <v>0</v>
      </c>
      <c r="P1732" s="3" t="s">
        <v>8292</v>
      </c>
      <c r="Q1732" s="13">
        <f t="shared" si="108"/>
        <v>0</v>
      </c>
      <c r="R1732" s="7">
        <f t="shared" si="109"/>
        <v>0</v>
      </c>
      <c r="S1732" s="3" t="s">
        <v>8328</v>
      </c>
      <c r="T1732" s="3" t="s">
        <v>8350</v>
      </c>
    </row>
    <row r="1733" spans="1:20" ht="26.4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21">
        <f t="shared" si="110"/>
        <v>42152.698518518511</v>
      </c>
      <c r="L1733" s="21">
        <f t="shared" si="111"/>
        <v>42166.416666666664</v>
      </c>
      <c r="M1733" s="3" t="b">
        <v>0</v>
      </c>
      <c r="N1733" s="3">
        <v>0</v>
      </c>
      <c r="O1733" s="3" t="b">
        <v>0</v>
      </c>
      <c r="P1733" s="3" t="s">
        <v>8292</v>
      </c>
      <c r="Q1733" s="13">
        <f t="shared" si="108"/>
        <v>0</v>
      </c>
      <c r="R1733" s="7">
        <f t="shared" si="109"/>
        <v>0</v>
      </c>
      <c r="S1733" s="3" t="s">
        <v>8328</v>
      </c>
      <c r="T1733" s="3" t="s">
        <v>8350</v>
      </c>
    </row>
    <row r="1734" spans="1:20" ht="39.6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21">
        <f t="shared" si="110"/>
        <v>42325.475474537037</v>
      </c>
      <c r="L1734" s="21">
        <f t="shared" si="111"/>
        <v>42384.999999999993</v>
      </c>
      <c r="M1734" s="3" t="b">
        <v>0</v>
      </c>
      <c r="N1734" s="3">
        <v>0</v>
      </c>
      <c r="O1734" s="3" t="b">
        <v>0</v>
      </c>
      <c r="P1734" s="3" t="s">
        <v>8292</v>
      </c>
      <c r="Q1734" s="13">
        <f t="shared" si="108"/>
        <v>0</v>
      </c>
      <c r="R1734" s="7">
        <f t="shared" si="109"/>
        <v>0</v>
      </c>
      <c r="S1734" s="3" t="s">
        <v>8328</v>
      </c>
      <c r="T1734" s="3" t="s">
        <v>8350</v>
      </c>
    </row>
    <row r="1735" spans="1:20" ht="39.6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21">
        <f t="shared" si="110"/>
        <v>42614.467291666668</v>
      </c>
      <c r="L1735" s="21">
        <f t="shared" si="111"/>
        <v>42626.687499999993</v>
      </c>
      <c r="M1735" s="3" t="b">
        <v>0</v>
      </c>
      <c r="N1735" s="3">
        <v>0</v>
      </c>
      <c r="O1735" s="3" t="b">
        <v>0</v>
      </c>
      <c r="P1735" s="3" t="s">
        <v>8292</v>
      </c>
      <c r="Q1735" s="13">
        <f t="shared" si="108"/>
        <v>0</v>
      </c>
      <c r="R1735" s="7">
        <f t="shared" si="109"/>
        <v>0</v>
      </c>
      <c r="S1735" s="3" t="s">
        <v>8328</v>
      </c>
      <c r="T1735" s="3" t="s">
        <v>8350</v>
      </c>
    </row>
    <row r="1736" spans="1:20" ht="39.6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21">
        <f t="shared" si="110"/>
        <v>42101.828194444439</v>
      </c>
      <c r="L1736" s="21">
        <f t="shared" si="111"/>
        <v>42131.828194444439</v>
      </c>
      <c r="M1736" s="3" t="b">
        <v>0</v>
      </c>
      <c r="N1736" s="3">
        <v>1</v>
      </c>
      <c r="O1736" s="3" t="b">
        <v>0</v>
      </c>
      <c r="P1736" s="3" t="s">
        <v>8292</v>
      </c>
      <c r="Q1736" s="13">
        <f t="shared" si="108"/>
        <v>2.2222222222222223E-4</v>
      </c>
      <c r="R1736" s="7">
        <f t="shared" si="109"/>
        <v>4500</v>
      </c>
      <c r="S1736" s="3" t="s">
        <v>8328</v>
      </c>
      <c r="T1736" s="3" t="s">
        <v>8350</v>
      </c>
    </row>
    <row r="1737" spans="1:20" ht="39.6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21">
        <f t="shared" si="110"/>
        <v>42559.605844907404</v>
      </c>
      <c r="L1737" s="21">
        <f t="shared" si="111"/>
        <v>42589.605844907404</v>
      </c>
      <c r="M1737" s="3" t="b">
        <v>0</v>
      </c>
      <c r="N1737" s="3">
        <v>2</v>
      </c>
      <c r="O1737" s="3" t="b">
        <v>0</v>
      </c>
      <c r="P1737" s="3" t="s">
        <v>8292</v>
      </c>
      <c r="Q1737" s="13">
        <f t="shared" si="108"/>
        <v>0.11</v>
      </c>
      <c r="R1737" s="7">
        <f t="shared" si="109"/>
        <v>500</v>
      </c>
      <c r="S1737" s="3" t="s">
        <v>8328</v>
      </c>
      <c r="T1737" s="3" t="s">
        <v>8350</v>
      </c>
    </row>
    <row r="1738" spans="1:20" ht="26.4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21">
        <f t="shared" si="110"/>
        <v>42286.65315972222</v>
      </c>
      <c r="L1738" s="21">
        <f t="shared" si="111"/>
        <v>42316.694826388884</v>
      </c>
      <c r="M1738" s="3" t="b">
        <v>0</v>
      </c>
      <c r="N1738" s="3">
        <v>1</v>
      </c>
      <c r="O1738" s="3" t="b">
        <v>0</v>
      </c>
      <c r="P1738" s="3" t="s">
        <v>8292</v>
      </c>
      <c r="Q1738" s="13">
        <f t="shared" si="108"/>
        <v>7.3333333333333332E-3</v>
      </c>
      <c r="R1738" s="7">
        <f t="shared" si="109"/>
        <v>3000</v>
      </c>
      <c r="S1738" s="3" t="s">
        <v>8328</v>
      </c>
      <c r="T1738" s="3" t="s">
        <v>8350</v>
      </c>
    </row>
    <row r="1739" spans="1:20" ht="39.6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21">
        <f t="shared" si="110"/>
        <v>42175.740648148145</v>
      </c>
      <c r="L1739" s="21">
        <f t="shared" si="111"/>
        <v>42205.740648148145</v>
      </c>
      <c r="M1739" s="3" t="b">
        <v>0</v>
      </c>
      <c r="N1739" s="3">
        <v>15</v>
      </c>
      <c r="O1739" s="3" t="b">
        <v>0</v>
      </c>
      <c r="P1739" s="3" t="s">
        <v>8292</v>
      </c>
      <c r="Q1739" s="13">
        <f t="shared" si="108"/>
        <v>0.21249999999999999</v>
      </c>
      <c r="R1739" s="7">
        <f t="shared" si="109"/>
        <v>266.66666666666669</v>
      </c>
      <c r="S1739" s="3" t="s">
        <v>8328</v>
      </c>
      <c r="T1739" s="3" t="s">
        <v>8350</v>
      </c>
    </row>
    <row r="1740" spans="1:20" ht="26.4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21">
        <f t="shared" si="110"/>
        <v>41884.665995370371</v>
      </c>
      <c r="L1740" s="21">
        <f t="shared" si="111"/>
        <v>41914.665995370371</v>
      </c>
      <c r="M1740" s="3" t="b">
        <v>0</v>
      </c>
      <c r="N1740" s="3">
        <v>1</v>
      </c>
      <c r="O1740" s="3" t="b">
        <v>0</v>
      </c>
      <c r="P1740" s="3" t="s">
        <v>8292</v>
      </c>
      <c r="Q1740" s="13">
        <f t="shared" si="108"/>
        <v>4.0000000000000001E-3</v>
      </c>
      <c r="R1740" s="7">
        <f t="shared" si="109"/>
        <v>5000</v>
      </c>
      <c r="S1740" s="3" t="s">
        <v>8328</v>
      </c>
      <c r="T1740" s="3" t="s">
        <v>8350</v>
      </c>
    </row>
    <row r="1741" spans="1:20" ht="39.6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21">
        <f t="shared" si="110"/>
        <v>42435.665879629632</v>
      </c>
      <c r="L1741" s="21">
        <f t="shared" si="111"/>
        <v>42494.624212962961</v>
      </c>
      <c r="M1741" s="3" t="b">
        <v>0</v>
      </c>
      <c r="N1741" s="3">
        <v>1</v>
      </c>
      <c r="O1741" s="3" t="b">
        <v>0</v>
      </c>
      <c r="P1741" s="3" t="s">
        <v>8292</v>
      </c>
      <c r="Q1741" s="13">
        <f t="shared" si="108"/>
        <v>1E-3</v>
      </c>
      <c r="R1741" s="7">
        <f t="shared" si="109"/>
        <v>1000</v>
      </c>
      <c r="S1741" s="3" t="s">
        <v>8328</v>
      </c>
      <c r="T1741" s="3" t="s">
        <v>8350</v>
      </c>
    </row>
    <row r="1742" spans="1:20" ht="39.6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21">
        <f t="shared" si="110"/>
        <v>42171.609050925923</v>
      </c>
      <c r="L1742" s="21">
        <f t="shared" si="111"/>
        <v>42201.609050925923</v>
      </c>
      <c r="M1742" s="3" t="b">
        <v>0</v>
      </c>
      <c r="N1742" s="3">
        <v>0</v>
      </c>
      <c r="O1742" s="3" t="b">
        <v>0</v>
      </c>
      <c r="P1742" s="3" t="s">
        <v>8292</v>
      </c>
      <c r="Q1742" s="13">
        <f t="shared" si="108"/>
        <v>0</v>
      </c>
      <c r="R1742" s="7">
        <f t="shared" si="109"/>
        <v>0</v>
      </c>
      <c r="S1742" s="3" t="s">
        <v>8328</v>
      </c>
      <c r="T1742" s="3" t="s">
        <v>8350</v>
      </c>
    </row>
    <row r="1743" spans="1:20" ht="26.4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21">
        <f t="shared" si="110"/>
        <v>42120.419803240737</v>
      </c>
      <c r="L1743" s="21">
        <f t="shared" si="111"/>
        <v>42165.419803240737</v>
      </c>
      <c r="M1743" s="3" t="b">
        <v>0</v>
      </c>
      <c r="N1743" s="3">
        <v>52</v>
      </c>
      <c r="O1743" s="3" t="b">
        <v>1</v>
      </c>
      <c r="P1743" s="3" t="s">
        <v>8284</v>
      </c>
      <c r="Q1743" s="13">
        <f t="shared" si="108"/>
        <v>1.1083333333333334</v>
      </c>
      <c r="R1743" s="7">
        <f t="shared" si="109"/>
        <v>23.076923076923077</v>
      </c>
      <c r="S1743" s="3" t="s">
        <v>8341</v>
      </c>
      <c r="T1743" s="3" t="s">
        <v>8342</v>
      </c>
    </row>
    <row r="1744" spans="1:20" ht="39.6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21">
        <f t="shared" si="110"/>
        <v>42710.668634259258</v>
      </c>
      <c r="L1744" s="21">
        <f t="shared" si="111"/>
        <v>42742.666666666664</v>
      </c>
      <c r="M1744" s="3" t="b">
        <v>0</v>
      </c>
      <c r="N1744" s="3">
        <v>34</v>
      </c>
      <c r="O1744" s="3" t="b">
        <v>1</v>
      </c>
      <c r="P1744" s="3" t="s">
        <v>8284</v>
      </c>
      <c r="Q1744" s="13">
        <f t="shared" si="108"/>
        <v>1.0874999999999999</v>
      </c>
      <c r="R1744" s="7">
        <f t="shared" si="109"/>
        <v>58.823529411764703</v>
      </c>
      <c r="S1744" s="3" t="s">
        <v>8341</v>
      </c>
      <c r="T1744" s="3" t="s">
        <v>8342</v>
      </c>
    </row>
    <row r="1745" spans="1:20" ht="39.6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21">
        <f t="shared" si="110"/>
        <v>42586.717303240737</v>
      </c>
      <c r="L1745" s="21">
        <f t="shared" si="111"/>
        <v>42608.957638888889</v>
      </c>
      <c r="M1745" s="3" t="b">
        <v>0</v>
      </c>
      <c r="N1745" s="3">
        <v>67</v>
      </c>
      <c r="O1745" s="3" t="b">
        <v>1</v>
      </c>
      <c r="P1745" s="3" t="s">
        <v>8284</v>
      </c>
      <c r="Q1745" s="13">
        <f t="shared" si="108"/>
        <v>1.0041666666666667</v>
      </c>
      <c r="R1745" s="7">
        <f t="shared" si="109"/>
        <v>89.552238805970148</v>
      </c>
      <c r="S1745" s="3" t="s">
        <v>8341</v>
      </c>
      <c r="T1745" s="3" t="s">
        <v>8342</v>
      </c>
    </row>
    <row r="1746" spans="1:20" ht="39.6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21">
        <f t="shared" si="110"/>
        <v>42026.396724537037</v>
      </c>
      <c r="L1746" s="21">
        <f t="shared" si="111"/>
        <v>42071.355057870365</v>
      </c>
      <c r="M1746" s="3" t="b">
        <v>0</v>
      </c>
      <c r="N1746" s="3">
        <v>70</v>
      </c>
      <c r="O1746" s="3" t="b">
        <v>1</v>
      </c>
      <c r="P1746" s="3" t="s">
        <v>8284</v>
      </c>
      <c r="Q1746" s="13">
        <f t="shared" si="108"/>
        <v>1.1845454545454546</v>
      </c>
      <c r="R1746" s="7">
        <f t="shared" si="109"/>
        <v>78.571428571428569</v>
      </c>
      <c r="S1746" s="3" t="s">
        <v>8341</v>
      </c>
      <c r="T1746" s="3" t="s">
        <v>8342</v>
      </c>
    </row>
    <row r="1747" spans="1:20" ht="39.6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21">
        <f t="shared" si="110"/>
        <v>42690.051365740735</v>
      </c>
      <c r="L1747" s="21">
        <f t="shared" si="111"/>
        <v>42725.874999999993</v>
      </c>
      <c r="M1747" s="3" t="b">
        <v>0</v>
      </c>
      <c r="N1747" s="3">
        <v>89</v>
      </c>
      <c r="O1747" s="3" t="b">
        <v>1</v>
      </c>
      <c r="P1747" s="3" t="s">
        <v>8284</v>
      </c>
      <c r="Q1747" s="13">
        <f t="shared" si="108"/>
        <v>1.1401428571428571</v>
      </c>
      <c r="R1747" s="7">
        <f t="shared" si="109"/>
        <v>78.651685393258433</v>
      </c>
      <c r="S1747" s="3" t="s">
        <v>8341</v>
      </c>
      <c r="T1747" s="3" t="s">
        <v>8342</v>
      </c>
    </row>
    <row r="1748" spans="1:20" ht="52.8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21">
        <f t="shared" si="110"/>
        <v>42667.968368055554</v>
      </c>
      <c r="L1748" s="21">
        <f t="shared" si="111"/>
        <v>42697.874999999993</v>
      </c>
      <c r="M1748" s="3" t="b">
        <v>0</v>
      </c>
      <c r="N1748" s="3">
        <v>107</v>
      </c>
      <c r="O1748" s="3" t="b">
        <v>1</v>
      </c>
      <c r="P1748" s="3" t="s">
        <v>8284</v>
      </c>
      <c r="Q1748" s="13">
        <f t="shared" si="108"/>
        <v>1.4810000000000001</v>
      </c>
      <c r="R1748" s="7">
        <f t="shared" si="109"/>
        <v>140.18691588785046</v>
      </c>
      <c r="S1748" s="3" t="s">
        <v>8341</v>
      </c>
      <c r="T1748" s="3" t="s">
        <v>8342</v>
      </c>
    </row>
    <row r="1749" spans="1:20" ht="39.6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21">
        <f t="shared" si="110"/>
        <v>42292.22719907407</v>
      </c>
      <c r="L1749" s="21">
        <f t="shared" si="111"/>
        <v>42321.416666666664</v>
      </c>
      <c r="M1749" s="3" t="b">
        <v>0</v>
      </c>
      <c r="N1749" s="3">
        <v>159</v>
      </c>
      <c r="O1749" s="3" t="b">
        <v>1</v>
      </c>
      <c r="P1749" s="3" t="s">
        <v>8284</v>
      </c>
      <c r="Q1749" s="13">
        <f t="shared" si="108"/>
        <v>1.0495555555555556</v>
      </c>
      <c r="R1749" s="7">
        <f t="shared" si="109"/>
        <v>56.60377358490566</v>
      </c>
      <c r="S1749" s="3" t="s">
        <v>8341</v>
      </c>
      <c r="T1749" s="3" t="s">
        <v>8342</v>
      </c>
    </row>
    <row r="1750" spans="1:20" ht="26.4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21">
        <f t="shared" si="110"/>
        <v>42219.742395833331</v>
      </c>
      <c r="L1750" s="21">
        <f t="shared" si="111"/>
        <v>42249.742395833331</v>
      </c>
      <c r="M1750" s="3" t="b">
        <v>0</v>
      </c>
      <c r="N1750" s="3">
        <v>181</v>
      </c>
      <c r="O1750" s="3" t="b">
        <v>1</v>
      </c>
      <c r="P1750" s="3" t="s">
        <v>8284</v>
      </c>
      <c r="Q1750" s="13">
        <f t="shared" si="108"/>
        <v>1.29948</v>
      </c>
      <c r="R1750" s="7">
        <f t="shared" si="109"/>
        <v>276.24309392265195</v>
      </c>
      <c r="S1750" s="3" t="s">
        <v>8341</v>
      </c>
      <c r="T1750" s="3" t="s">
        <v>8342</v>
      </c>
    </row>
    <row r="1751" spans="1:20" ht="26.4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21">
        <f t="shared" si="110"/>
        <v>42758.767604166664</v>
      </c>
      <c r="L1751" s="21">
        <f t="shared" si="111"/>
        <v>42795.583333333336</v>
      </c>
      <c r="M1751" s="3" t="b">
        <v>0</v>
      </c>
      <c r="N1751" s="3">
        <v>131</v>
      </c>
      <c r="O1751" s="3" t="b">
        <v>1</v>
      </c>
      <c r="P1751" s="3" t="s">
        <v>8284</v>
      </c>
      <c r="Q1751" s="13">
        <f t="shared" si="108"/>
        <v>1.2348756218905472</v>
      </c>
      <c r="R1751" s="7">
        <f t="shared" si="109"/>
        <v>76.717557251908403</v>
      </c>
      <c r="S1751" s="3" t="s">
        <v>8341</v>
      </c>
      <c r="T1751" s="3" t="s">
        <v>8342</v>
      </c>
    </row>
    <row r="1752" spans="1:20" ht="39.6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21">
        <f t="shared" si="110"/>
        <v>42454.628518518519</v>
      </c>
      <c r="L1752" s="21">
        <f t="shared" si="111"/>
        <v>42479.628518518519</v>
      </c>
      <c r="M1752" s="3" t="b">
        <v>0</v>
      </c>
      <c r="N1752" s="3">
        <v>125</v>
      </c>
      <c r="O1752" s="3" t="b">
        <v>1</v>
      </c>
      <c r="P1752" s="3" t="s">
        <v>8284</v>
      </c>
      <c r="Q1752" s="13">
        <f t="shared" si="108"/>
        <v>2.0162</v>
      </c>
      <c r="R1752" s="7">
        <f t="shared" si="109"/>
        <v>40</v>
      </c>
      <c r="S1752" s="3" t="s">
        <v>8341</v>
      </c>
      <c r="T1752" s="3" t="s">
        <v>8342</v>
      </c>
    </row>
    <row r="1753" spans="1:20" ht="26.4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21">
        <f t="shared" si="110"/>
        <v>42052.573182870365</v>
      </c>
      <c r="L1753" s="21">
        <f t="shared" si="111"/>
        <v>42082.5315162037</v>
      </c>
      <c r="M1753" s="3" t="b">
        <v>0</v>
      </c>
      <c r="N1753" s="3">
        <v>61</v>
      </c>
      <c r="O1753" s="3" t="b">
        <v>1</v>
      </c>
      <c r="P1753" s="3" t="s">
        <v>8284</v>
      </c>
      <c r="Q1753" s="13">
        <f t="shared" si="108"/>
        <v>1.0289999999999999</v>
      </c>
      <c r="R1753" s="7">
        <f t="shared" si="109"/>
        <v>163.9344262295082</v>
      </c>
      <c r="S1753" s="3" t="s">
        <v>8341</v>
      </c>
      <c r="T1753" s="3" t="s">
        <v>8342</v>
      </c>
    </row>
    <row r="1754" spans="1:20" ht="26.4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21">
        <f t="shared" si="110"/>
        <v>42627.044930555552</v>
      </c>
      <c r="L1754" s="21">
        <f t="shared" si="111"/>
        <v>42657.044930555552</v>
      </c>
      <c r="M1754" s="3" t="b">
        <v>0</v>
      </c>
      <c r="N1754" s="3">
        <v>90</v>
      </c>
      <c r="O1754" s="3" t="b">
        <v>1</v>
      </c>
      <c r="P1754" s="3" t="s">
        <v>8284</v>
      </c>
      <c r="Q1754" s="13">
        <f t="shared" si="108"/>
        <v>2.6016666666666666</v>
      </c>
      <c r="R1754" s="7">
        <f t="shared" si="109"/>
        <v>13.333333333333334</v>
      </c>
      <c r="S1754" s="3" t="s">
        <v>8341</v>
      </c>
      <c r="T1754" s="3" t="s">
        <v>8342</v>
      </c>
    </row>
    <row r="1755" spans="1:20" ht="39.6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21">
        <f t="shared" si="110"/>
        <v>42420.541296296295</v>
      </c>
      <c r="L1755" s="21">
        <f t="shared" si="111"/>
        <v>42450.499629629623</v>
      </c>
      <c r="M1755" s="3" t="b">
        <v>0</v>
      </c>
      <c r="N1755" s="3">
        <v>35</v>
      </c>
      <c r="O1755" s="3" t="b">
        <v>1</v>
      </c>
      <c r="P1755" s="3" t="s">
        <v>8284</v>
      </c>
      <c r="Q1755" s="13">
        <f t="shared" si="108"/>
        <v>1.08</v>
      </c>
      <c r="R1755" s="7">
        <f t="shared" si="109"/>
        <v>428.57142857142856</v>
      </c>
      <c r="S1755" s="3" t="s">
        <v>8341</v>
      </c>
      <c r="T1755" s="3" t="s">
        <v>8342</v>
      </c>
    </row>
    <row r="1756" spans="1:20" ht="39.6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21">
        <f t="shared" si="110"/>
        <v>42067.668437499997</v>
      </c>
      <c r="L1756" s="21">
        <f t="shared" si="111"/>
        <v>42097.626770833333</v>
      </c>
      <c r="M1756" s="3" t="b">
        <v>0</v>
      </c>
      <c r="N1756" s="3">
        <v>90</v>
      </c>
      <c r="O1756" s="3" t="b">
        <v>1</v>
      </c>
      <c r="P1756" s="3" t="s">
        <v>8284</v>
      </c>
      <c r="Q1756" s="13">
        <f t="shared" si="108"/>
        <v>1.1052941176470588</v>
      </c>
      <c r="R1756" s="7">
        <f t="shared" si="109"/>
        <v>94.444444444444443</v>
      </c>
      <c r="S1756" s="3" t="s">
        <v>8341</v>
      </c>
      <c r="T1756" s="3" t="s">
        <v>8342</v>
      </c>
    </row>
    <row r="1757" spans="1:20" ht="39.6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21">
        <f t="shared" si="110"/>
        <v>42252.580567129626</v>
      </c>
      <c r="L1757" s="21">
        <f t="shared" si="111"/>
        <v>42282.580567129626</v>
      </c>
      <c r="M1757" s="3" t="b">
        <v>0</v>
      </c>
      <c r="N1757" s="3">
        <v>4</v>
      </c>
      <c r="O1757" s="3" t="b">
        <v>1</v>
      </c>
      <c r="P1757" s="3" t="s">
        <v>8284</v>
      </c>
      <c r="Q1757" s="13">
        <f t="shared" si="108"/>
        <v>1.2</v>
      </c>
      <c r="R1757" s="7">
        <f t="shared" si="109"/>
        <v>6.25</v>
      </c>
      <c r="S1757" s="3" t="s">
        <v>8341</v>
      </c>
      <c r="T1757" s="3" t="s">
        <v>8342</v>
      </c>
    </row>
    <row r="1758" spans="1:20" ht="39.6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21">
        <f t="shared" si="110"/>
        <v>42570.959131944437</v>
      </c>
      <c r="L1758" s="21">
        <f t="shared" si="111"/>
        <v>42610.959131944437</v>
      </c>
      <c r="M1758" s="3" t="b">
        <v>0</v>
      </c>
      <c r="N1758" s="3">
        <v>120</v>
      </c>
      <c r="O1758" s="3" t="b">
        <v>1</v>
      </c>
      <c r="P1758" s="3" t="s">
        <v>8284</v>
      </c>
      <c r="Q1758" s="13">
        <f t="shared" si="108"/>
        <v>1.0282909090909091</v>
      </c>
      <c r="R1758" s="7">
        <f t="shared" si="109"/>
        <v>45.833333333333336</v>
      </c>
      <c r="S1758" s="3" t="s">
        <v>8341</v>
      </c>
      <c r="T1758" s="3" t="s">
        <v>8342</v>
      </c>
    </row>
    <row r="1759" spans="1:20" ht="26.4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21">
        <f t="shared" si="110"/>
        <v>42733.619016203702</v>
      </c>
      <c r="L1759" s="21">
        <f t="shared" si="111"/>
        <v>42763.603472222218</v>
      </c>
      <c r="M1759" s="3" t="b">
        <v>0</v>
      </c>
      <c r="N1759" s="3">
        <v>14</v>
      </c>
      <c r="O1759" s="3" t="b">
        <v>1</v>
      </c>
      <c r="P1759" s="3" t="s">
        <v>8284</v>
      </c>
      <c r="Q1759" s="13">
        <f t="shared" si="108"/>
        <v>1.1599999999999999</v>
      </c>
      <c r="R1759" s="7">
        <f t="shared" si="109"/>
        <v>357.14285714285717</v>
      </c>
      <c r="S1759" s="3" t="s">
        <v>8341</v>
      </c>
      <c r="T1759" s="3" t="s">
        <v>8342</v>
      </c>
    </row>
    <row r="1760" spans="1:20" ht="52.8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21">
        <f t="shared" si="110"/>
        <v>42505.74759259259</v>
      </c>
      <c r="L1760" s="21">
        <f t="shared" si="111"/>
        <v>42565.74759259259</v>
      </c>
      <c r="M1760" s="3" t="b">
        <v>0</v>
      </c>
      <c r="N1760" s="3">
        <v>27</v>
      </c>
      <c r="O1760" s="3" t="b">
        <v>1</v>
      </c>
      <c r="P1760" s="3" t="s">
        <v>8284</v>
      </c>
      <c r="Q1760" s="13">
        <f t="shared" si="108"/>
        <v>1.147</v>
      </c>
      <c r="R1760" s="7">
        <f t="shared" si="109"/>
        <v>37.037037037037038</v>
      </c>
      <c r="S1760" s="3" t="s">
        <v>8341</v>
      </c>
      <c r="T1760" s="3" t="s">
        <v>8342</v>
      </c>
    </row>
    <row r="1761" spans="1:20" ht="26.4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21">
        <f t="shared" si="110"/>
        <v>42068.620706018519</v>
      </c>
      <c r="L1761" s="21">
        <f t="shared" si="111"/>
        <v>42088.579039351847</v>
      </c>
      <c r="M1761" s="3" t="b">
        <v>0</v>
      </c>
      <c r="N1761" s="3">
        <v>49</v>
      </c>
      <c r="O1761" s="3" t="b">
        <v>1</v>
      </c>
      <c r="P1761" s="3" t="s">
        <v>8284</v>
      </c>
      <c r="Q1761" s="13">
        <f t="shared" si="108"/>
        <v>1.0660000000000001</v>
      </c>
      <c r="R1761" s="7">
        <f t="shared" si="109"/>
        <v>102.04081632653062</v>
      </c>
      <c r="S1761" s="3" t="s">
        <v>8341</v>
      </c>
      <c r="T1761" s="3" t="s">
        <v>8342</v>
      </c>
    </row>
    <row r="1762" spans="1:20" ht="39.6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21">
        <f t="shared" si="110"/>
        <v>42405.464270833334</v>
      </c>
      <c r="L1762" s="21">
        <f t="shared" si="111"/>
        <v>42425.464270833334</v>
      </c>
      <c r="M1762" s="3" t="b">
        <v>0</v>
      </c>
      <c r="N1762" s="3">
        <v>102</v>
      </c>
      <c r="O1762" s="3" t="b">
        <v>1</v>
      </c>
      <c r="P1762" s="3" t="s">
        <v>8284</v>
      </c>
      <c r="Q1762" s="13">
        <f t="shared" si="108"/>
        <v>1.6544000000000001</v>
      </c>
      <c r="R1762" s="7">
        <f t="shared" si="109"/>
        <v>49.019607843137258</v>
      </c>
      <c r="S1762" s="3" t="s">
        <v>8341</v>
      </c>
      <c r="T1762" s="3" t="s">
        <v>8342</v>
      </c>
    </row>
    <row r="1763" spans="1:20" ht="26.4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21">
        <f t="shared" si="110"/>
        <v>42209.359490740739</v>
      </c>
      <c r="L1763" s="21">
        <f t="shared" si="111"/>
        <v>42259.359490740739</v>
      </c>
      <c r="M1763" s="3" t="b">
        <v>0</v>
      </c>
      <c r="N1763" s="3">
        <v>3</v>
      </c>
      <c r="O1763" s="3" t="b">
        <v>1</v>
      </c>
      <c r="P1763" s="3" t="s">
        <v>8284</v>
      </c>
      <c r="Q1763" s="13">
        <f t="shared" si="108"/>
        <v>1.55</v>
      </c>
      <c r="R1763" s="7">
        <f t="shared" si="109"/>
        <v>33.333333333333336</v>
      </c>
      <c r="S1763" s="3" t="s">
        <v>8341</v>
      </c>
      <c r="T1763" s="3" t="s">
        <v>8342</v>
      </c>
    </row>
    <row r="1764" spans="1:20" ht="26.4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21">
        <f t="shared" si="110"/>
        <v>42410.773668981477</v>
      </c>
      <c r="L1764" s="21">
        <f t="shared" si="111"/>
        <v>42440.773668981477</v>
      </c>
      <c r="M1764" s="3" t="b">
        <v>0</v>
      </c>
      <c r="N1764" s="3">
        <v>25</v>
      </c>
      <c r="O1764" s="3" t="b">
        <v>1</v>
      </c>
      <c r="P1764" s="3" t="s">
        <v>8284</v>
      </c>
      <c r="Q1764" s="13">
        <f t="shared" si="108"/>
        <v>8.85</v>
      </c>
      <c r="R1764" s="7">
        <f t="shared" si="109"/>
        <v>4</v>
      </c>
      <c r="S1764" s="3" t="s">
        <v>8341</v>
      </c>
      <c r="T1764" s="3" t="s">
        <v>8342</v>
      </c>
    </row>
    <row r="1765" spans="1:20" ht="39.6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21">
        <f t="shared" si="110"/>
        <v>42636.660185185181</v>
      </c>
      <c r="L1765" s="21">
        <f t="shared" si="111"/>
        <v>42666.660185185181</v>
      </c>
      <c r="M1765" s="3" t="b">
        <v>0</v>
      </c>
      <c r="N1765" s="3">
        <v>118</v>
      </c>
      <c r="O1765" s="3" t="b">
        <v>1</v>
      </c>
      <c r="P1765" s="3" t="s">
        <v>8284</v>
      </c>
      <c r="Q1765" s="13">
        <f t="shared" si="108"/>
        <v>1.0190833333333333</v>
      </c>
      <c r="R1765" s="7">
        <f t="shared" si="109"/>
        <v>101.69491525423729</v>
      </c>
      <c r="S1765" s="3" t="s">
        <v>8341</v>
      </c>
      <c r="T1765" s="3" t="s">
        <v>8342</v>
      </c>
    </row>
    <row r="1766" spans="1:20" ht="39.6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21">
        <f t="shared" si="110"/>
        <v>41825.27753472222</v>
      </c>
      <c r="L1766" s="21">
        <f t="shared" si="111"/>
        <v>41854.27753472222</v>
      </c>
      <c r="M1766" s="3" t="b">
        <v>1</v>
      </c>
      <c r="N1766" s="3">
        <v>39</v>
      </c>
      <c r="O1766" s="3" t="b">
        <v>0</v>
      </c>
      <c r="P1766" s="3" t="s">
        <v>8284</v>
      </c>
      <c r="Q1766" s="13">
        <f t="shared" si="108"/>
        <v>0.19600000000000001</v>
      </c>
      <c r="R1766" s="7">
        <f t="shared" si="109"/>
        <v>282.05128205128204</v>
      </c>
      <c r="S1766" s="3" t="s">
        <v>8341</v>
      </c>
      <c r="T1766" s="3" t="s">
        <v>8342</v>
      </c>
    </row>
    <row r="1767" spans="1:20" ht="39.6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21">
        <f t="shared" si="110"/>
        <v>41834.772129629629</v>
      </c>
      <c r="L1767" s="21">
        <f t="shared" si="111"/>
        <v>41864.772129629629</v>
      </c>
      <c r="M1767" s="3" t="b">
        <v>1</v>
      </c>
      <c r="N1767" s="3">
        <v>103</v>
      </c>
      <c r="O1767" s="3" t="b">
        <v>0</v>
      </c>
      <c r="P1767" s="3" t="s">
        <v>8284</v>
      </c>
      <c r="Q1767" s="13">
        <f t="shared" si="108"/>
        <v>0.59467839999999994</v>
      </c>
      <c r="R1767" s="7">
        <f t="shared" si="109"/>
        <v>121.35922330097087</v>
      </c>
      <c r="S1767" s="3" t="s">
        <v>8341</v>
      </c>
      <c r="T1767" s="3" t="s">
        <v>8342</v>
      </c>
    </row>
    <row r="1768" spans="1:20" ht="26.4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21">
        <f t="shared" si="110"/>
        <v>41855.65148148148</v>
      </c>
      <c r="L1768" s="21">
        <f t="shared" si="111"/>
        <v>41876.65148148148</v>
      </c>
      <c r="M1768" s="3" t="b">
        <v>1</v>
      </c>
      <c r="N1768" s="3">
        <v>0</v>
      </c>
      <c r="O1768" s="3" t="b">
        <v>0</v>
      </c>
      <c r="P1768" s="3" t="s">
        <v>8284</v>
      </c>
      <c r="Q1768" s="13">
        <f t="shared" si="108"/>
        <v>0</v>
      </c>
      <c r="R1768" s="7">
        <f t="shared" si="109"/>
        <v>0</v>
      </c>
      <c r="S1768" s="3" t="s">
        <v>8341</v>
      </c>
      <c r="T1768" s="3" t="s">
        <v>8342</v>
      </c>
    </row>
    <row r="1769" spans="1:20" ht="26.4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21">
        <f t="shared" si="110"/>
        <v>41824.450046296297</v>
      </c>
      <c r="L1769" s="21">
        <f t="shared" si="111"/>
        <v>41854.450046296297</v>
      </c>
      <c r="M1769" s="3" t="b">
        <v>1</v>
      </c>
      <c r="N1769" s="3">
        <v>39</v>
      </c>
      <c r="O1769" s="3" t="b">
        <v>0</v>
      </c>
      <c r="P1769" s="3" t="s">
        <v>8284</v>
      </c>
      <c r="Q1769" s="13">
        <f t="shared" si="108"/>
        <v>0.4572</v>
      </c>
      <c r="R1769" s="7">
        <f t="shared" si="109"/>
        <v>128.2051282051282</v>
      </c>
      <c r="S1769" s="3" t="s">
        <v>8341</v>
      </c>
      <c r="T1769" s="3" t="s">
        <v>8342</v>
      </c>
    </row>
    <row r="1770" spans="1:20" ht="39.6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21">
        <f t="shared" si="110"/>
        <v>41849.352361111109</v>
      </c>
      <c r="L1770" s="21">
        <f t="shared" si="111"/>
        <v>41909.352361111109</v>
      </c>
      <c r="M1770" s="3" t="b">
        <v>1</v>
      </c>
      <c r="N1770" s="3">
        <v>15</v>
      </c>
      <c r="O1770" s="3" t="b">
        <v>0</v>
      </c>
      <c r="P1770" s="3" t="s">
        <v>8284</v>
      </c>
      <c r="Q1770" s="13">
        <f t="shared" si="108"/>
        <v>3.7400000000000003E-2</v>
      </c>
      <c r="R1770" s="7">
        <f t="shared" si="109"/>
        <v>333.33333333333331</v>
      </c>
      <c r="S1770" s="3" t="s">
        <v>8341</v>
      </c>
      <c r="T1770" s="3" t="s">
        <v>8342</v>
      </c>
    </row>
    <row r="1771" spans="1:20" ht="39.6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21">
        <f t="shared" si="110"/>
        <v>41987.610636574071</v>
      </c>
      <c r="L1771" s="21">
        <f t="shared" si="111"/>
        <v>42017.610636574071</v>
      </c>
      <c r="M1771" s="3" t="b">
        <v>1</v>
      </c>
      <c r="N1771" s="3">
        <v>22</v>
      </c>
      <c r="O1771" s="3" t="b">
        <v>0</v>
      </c>
      <c r="P1771" s="3" t="s">
        <v>8284</v>
      </c>
      <c r="Q1771" s="13">
        <f t="shared" si="108"/>
        <v>2.7025E-2</v>
      </c>
      <c r="R1771" s="7">
        <f t="shared" si="109"/>
        <v>1818.1818181818182</v>
      </c>
      <c r="S1771" s="3" t="s">
        <v>8341</v>
      </c>
      <c r="T1771" s="3" t="s">
        <v>8342</v>
      </c>
    </row>
    <row r="1772" spans="1:20" ht="39.6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21">
        <f t="shared" si="110"/>
        <v>41891.571689814817</v>
      </c>
      <c r="L1772" s="21">
        <f t="shared" si="111"/>
        <v>41926.571689814817</v>
      </c>
      <c r="M1772" s="3" t="b">
        <v>1</v>
      </c>
      <c r="N1772" s="3">
        <v>92</v>
      </c>
      <c r="O1772" s="3" t="b">
        <v>0</v>
      </c>
      <c r="P1772" s="3" t="s">
        <v>8284</v>
      </c>
      <c r="Q1772" s="13">
        <f t="shared" si="108"/>
        <v>0.56514285714285717</v>
      </c>
      <c r="R1772" s="7">
        <f t="shared" si="109"/>
        <v>266.30434782608694</v>
      </c>
      <c r="S1772" s="3" t="s">
        <v>8341</v>
      </c>
      <c r="T1772" s="3" t="s">
        <v>8342</v>
      </c>
    </row>
    <row r="1773" spans="1:20" ht="39.6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21">
        <f t="shared" si="110"/>
        <v>41905.771296296291</v>
      </c>
      <c r="L1773" s="21">
        <f t="shared" si="111"/>
        <v>41935.771296296291</v>
      </c>
      <c r="M1773" s="3" t="b">
        <v>1</v>
      </c>
      <c r="N1773" s="3">
        <v>25</v>
      </c>
      <c r="O1773" s="3" t="b">
        <v>0</v>
      </c>
      <c r="P1773" s="3" t="s">
        <v>8284</v>
      </c>
      <c r="Q1773" s="13">
        <f t="shared" si="108"/>
        <v>0.21309523809523809</v>
      </c>
      <c r="R1773" s="7">
        <f t="shared" si="109"/>
        <v>168</v>
      </c>
      <c r="S1773" s="3" t="s">
        <v>8341</v>
      </c>
      <c r="T1773" s="3" t="s">
        <v>8342</v>
      </c>
    </row>
    <row r="1774" spans="1:20" ht="39.6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21">
        <f t="shared" si="110"/>
        <v>41766.509675925925</v>
      </c>
      <c r="L1774" s="21">
        <f t="shared" si="111"/>
        <v>41826.509675925925</v>
      </c>
      <c r="M1774" s="3" t="b">
        <v>1</v>
      </c>
      <c r="N1774" s="3">
        <v>19</v>
      </c>
      <c r="O1774" s="3" t="b">
        <v>0</v>
      </c>
      <c r="P1774" s="3" t="s">
        <v>8284</v>
      </c>
      <c r="Q1774" s="13">
        <f t="shared" si="108"/>
        <v>0.156</v>
      </c>
      <c r="R1774" s="7">
        <f t="shared" si="109"/>
        <v>289.4736842105263</v>
      </c>
      <c r="S1774" s="3" t="s">
        <v>8341</v>
      </c>
      <c r="T1774" s="3" t="s">
        <v>8342</v>
      </c>
    </row>
    <row r="1775" spans="1:20" ht="39.6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21">
        <f t="shared" si="110"/>
        <v>41978.552060185182</v>
      </c>
      <c r="L1775" s="21">
        <f t="shared" si="111"/>
        <v>42023.552060185182</v>
      </c>
      <c r="M1775" s="3" t="b">
        <v>1</v>
      </c>
      <c r="N1775" s="3">
        <v>19</v>
      </c>
      <c r="O1775" s="3" t="b">
        <v>0</v>
      </c>
      <c r="P1775" s="3" t="s">
        <v>8284</v>
      </c>
      <c r="Q1775" s="13">
        <f t="shared" si="108"/>
        <v>6.2566666666666673E-2</v>
      </c>
      <c r="R1775" s="7">
        <f t="shared" si="109"/>
        <v>1578.9473684210527</v>
      </c>
      <c r="S1775" s="3" t="s">
        <v>8341</v>
      </c>
      <c r="T1775" s="3" t="s">
        <v>8342</v>
      </c>
    </row>
    <row r="1776" spans="1:20" ht="39.6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21">
        <f t="shared" si="110"/>
        <v>41930.010324074072</v>
      </c>
      <c r="L1776" s="21">
        <f t="shared" si="111"/>
        <v>41972.415972222218</v>
      </c>
      <c r="M1776" s="3" t="b">
        <v>1</v>
      </c>
      <c r="N1776" s="3">
        <v>13</v>
      </c>
      <c r="O1776" s="3" t="b">
        <v>0</v>
      </c>
      <c r="P1776" s="3" t="s">
        <v>8284</v>
      </c>
      <c r="Q1776" s="13">
        <f t="shared" si="108"/>
        <v>0.4592</v>
      </c>
      <c r="R1776" s="7">
        <f t="shared" si="109"/>
        <v>192.30769230769232</v>
      </c>
      <c r="S1776" s="3" t="s">
        <v>8341</v>
      </c>
      <c r="T1776" s="3" t="s">
        <v>8342</v>
      </c>
    </row>
    <row r="1777" spans="1:20" ht="39.6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21">
        <f t="shared" si="110"/>
        <v>41891.768055555549</v>
      </c>
      <c r="L1777" s="21">
        <f t="shared" si="111"/>
        <v>41936.768055555549</v>
      </c>
      <c r="M1777" s="3" t="b">
        <v>1</v>
      </c>
      <c r="N1777" s="3">
        <v>124</v>
      </c>
      <c r="O1777" s="3" t="b">
        <v>0</v>
      </c>
      <c r="P1777" s="3" t="s">
        <v>8284</v>
      </c>
      <c r="Q1777" s="13">
        <f t="shared" si="108"/>
        <v>0.65101538461538466</v>
      </c>
      <c r="R1777" s="7">
        <f t="shared" si="109"/>
        <v>262.09677419354841</v>
      </c>
      <c r="S1777" s="3" t="s">
        <v>8341</v>
      </c>
      <c r="T1777" s="3" t="s">
        <v>8342</v>
      </c>
    </row>
    <row r="1778" spans="1:20" ht="39.6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21">
        <f t="shared" si="110"/>
        <v>41905.748506944445</v>
      </c>
      <c r="L1778" s="21">
        <f t="shared" si="111"/>
        <v>41941.748506944445</v>
      </c>
      <c r="M1778" s="3" t="b">
        <v>1</v>
      </c>
      <c r="N1778" s="3">
        <v>4</v>
      </c>
      <c r="O1778" s="3" t="b">
        <v>0</v>
      </c>
      <c r="P1778" s="3" t="s">
        <v>8284</v>
      </c>
      <c r="Q1778" s="13">
        <f t="shared" si="108"/>
        <v>6.7000000000000004E-2</v>
      </c>
      <c r="R1778" s="7">
        <f t="shared" si="109"/>
        <v>1250</v>
      </c>
      <c r="S1778" s="3" t="s">
        <v>8341</v>
      </c>
      <c r="T1778" s="3" t="s">
        <v>8342</v>
      </c>
    </row>
    <row r="1779" spans="1:20" ht="52.8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21">
        <f t="shared" si="110"/>
        <v>42025.14876157407</v>
      </c>
      <c r="L1779" s="21">
        <f t="shared" si="111"/>
        <v>42055.14876157407</v>
      </c>
      <c r="M1779" s="3" t="b">
        <v>1</v>
      </c>
      <c r="N1779" s="3">
        <v>10</v>
      </c>
      <c r="O1779" s="3" t="b">
        <v>0</v>
      </c>
      <c r="P1779" s="3" t="s">
        <v>8284</v>
      </c>
      <c r="Q1779" s="13">
        <f t="shared" si="108"/>
        <v>0.135625</v>
      </c>
      <c r="R1779" s="7">
        <f t="shared" si="109"/>
        <v>480</v>
      </c>
      <c r="S1779" s="3" t="s">
        <v>8341</v>
      </c>
      <c r="T1779" s="3" t="s">
        <v>8342</v>
      </c>
    </row>
    <row r="1780" spans="1:20" ht="39.6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21">
        <f t="shared" si="110"/>
        <v>42045.655034722215</v>
      </c>
      <c r="L1780" s="21">
        <f t="shared" si="111"/>
        <v>42090.613368055558</v>
      </c>
      <c r="M1780" s="3" t="b">
        <v>1</v>
      </c>
      <c r="N1780" s="3">
        <v>15</v>
      </c>
      <c r="O1780" s="3" t="b">
        <v>0</v>
      </c>
      <c r="P1780" s="3" t="s">
        <v>8284</v>
      </c>
      <c r="Q1780" s="13">
        <f t="shared" si="108"/>
        <v>1.9900000000000001E-2</v>
      </c>
      <c r="R1780" s="7">
        <f t="shared" si="109"/>
        <v>3333.3333333333335</v>
      </c>
      <c r="S1780" s="3" t="s">
        <v>8341</v>
      </c>
      <c r="T1780" s="3" t="s">
        <v>8342</v>
      </c>
    </row>
    <row r="1781" spans="1:20" ht="39.6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21">
        <f t="shared" si="110"/>
        <v>42585.483564814807</v>
      </c>
      <c r="L1781" s="21">
        <f t="shared" si="111"/>
        <v>42615.483564814807</v>
      </c>
      <c r="M1781" s="3" t="b">
        <v>1</v>
      </c>
      <c r="N1781" s="3">
        <v>38</v>
      </c>
      <c r="O1781" s="3" t="b">
        <v>0</v>
      </c>
      <c r="P1781" s="3" t="s">
        <v>8284</v>
      </c>
      <c r="Q1781" s="13">
        <f t="shared" si="108"/>
        <v>0.36236363636363639</v>
      </c>
      <c r="R1781" s="7">
        <f t="shared" si="109"/>
        <v>289.4736842105263</v>
      </c>
      <c r="S1781" s="3" t="s">
        <v>8341</v>
      </c>
      <c r="T1781" s="3" t="s">
        <v>8342</v>
      </c>
    </row>
    <row r="1782" spans="1:20" ht="39.6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21">
        <f t="shared" si="110"/>
        <v>42493.392476851848</v>
      </c>
      <c r="L1782" s="21">
        <f t="shared" si="111"/>
        <v>42553.392476851848</v>
      </c>
      <c r="M1782" s="3" t="b">
        <v>1</v>
      </c>
      <c r="N1782" s="3">
        <v>152</v>
      </c>
      <c r="O1782" s="3" t="b">
        <v>0</v>
      </c>
      <c r="P1782" s="3" t="s">
        <v>8284</v>
      </c>
      <c r="Q1782" s="13">
        <f t="shared" si="108"/>
        <v>0.39743333333333336</v>
      </c>
      <c r="R1782" s="7">
        <f t="shared" si="109"/>
        <v>197.36842105263159</v>
      </c>
      <c r="S1782" s="3" t="s">
        <v>8341</v>
      </c>
      <c r="T1782" s="3" t="s">
        <v>8342</v>
      </c>
    </row>
    <row r="1783" spans="1:20" ht="39.6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21">
        <f t="shared" si="110"/>
        <v>42597.409085648142</v>
      </c>
      <c r="L1783" s="21">
        <f t="shared" si="111"/>
        <v>42628.409085648142</v>
      </c>
      <c r="M1783" s="3" t="b">
        <v>1</v>
      </c>
      <c r="N1783" s="3">
        <v>24</v>
      </c>
      <c r="O1783" s="3" t="b">
        <v>0</v>
      </c>
      <c r="P1783" s="3" t="s">
        <v>8284</v>
      </c>
      <c r="Q1783" s="13">
        <f t="shared" si="108"/>
        <v>0.25763636363636366</v>
      </c>
      <c r="R1783" s="7">
        <f t="shared" si="109"/>
        <v>229.16666666666666</v>
      </c>
      <c r="S1783" s="3" t="s">
        <v>8341</v>
      </c>
      <c r="T1783" s="3" t="s">
        <v>8342</v>
      </c>
    </row>
    <row r="1784" spans="1:20" ht="52.8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21">
        <f t="shared" si="110"/>
        <v>42388.366770833331</v>
      </c>
      <c r="L1784" s="21">
        <f t="shared" si="111"/>
        <v>42421.366770833331</v>
      </c>
      <c r="M1784" s="3" t="b">
        <v>1</v>
      </c>
      <c r="N1784" s="3">
        <v>76</v>
      </c>
      <c r="O1784" s="3" t="b">
        <v>0</v>
      </c>
      <c r="P1784" s="3" t="s">
        <v>8284</v>
      </c>
      <c r="Q1784" s="13">
        <f t="shared" si="108"/>
        <v>0.15491428571428573</v>
      </c>
      <c r="R1784" s="7">
        <f t="shared" si="109"/>
        <v>460.5263157894737</v>
      </c>
      <c r="S1784" s="3" t="s">
        <v>8341</v>
      </c>
      <c r="T1784" s="3" t="s">
        <v>8342</v>
      </c>
    </row>
    <row r="1785" spans="1:20" ht="39.6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21">
        <f t="shared" si="110"/>
        <v>42115.741643518515</v>
      </c>
      <c r="L1785" s="21">
        <f t="shared" si="111"/>
        <v>42145.741643518515</v>
      </c>
      <c r="M1785" s="3" t="b">
        <v>1</v>
      </c>
      <c r="N1785" s="3">
        <v>185</v>
      </c>
      <c r="O1785" s="3" t="b">
        <v>0</v>
      </c>
      <c r="P1785" s="3" t="s">
        <v>8284</v>
      </c>
      <c r="Q1785" s="13">
        <f t="shared" si="108"/>
        <v>0.236925</v>
      </c>
      <c r="R1785" s="7">
        <f t="shared" si="109"/>
        <v>216.21621621621622</v>
      </c>
      <c r="S1785" s="3" t="s">
        <v>8341</v>
      </c>
      <c r="T1785" s="3" t="s">
        <v>8342</v>
      </c>
    </row>
    <row r="1786" spans="1:20" ht="39.6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21">
        <f t="shared" si="110"/>
        <v>42003.447222222218</v>
      </c>
      <c r="L1786" s="21">
        <f t="shared" si="111"/>
        <v>42034.934027777774</v>
      </c>
      <c r="M1786" s="3" t="b">
        <v>1</v>
      </c>
      <c r="N1786" s="3">
        <v>33</v>
      </c>
      <c r="O1786" s="3" t="b">
        <v>0</v>
      </c>
      <c r="P1786" s="3" t="s">
        <v>8284</v>
      </c>
      <c r="Q1786" s="13">
        <f t="shared" si="108"/>
        <v>0.39760000000000001</v>
      </c>
      <c r="R1786" s="7">
        <f t="shared" si="109"/>
        <v>151.5151515151515</v>
      </c>
      <c r="S1786" s="3" t="s">
        <v>8341</v>
      </c>
      <c r="T1786" s="3" t="s">
        <v>8342</v>
      </c>
    </row>
    <row r="1787" spans="1:20" ht="39.6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21">
        <f t="shared" si="110"/>
        <v>41896.926562499997</v>
      </c>
      <c r="L1787" s="21">
        <f t="shared" si="111"/>
        <v>41927.791666666664</v>
      </c>
      <c r="M1787" s="3" t="b">
        <v>1</v>
      </c>
      <c r="N1787" s="3">
        <v>108</v>
      </c>
      <c r="O1787" s="3" t="b">
        <v>0</v>
      </c>
      <c r="P1787" s="3" t="s">
        <v>8284</v>
      </c>
      <c r="Q1787" s="13">
        <f t="shared" si="108"/>
        <v>0.20220833333333332</v>
      </c>
      <c r="R1787" s="7">
        <f t="shared" si="109"/>
        <v>222.22222222222223</v>
      </c>
      <c r="S1787" s="3" t="s">
        <v>8341</v>
      </c>
      <c r="T1787" s="3" t="s">
        <v>8342</v>
      </c>
    </row>
    <row r="1788" spans="1:20" ht="39.6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21">
        <f t="shared" si="110"/>
        <v>41958.342326388891</v>
      </c>
      <c r="L1788" s="21">
        <f t="shared" si="111"/>
        <v>41988.342326388891</v>
      </c>
      <c r="M1788" s="3" t="b">
        <v>1</v>
      </c>
      <c r="N1788" s="3">
        <v>29</v>
      </c>
      <c r="O1788" s="3" t="b">
        <v>0</v>
      </c>
      <c r="P1788" s="3" t="s">
        <v>8284</v>
      </c>
      <c r="Q1788" s="13">
        <f t="shared" si="108"/>
        <v>0.47631578947368419</v>
      </c>
      <c r="R1788" s="7">
        <f t="shared" si="109"/>
        <v>65.517241379310349</v>
      </c>
      <c r="S1788" s="3" t="s">
        <v>8341</v>
      </c>
      <c r="T1788" s="3" t="s">
        <v>8342</v>
      </c>
    </row>
    <row r="1789" spans="1:20" ht="39.6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21">
        <f t="shared" si="110"/>
        <v>42068.447187499994</v>
      </c>
      <c r="L1789" s="21">
        <f t="shared" si="111"/>
        <v>42098.40552083333</v>
      </c>
      <c r="M1789" s="3" t="b">
        <v>1</v>
      </c>
      <c r="N1789" s="3">
        <v>24</v>
      </c>
      <c r="O1789" s="3" t="b">
        <v>0</v>
      </c>
      <c r="P1789" s="3" t="s">
        <v>8284</v>
      </c>
      <c r="Q1789" s="13">
        <f t="shared" si="108"/>
        <v>0.15329999999999999</v>
      </c>
      <c r="R1789" s="7">
        <f t="shared" si="109"/>
        <v>416.66666666666669</v>
      </c>
      <c r="S1789" s="3" t="s">
        <v>8341</v>
      </c>
      <c r="T1789" s="3" t="s">
        <v>8342</v>
      </c>
    </row>
    <row r="1790" spans="1:20" ht="39.6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21">
        <f t="shared" si="110"/>
        <v>41913.740069444444</v>
      </c>
      <c r="L1790" s="21">
        <f t="shared" si="111"/>
        <v>41943.740069444444</v>
      </c>
      <c r="M1790" s="3" t="b">
        <v>1</v>
      </c>
      <c r="N1790" s="3">
        <v>4</v>
      </c>
      <c r="O1790" s="3" t="b">
        <v>0</v>
      </c>
      <c r="P1790" s="3" t="s">
        <v>8284</v>
      </c>
      <c r="Q1790" s="13">
        <f t="shared" si="108"/>
        <v>1.3818181818181818E-2</v>
      </c>
      <c r="R1790" s="7">
        <f t="shared" si="109"/>
        <v>1375</v>
      </c>
      <c r="S1790" s="3" t="s">
        <v>8341</v>
      </c>
      <c r="T1790" s="3" t="s">
        <v>8342</v>
      </c>
    </row>
    <row r="1791" spans="1:20" ht="39.6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21">
        <f t="shared" si="110"/>
        <v>41956.041701388887</v>
      </c>
      <c r="L1791" s="21">
        <f t="shared" si="111"/>
        <v>42016.041701388887</v>
      </c>
      <c r="M1791" s="3" t="b">
        <v>1</v>
      </c>
      <c r="N1791" s="3">
        <v>4</v>
      </c>
      <c r="O1791" s="3" t="b">
        <v>0</v>
      </c>
      <c r="P1791" s="3" t="s">
        <v>8284</v>
      </c>
      <c r="Q1791" s="13">
        <f t="shared" si="108"/>
        <v>5.0000000000000001E-3</v>
      </c>
      <c r="R1791" s="7">
        <f t="shared" si="109"/>
        <v>2000</v>
      </c>
      <c r="S1791" s="3" t="s">
        <v>8341</v>
      </c>
      <c r="T1791" s="3" t="s">
        <v>8342</v>
      </c>
    </row>
    <row r="1792" spans="1:20" ht="39.6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21">
        <f t="shared" si="110"/>
        <v>42010.466180555552</v>
      </c>
      <c r="L1792" s="21">
        <f t="shared" si="111"/>
        <v>42040.466180555552</v>
      </c>
      <c r="M1792" s="3" t="b">
        <v>1</v>
      </c>
      <c r="N1792" s="3">
        <v>15</v>
      </c>
      <c r="O1792" s="3" t="b">
        <v>0</v>
      </c>
      <c r="P1792" s="3" t="s">
        <v>8284</v>
      </c>
      <c r="Q1792" s="13">
        <f t="shared" si="108"/>
        <v>4.9575757575757579E-2</v>
      </c>
      <c r="R1792" s="7">
        <f t="shared" si="109"/>
        <v>2200</v>
      </c>
      <c r="S1792" s="3" t="s">
        <v>8341</v>
      </c>
      <c r="T1792" s="3" t="s">
        <v>8342</v>
      </c>
    </row>
    <row r="1793" spans="1:20" ht="26.4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21">
        <f t="shared" si="110"/>
        <v>41973.532002314816</v>
      </c>
      <c r="L1793" s="21">
        <f t="shared" si="111"/>
        <v>42033.532002314816</v>
      </c>
      <c r="M1793" s="3" t="b">
        <v>1</v>
      </c>
      <c r="N1793" s="3">
        <v>4</v>
      </c>
      <c r="O1793" s="3" t="b">
        <v>0</v>
      </c>
      <c r="P1793" s="3" t="s">
        <v>8284</v>
      </c>
      <c r="Q1793" s="13">
        <f t="shared" si="108"/>
        <v>3.5666666666666666E-2</v>
      </c>
      <c r="R1793" s="7">
        <f t="shared" si="109"/>
        <v>750</v>
      </c>
      <c r="S1793" s="3" t="s">
        <v>8341</v>
      </c>
      <c r="T1793" s="3" t="s">
        <v>8342</v>
      </c>
    </row>
    <row r="1794" spans="1:20" ht="26.4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21">
        <f t="shared" si="110"/>
        <v>42188.822708333326</v>
      </c>
      <c r="L1794" s="21">
        <f t="shared" si="111"/>
        <v>42226.082638888889</v>
      </c>
      <c r="M1794" s="3" t="b">
        <v>1</v>
      </c>
      <c r="N1794" s="3">
        <v>139</v>
      </c>
      <c r="O1794" s="3" t="b">
        <v>0</v>
      </c>
      <c r="P1794" s="3" t="s">
        <v>8284</v>
      </c>
      <c r="Q1794" s="13">
        <f t="shared" ref="Q1794:Q1857" si="112">+E1794/D1794</f>
        <v>0.61124000000000001</v>
      </c>
      <c r="R1794" s="7">
        <f t="shared" ref="R1794:R1857" si="113">IFERROR(+D1794/N1794,0)</f>
        <v>179.85611510791367</v>
      </c>
      <c r="S1794" s="3" t="s">
        <v>8341</v>
      </c>
      <c r="T1794" s="3" t="s">
        <v>8342</v>
      </c>
    </row>
    <row r="1795" spans="1:20" ht="39.6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21">
        <f t="shared" ref="K1795:K1858" si="114">(J1795/86400)+25569+(-5/24)</f>
        <v>41940.683333333327</v>
      </c>
      <c r="L1795" s="21">
        <f t="shared" ref="L1795:L1858" si="115">+I1795/(86400)+25569+(-5/24)</f>
        <v>41970.724999999999</v>
      </c>
      <c r="M1795" s="3" t="b">
        <v>1</v>
      </c>
      <c r="N1795" s="3">
        <v>2</v>
      </c>
      <c r="O1795" s="3" t="b">
        <v>0</v>
      </c>
      <c r="P1795" s="3" t="s">
        <v>8284</v>
      </c>
      <c r="Q1795" s="13">
        <f t="shared" si="112"/>
        <v>1.3333333333333334E-2</v>
      </c>
      <c r="R1795" s="7">
        <f t="shared" si="113"/>
        <v>1500</v>
      </c>
      <c r="S1795" s="3" t="s">
        <v>8341</v>
      </c>
      <c r="T1795" s="3" t="s">
        <v>8342</v>
      </c>
    </row>
    <row r="1796" spans="1:20" ht="39.6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21">
        <f t="shared" si="114"/>
        <v>42011.342847222222</v>
      </c>
      <c r="L1796" s="21">
        <f t="shared" si="115"/>
        <v>42046.342847222222</v>
      </c>
      <c r="M1796" s="3" t="b">
        <v>1</v>
      </c>
      <c r="N1796" s="3">
        <v>18</v>
      </c>
      <c r="O1796" s="3" t="b">
        <v>0</v>
      </c>
      <c r="P1796" s="3" t="s">
        <v>8284</v>
      </c>
      <c r="Q1796" s="13">
        <f t="shared" si="112"/>
        <v>0.11077777777777778</v>
      </c>
      <c r="R1796" s="7">
        <f t="shared" si="113"/>
        <v>500</v>
      </c>
      <c r="S1796" s="3" t="s">
        <v>8341</v>
      </c>
      <c r="T1796" s="3" t="s">
        <v>8342</v>
      </c>
    </row>
    <row r="1797" spans="1:20" ht="39.6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21">
        <f t="shared" si="114"/>
        <v>42628.080335648141</v>
      </c>
      <c r="L1797" s="21">
        <f t="shared" si="115"/>
        <v>42657.458333333336</v>
      </c>
      <c r="M1797" s="3" t="b">
        <v>1</v>
      </c>
      <c r="N1797" s="3">
        <v>81</v>
      </c>
      <c r="O1797" s="3" t="b">
        <v>0</v>
      </c>
      <c r="P1797" s="3" t="s">
        <v>8284</v>
      </c>
      <c r="Q1797" s="13">
        <f t="shared" si="112"/>
        <v>0.38735714285714284</v>
      </c>
      <c r="R1797" s="7">
        <f t="shared" si="113"/>
        <v>345.67901234567898</v>
      </c>
      <c r="S1797" s="3" t="s">
        <v>8341</v>
      </c>
      <c r="T1797" s="3" t="s">
        <v>8342</v>
      </c>
    </row>
    <row r="1798" spans="1:20" ht="52.8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21">
        <f t="shared" si="114"/>
        <v>42515.231087962959</v>
      </c>
      <c r="L1798" s="21">
        <f t="shared" si="115"/>
        <v>42575.231087962959</v>
      </c>
      <c r="M1798" s="3" t="b">
        <v>1</v>
      </c>
      <c r="N1798" s="3">
        <v>86</v>
      </c>
      <c r="O1798" s="3" t="b">
        <v>0</v>
      </c>
      <c r="P1798" s="3" t="s">
        <v>8284</v>
      </c>
      <c r="Q1798" s="13">
        <f t="shared" si="112"/>
        <v>0.22052631578947368</v>
      </c>
      <c r="R1798" s="7">
        <f t="shared" si="113"/>
        <v>220.93023255813952</v>
      </c>
      <c r="S1798" s="3" t="s">
        <v>8341</v>
      </c>
      <c r="T1798" s="3" t="s">
        <v>8342</v>
      </c>
    </row>
    <row r="1799" spans="1:20" ht="39.6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21">
        <f t="shared" si="114"/>
        <v>42689.360983796294</v>
      </c>
      <c r="L1799" s="21">
        <f t="shared" si="115"/>
        <v>42719.360983796294</v>
      </c>
      <c r="M1799" s="3" t="b">
        <v>1</v>
      </c>
      <c r="N1799" s="3">
        <v>140</v>
      </c>
      <c r="O1799" s="3" t="b">
        <v>0</v>
      </c>
      <c r="P1799" s="3" t="s">
        <v>8284</v>
      </c>
      <c r="Q1799" s="13">
        <f t="shared" si="112"/>
        <v>0.67549999999999999</v>
      </c>
      <c r="R1799" s="7">
        <f t="shared" si="113"/>
        <v>71.428571428571431</v>
      </c>
      <c r="S1799" s="3" t="s">
        <v>8341</v>
      </c>
      <c r="T1799" s="3" t="s">
        <v>8342</v>
      </c>
    </row>
    <row r="1800" spans="1:20" ht="39.6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21">
        <f t="shared" si="114"/>
        <v>42344.118437499994</v>
      </c>
      <c r="L1800" s="21">
        <f t="shared" si="115"/>
        <v>42404.118437499994</v>
      </c>
      <c r="M1800" s="3" t="b">
        <v>1</v>
      </c>
      <c r="N1800" s="3">
        <v>37</v>
      </c>
      <c r="O1800" s="3" t="b">
        <v>0</v>
      </c>
      <c r="P1800" s="3" t="s">
        <v>8284</v>
      </c>
      <c r="Q1800" s="13">
        <f t="shared" si="112"/>
        <v>0.136375</v>
      </c>
      <c r="R1800" s="7">
        <f t="shared" si="113"/>
        <v>432.43243243243245</v>
      </c>
      <c r="S1800" s="3" t="s">
        <v>8341</v>
      </c>
      <c r="T1800" s="3" t="s">
        <v>8342</v>
      </c>
    </row>
    <row r="1801" spans="1:20" ht="26.4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21">
        <f t="shared" si="114"/>
        <v>41934.634351851848</v>
      </c>
      <c r="L1801" s="21">
        <f t="shared" si="115"/>
        <v>41954.676018518519</v>
      </c>
      <c r="M1801" s="3" t="b">
        <v>1</v>
      </c>
      <c r="N1801" s="3">
        <v>6</v>
      </c>
      <c r="O1801" s="3" t="b">
        <v>0</v>
      </c>
      <c r="P1801" s="3" t="s">
        <v>8284</v>
      </c>
      <c r="Q1801" s="13">
        <f t="shared" si="112"/>
        <v>1.7457500000000001E-2</v>
      </c>
      <c r="R1801" s="7">
        <f t="shared" si="113"/>
        <v>666.66666666666663</v>
      </c>
      <c r="S1801" s="3" t="s">
        <v>8341</v>
      </c>
      <c r="T1801" s="3" t="s">
        <v>8342</v>
      </c>
    </row>
    <row r="1802" spans="1:20" ht="39.6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21">
        <f t="shared" si="114"/>
        <v>42623.397800925923</v>
      </c>
      <c r="L1802" s="21">
        <f t="shared" si="115"/>
        <v>42653.397800925923</v>
      </c>
      <c r="M1802" s="3" t="b">
        <v>1</v>
      </c>
      <c r="N1802" s="3">
        <v>113</v>
      </c>
      <c r="O1802" s="3" t="b">
        <v>0</v>
      </c>
      <c r="P1802" s="3" t="s">
        <v>8284</v>
      </c>
      <c r="Q1802" s="13">
        <f t="shared" si="112"/>
        <v>0.20449632511889321</v>
      </c>
      <c r="R1802" s="7">
        <f t="shared" si="113"/>
        <v>409.3805309734513</v>
      </c>
      <c r="S1802" s="3" t="s">
        <v>8341</v>
      </c>
      <c r="T1802" s="3" t="s">
        <v>8342</v>
      </c>
    </row>
    <row r="1803" spans="1:20" ht="39.6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21">
        <f t="shared" si="114"/>
        <v>42321.452175925922</v>
      </c>
      <c r="L1803" s="21">
        <f t="shared" si="115"/>
        <v>42353.298611111109</v>
      </c>
      <c r="M1803" s="3" t="b">
        <v>1</v>
      </c>
      <c r="N1803" s="3">
        <v>37</v>
      </c>
      <c r="O1803" s="3" t="b">
        <v>0</v>
      </c>
      <c r="P1803" s="3" t="s">
        <v>8284</v>
      </c>
      <c r="Q1803" s="13">
        <f t="shared" si="112"/>
        <v>0.13852941176470587</v>
      </c>
      <c r="R1803" s="7">
        <f t="shared" si="113"/>
        <v>459.45945945945948</v>
      </c>
      <c r="S1803" s="3" t="s">
        <v>8341</v>
      </c>
      <c r="T1803" s="3" t="s">
        <v>8342</v>
      </c>
    </row>
    <row r="1804" spans="1:20" ht="39.6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21">
        <f t="shared" si="114"/>
        <v>42159.264236111114</v>
      </c>
      <c r="L1804" s="21">
        <f t="shared" si="115"/>
        <v>42182.707638888889</v>
      </c>
      <c r="M1804" s="3" t="b">
        <v>1</v>
      </c>
      <c r="N1804" s="3">
        <v>18</v>
      </c>
      <c r="O1804" s="3" t="b">
        <v>0</v>
      </c>
      <c r="P1804" s="3" t="s">
        <v>8284</v>
      </c>
      <c r="Q1804" s="13">
        <f t="shared" si="112"/>
        <v>0.48485714285714288</v>
      </c>
      <c r="R1804" s="7">
        <f t="shared" si="113"/>
        <v>194.44444444444446</v>
      </c>
      <c r="S1804" s="3" t="s">
        <v>8341</v>
      </c>
      <c r="T1804" s="3" t="s">
        <v>8342</v>
      </c>
    </row>
    <row r="1805" spans="1:20" ht="39.6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21">
        <f t="shared" si="114"/>
        <v>42017.863217592589</v>
      </c>
      <c r="L1805" s="21">
        <f t="shared" si="115"/>
        <v>42048.863217592589</v>
      </c>
      <c r="M1805" s="3" t="b">
        <v>1</v>
      </c>
      <c r="N1805" s="3">
        <v>75</v>
      </c>
      <c r="O1805" s="3" t="b">
        <v>0</v>
      </c>
      <c r="P1805" s="3" t="s">
        <v>8284</v>
      </c>
      <c r="Q1805" s="13">
        <f t="shared" si="112"/>
        <v>0.308</v>
      </c>
      <c r="R1805" s="7">
        <f t="shared" si="113"/>
        <v>233.33333333333334</v>
      </c>
      <c r="S1805" s="3" t="s">
        <v>8341</v>
      </c>
      <c r="T1805" s="3" t="s">
        <v>8342</v>
      </c>
    </row>
    <row r="1806" spans="1:20" ht="39.6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21">
        <f t="shared" si="114"/>
        <v>42282.469953703701</v>
      </c>
      <c r="L1806" s="21">
        <f t="shared" si="115"/>
        <v>42322.511620370373</v>
      </c>
      <c r="M1806" s="3" t="b">
        <v>1</v>
      </c>
      <c r="N1806" s="3">
        <v>52</v>
      </c>
      <c r="O1806" s="3" t="b">
        <v>0</v>
      </c>
      <c r="P1806" s="3" t="s">
        <v>8284</v>
      </c>
      <c r="Q1806" s="13">
        <f t="shared" si="112"/>
        <v>0.35174193548387095</v>
      </c>
      <c r="R1806" s="7">
        <f t="shared" si="113"/>
        <v>298.07692307692309</v>
      </c>
      <c r="S1806" s="3" t="s">
        <v>8341</v>
      </c>
      <c r="T1806" s="3" t="s">
        <v>8342</v>
      </c>
    </row>
    <row r="1807" spans="1:20" ht="39.6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21">
        <f t="shared" si="114"/>
        <v>42247.595578703702</v>
      </c>
      <c r="L1807" s="21">
        <f t="shared" si="115"/>
        <v>42279.541666666664</v>
      </c>
      <c r="M1807" s="3" t="b">
        <v>1</v>
      </c>
      <c r="N1807" s="3">
        <v>122</v>
      </c>
      <c r="O1807" s="3" t="b">
        <v>0</v>
      </c>
      <c r="P1807" s="3" t="s">
        <v>8284</v>
      </c>
      <c r="Q1807" s="13">
        <f t="shared" si="112"/>
        <v>0.36404444444444445</v>
      </c>
      <c r="R1807" s="7">
        <f t="shared" si="113"/>
        <v>184.42622950819671</v>
      </c>
      <c r="S1807" s="3" t="s">
        <v>8341</v>
      </c>
      <c r="T1807" s="3" t="s">
        <v>8342</v>
      </c>
    </row>
    <row r="1808" spans="1:20" ht="39.6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21">
        <f t="shared" si="114"/>
        <v>41877.429965277777</v>
      </c>
      <c r="L1808" s="21">
        <f t="shared" si="115"/>
        <v>41912.429965277777</v>
      </c>
      <c r="M1808" s="3" t="b">
        <v>1</v>
      </c>
      <c r="N1808" s="3">
        <v>8</v>
      </c>
      <c r="O1808" s="3" t="b">
        <v>0</v>
      </c>
      <c r="P1808" s="3" t="s">
        <v>8284</v>
      </c>
      <c r="Q1808" s="13">
        <f t="shared" si="112"/>
        <v>2.955E-2</v>
      </c>
      <c r="R1808" s="7">
        <f t="shared" si="113"/>
        <v>2500</v>
      </c>
      <c r="S1808" s="3" t="s">
        <v>8341</v>
      </c>
      <c r="T1808" s="3" t="s">
        <v>8342</v>
      </c>
    </row>
    <row r="1809" spans="1:20" ht="26.4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21">
        <f t="shared" si="114"/>
        <v>41879.860104166662</v>
      </c>
      <c r="L1809" s="21">
        <f t="shared" si="115"/>
        <v>41909.860104166662</v>
      </c>
      <c r="M1809" s="3" t="b">
        <v>1</v>
      </c>
      <c r="N1809" s="3">
        <v>8</v>
      </c>
      <c r="O1809" s="3" t="b">
        <v>0</v>
      </c>
      <c r="P1809" s="3" t="s">
        <v>8284</v>
      </c>
      <c r="Q1809" s="13">
        <f t="shared" si="112"/>
        <v>0.1106</v>
      </c>
      <c r="R1809" s="7">
        <f t="shared" si="113"/>
        <v>625</v>
      </c>
      <c r="S1809" s="3" t="s">
        <v>8341</v>
      </c>
      <c r="T1809" s="3" t="s">
        <v>8342</v>
      </c>
    </row>
    <row r="1810" spans="1:20" ht="39.6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21">
        <f t="shared" si="114"/>
        <v>42742.472569444442</v>
      </c>
      <c r="L1810" s="21">
        <f t="shared" si="115"/>
        <v>42777.472569444442</v>
      </c>
      <c r="M1810" s="3" t="b">
        <v>1</v>
      </c>
      <c r="N1810" s="3">
        <v>96</v>
      </c>
      <c r="O1810" s="3" t="b">
        <v>0</v>
      </c>
      <c r="P1810" s="3" t="s">
        <v>8284</v>
      </c>
      <c r="Q1810" s="13">
        <f t="shared" si="112"/>
        <v>0.41407142857142859</v>
      </c>
      <c r="R1810" s="7">
        <f t="shared" si="113"/>
        <v>291.66666666666669</v>
      </c>
      <c r="S1810" s="3" t="s">
        <v>8341</v>
      </c>
      <c r="T1810" s="3" t="s">
        <v>8342</v>
      </c>
    </row>
    <row r="1811" spans="1:20" ht="39.6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21">
        <f t="shared" si="114"/>
        <v>42029.699525462966</v>
      </c>
      <c r="L1811" s="21">
        <f t="shared" si="115"/>
        <v>42064.699525462966</v>
      </c>
      <c r="M1811" s="3" t="b">
        <v>1</v>
      </c>
      <c r="N1811" s="3">
        <v>9</v>
      </c>
      <c r="O1811" s="3" t="b">
        <v>0</v>
      </c>
      <c r="P1811" s="3" t="s">
        <v>8284</v>
      </c>
      <c r="Q1811" s="13">
        <f t="shared" si="112"/>
        <v>0.10857142857142857</v>
      </c>
      <c r="R1811" s="7">
        <f t="shared" si="113"/>
        <v>388.88888888888891</v>
      </c>
      <c r="S1811" s="3" t="s">
        <v>8341</v>
      </c>
      <c r="T1811" s="3" t="s">
        <v>8342</v>
      </c>
    </row>
    <row r="1812" spans="1:20" ht="39.6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21">
        <f t="shared" si="114"/>
        <v>41860.701689814814</v>
      </c>
      <c r="L1812" s="21">
        <f t="shared" si="115"/>
        <v>41872.701689814814</v>
      </c>
      <c r="M1812" s="3" t="b">
        <v>0</v>
      </c>
      <c r="N1812" s="3">
        <v>2</v>
      </c>
      <c r="O1812" s="3" t="b">
        <v>0</v>
      </c>
      <c r="P1812" s="3" t="s">
        <v>8284</v>
      </c>
      <c r="Q1812" s="13">
        <f t="shared" si="112"/>
        <v>3.3333333333333333E-2</v>
      </c>
      <c r="R1812" s="7">
        <f t="shared" si="113"/>
        <v>225</v>
      </c>
      <c r="S1812" s="3" t="s">
        <v>8341</v>
      </c>
      <c r="T1812" s="3" t="s">
        <v>8342</v>
      </c>
    </row>
    <row r="1813" spans="1:20" ht="39.6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21">
        <f t="shared" si="114"/>
        <v>41876.225347222222</v>
      </c>
      <c r="L1813" s="21">
        <f t="shared" si="115"/>
        <v>41935.958333333328</v>
      </c>
      <c r="M1813" s="3" t="b">
        <v>0</v>
      </c>
      <c r="N1813" s="3">
        <v>26</v>
      </c>
      <c r="O1813" s="3" t="b">
        <v>0</v>
      </c>
      <c r="P1813" s="3" t="s">
        <v>8284</v>
      </c>
      <c r="Q1813" s="13">
        <f t="shared" si="112"/>
        <v>7.407407407407407E-4</v>
      </c>
      <c r="R1813" s="7">
        <f t="shared" si="113"/>
        <v>2076.9230769230771</v>
      </c>
      <c r="S1813" s="3" t="s">
        <v>8341</v>
      </c>
      <c r="T1813" s="3" t="s">
        <v>8342</v>
      </c>
    </row>
    <row r="1814" spans="1:20" ht="39.6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21">
        <f t="shared" si="114"/>
        <v>42524.110370370363</v>
      </c>
      <c r="L1814" s="21">
        <f t="shared" si="115"/>
        <v>42554.110370370363</v>
      </c>
      <c r="M1814" s="3" t="b">
        <v>0</v>
      </c>
      <c r="N1814" s="3">
        <v>23</v>
      </c>
      <c r="O1814" s="3" t="b">
        <v>0</v>
      </c>
      <c r="P1814" s="3" t="s">
        <v>8284</v>
      </c>
      <c r="Q1814" s="13">
        <f t="shared" si="112"/>
        <v>0.13307692307692306</v>
      </c>
      <c r="R1814" s="7">
        <f t="shared" si="113"/>
        <v>282.60869565217394</v>
      </c>
      <c r="S1814" s="3" t="s">
        <v>8341</v>
      </c>
      <c r="T1814" s="3" t="s">
        <v>8342</v>
      </c>
    </row>
    <row r="1815" spans="1:20" ht="39.6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21">
        <f t="shared" si="114"/>
        <v>41829.68069444444</v>
      </c>
      <c r="L1815" s="21">
        <f t="shared" si="115"/>
        <v>41859.68069444444</v>
      </c>
      <c r="M1815" s="3" t="b">
        <v>0</v>
      </c>
      <c r="N1815" s="3">
        <v>0</v>
      </c>
      <c r="O1815" s="3" t="b">
        <v>0</v>
      </c>
      <c r="P1815" s="3" t="s">
        <v>8284</v>
      </c>
      <c r="Q1815" s="13">
        <f t="shared" si="112"/>
        <v>0</v>
      </c>
      <c r="R1815" s="7">
        <f t="shared" si="113"/>
        <v>0</v>
      </c>
      <c r="S1815" s="3" t="s">
        <v>8341</v>
      </c>
      <c r="T1815" s="3" t="s">
        <v>8342</v>
      </c>
    </row>
    <row r="1816" spans="1:20" ht="39.6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21">
        <f t="shared" si="114"/>
        <v>42033.105740740742</v>
      </c>
      <c r="L1816" s="21">
        <f t="shared" si="115"/>
        <v>42063.105740740742</v>
      </c>
      <c r="M1816" s="3" t="b">
        <v>0</v>
      </c>
      <c r="N1816" s="3">
        <v>140</v>
      </c>
      <c r="O1816" s="3" t="b">
        <v>0</v>
      </c>
      <c r="P1816" s="3" t="s">
        <v>8284</v>
      </c>
      <c r="Q1816" s="13">
        <f t="shared" si="112"/>
        <v>0.49183333333333334</v>
      </c>
      <c r="R1816" s="7">
        <f t="shared" si="113"/>
        <v>85.714285714285708</v>
      </c>
      <c r="S1816" s="3" t="s">
        <v>8341</v>
      </c>
      <c r="T1816" s="3" t="s">
        <v>8342</v>
      </c>
    </row>
    <row r="1817" spans="1:20" ht="39.6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21">
        <f t="shared" si="114"/>
        <v>42172.698344907403</v>
      </c>
      <c r="L1817" s="21">
        <f t="shared" si="115"/>
        <v>42186.698344907403</v>
      </c>
      <c r="M1817" s="3" t="b">
        <v>0</v>
      </c>
      <c r="N1817" s="3">
        <v>0</v>
      </c>
      <c r="O1817" s="3" t="b">
        <v>0</v>
      </c>
      <c r="P1817" s="3" t="s">
        <v>8284</v>
      </c>
      <c r="Q1817" s="13">
        <f t="shared" si="112"/>
        <v>0</v>
      </c>
      <c r="R1817" s="7">
        <f t="shared" si="113"/>
        <v>0</v>
      </c>
      <c r="S1817" s="3" t="s">
        <v>8341</v>
      </c>
      <c r="T1817" s="3" t="s">
        <v>8342</v>
      </c>
    </row>
    <row r="1818" spans="1:20" ht="39.6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21">
        <f t="shared" si="114"/>
        <v>42548.667858796289</v>
      </c>
      <c r="L1818" s="21">
        <f t="shared" si="115"/>
        <v>42576.583333333336</v>
      </c>
      <c r="M1818" s="3" t="b">
        <v>0</v>
      </c>
      <c r="N1818" s="3">
        <v>6</v>
      </c>
      <c r="O1818" s="3" t="b">
        <v>0</v>
      </c>
      <c r="P1818" s="3" t="s">
        <v>8284</v>
      </c>
      <c r="Q1818" s="13">
        <f t="shared" si="112"/>
        <v>2.036E-2</v>
      </c>
      <c r="R1818" s="7">
        <f t="shared" si="113"/>
        <v>4166.666666666667</v>
      </c>
      <c r="S1818" s="3" t="s">
        <v>8341</v>
      </c>
      <c r="T1818" s="3" t="s">
        <v>8342</v>
      </c>
    </row>
    <row r="1819" spans="1:20" ht="26.4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21">
        <f t="shared" si="114"/>
        <v>42705.453784722216</v>
      </c>
      <c r="L1819" s="21">
        <f t="shared" si="115"/>
        <v>42765.082638888889</v>
      </c>
      <c r="M1819" s="3" t="b">
        <v>0</v>
      </c>
      <c r="N1819" s="3">
        <v>100</v>
      </c>
      <c r="O1819" s="3" t="b">
        <v>0</v>
      </c>
      <c r="P1819" s="3" t="s">
        <v>8284</v>
      </c>
      <c r="Q1819" s="13">
        <f t="shared" si="112"/>
        <v>0.52327777777777773</v>
      </c>
      <c r="R1819" s="7">
        <f t="shared" si="113"/>
        <v>180</v>
      </c>
      <c r="S1819" s="3" t="s">
        <v>8341</v>
      </c>
      <c r="T1819" s="3" t="s">
        <v>8342</v>
      </c>
    </row>
    <row r="1820" spans="1:20" ht="26.4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21">
        <f t="shared" si="114"/>
        <v>42067.026041666664</v>
      </c>
      <c r="L1820" s="21">
        <f t="shared" si="115"/>
        <v>42096.984374999993</v>
      </c>
      <c r="M1820" s="3" t="b">
        <v>0</v>
      </c>
      <c r="N1820" s="3">
        <v>0</v>
      </c>
      <c r="O1820" s="3" t="b">
        <v>0</v>
      </c>
      <c r="P1820" s="3" t="s">
        <v>8284</v>
      </c>
      <c r="Q1820" s="13">
        <f t="shared" si="112"/>
        <v>0</v>
      </c>
      <c r="R1820" s="7">
        <f t="shared" si="113"/>
        <v>0</v>
      </c>
      <c r="S1820" s="3" t="s">
        <v>8341</v>
      </c>
      <c r="T1820" s="3" t="s">
        <v>8342</v>
      </c>
    </row>
    <row r="1821" spans="1:20" ht="39.6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21">
        <f t="shared" si="114"/>
        <v>41820.543935185182</v>
      </c>
      <c r="L1821" s="21">
        <f t="shared" si="115"/>
        <v>41850.543935185182</v>
      </c>
      <c r="M1821" s="3" t="b">
        <v>0</v>
      </c>
      <c r="N1821" s="3">
        <v>4</v>
      </c>
      <c r="O1821" s="3" t="b">
        <v>0</v>
      </c>
      <c r="P1821" s="3" t="s">
        <v>8284</v>
      </c>
      <c r="Q1821" s="13">
        <f t="shared" si="112"/>
        <v>2.0833333333333332E-2</v>
      </c>
      <c r="R1821" s="7">
        <f t="shared" si="113"/>
        <v>300</v>
      </c>
      <c r="S1821" s="3" t="s">
        <v>8341</v>
      </c>
      <c r="T1821" s="3" t="s">
        <v>8342</v>
      </c>
    </row>
    <row r="1822" spans="1:20" ht="52.8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21">
        <f t="shared" si="114"/>
        <v>42064.876041666663</v>
      </c>
      <c r="L1822" s="21">
        <f t="shared" si="115"/>
        <v>42094.834374999999</v>
      </c>
      <c r="M1822" s="3" t="b">
        <v>0</v>
      </c>
      <c r="N1822" s="3">
        <v>8</v>
      </c>
      <c r="O1822" s="3" t="b">
        <v>0</v>
      </c>
      <c r="P1822" s="3" t="s">
        <v>8284</v>
      </c>
      <c r="Q1822" s="13">
        <f t="shared" si="112"/>
        <v>6.565384615384616E-2</v>
      </c>
      <c r="R1822" s="7">
        <f t="shared" si="113"/>
        <v>3250</v>
      </c>
      <c r="S1822" s="3" t="s">
        <v>8341</v>
      </c>
      <c r="T1822" s="3" t="s">
        <v>8342</v>
      </c>
    </row>
    <row r="1823" spans="1:20" ht="39.6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21">
        <f t="shared" si="114"/>
        <v>40926.110729166663</v>
      </c>
      <c r="L1823" s="21">
        <f t="shared" si="115"/>
        <v>40971.110729166663</v>
      </c>
      <c r="M1823" s="3" t="b">
        <v>0</v>
      </c>
      <c r="N1823" s="3">
        <v>57</v>
      </c>
      <c r="O1823" s="3" t="b">
        <v>1</v>
      </c>
      <c r="P1823" s="3" t="s">
        <v>8275</v>
      </c>
      <c r="Q1823" s="13">
        <f t="shared" si="112"/>
        <v>1.3489</v>
      </c>
      <c r="R1823" s="7">
        <f t="shared" si="113"/>
        <v>43.859649122807021</v>
      </c>
      <c r="S1823" s="3" t="s">
        <v>8328</v>
      </c>
      <c r="T1823" s="3" t="s">
        <v>8329</v>
      </c>
    </row>
    <row r="1824" spans="1:20" ht="26.4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21">
        <f t="shared" si="114"/>
        <v>41634.588680555556</v>
      </c>
      <c r="L1824" s="21">
        <f t="shared" si="115"/>
        <v>41670.584027777775</v>
      </c>
      <c r="M1824" s="3" t="b">
        <v>0</v>
      </c>
      <c r="N1824" s="3">
        <v>11</v>
      </c>
      <c r="O1824" s="3" t="b">
        <v>1</v>
      </c>
      <c r="P1824" s="3" t="s">
        <v>8275</v>
      </c>
      <c r="Q1824" s="13">
        <f t="shared" si="112"/>
        <v>1</v>
      </c>
      <c r="R1824" s="7">
        <f t="shared" si="113"/>
        <v>27.272727272727273</v>
      </c>
      <c r="S1824" s="3" t="s">
        <v>8328</v>
      </c>
      <c r="T1824" s="3" t="s">
        <v>8329</v>
      </c>
    </row>
    <row r="1825" spans="1:20" ht="39.6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21">
        <f t="shared" si="114"/>
        <v>41176.47657407407</v>
      </c>
      <c r="L1825" s="21">
        <f t="shared" si="115"/>
        <v>41206.47657407407</v>
      </c>
      <c r="M1825" s="3" t="b">
        <v>0</v>
      </c>
      <c r="N1825" s="3">
        <v>33</v>
      </c>
      <c r="O1825" s="3" t="b">
        <v>1</v>
      </c>
      <c r="P1825" s="3" t="s">
        <v>8275</v>
      </c>
      <c r="Q1825" s="13">
        <f t="shared" si="112"/>
        <v>1.1585714285714286</v>
      </c>
      <c r="R1825" s="7">
        <f t="shared" si="113"/>
        <v>21.212121212121211</v>
      </c>
      <c r="S1825" s="3" t="s">
        <v>8328</v>
      </c>
      <c r="T1825" s="3" t="s">
        <v>8329</v>
      </c>
    </row>
    <row r="1826" spans="1:20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21">
        <f t="shared" si="114"/>
        <v>41626.707951388882</v>
      </c>
      <c r="L1826" s="21">
        <f t="shared" si="115"/>
        <v>41646.880555555552</v>
      </c>
      <c r="M1826" s="3" t="b">
        <v>0</v>
      </c>
      <c r="N1826" s="3">
        <v>40</v>
      </c>
      <c r="O1826" s="3" t="b">
        <v>1</v>
      </c>
      <c r="P1826" s="3" t="s">
        <v>8275</v>
      </c>
      <c r="Q1826" s="13">
        <f t="shared" si="112"/>
        <v>1.0006666666666666</v>
      </c>
      <c r="R1826" s="7">
        <f t="shared" si="113"/>
        <v>75</v>
      </c>
      <c r="S1826" s="3" t="s">
        <v>8328</v>
      </c>
      <c r="T1826" s="3" t="s">
        <v>8329</v>
      </c>
    </row>
    <row r="1827" spans="1:20" ht="39.6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21">
        <f t="shared" si="114"/>
        <v>41443.626192129625</v>
      </c>
      <c r="L1827" s="21">
        <f t="shared" si="115"/>
        <v>41466.626192129625</v>
      </c>
      <c r="M1827" s="3" t="b">
        <v>0</v>
      </c>
      <c r="N1827" s="3">
        <v>50</v>
      </c>
      <c r="O1827" s="3" t="b">
        <v>1</v>
      </c>
      <c r="P1827" s="3" t="s">
        <v>8275</v>
      </c>
      <c r="Q1827" s="13">
        <f t="shared" si="112"/>
        <v>1.0505</v>
      </c>
      <c r="R1827" s="7">
        <f t="shared" si="113"/>
        <v>40</v>
      </c>
      <c r="S1827" s="3" t="s">
        <v>8328</v>
      </c>
      <c r="T1827" s="3" t="s">
        <v>8329</v>
      </c>
    </row>
    <row r="1828" spans="1:20" ht="26.4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21">
        <f t="shared" si="114"/>
        <v>41657.715474537035</v>
      </c>
      <c r="L1828" s="21">
        <f t="shared" si="115"/>
        <v>41687.715474537035</v>
      </c>
      <c r="M1828" s="3" t="b">
        <v>0</v>
      </c>
      <c r="N1828" s="3">
        <v>38</v>
      </c>
      <c r="O1828" s="3" t="b">
        <v>1</v>
      </c>
      <c r="P1828" s="3" t="s">
        <v>8275</v>
      </c>
      <c r="Q1828" s="13">
        <f t="shared" si="112"/>
        <v>1.01</v>
      </c>
      <c r="R1828" s="7">
        <f t="shared" si="113"/>
        <v>52.631578947368418</v>
      </c>
      <c r="S1828" s="3" t="s">
        <v>8328</v>
      </c>
      <c r="T1828" s="3" t="s">
        <v>8329</v>
      </c>
    </row>
    <row r="1829" spans="1:20" ht="39.6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21">
        <f t="shared" si="114"/>
        <v>40555.117604166662</v>
      </c>
      <c r="L1829" s="21">
        <f t="shared" si="115"/>
        <v>40605.117604166662</v>
      </c>
      <c r="M1829" s="3" t="b">
        <v>0</v>
      </c>
      <c r="N1829" s="3">
        <v>96</v>
      </c>
      <c r="O1829" s="3" t="b">
        <v>1</v>
      </c>
      <c r="P1829" s="3" t="s">
        <v>8275</v>
      </c>
      <c r="Q1829" s="13">
        <f t="shared" si="112"/>
        <v>1.0066250000000001</v>
      </c>
      <c r="R1829" s="7">
        <f t="shared" si="113"/>
        <v>83.333333333333329</v>
      </c>
      <c r="S1829" s="3" t="s">
        <v>8328</v>
      </c>
      <c r="T1829" s="3" t="s">
        <v>8329</v>
      </c>
    </row>
    <row r="1830" spans="1:20" ht="52.8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21">
        <f t="shared" si="114"/>
        <v>41736.691319444442</v>
      </c>
      <c r="L1830" s="21">
        <f t="shared" si="115"/>
        <v>41768.708333333328</v>
      </c>
      <c r="M1830" s="3" t="b">
        <v>0</v>
      </c>
      <c r="N1830" s="3">
        <v>48</v>
      </c>
      <c r="O1830" s="3" t="b">
        <v>1</v>
      </c>
      <c r="P1830" s="3" t="s">
        <v>8275</v>
      </c>
      <c r="Q1830" s="13">
        <f t="shared" si="112"/>
        <v>1.0016</v>
      </c>
      <c r="R1830" s="7">
        <f t="shared" si="113"/>
        <v>416.66666666666669</v>
      </c>
      <c r="S1830" s="3" t="s">
        <v>8328</v>
      </c>
      <c r="T1830" s="3" t="s">
        <v>8329</v>
      </c>
    </row>
    <row r="1831" spans="1:20" ht="39.6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21">
        <f t="shared" si="114"/>
        <v>40515.879293981481</v>
      </c>
      <c r="L1831" s="21">
        <f t="shared" si="115"/>
        <v>40564.708333333328</v>
      </c>
      <c r="M1831" s="3" t="b">
        <v>0</v>
      </c>
      <c r="N1831" s="3">
        <v>33</v>
      </c>
      <c r="O1831" s="3" t="b">
        <v>1</v>
      </c>
      <c r="P1831" s="3" t="s">
        <v>8275</v>
      </c>
      <c r="Q1831" s="13">
        <f t="shared" si="112"/>
        <v>1.6668333333333334</v>
      </c>
      <c r="R1831" s="7">
        <f t="shared" si="113"/>
        <v>45.454545454545453</v>
      </c>
      <c r="S1831" s="3" t="s">
        <v>8328</v>
      </c>
      <c r="T1831" s="3" t="s">
        <v>8329</v>
      </c>
    </row>
    <row r="1832" spans="1:20" ht="39.6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21">
        <f t="shared" si="114"/>
        <v>41664.475775462961</v>
      </c>
      <c r="L1832" s="21">
        <f t="shared" si="115"/>
        <v>41694.475775462961</v>
      </c>
      <c r="M1832" s="3" t="b">
        <v>0</v>
      </c>
      <c r="N1832" s="3">
        <v>226</v>
      </c>
      <c r="O1832" s="3" t="b">
        <v>1</v>
      </c>
      <c r="P1832" s="3" t="s">
        <v>8275</v>
      </c>
      <c r="Q1832" s="13">
        <f t="shared" si="112"/>
        <v>1.0153333333333334</v>
      </c>
      <c r="R1832" s="7">
        <f t="shared" si="113"/>
        <v>66.371681415929203</v>
      </c>
      <c r="S1832" s="3" t="s">
        <v>8328</v>
      </c>
      <c r="T1832" s="3" t="s">
        <v>8329</v>
      </c>
    </row>
    <row r="1833" spans="1:20" ht="39.6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21">
        <f t="shared" si="114"/>
        <v>41026.787766203699</v>
      </c>
      <c r="L1833" s="21">
        <f t="shared" si="115"/>
        <v>41041.787766203699</v>
      </c>
      <c r="M1833" s="3" t="b">
        <v>0</v>
      </c>
      <c r="N1833" s="3">
        <v>14</v>
      </c>
      <c r="O1833" s="3" t="b">
        <v>1</v>
      </c>
      <c r="P1833" s="3" t="s">
        <v>8275</v>
      </c>
      <c r="Q1833" s="13">
        <f t="shared" si="112"/>
        <v>1.03</v>
      </c>
      <c r="R1833" s="7">
        <f t="shared" si="113"/>
        <v>71.428571428571431</v>
      </c>
      <c r="S1833" s="3" t="s">
        <v>8328</v>
      </c>
      <c r="T1833" s="3" t="s">
        <v>8329</v>
      </c>
    </row>
    <row r="1834" spans="1:20" ht="39.6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21">
        <f t="shared" si="114"/>
        <v>40576.331331018519</v>
      </c>
      <c r="L1834" s="21">
        <f t="shared" si="115"/>
        <v>40606.331331018519</v>
      </c>
      <c r="M1834" s="3" t="b">
        <v>0</v>
      </c>
      <c r="N1834" s="3">
        <v>20</v>
      </c>
      <c r="O1834" s="3" t="b">
        <v>1</v>
      </c>
      <c r="P1834" s="3" t="s">
        <v>8275</v>
      </c>
      <c r="Q1834" s="13">
        <f t="shared" si="112"/>
        <v>1.4285714285714286</v>
      </c>
      <c r="R1834" s="7">
        <f t="shared" si="113"/>
        <v>17.5</v>
      </c>
      <c r="S1834" s="3" t="s">
        <v>8328</v>
      </c>
      <c r="T1834" s="3" t="s">
        <v>8329</v>
      </c>
    </row>
    <row r="1835" spans="1:20" ht="39.6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21">
        <f t="shared" si="114"/>
        <v>41302.835682870369</v>
      </c>
      <c r="L1835" s="21">
        <f t="shared" si="115"/>
        <v>41335.124305555553</v>
      </c>
      <c r="M1835" s="3" t="b">
        <v>0</v>
      </c>
      <c r="N1835" s="3">
        <v>25</v>
      </c>
      <c r="O1835" s="3" t="b">
        <v>1</v>
      </c>
      <c r="P1835" s="3" t="s">
        <v>8275</v>
      </c>
      <c r="Q1835" s="13">
        <f t="shared" si="112"/>
        <v>2.625</v>
      </c>
      <c r="R1835" s="7">
        <f t="shared" si="113"/>
        <v>16</v>
      </c>
      <c r="S1835" s="3" t="s">
        <v>8328</v>
      </c>
      <c r="T1835" s="3" t="s">
        <v>8329</v>
      </c>
    </row>
    <row r="1836" spans="1:20" ht="26.4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21">
        <f t="shared" si="114"/>
        <v>41988.755729166667</v>
      </c>
      <c r="L1836" s="21">
        <f t="shared" si="115"/>
        <v>42028.755729166667</v>
      </c>
      <c r="M1836" s="3" t="b">
        <v>0</v>
      </c>
      <c r="N1836" s="3">
        <v>90</v>
      </c>
      <c r="O1836" s="3" t="b">
        <v>1</v>
      </c>
      <c r="P1836" s="3" t="s">
        <v>8275</v>
      </c>
      <c r="Q1836" s="13">
        <f t="shared" si="112"/>
        <v>1.1805000000000001</v>
      </c>
      <c r="R1836" s="7">
        <f t="shared" si="113"/>
        <v>111.11111111111111</v>
      </c>
      <c r="S1836" s="3" t="s">
        <v>8328</v>
      </c>
      <c r="T1836" s="3" t="s">
        <v>8329</v>
      </c>
    </row>
    <row r="1837" spans="1:20" ht="52.8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21">
        <f t="shared" si="114"/>
        <v>42430.49387731481</v>
      </c>
      <c r="L1837" s="21">
        <f t="shared" si="115"/>
        <v>42460.452210648145</v>
      </c>
      <c r="M1837" s="3" t="b">
        <v>0</v>
      </c>
      <c r="N1837" s="3">
        <v>11</v>
      </c>
      <c r="O1837" s="3" t="b">
        <v>1</v>
      </c>
      <c r="P1837" s="3" t="s">
        <v>8275</v>
      </c>
      <c r="Q1837" s="13">
        <f t="shared" si="112"/>
        <v>1.04</v>
      </c>
      <c r="R1837" s="7">
        <f t="shared" si="113"/>
        <v>45.454545454545453</v>
      </c>
      <c r="S1837" s="3" t="s">
        <v>8328</v>
      </c>
      <c r="T1837" s="3" t="s">
        <v>8329</v>
      </c>
    </row>
    <row r="1838" spans="1:20" ht="26.4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21">
        <f t="shared" si="114"/>
        <v>41305.601030092592</v>
      </c>
      <c r="L1838" s="21">
        <f t="shared" si="115"/>
        <v>41322.601030092592</v>
      </c>
      <c r="M1838" s="3" t="b">
        <v>0</v>
      </c>
      <c r="N1838" s="3">
        <v>55</v>
      </c>
      <c r="O1838" s="3" t="b">
        <v>1</v>
      </c>
      <c r="P1838" s="3" t="s">
        <v>8275</v>
      </c>
      <c r="Q1838" s="13">
        <f t="shared" si="112"/>
        <v>2.0034000000000001</v>
      </c>
      <c r="R1838" s="7">
        <f t="shared" si="113"/>
        <v>90.909090909090907</v>
      </c>
      <c r="S1838" s="3" t="s">
        <v>8328</v>
      </c>
      <c r="T1838" s="3" t="s">
        <v>8329</v>
      </c>
    </row>
    <row r="1839" spans="1:20" ht="52.8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21">
        <f t="shared" si="114"/>
        <v>40925.839525462965</v>
      </c>
      <c r="L1839" s="21">
        <f t="shared" si="115"/>
        <v>40985.797858796293</v>
      </c>
      <c r="M1839" s="3" t="b">
        <v>0</v>
      </c>
      <c r="N1839" s="3">
        <v>30</v>
      </c>
      <c r="O1839" s="3" t="b">
        <v>1</v>
      </c>
      <c r="P1839" s="3" t="s">
        <v>8275</v>
      </c>
      <c r="Q1839" s="13">
        <f t="shared" si="112"/>
        <v>3.0683333333333334</v>
      </c>
      <c r="R1839" s="7">
        <f t="shared" si="113"/>
        <v>20</v>
      </c>
      <c r="S1839" s="3" t="s">
        <v>8328</v>
      </c>
      <c r="T1839" s="3" t="s">
        <v>8329</v>
      </c>
    </row>
    <row r="1840" spans="1:20" ht="39.6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21">
        <f t="shared" si="114"/>
        <v>40788.578206018516</v>
      </c>
      <c r="L1840" s="21">
        <f t="shared" si="115"/>
        <v>40816.916666666664</v>
      </c>
      <c r="M1840" s="3" t="b">
        <v>0</v>
      </c>
      <c r="N1840" s="3">
        <v>28</v>
      </c>
      <c r="O1840" s="3" t="b">
        <v>1</v>
      </c>
      <c r="P1840" s="3" t="s">
        <v>8275</v>
      </c>
      <c r="Q1840" s="13">
        <f t="shared" si="112"/>
        <v>1.00149</v>
      </c>
      <c r="R1840" s="7">
        <f t="shared" si="113"/>
        <v>35.714285714285715</v>
      </c>
      <c r="S1840" s="3" t="s">
        <v>8328</v>
      </c>
      <c r="T1840" s="3" t="s">
        <v>8329</v>
      </c>
    </row>
    <row r="1841" spans="1:20" ht="39.6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21">
        <f t="shared" si="114"/>
        <v>42614.513680555552</v>
      </c>
      <c r="L1841" s="21">
        <f t="shared" si="115"/>
        <v>42644.513680555552</v>
      </c>
      <c r="M1841" s="3" t="b">
        <v>0</v>
      </c>
      <c r="N1841" s="3">
        <v>45</v>
      </c>
      <c r="O1841" s="3" t="b">
        <v>1</v>
      </c>
      <c r="P1841" s="3" t="s">
        <v>8275</v>
      </c>
      <c r="Q1841" s="13">
        <f t="shared" si="112"/>
        <v>2.0529999999999999</v>
      </c>
      <c r="R1841" s="7">
        <f t="shared" si="113"/>
        <v>22.222222222222221</v>
      </c>
      <c r="S1841" s="3" t="s">
        <v>8328</v>
      </c>
      <c r="T1841" s="3" t="s">
        <v>8329</v>
      </c>
    </row>
    <row r="1842" spans="1:20" ht="39.6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21">
        <f t="shared" si="114"/>
        <v>41381.88784722222</v>
      </c>
      <c r="L1842" s="21">
        <f t="shared" si="115"/>
        <v>41400.999305555553</v>
      </c>
      <c r="M1842" s="3" t="b">
        <v>0</v>
      </c>
      <c r="N1842" s="3">
        <v>13</v>
      </c>
      <c r="O1842" s="3" t="b">
        <v>1</v>
      </c>
      <c r="P1842" s="3" t="s">
        <v>8275</v>
      </c>
      <c r="Q1842" s="13">
        <f t="shared" si="112"/>
        <v>1.0888888888888888</v>
      </c>
      <c r="R1842" s="7">
        <f t="shared" si="113"/>
        <v>69.230769230769226</v>
      </c>
      <c r="S1842" s="3" t="s">
        <v>8328</v>
      </c>
      <c r="T1842" s="3" t="s">
        <v>8329</v>
      </c>
    </row>
    <row r="1843" spans="1:20" ht="26.4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21">
        <f t="shared" si="114"/>
        <v>41745.637094907404</v>
      </c>
      <c r="L1843" s="21">
        <f t="shared" si="115"/>
        <v>41778.999305555553</v>
      </c>
      <c r="M1843" s="3" t="b">
        <v>0</v>
      </c>
      <c r="N1843" s="3">
        <v>40</v>
      </c>
      <c r="O1843" s="3" t="b">
        <v>1</v>
      </c>
      <c r="P1843" s="3" t="s">
        <v>8275</v>
      </c>
      <c r="Q1843" s="13">
        <f t="shared" si="112"/>
        <v>1.0175000000000001</v>
      </c>
      <c r="R1843" s="7">
        <f t="shared" si="113"/>
        <v>50</v>
      </c>
      <c r="S1843" s="3" t="s">
        <v>8328</v>
      </c>
      <c r="T1843" s="3" t="s">
        <v>8329</v>
      </c>
    </row>
    <row r="1844" spans="1:20" ht="39.6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21">
        <f t="shared" si="114"/>
        <v>42031.423391203702</v>
      </c>
      <c r="L1844" s="21">
        <f t="shared" si="115"/>
        <v>42065.040972222218</v>
      </c>
      <c r="M1844" s="3" t="b">
        <v>0</v>
      </c>
      <c r="N1844" s="3">
        <v>21</v>
      </c>
      <c r="O1844" s="3" t="b">
        <v>1</v>
      </c>
      <c r="P1844" s="3" t="s">
        <v>8275</v>
      </c>
      <c r="Q1844" s="13">
        <f t="shared" si="112"/>
        <v>1.2524999999999999</v>
      </c>
      <c r="R1844" s="7">
        <f t="shared" si="113"/>
        <v>95.238095238095241</v>
      </c>
      <c r="S1844" s="3" t="s">
        <v>8328</v>
      </c>
      <c r="T1844" s="3" t="s">
        <v>8329</v>
      </c>
    </row>
    <row r="1845" spans="1:20" ht="52.8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21">
        <f t="shared" si="114"/>
        <v>40564.786504629628</v>
      </c>
      <c r="L1845" s="21">
        <f t="shared" si="115"/>
        <v>40594.786504629628</v>
      </c>
      <c r="M1845" s="3" t="b">
        <v>0</v>
      </c>
      <c r="N1845" s="3">
        <v>134</v>
      </c>
      <c r="O1845" s="3" t="b">
        <v>1</v>
      </c>
      <c r="P1845" s="3" t="s">
        <v>8275</v>
      </c>
      <c r="Q1845" s="13">
        <f t="shared" si="112"/>
        <v>1.2400610000000001</v>
      </c>
      <c r="R1845" s="7">
        <f t="shared" si="113"/>
        <v>74.626865671641795</v>
      </c>
      <c r="S1845" s="3" t="s">
        <v>8328</v>
      </c>
      <c r="T1845" s="3" t="s">
        <v>8329</v>
      </c>
    </row>
    <row r="1846" spans="1:20" ht="39.6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21">
        <f t="shared" si="114"/>
        <v>40666.765208333331</v>
      </c>
      <c r="L1846" s="21">
        <f t="shared" si="115"/>
        <v>40704.916666666664</v>
      </c>
      <c r="M1846" s="3" t="b">
        <v>0</v>
      </c>
      <c r="N1846" s="3">
        <v>20</v>
      </c>
      <c r="O1846" s="3" t="b">
        <v>1</v>
      </c>
      <c r="P1846" s="3" t="s">
        <v>8275</v>
      </c>
      <c r="Q1846" s="13">
        <f t="shared" si="112"/>
        <v>1.014</v>
      </c>
      <c r="R1846" s="7">
        <f t="shared" si="113"/>
        <v>75</v>
      </c>
      <c r="S1846" s="3" t="s">
        <v>8328</v>
      </c>
      <c r="T1846" s="3" t="s">
        <v>8329</v>
      </c>
    </row>
    <row r="1847" spans="1:20" ht="79.2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21">
        <f t="shared" si="114"/>
        <v>42523.124976851854</v>
      </c>
      <c r="L1847" s="21">
        <f t="shared" si="115"/>
        <v>42537.996527777774</v>
      </c>
      <c r="M1847" s="3" t="b">
        <v>0</v>
      </c>
      <c r="N1847" s="3">
        <v>19</v>
      </c>
      <c r="O1847" s="3" t="b">
        <v>1</v>
      </c>
      <c r="P1847" s="3" t="s">
        <v>8275</v>
      </c>
      <c r="Q1847" s="13">
        <f t="shared" si="112"/>
        <v>1</v>
      </c>
      <c r="R1847" s="7">
        <f t="shared" si="113"/>
        <v>52.631578947368418</v>
      </c>
      <c r="S1847" s="3" t="s">
        <v>8328</v>
      </c>
      <c r="T1847" s="3" t="s">
        <v>8329</v>
      </c>
    </row>
    <row r="1848" spans="1:20" ht="39.6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21">
        <f t="shared" si="114"/>
        <v>41228.441863425927</v>
      </c>
      <c r="L1848" s="21">
        <f t="shared" si="115"/>
        <v>41258.441863425927</v>
      </c>
      <c r="M1848" s="3" t="b">
        <v>0</v>
      </c>
      <c r="N1848" s="3">
        <v>209</v>
      </c>
      <c r="O1848" s="3" t="b">
        <v>1</v>
      </c>
      <c r="P1848" s="3" t="s">
        <v>8275</v>
      </c>
      <c r="Q1848" s="13">
        <f t="shared" si="112"/>
        <v>1.3792666666666666</v>
      </c>
      <c r="R1848" s="7">
        <f t="shared" si="113"/>
        <v>71.770334928229659</v>
      </c>
      <c r="S1848" s="3" t="s">
        <v>8328</v>
      </c>
      <c r="T1848" s="3" t="s">
        <v>8329</v>
      </c>
    </row>
    <row r="1849" spans="1:20" ht="52.8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21">
        <f t="shared" si="114"/>
        <v>42094.028148148143</v>
      </c>
      <c r="L1849" s="21">
        <f t="shared" si="115"/>
        <v>42115.028148148143</v>
      </c>
      <c r="M1849" s="3" t="b">
        <v>0</v>
      </c>
      <c r="N1849" s="3">
        <v>38</v>
      </c>
      <c r="O1849" s="3" t="b">
        <v>1</v>
      </c>
      <c r="P1849" s="3" t="s">
        <v>8275</v>
      </c>
      <c r="Q1849" s="13">
        <f t="shared" si="112"/>
        <v>1.2088000000000001</v>
      </c>
      <c r="R1849" s="7">
        <f t="shared" si="113"/>
        <v>65.78947368421052</v>
      </c>
      <c r="S1849" s="3" t="s">
        <v>8328</v>
      </c>
      <c r="T1849" s="3" t="s">
        <v>8329</v>
      </c>
    </row>
    <row r="1850" spans="1:20" ht="39.6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21">
        <f t="shared" si="114"/>
        <v>40691.579722222217</v>
      </c>
      <c r="L1850" s="21">
        <f t="shared" si="115"/>
        <v>40755.082638888889</v>
      </c>
      <c r="M1850" s="3" t="b">
        <v>0</v>
      </c>
      <c r="N1850" s="3">
        <v>24</v>
      </c>
      <c r="O1850" s="3" t="b">
        <v>1</v>
      </c>
      <c r="P1850" s="3" t="s">
        <v>8275</v>
      </c>
      <c r="Q1850" s="13">
        <f t="shared" si="112"/>
        <v>1.0736666666666668</v>
      </c>
      <c r="R1850" s="7">
        <f t="shared" si="113"/>
        <v>125</v>
      </c>
      <c r="S1850" s="3" t="s">
        <v>8328</v>
      </c>
      <c r="T1850" s="3" t="s">
        <v>8329</v>
      </c>
    </row>
    <row r="1851" spans="1:20" ht="26.4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21">
        <f t="shared" si="114"/>
        <v>41169.637256944443</v>
      </c>
      <c r="L1851" s="21">
        <f t="shared" si="115"/>
        <v>41199.637256944443</v>
      </c>
      <c r="M1851" s="3" t="b">
        <v>0</v>
      </c>
      <c r="N1851" s="3">
        <v>8</v>
      </c>
      <c r="O1851" s="3" t="b">
        <v>1</v>
      </c>
      <c r="P1851" s="3" t="s">
        <v>8275</v>
      </c>
      <c r="Q1851" s="13">
        <f t="shared" si="112"/>
        <v>1.0033333333333334</v>
      </c>
      <c r="R1851" s="7">
        <f t="shared" si="113"/>
        <v>37.5</v>
      </c>
      <c r="S1851" s="3" t="s">
        <v>8328</v>
      </c>
      <c r="T1851" s="3" t="s">
        <v>8329</v>
      </c>
    </row>
    <row r="1852" spans="1:20" ht="52.8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21">
        <f t="shared" si="114"/>
        <v>41800.751157407409</v>
      </c>
      <c r="L1852" s="21">
        <f t="shared" si="115"/>
        <v>41830.751157407409</v>
      </c>
      <c r="M1852" s="3" t="b">
        <v>0</v>
      </c>
      <c r="N1852" s="3">
        <v>179</v>
      </c>
      <c r="O1852" s="3" t="b">
        <v>1</v>
      </c>
      <c r="P1852" s="3" t="s">
        <v>8275</v>
      </c>
      <c r="Q1852" s="13">
        <f t="shared" si="112"/>
        <v>1.0152222222222222</v>
      </c>
      <c r="R1852" s="7">
        <f t="shared" si="113"/>
        <v>50.279329608938546</v>
      </c>
      <c r="S1852" s="3" t="s">
        <v>8328</v>
      </c>
      <c r="T1852" s="3" t="s">
        <v>8329</v>
      </c>
    </row>
    <row r="1853" spans="1:20" ht="39.6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21">
        <f t="shared" si="114"/>
        <v>41827.69835648148</v>
      </c>
      <c r="L1853" s="21">
        <f t="shared" si="115"/>
        <v>41847.833333333328</v>
      </c>
      <c r="M1853" s="3" t="b">
        <v>0</v>
      </c>
      <c r="N1853" s="3">
        <v>26</v>
      </c>
      <c r="O1853" s="3" t="b">
        <v>1</v>
      </c>
      <c r="P1853" s="3" t="s">
        <v>8275</v>
      </c>
      <c r="Q1853" s="13">
        <f t="shared" si="112"/>
        <v>1.0007692307692309</v>
      </c>
      <c r="R1853" s="7">
        <f t="shared" si="113"/>
        <v>50</v>
      </c>
      <c r="S1853" s="3" t="s">
        <v>8328</v>
      </c>
      <c r="T1853" s="3" t="s">
        <v>8329</v>
      </c>
    </row>
    <row r="1854" spans="1:20" ht="39.6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21">
        <f t="shared" si="114"/>
        <v>42081.563101851854</v>
      </c>
      <c r="L1854" s="21">
        <f t="shared" si="115"/>
        <v>42118.791666666664</v>
      </c>
      <c r="M1854" s="3" t="b">
        <v>0</v>
      </c>
      <c r="N1854" s="3">
        <v>131</v>
      </c>
      <c r="O1854" s="3" t="b">
        <v>1</v>
      </c>
      <c r="P1854" s="3" t="s">
        <v>8275</v>
      </c>
      <c r="Q1854" s="13">
        <f t="shared" si="112"/>
        <v>1.1696666666666666</v>
      </c>
      <c r="R1854" s="7">
        <f t="shared" si="113"/>
        <v>114.50381679389314</v>
      </c>
      <c r="S1854" s="3" t="s">
        <v>8328</v>
      </c>
      <c r="T1854" s="3" t="s">
        <v>8329</v>
      </c>
    </row>
    <row r="1855" spans="1:20" ht="39.6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21">
        <f t="shared" si="114"/>
        <v>41176.852048611108</v>
      </c>
      <c r="L1855" s="21">
        <f t="shared" si="115"/>
        <v>41226.893715277773</v>
      </c>
      <c r="M1855" s="3" t="b">
        <v>0</v>
      </c>
      <c r="N1855" s="3">
        <v>14</v>
      </c>
      <c r="O1855" s="3" t="b">
        <v>1</v>
      </c>
      <c r="P1855" s="3" t="s">
        <v>8275</v>
      </c>
      <c r="Q1855" s="13">
        <f t="shared" si="112"/>
        <v>1.01875</v>
      </c>
      <c r="R1855" s="7">
        <f t="shared" si="113"/>
        <v>57.142857142857146</v>
      </c>
      <c r="S1855" s="3" t="s">
        <v>8328</v>
      </c>
      <c r="T1855" s="3" t="s">
        <v>8329</v>
      </c>
    </row>
    <row r="1856" spans="1:20" ht="39.6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21">
        <f t="shared" si="114"/>
        <v>41387.812928240739</v>
      </c>
      <c r="L1856" s="21">
        <f t="shared" si="115"/>
        <v>41417.812928240739</v>
      </c>
      <c r="M1856" s="3" t="b">
        <v>0</v>
      </c>
      <c r="N1856" s="3">
        <v>174</v>
      </c>
      <c r="O1856" s="3" t="b">
        <v>1</v>
      </c>
      <c r="P1856" s="3" t="s">
        <v>8275</v>
      </c>
      <c r="Q1856" s="13">
        <f t="shared" si="112"/>
        <v>1.0212366666666666</v>
      </c>
      <c r="R1856" s="7">
        <f t="shared" si="113"/>
        <v>86.206896551724142</v>
      </c>
      <c r="S1856" s="3" t="s">
        <v>8328</v>
      </c>
      <c r="T1856" s="3" t="s">
        <v>8329</v>
      </c>
    </row>
    <row r="1857" spans="1:20" ht="39.6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21">
        <f t="shared" si="114"/>
        <v>41600.330324074072</v>
      </c>
      <c r="L1857" s="21">
        <f t="shared" si="115"/>
        <v>41645.330324074072</v>
      </c>
      <c r="M1857" s="3" t="b">
        <v>0</v>
      </c>
      <c r="N1857" s="3">
        <v>191</v>
      </c>
      <c r="O1857" s="3" t="b">
        <v>1</v>
      </c>
      <c r="P1857" s="3" t="s">
        <v>8275</v>
      </c>
      <c r="Q1857" s="13">
        <f t="shared" si="112"/>
        <v>1.5405897142857143</v>
      </c>
      <c r="R1857" s="7">
        <f t="shared" si="113"/>
        <v>45.811518324607327</v>
      </c>
      <c r="S1857" s="3" t="s">
        <v>8328</v>
      </c>
      <c r="T1857" s="3" t="s">
        <v>8329</v>
      </c>
    </row>
    <row r="1858" spans="1:20" ht="39.6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21">
        <f t="shared" si="114"/>
        <v>41817.64666666666</v>
      </c>
      <c r="L1858" s="21">
        <f t="shared" si="115"/>
        <v>41838.64666666666</v>
      </c>
      <c r="M1858" s="3" t="b">
        <v>0</v>
      </c>
      <c r="N1858" s="3">
        <v>38</v>
      </c>
      <c r="O1858" s="3" t="b">
        <v>1</v>
      </c>
      <c r="P1858" s="3" t="s">
        <v>8275</v>
      </c>
      <c r="Q1858" s="13">
        <f t="shared" ref="Q1858:Q1921" si="116">+E1858/D1858</f>
        <v>1.0125</v>
      </c>
      <c r="R1858" s="7">
        <f t="shared" ref="R1858:R1921" si="117">IFERROR(+D1858/N1858,0)</f>
        <v>52.631578947368418</v>
      </c>
      <c r="S1858" s="3" t="s">
        <v>8328</v>
      </c>
      <c r="T1858" s="3" t="s">
        <v>8329</v>
      </c>
    </row>
    <row r="1859" spans="1:20" ht="39.6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21">
        <f t="shared" ref="K1859:K1922" si="118">(J1859/86400)+25569+(-5/24)</f>
        <v>41864.560335648144</v>
      </c>
      <c r="L1859" s="21">
        <f t="shared" ref="L1859:L1922" si="119">+I1859/(86400)+25569+(-5/24)</f>
        <v>41894.560335648144</v>
      </c>
      <c r="M1859" s="3" t="b">
        <v>0</v>
      </c>
      <c r="N1859" s="3">
        <v>22</v>
      </c>
      <c r="O1859" s="3" t="b">
        <v>1</v>
      </c>
      <c r="P1859" s="3" t="s">
        <v>8275</v>
      </c>
      <c r="Q1859" s="13">
        <f t="shared" si="116"/>
        <v>1</v>
      </c>
      <c r="R1859" s="7">
        <f t="shared" si="117"/>
        <v>136.36363636363637</v>
      </c>
      <c r="S1859" s="3" t="s">
        <v>8328</v>
      </c>
      <c r="T1859" s="3" t="s">
        <v>8329</v>
      </c>
    </row>
    <row r="1860" spans="1:20" ht="39.6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21">
        <f t="shared" si="118"/>
        <v>40832.9921412037</v>
      </c>
      <c r="L1860" s="21">
        <f t="shared" si="119"/>
        <v>40893.033807870372</v>
      </c>
      <c r="M1860" s="3" t="b">
        <v>0</v>
      </c>
      <c r="N1860" s="3">
        <v>149</v>
      </c>
      <c r="O1860" s="3" t="b">
        <v>1</v>
      </c>
      <c r="P1860" s="3" t="s">
        <v>8275</v>
      </c>
      <c r="Q1860" s="13">
        <f t="shared" si="116"/>
        <v>1.0874800874800874</v>
      </c>
      <c r="R1860" s="7">
        <f t="shared" si="117"/>
        <v>37.285570469798657</v>
      </c>
      <c r="S1860" s="3" t="s">
        <v>8328</v>
      </c>
      <c r="T1860" s="3" t="s">
        <v>8329</v>
      </c>
    </row>
    <row r="1861" spans="1:20" ht="26.4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21">
        <f t="shared" si="118"/>
        <v>40778.561678240738</v>
      </c>
      <c r="L1861" s="21">
        <f t="shared" si="119"/>
        <v>40808.561678240738</v>
      </c>
      <c r="M1861" s="3" t="b">
        <v>0</v>
      </c>
      <c r="N1861" s="3">
        <v>56</v>
      </c>
      <c r="O1861" s="3" t="b">
        <v>1</v>
      </c>
      <c r="P1861" s="3" t="s">
        <v>8275</v>
      </c>
      <c r="Q1861" s="13">
        <f t="shared" si="116"/>
        <v>1.3183333333333334</v>
      </c>
      <c r="R1861" s="7">
        <f t="shared" si="117"/>
        <v>53.571428571428569</v>
      </c>
      <c r="S1861" s="3" t="s">
        <v>8328</v>
      </c>
      <c r="T1861" s="3" t="s">
        <v>8329</v>
      </c>
    </row>
    <row r="1862" spans="1:20" ht="39.6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21">
        <f t="shared" si="118"/>
        <v>41655.500972222224</v>
      </c>
      <c r="L1862" s="21">
        <f t="shared" si="119"/>
        <v>41676.500972222224</v>
      </c>
      <c r="M1862" s="3" t="b">
        <v>0</v>
      </c>
      <c r="N1862" s="3">
        <v>19</v>
      </c>
      <c r="O1862" s="3" t="b">
        <v>1</v>
      </c>
      <c r="P1862" s="3" t="s">
        <v>8275</v>
      </c>
      <c r="Q1862" s="13">
        <f t="shared" si="116"/>
        <v>1.3346666666666667</v>
      </c>
      <c r="R1862" s="7">
        <f t="shared" si="117"/>
        <v>39.473684210526315</v>
      </c>
      <c r="S1862" s="3" t="s">
        <v>8328</v>
      </c>
      <c r="T1862" s="3" t="s">
        <v>8329</v>
      </c>
    </row>
    <row r="1863" spans="1:20" ht="39.6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21">
        <f t="shared" si="118"/>
        <v>42000.091909722221</v>
      </c>
      <c r="L1863" s="21">
        <f t="shared" si="119"/>
        <v>42030.091909722221</v>
      </c>
      <c r="M1863" s="3" t="b">
        <v>0</v>
      </c>
      <c r="N1863" s="3">
        <v>0</v>
      </c>
      <c r="O1863" s="3" t="b">
        <v>0</v>
      </c>
      <c r="P1863" s="3" t="s">
        <v>8282</v>
      </c>
      <c r="Q1863" s="13">
        <f t="shared" si="116"/>
        <v>0</v>
      </c>
      <c r="R1863" s="7">
        <f t="shared" si="117"/>
        <v>0</v>
      </c>
      <c r="S1863" s="3" t="s">
        <v>8336</v>
      </c>
      <c r="T1863" s="3" t="s">
        <v>8338</v>
      </c>
    </row>
    <row r="1864" spans="1:20" ht="39.6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21">
        <f t="shared" si="118"/>
        <v>42755.284421296295</v>
      </c>
      <c r="L1864" s="21">
        <f t="shared" si="119"/>
        <v>42802.104166666664</v>
      </c>
      <c r="M1864" s="3" t="b">
        <v>0</v>
      </c>
      <c r="N1864" s="3">
        <v>16</v>
      </c>
      <c r="O1864" s="3" t="b">
        <v>0</v>
      </c>
      <c r="P1864" s="3" t="s">
        <v>8282</v>
      </c>
      <c r="Q1864" s="13">
        <f t="shared" si="116"/>
        <v>8.0833333333333326E-2</v>
      </c>
      <c r="R1864" s="7">
        <f t="shared" si="117"/>
        <v>1125</v>
      </c>
      <c r="S1864" s="3" t="s">
        <v>8336</v>
      </c>
      <c r="T1864" s="3" t="s">
        <v>8338</v>
      </c>
    </row>
    <row r="1865" spans="1:20" ht="39.6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21">
        <f t="shared" si="118"/>
        <v>41772.588946759257</v>
      </c>
      <c r="L1865" s="21">
        <f t="shared" si="119"/>
        <v>41802.588946759257</v>
      </c>
      <c r="M1865" s="3" t="b">
        <v>0</v>
      </c>
      <c r="N1865" s="3">
        <v>2</v>
      </c>
      <c r="O1865" s="3" t="b">
        <v>0</v>
      </c>
      <c r="P1865" s="3" t="s">
        <v>8282</v>
      </c>
      <c r="Q1865" s="13">
        <f t="shared" si="116"/>
        <v>4.0000000000000001E-3</v>
      </c>
      <c r="R1865" s="7">
        <f t="shared" si="117"/>
        <v>1250</v>
      </c>
      <c r="S1865" s="3" t="s">
        <v>8336</v>
      </c>
      <c r="T1865" s="3" t="s">
        <v>8338</v>
      </c>
    </row>
    <row r="1866" spans="1:20" ht="52.8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21">
        <f t="shared" si="118"/>
        <v>41733.508101851847</v>
      </c>
      <c r="L1866" s="21">
        <f t="shared" si="119"/>
        <v>41763.508101851847</v>
      </c>
      <c r="M1866" s="3" t="b">
        <v>0</v>
      </c>
      <c r="N1866" s="3">
        <v>48</v>
      </c>
      <c r="O1866" s="3" t="b">
        <v>0</v>
      </c>
      <c r="P1866" s="3" t="s">
        <v>8282</v>
      </c>
      <c r="Q1866" s="13">
        <f t="shared" si="116"/>
        <v>0.42892307692307691</v>
      </c>
      <c r="R1866" s="7">
        <f t="shared" si="117"/>
        <v>135.41666666666666</v>
      </c>
      <c r="S1866" s="3" t="s">
        <v>8336</v>
      </c>
      <c r="T1866" s="3" t="s">
        <v>8338</v>
      </c>
    </row>
    <row r="1867" spans="1:20" ht="39.6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21">
        <f t="shared" si="118"/>
        <v>42645.159108796295</v>
      </c>
      <c r="L1867" s="21">
        <f t="shared" si="119"/>
        <v>42680.200775462959</v>
      </c>
      <c r="M1867" s="3" t="b">
        <v>0</v>
      </c>
      <c r="N1867" s="3">
        <v>2</v>
      </c>
      <c r="O1867" s="3" t="b">
        <v>0</v>
      </c>
      <c r="P1867" s="3" t="s">
        <v>8282</v>
      </c>
      <c r="Q1867" s="13">
        <f t="shared" si="116"/>
        <v>3.6363636363636364E-5</v>
      </c>
      <c r="R1867" s="7">
        <f t="shared" si="117"/>
        <v>55000</v>
      </c>
      <c r="S1867" s="3" t="s">
        <v>8336</v>
      </c>
      <c r="T1867" s="3" t="s">
        <v>8338</v>
      </c>
    </row>
    <row r="1868" spans="1:20" ht="39.6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21">
        <f t="shared" si="118"/>
        <v>42742.038159722222</v>
      </c>
      <c r="L1868" s="21">
        <f t="shared" si="119"/>
        <v>42794.958333333336</v>
      </c>
      <c r="M1868" s="3" t="b">
        <v>0</v>
      </c>
      <c r="N1868" s="3">
        <v>2</v>
      </c>
      <c r="O1868" s="3" t="b">
        <v>0</v>
      </c>
      <c r="P1868" s="3" t="s">
        <v>8282</v>
      </c>
      <c r="Q1868" s="13">
        <f t="shared" si="116"/>
        <v>5.0000000000000001E-3</v>
      </c>
      <c r="R1868" s="7">
        <f t="shared" si="117"/>
        <v>12500</v>
      </c>
      <c r="S1868" s="3" t="s">
        <v>8336</v>
      </c>
      <c r="T1868" s="3" t="s">
        <v>8338</v>
      </c>
    </row>
    <row r="1869" spans="1:20" ht="39.6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21">
        <f t="shared" si="118"/>
        <v>42649.716574074067</v>
      </c>
      <c r="L1869" s="21">
        <f t="shared" si="119"/>
        <v>42679.716574074067</v>
      </c>
      <c r="M1869" s="3" t="b">
        <v>0</v>
      </c>
      <c r="N1869" s="3">
        <v>1</v>
      </c>
      <c r="O1869" s="3" t="b">
        <v>0</v>
      </c>
      <c r="P1869" s="3" t="s">
        <v>8282</v>
      </c>
      <c r="Q1869" s="13">
        <f t="shared" si="116"/>
        <v>5.0000000000000001E-4</v>
      </c>
      <c r="R1869" s="7">
        <f t="shared" si="117"/>
        <v>20000</v>
      </c>
      <c r="S1869" s="3" t="s">
        <v>8336</v>
      </c>
      <c r="T1869" s="3" t="s">
        <v>8338</v>
      </c>
    </row>
    <row r="1870" spans="1:20" ht="39.6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21">
        <f t="shared" si="118"/>
        <v>42328.570891203701</v>
      </c>
      <c r="L1870" s="21">
        <f t="shared" si="119"/>
        <v>42353.124305555553</v>
      </c>
      <c r="M1870" s="3" t="b">
        <v>0</v>
      </c>
      <c r="N1870" s="3">
        <v>17</v>
      </c>
      <c r="O1870" s="3" t="b">
        <v>0</v>
      </c>
      <c r="P1870" s="3" t="s">
        <v>8282</v>
      </c>
      <c r="Q1870" s="13">
        <f t="shared" si="116"/>
        <v>4.8680000000000001E-2</v>
      </c>
      <c r="R1870" s="7">
        <f t="shared" si="117"/>
        <v>1470.5882352941176</v>
      </c>
      <c r="S1870" s="3" t="s">
        <v>8336</v>
      </c>
      <c r="T1870" s="3" t="s">
        <v>8338</v>
      </c>
    </row>
    <row r="1871" spans="1:20" ht="39.6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21">
        <f t="shared" si="118"/>
        <v>42708.794548611106</v>
      </c>
      <c r="L1871" s="21">
        <f t="shared" si="119"/>
        <v>42738.794548611106</v>
      </c>
      <c r="M1871" s="3" t="b">
        <v>0</v>
      </c>
      <c r="N1871" s="3">
        <v>0</v>
      </c>
      <c r="O1871" s="3" t="b">
        <v>0</v>
      </c>
      <c r="P1871" s="3" t="s">
        <v>8282</v>
      </c>
      <c r="Q1871" s="13">
        <f t="shared" si="116"/>
        <v>0</v>
      </c>
      <c r="R1871" s="7">
        <f t="shared" si="117"/>
        <v>0</v>
      </c>
      <c r="S1871" s="3" t="s">
        <v>8336</v>
      </c>
      <c r="T1871" s="3" t="s">
        <v>8338</v>
      </c>
    </row>
    <row r="1872" spans="1:20" ht="39.6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21">
        <f t="shared" si="118"/>
        <v>42371.14739583333</v>
      </c>
      <c r="L1872" s="21">
        <f t="shared" si="119"/>
        <v>42399.970138888886</v>
      </c>
      <c r="M1872" s="3" t="b">
        <v>0</v>
      </c>
      <c r="N1872" s="3">
        <v>11</v>
      </c>
      <c r="O1872" s="3" t="b">
        <v>0</v>
      </c>
      <c r="P1872" s="3" t="s">
        <v>8282</v>
      </c>
      <c r="Q1872" s="13">
        <f t="shared" si="116"/>
        <v>0.10314285714285715</v>
      </c>
      <c r="R1872" s="7">
        <f t="shared" si="117"/>
        <v>318.18181818181819</v>
      </c>
      <c r="S1872" s="3" t="s">
        <v>8336</v>
      </c>
      <c r="T1872" s="3" t="s">
        <v>8338</v>
      </c>
    </row>
    <row r="1873" spans="1:20" ht="52.8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21">
        <f t="shared" si="118"/>
        <v>41923.575243055551</v>
      </c>
      <c r="L1873" s="21">
        <f t="shared" si="119"/>
        <v>41963.616909722223</v>
      </c>
      <c r="M1873" s="3" t="b">
        <v>0</v>
      </c>
      <c r="N1873" s="3">
        <v>95</v>
      </c>
      <c r="O1873" s="3" t="b">
        <v>0</v>
      </c>
      <c r="P1873" s="3" t="s">
        <v>8282</v>
      </c>
      <c r="Q1873" s="13">
        <f t="shared" si="116"/>
        <v>0.7178461538461538</v>
      </c>
      <c r="R1873" s="7">
        <f t="shared" si="117"/>
        <v>68.421052631578945</v>
      </c>
      <c r="S1873" s="3" t="s">
        <v>8336</v>
      </c>
      <c r="T1873" s="3" t="s">
        <v>8338</v>
      </c>
    </row>
    <row r="1874" spans="1:20" ht="39.6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21">
        <f t="shared" si="118"/>
        <v>42154.921319444438</v>
      </c>
      <c r="L1874" s="21">
        <f t="shared" si="119"/>
        <v>42184.921319444438</v>
      </c>
      <c r="M1874" s="3" t="b">
        <v>0</v>
      </c>
      <c r="N1874" s="3">
        <v>13</v>
      </c>
      <c r="O1874" s="3" t="b">
        <v>0</v>
      </c>
      <c r="P1874" s="3" t="s">
        <v>8282</v>
      </c>
      <c r="Q1874" s="13">
        <f t="shared" si="116"/>
        <v>1.06E-2</v>
      </c>
      <c r="R1874" s="7">
        <f t="shared" si="117"/>
        <v>1538.4615384615386</v>
      </c>
      <c r="S1874" s="3" t="s">
        <v>8336</v>
      </c>
      <c r="T1874" s="3" t="s">
        <v>8338</v>
      </c>
    </row>
    <row r="1875" spans="1:20" ht="39.6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21">
        <f t="shared" si="118"/>
        <v>42164.407523148147</v>
      </c>
      <c r="L1875" s="21">
        <f t="shared" si="119"/>
        <v>42193.489583333336</v>
      </c>
      <c r="M1875" s="3" t="b">
        <v>0</v>
      </c>
      <c r="N1875" s="3">
        <v>2</v>
      </c>
      <c r="O1875" s="3" t="b">
        <v>0</v>
      </c>
      <c r="P1875" s="3" t="s">
        <v>8282</v>
      </c>
      <c r="Q1875" s="13">
        <f t="shared" si="116"/>
        <v>4.4999999999999997E-3</v>
      </c>
      <c r="R1875" s="7">
        <f t="shared" si="117"/>
        <v>4000</v>
      </c>
      <c r="S1875" s="3" t="s">
        <v>8336</v>
      </c>
      <c r="T1875" s="3" t="s">
        <v>8338</v>
      </c>
    </row>
    <row r="1876" spans="1:20" ht="52.8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21">
        <f t="shared" si="118"/>
        <v>42529.760798611103</v>
      </c>
      <c r="L1876" s="21">
        <f t="shared" si="119"/>
        <v>42549.760798611103</v>
      </c>
      <c r="M1876" s="3" t="b">
        <v>0</v>
      </c>
      <c r="N1876" s="3">
        <v>2</v>
      </c>
      <c r="O1876" s="3" t="b">
        <v>0</v>
      </c>
      <c r="P1876" s="3" t="s">
        <v>8282</v>
      </c>
      <c r="Q1876" s="13">
        <f t="shared" si="116"/>
        <v>1.6249999999999999E-4</v>
      </c>
      <c r="R1876" s="7">
        <f t="shared" si="117"/>
        <v>80000</v>
      </c>
      <c r="S1876" s="3" t="s">
        <v>8336</v>
      </c>
      <c r="T1876" s="3" t="s">
        <v>8338</v>
      </c>
    </row>
    <row r="1877" spans="1:20" ht="39.6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21">
        <f t="shared" si="118"/>
        <v>42528.691064814811</v>
      </c>
      <c r="L1877" s="21">
        <f t="shared" si="119"/>
        <v>42588.691064814811</v>
      </c>
      <c r="M1877" s="3" t="b">
        <v>0</v>
      </c>
      <c r="N1877" s="3">
        <v>3</v>
      </c>
      <c r="O1877" s="3" t="b">
        <v>0</v>
      </c>
      <c r="P1877" s="3" t="s">
        <v>8282</v>
      </c>
      <c r="Q1877" s="13">
        <f t="shared" si="116"/>
        <v>5.1000000000000004E-3</v>
      </c>
      <c r="R1877" s="7">
        <f t="shared" si="117"/>
        <v>3333.3333333333335</v>
      </c>
      <c r="S1877" s="3" t="s">
        <v>8336</v>
      </c>
      <c r="T1877" s="3" t="s">
        <v>8338</v>
      </c>
    </row>
    <row r="1878" spans="1:20" ht="39.6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21">
        <f t="shared" si="118"/>
        <v>41776.07644675926</v>
      </c>
      <c r="L1878" s="21">
        <f t="shared" si="119"/>
        <v>41806.07644675926</v>
      </c>
      <c r="M1878" s="3" t="b">
        <v>0</v>
      </c>
      <c r="N1878" s="3">
        <v>0</v>
      </c>
      <c r="O1878" s="3" t="b">
        <v>0</v>
      </c>
      <c r="P1878" s="3" t="s">
        <v>8282</v>
      </c>
      <c r="Q1878" s="13">
        <f t="shared" si="116"/>
        <v>0</v>
      </c>
      <c r="R1878" s="7">
        <f t="shared" si="117"/>
        <v>0</v>
      </c>
      <c r="S1878" s="3" t="s">
        <v>8336</v>
      </c>
      <c r="T1878" s="3" t="s">
        <v>8338</v>
      </c>
    </row>
    <row r="1879" spans="1:20" ht="39.6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21">
        <f t="shared" si="118"/>
        <v>42034.820891203701</v>
      </c>
      <c r="L1879" s="21">
        <f t="shared" si="119"/>
        <v>42063.820891203701</v>
      </c>
      <c r="M1879" s="3" t="b">
        <v>0</v>
      </c>
      <c r="N1879" s="3">
        <v>0</v>
      </c>
      <c r="O1879" s="3" t="b">
        <v>0</v>
      </c>
      <c r="P1879" s="3" t="s">
        <v>8282</v>
      </c>
      <c r="Q1879" s="13">
        <f t="shared" si="116"/>
        <v>0</v>
      </c>
      <c r="R1879" s="7">
        <f t="shared" si="117"/>
        <v>0</v>
      </c>
      <c r="S1879" s="3" t="s">
        <v>8336</v>
      </c>
      <c r="T1879" s="3" t="s">
        <v>8338</v>
      </c>
    </row>
    <row r="1880" spans="1:20" ht="52.8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21">
        <f t="shared" si="118"/>
        <v>41772.800405092588</v>
      </c>
      <c r="L1880" s="21">
        <f t="shared" si="119"/>
        <v>41802.800405092588</v>
      </c>
      <c r="M1880" s="3" t="b">
        <v>0</v>
      </c>
      <c r="N1880" s="3">
        <v>0</v>
      </c>
      <c r="O1880" s="3" t="b">
        <v>0</v>
      </c>
      <c r="P1880" s="3" t="s">
        <v>8282</v>
      </c>
      <c r="Q1880" s="13">
        <f t="shared" si="116"/>
        <v>0</v>
      </c>
      <c r="R1880" s="7">
        <f t="shared" si="117"/>
        <v>0</v>
      </c>
      <c r="S1880" s="3" t="s">
        <v>8336</v>
      </c>
      <c r="T1880" s="3" t="s">
        <v>8338</v>
      </c>
    </row>
    <row r="1881" spans="1:20" ht="39.6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21">
        <f t="shared" si="118"/>
        <v>42413.441307870373</v>
      </c>
      <c r="L1881" s="21">
        <f t="shared" si="119"/>
        <v>42443.399641203701</v>
      </c>
      <c r="M1881" s="3" t="b">
        <v>0</v>
      </c>
      <c r="N1881" s="3">
        <v>2</v>
      </c>
      <c r="O1881" s="3" t="b">
        <v>0</v>
      </c>
      <c r="P1881" s="3" t="s">
        <v>8282</v>
      </c>
      <c r="Q1881" s="13">
        <f t="shared" si="116"/>
        <v>1.1999999999999999E-3</v>
      </c>
      <c r="R1881" s="7">
        <f t="shared" si="117"/>
        <v>2500</v>
      </c>
      <c r="S1881" s="3" t="s">
        <v>8336</v>
      </c>
      <c r="T1881" s="3" t="s">
        <v>8338</v>
      </c>
    </row>
    <row r="1882" spans="1:20" ht="26.4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21">
        <f t="shared" si="118"/>
        <v>42430.358564814807</v>
      </c>
      <c r="L1882" s="21">
        <f t="shared" si="119"/>
        <v>42459.31689814815</v>
      </c>
      <c r="M1882" s="3" t="b">
        <v>0</v>
      </c>
      <c r="N1882" s="3">
        <v>24</v>
      </c>
      <c r="O1882" s="3" t="b">
        <v>0</v>
      </c>
      <c r="P1882" s="3" t="s">
        <v>8282</v>
      </c>
      <c r="Q1882" s="13">
        <f t="shared" si="116"/>
        <v>0.20080000000000001</v>
      </c>
      <c r="R1882" s="7">
        <f t="shared" si="117"/>
        <v>208.33333333333334</v>
      </c>
      <c r="S1882" s="3" t="s">
        <v>8336</v>
      </c>
      <c r="T1882" s="3" t="s">
        <v>8338</v>
      </c>
    </row>
    <row r="1883" spans="1:20" ht="39.6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21">
        <f t="shared" si="118"/>
        <v>42042.944317129623</v>
      </c>
      <c r="L1883" s="21">
        <f t="shared" si="119"/>
        <v>42072.902650462966</v>
      </c>
      <c r="M1883" s="3" t="b">
        <v>0</v>
      </c>
      <c r="N1883" s="3">
        <v>70</v>
      </c>
      <c r="O1883" s="3" t="b">
        <v>1</v>
      </c>
      <c r="P1883" s="3" t="s">
        <v>8278</v>
      </c>
      <c r="Q1883" s="13">
        <f t="shared" si="116"/>
        <v>1.726845</v>
      </c>
      <c r="R1883" s="7">
        <f t="shared" si="117"/>
        <v>28.571428571428573</v>
      </c>
      <c r="S1883" s="3" t="s">
        <v>8328</v>
      </c>
      <c r="T1883" s="3" t="s">
        <v>8332</v>
      </c>
    </row>
    <row r="1884" spans="1:20" ht="39.6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21">
        <f t="shared" si="118"/>
        <v>41067.740879629629</v>
      </c>
      <c r="L1884" s="21">
        <f t="shared" si="119"/>
        <v>41100.783333333333</v>
      </c>
      <c r="M1884" s="3" t="b">
        <v>0</v>
      </c>
      <c r="N1884" s="3">
        <v>81</v>
      </c>
      <c r="O1884" s="3" t="b">
        <v>1</v>
      </c>
      <c r="P1884" s="3" t="s">
        <v>8278</v>
      </c>
      <c r="Q1884" s="13">
        <f t="shared" si="116"/>
        <v>1.008955223880597</v>
      </c>
      <c r="R1884" s="7">
        <f t="shared" si="117"/>
        <v>41.358024691358025</v>
      </c>
      <c r="S1884" s="3" t="s">
        <v>8328</v>
      </c>
      <c r="T1884" s="3" t="s">
        <v>8332</v>
      </c>
    </row>
    <row r="1885" spans="1:20" ht="39.6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21">
        <f t="shared" si="118"/>
        <v>40977.739675925921</v>
      </c>
      <c r="L1885" s="21">
        <f t="shared" si="119"/>
        <v>41007.698009259257</v>
      </c>
      <c r="M1885" s="3" t="b">
        <v>0</v>
      </c>
      <c r="N1885" s="3">
        <v>32</v>
      </c>
      <c r="O1885" s="3" t="b">
        <v>1</v>
      </c>
      <c r="P1885" s="3" t="s">
        <v>8278</v>
      </c>
      <c r="Q1885" s="13">
        <f t="shared" si="116"/>
        <v>1.0480480480480481</v>
      </c>
      <c r="R1885" s="7">
        <f t="shared" si="117"/>
        <v>31.21875</v>
      </c>
      <c r="S1885" s="3" t="s">
        <v>8328</v>
      </c>
      <c r="T1885" s="3" t="s">
        <v>8332</v>
      </c>
    </row>
    <row r="1886" spans="1:20" ht="39.6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21">
        <f t="shared" si="118"/>
        <v>41204.989988425921</v>
      </c>
      <c r="L1886" s="21">
        <f t="shared" si="119"/>
        <v>41240.291666666664</v>
      </c>
      <c r="M1886" s="3" t="b">
        <v>0</v>
      </c>
      <c r="N1886" s="3">
        <v>26</v>
      </c>
      <c r="O1886" s="3" t="b">
        <v>1</v>
      </c>
      <c r="P1886" s="3" t="s">
        <v>8278</v>
      </c>
      <c r="Q1886" s="13">
        <f t="shared" si="116"/>
        <v>1.351</v>
      </c>
      <c r="R1886" s="7">
        <f t="shared" si="117"/>
        <v>38.46153846153846</v>
      </c>
      <c r="S1886" s="3" t="s">
        <v>8328</v>
      </c>
      <c r="T1886" s="3" t="s">
        <v>8332</v>
      </c>
    </row>
    <row r="1887" spans="1:20" ht="39.6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21">
        <f t="shared" si="118"/>
        <v>41098.885532407403</v>
      </c>
      <c r="L1887" s="21">
        <f t="shared" si="119"/>
        <v>41131.708333333328</v>
      </c>
      <c r="M1887" s="3" t="b">
        <v>0</v>
      </c>
      <c r="N1887" s="3">
        <v>105</v>
      </c>
      <c r="O1887" s="3" t="b">
        <v>1</v>
      </c>
      <c r="P1887" s="3" t="s">
        <v>8278</v>
      </c>
      <c r="Q1887" s="13">
        <f t="shared" si="116"/>
        <v>1.1632786885245903</v>
      </c>
      <c r="R1887" s="7">
        <f t="shared" si="117"/>
        <v>43.571428571428569</v>
      </c>
      <c r="S1887" s="3" t="s">
        <v>8328</v>
      </c>
      <c r="T1887" s="3" t="s">
        <v>8332</v>
      </c>
    </row>
    <row r="1888" spans="1:20" ht="39.6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21">
        <f t="shared" si="118"/>
        <v>41925.69835648148</v>
      </c>
      <c r="L1888" s="21">
        <f t="shared" si="119"/>
        <v>41955.740023148144</v>
      </c>
      <c r="M1888" s="3" t="b">
        <v>0</v>
      </c>
      <c r="N1888" s="3">
        <v>29</v>
      </c>
      <c r="O1888" s="3" t="b">
        <v>1</v>
      </c>
      <c r="P1888" s="3" t="s">
        <v>8278</v>
      </c>
      <c r="Q1888" s="13">
        <f t="shared" si="116"/>
        <v>1.0208333333333333</v>
      </c>
      <c r="R1888" s="7">
        <f t="shared" si="117"/>
        <v>41.379310344827587</v>
      </c>
      <c r="S1888" s="3" t="s">
        <v>8328</v>
      </c>
      <c r="T1888" s="3" t="s">
        <v>8332</v>
      </c>
    </row>
    <row r="1889" spans="1:20" ht="39.6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21">
        <f t="shared" si="118"/>
        <v>42323.591805555552</v>
      </c>
      <c r="L1889" s="21">
        <f t="shared" si="119"/>
        <v>42341.687499999993</v>
      </c>
      <c r="M1889" s="3" t="b">
        <v>0</v>
      </c>
      <c r="N1889" s="3">
        <v>8</v>
      </c>
      <c r="O1889" s="3" t="b">
        <v>1</v>
      </c>
      <c r="P1889" s="3" t="s">
        <v>8278</v>
      </c>
      <c r="Q1889" s="13">
        <f t="shared" si="116"/>
        <v>1.1116666666666666</v>
      </c>
      <c r="R1889" s="7">
        <f t="shared" si="117"/>
        <v>375</v>
      </c>
      <c r="S1889" s="3" t="s">
        <v>8328</v>
      </c>
      <c r="T1889" s="3" t="s">
        <v>8332</v>
      </c>
    </row>
    <row r="1890" spans="1:20" ht="52.8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21">
        <f t="shared" si="118"/>
        <v>40299.03162037037</v>
      </c>
      <c r="L1890" s="21">
        <f t="shared" si="119"/>
        <v>40329.999305555553</v>
      </c>
      <c r="M1890" s="3" t="b">
        <v>0</v>
      </c>
      <c r="N1890" s="3">
        <v>89</v>
      </c>
      <c r="O1890" s="3" t="b">
        <v>1</v>
      </c>
      <c r="P1890" s="3" t="s">
        <v>8278</v>
      </c>
      <c r="Q1890" s="13">
        <f t="shared" si="116"/>
        <v>1.6608000000000001</v>
      </c>
      <c r="R1890" s="7">
        <f t="shared" si="117"/>
        <v>28.089887640449437</v>
      </c>
      <c r="S1890" s="3" t="s">
        <v>8328</v>
      </c>
      <c r="T1890" s="3" t="s">
        <v>8332</v>
      </c>
    </row>
    <row r="1891" spans="1:20" ht="39.6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21">
        <f t="shared" si="118"/>
        <v>41299.585023148145</v>
      </c>
      <c r="L1891" s="21">
        <f t="shared" si="119"/>
        <v>41344.543356481481</v>
      </c>
      <c r="M1891" s="3" t="b">
        <v>0</v>
      </c>
      <c r="N1891" s="3">
        <v>44</v>
      </c>
      <c r="O1891" s="3" t="b">
        <v>1</v>
      </c>
      <c r="P1891" s="3" t="s">
        <v>8278</v>
      </c>
      <c r="Q1891" s="13">
        <f t="shared" si="116"/>
        <v>1.0660000000000001</v>
      </c>
      <c r="R1891" s="7">
        <f t="shared" si="117"/>
        <v>45.454545454545453</v>
      </c>
      <c r="S1891" s="3" t="s">
        <v>8328</v>
      </c>
      <c r="T1891" s="3" t="s">
        <v>8332</v>
      </c>
    </row>
    <row r="1892" spans="1:20" ht="39.6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21">
        <f t="shared" si="118"/>
        <v>41228.577870370369</v>
      </c>
      <c r="L1892" s="21">
        <f t="shared" si="119"/>
        <v>41258.577870370369</v>
      </c>
      <c r="M1892" s="3" t="b">
        <v>0</v>
      </c>
      <c r="N1892" s="3">
        <v>246</v>
      </c>
      <c r="O1892" s="3" t="b">
        <v>1</v>
      </c>
      <c r="P1892" s="3" t="s">
        <v>8278</v>
      </c>
      <c r="Q1892" s="13">
        <f t="shared" si="116"/>
        <v>1.4458441666666668</v>
      </c>
      <c r="R1892" s="7">
        <f t="shared" si="117"/>
        <v>48.780487804878049</v>
      </c>
      <c r="S1892" s="3" t="s">
        <v>8328</v>
      </c>
      <c r="T1892" s="3" t="s">
        <v>8332</v>
      </c>
    </row>
    <row r="1893" spans="1:20" ht="52.8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21">
        <f t="shared" si="118"/>
        <v>40335.589745370366</v>
      </c>
      <c r="L1893" s="21">
        <f t="shared" si="119"/>
        <v>40381.041666666664</v>
      </c>
      <c r="M1893" s="3" t="b">
        <v>0</v>
      </c>
      <c r="N1893" s="3">
        <v>120</v>
      </c>
      <c r="O1893" s="3" t="b">
        <v>1</v>
      </c>
      <c r="P1893" s="3" t="s">
        <v>8278</v>
      </c>
      <c r="Q1893" s="13">
        <f t="shared" si="116"/>
        <v>1.0555000000000001</v>
      </c>
      <c r="R1893" s="7">
        <f t="shared" si="117"/>
        <v>83.333333333333329</v>
      </c>
      <c r="S1893" s="3" t="s">
        <v>8328</v>
      </c>
      <c r="T1893" s="3" t="s">
        <v>8332</v>
      </c>
    </row>
    <row r="1894" spans="1:20" ht="39.6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21">
        <f t="shared" si="118"/>
        <v>40671.429178240738</v>
      </c>
      <c r="L1894" s="21">
        <f t="shared" si="119"/>
        <v>40701.429178240738</v>
      </c>
      <c r="M1894" s="3" t="b">
        <v>0</v>
      </c>
      <c r="N1894" s="3">
        <v>26</v>
      </c>
      <c r="O1894" s="3" t="b">
        <v>1</v>
      </c>
      <c r="P1894" s="3" t="s">
        <v>8278</v>
      </c>
      <c r="Q1894" s="13">
        <f t="shared" si="116"/>
        <v>1.3660000000000001</v>
      </c>
      <c r="R1894" s="7">
        <f t="shared" si="117"/>
        <v>19.23076923076923</v>
      </c>
      <c r="S1894" s="3" t="s">
        <v>8328</v>
      </c>
      <c r="T1894" s="3" t="s">
        <v>8332</v>
      </c>
    </row>
    <row r="1895" spans="1:20" ht="39.6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21">
        <f t="shared" si="118"/>
        <v>40632.733622685184</v>
      </c>
      <c r="L1895" s="21">
        <f t="shared" si="119"/>
        <v>40648.957638888889</v>
      </c>
      <c r="M1895" s="3" t="b">
        <v>0</v>
      </c>
      <c r="N1895" s="3">
        <v>45</v>
      </c>
      <c r="O1895" s="3" t="b">
        <v>1</v>
      </c>
      <c r="P1895" s="3" t="s">
        <v>8278</v>
      </c>
      <c r="Q1895" s="13">
        <f t="shared" si="116"/>
        <v>1.04</v>
      </c>
      <c r="R1895" s="7">
        <f t="shared" si="117"/>
        <v>55.555555555555557</v>
      </c>
      <c r="S1895" s="3" t="s">
        <v>8328</v>
      </c>
      <c r="T1895" s="3" t="s">
        <v>8332</v>
      </c>
    </row>
    <row r="1896" spans="1:20" ht="26.4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21">
        <f t="shared" si="118"/>
        <v>40920.696562499994</v>
      </c>
      <c r="L1896" s="21">
        <f t="shared" si="119"/>
        <v>40951.696562499994</v>
      </c>
      <c r="M1896" s="3" t="b">
        <v>0</v>
      </c>
      <c r="N1896" s="3">
        <v>20</v>
      </c>
      <c r="O1896" s="3" t="b">
        <v>1</v>
      </c>
      <c r="P1896" s="3" t="s">
        <v>8278</v>
      </c>
      <c r="Q1896" s="13">
        <f t="shared" si="116"/>
        <v>1.145</v>
      </c>
      <c r="R1896" s="7">
        <f t="shared" si="117"/>
        <v>50</v>
      </c>
      <c r="S1896" s="3" t="s">
        <v>8328</v>
      </c>
      <c r="T1896" s="3" t="s">
        <v>8332</v>
      </c>
    </row>
    <row r="1897" spans="1:20" ht="52.8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21">
        <f t="shared" si="118"/>
        <v>42267.538449074076</v>
      </c>
      <c r="L1897" s="21">
        <f t="shared" si="119"/>
        <v>42297.538449074076</v>
      </c>
      <c r="M1897" s="3" t="b">
        <v>0</v>
      </c>
      <c r="N1897" s="3">
        <v>47</v>
      </c>
      <c r="O1897" s="3" t="b">
        <v>1</v>
      </c>
      <c r="P1897" s="3" t="s">
        <v>8278</v>
      </c>
      <c r="Q1897" s="13">
        <f t="shared" si="116"/>
        <v>1.0171957671957672</v>
      </c>
      <c r="R1897" s="7">
        <f t="shared" si="117"/>
        <v>193.02127659574469</v>
      </c>
      <c r="S1897" s="3" t="s">
        <v>8328</v>
      </c>
      <c r="T1897" s="3" t="s">
        <v>8332</v>
      </c>
    </row>
    <row r="1898" spans="1:20" ht="39.6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21">
        <f t="shared" si="118"/>
        <v>40981.501909722218</v>
      </c>
      <c r="L1898" s="21">
        <f t="shared" si="119"/>
        <v>41011.501909722218</v>
      </c>
      <c r="M1898" s="3" t="b">
        <v>0</v>
      </c>
      <c r="N1898" s="3">
        <v>13</v>
      </c>
      <c r="O1898" s="3" t="b">
        <v>1</v>
      </c>
      <c r="P1898" s="3" t="s">
        <v>8278</v>
      </c>
      <c r="Q1898" s="13">
        <f t="shared" si="116"/>
        <v>1.2394678492239468</v>
      </c>
      <c r="R1898" s="7">
        <f t="shared" si="117"/>
        <v>34.692307692307693</v>
      </c>
      <c r="S1898" s="3" t="s">
        <v>8328</v>
      </c>
      <c r="T1898" s="3" t="s">
        <v>8332</v>
      </c>
    </row>
    <row r="1899" spans="1:20" ht="39.6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21">
        <f t="shared" si="118"/>
        <v>41680.375069444439</v>
      </c>
      <c r="L1899" s="21">
        <f t="shared" si="119"/>
        <v>41702.666666666664</v>
      </c>
      <c r="M1899" s="3" t="b">
        <v>0</v>
      </c>
      <c r="N1899" s="3">
        <v>183</v>
      </c>
      <c r="O1899" s="3" t="b">
        <v>1</v>
      </c>
      <c r="P1899" s="3" t="s">
        <v>8278</v>
      </c>
      <c r="Q1899" s="13">
        <f t="shared" si="116"/>
        <v>1.0245669291338582</v>
      </c>
      <c r="R1899" s="7">
        <f t="shared" si="117"/>
        <v>34.699453551912569</v>
      </c>
      <c r="S1899" s="3" t="s">
        <v>8328</v>
      </c>
      <c r="T1899" s="3" t="s">
        <v>8332</v>
      </c>
    </row>
    <row r="1900" spans="1:20" ht="39.6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21">
        <f t="shared" si="118"/>
        <v>42365.9846412037</v>
      </c>
      <c r="L1900" s="21">
        <f t="shared" si="119"/>
        <v>42401.541666666664</v>
      </c>
      <c r="M1900" s="3" t="b">
        <v>0</v>
      </c>
      <c r="N1900" s="3">
        <v>21</v>
      </c>
      <c r="O1900" s="3" t="b">
        <v>1</v>
      </c>
      <c r="P1900" s="3" t="s">
        <v>8278</v>
      </c>
      <c r="Q1900" s="13">
        <f t="shared" si="116"/>
        <v>1.4450000000000001</v>
      </c>
      <c r="R1900" s="7">
        <f t="shared" si="117"/>
        <v>47.61904761904762</v>
      </c>
      <c r="S1900" s="3" t="s">
        <v>8328</v>
      </c>
      <c r="T1900" s="3" t="s">
        <v>8332</v>
      </c>
    </row>
    <row r="1901" spans="1:20" ht="39.6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21">
        <f t="shared" si="118"/>
        <v>42058.733402777776</v>
      </c>
      <c r="L1901" s="21">
        <f t="shared" si="119"/>
        <v>42088.691736111105</v>
      </c>
      <c r="M1901" s="3" t="b">
        <v>0</v>
      </c>
      <c r="N1901" s="3">
        <v>42</v>
      </c>
      <c r="O1901" s="3" t="b">
        <v>1</v>
      </c>
      <c r="P1901" s="3" t="s">
        <v>8278</v>
      </c>
      <c r="Q1901" s="13">
        <f t="shared" si="116"/>
        <v>1.3333333333333333</v>
      </c>
      <c r="R1901" s="7">
        <f t="shared" si="117"/>
        <v>21.428571428571427</v>
      </c>
      <c r="S1901" s="3" t="s">
        <v>8328</v>
      </c>
      <c r="T1901" s="3" t="s">
        <v>8332</v>
      </c>
    </row>
    <row r="1902" spans="1:20" ht="39.6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21">
        <f t="shared" si="118"/>
        <v>41160.663553240738</v>
      </c>
      <c r="L1902" s="21">
        <f t="shared" si="119"/>
        <v>41188.207638888889</v>
      </c>
      <c r="M1902" s="3" t="b">
        <v>0</v>
      </c>
      <c r="N1902" s="3">
        <v>54</v>
      </c>
      <c r="O1902" s="3" t="b">
        <v>1</v>
      </c>
      <c r="P1902" s="3" t="s">
        <v>8278</v>
      </c>
      <c r="Q1902" s="13">
        <f t="shared" si="116"/>
        <v>1.0936440000000001</v>
      </c>
      <c r="R1902" s="7">
        <f t="shared" si="117"/>
        <v>46.296296296296298</v>
      </c>
      <c r="S1902" s="3" t="s">
        <v>8328</v>
      </c>
      <c r="T1902" s="3" t="s">
        <v>8332</v>
      </c>
    </row>
    <row r="1903" spans="1:20" ht="39.6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21">
        <f t="shared" si="118"/>
        <v>42116.334826388884</v>
      </c>
      <c r="L1903" s="21">
        <f t="shared" si="119"/>
        <v>42146.333333333336</v>
      </c>
      <c r="M1903" s="3" t="b">
        <v>0</v>
      </c>
      <c r="N1903" s="3">
        <v>25</v>
      </c>
      <c r="O1903" s="3" t="b">
        <v>0</v>
      </c>
      <c r="P1903" s="3" t="s">
        <v>8293</v>
      </c>
      <c r="Q1903" s="13">
        <f t="shared" si="116"/>
        <v>2.696969696969697E-2</v>
      </c>
      <c r="R1903" s="7">
        <f t="shared" si="117"/>
        <v>3960</v>
      </c>
      <c r="S1903" s="3" t="s">
        <v>8322</v>
      </c>
      <c r="T1903" s="3" t="s">
        <v>8351</v>
      </c>
    </row>
    <row r="1904" spans="1:20" ht="39.6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21">
        <f t="shared" si="118"/>
        <v>42037.581562499996</v>
      </c>
      <c r="L1904" s="21">
        <f t="shared" si="119"/>
        <v>42067.581562499996</v>
      </c>
      <c r="M1904" s="3" t="b">
        <v>0</v>
      </c>
      <c r="N1904" s="3">
        <v>3</v>
      </c>
      <c r="O1904" s="3" t="b">
        <v>0</v>
      </c>
      <c r="P1904" s="3" t="s">
        <v>8293</v>
      </c>
      <c r="Q1904" s="13">
        <f t="shared" si="116"/>
        <v>1.2E-2</v>
      </c>
      <c r="R1904" s="7">
        <f t="shared" si="117"/>
        <v>333.33333333333331</v>
      </c>
      <c r="S1904" s="3" t="s">
        <v>8322</v>
      </c>
      <c r="T1904" s="3" t="s">
        <v>8351</v>
      </c>
    </row>
    <row r="1905" spans="1:20" ht="39.6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21">
        <f t="shared" si="118"/>
        <v>42702.562395833331</v>
      </c>
      <c r="L1905" s="21">
        <f t="shared" si="119"/>
        <v>42762.562395833331</v>
      </c>
      <c r="M1905" s="3" t="b">
        <v>0</v>
      </c>
      <c r="N1905" s="3">
        <v>41</v>
      </c>
      <c r="O1905" s="3" t="b">
        <v>0</v>
      </c>
      <c r="P1905" s="3" t="s">
        <v>8293</v>
      </c>
      <c r="Q1905" s="13">
        <f t="shared" si="116"/>
        <v>0.46600000000000003</v>
      </c>
      <c r="R1905" s="7">
        <f t="shared" si="117"/>
        <v>73.170731707317074</v>
      </c>
      <c r="S1905" s="3" t="s">
        <v>8322</v>
      </c>
      <c r="T1905" s="3" t="s">
        <v>8351</v>
      </c>
    </row>
    <row r="1906" spans="1:20" ht="39.6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21">
        <f t="shared" si="118"/>
        <v>42326.477094907408</v>
      </c>
      <c r="L1906" s="21">
        <f t="shared" si="119"/>
        <v>42371.477094907408</v>
      </c>
      <c r="M1906" s="3" t="b">
        <v>0</v>
      </c>
      <c r="N1906" s="3">
        <v>2</v>
      </c>
      <c r="O1906" s="3" t="b">
        <v>0</v>
      </c>
      <c r="P1906" s="3" t="s">
        <v>8293</v>
      </c>
      <c r="Q1906" s="13">
        <f t="shared" si="116"/>
        <v>1E-3</v>
      </c>
      <c r="R1906" s="7">
        <f t="shared" si="117"/>
        <v>25000</v>
      </c>
      <c r="S1906" s="3" t="s">
        <v>8322</v>
      </c>
      <c r="T1906" s="3" t="s">
        <v>8351</v>
      </c>
    </row>
    <row r="1907" spans="1:20" ht="52.8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21">
        <f t="shared" si="118"/>
        <v>41859.717523148145</v>
      </c>
      <c r="L1907" s="21">
        <f t="shared" si="119"/>
        <v>41889.717523148145</v>
      </c>
      <c r="M1907" s="3" t="b">
        <v>0</v>
      </c>
      <c r="N1907" s="3">
        <v>4</v>
      </c>
      <c r="O1907" s="3" t="b">
        <v>0</v>
      </c>
      <c r="P1907" s="3" t="s">
        <v>8293</v>
      </c>
      <c r="Q1907" s="13">
        <f t="shared" si="116"/>
        <v>1.6800000000000001E-3</v>
      </c>
      <c r="R1907" s="7">
        <f t="shared" si="117"/>
        <v>6250</v>
      </c>
      <c r="S1907" s="3" t="s">
        <v>8322</v>
      </c>
      <c r="T1907" s="3" t="s">
        <v>8351</v>
      </c>
    </row>
    <row r="1908" spans="1:20" ht="39.6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21">
        <f t="shared" si="118"/>
        <v>42514.462766203702</v>
      </c>
      <c r="L1908" s="21">
        <f t="shared" si="119"/>
        <v>42544.462766203702</v>
      </c>
      <c r="M1908" s="3" t="b">
        <v>0</v>
      </c>
      <c r="N1908" s="3">
        <v>99</v>
      </c>
      <c r="O1908" s="3" t="b">
        <v>0</v>
      </c>
      <c r="P1908" s="3" t="s">
        <v>8293</v>
      </c>
      <c r="Q1908" s="13">
        <f t="shared" si="116"/>
        <v>0.42759999999999998</v>
      </c>
      <c r="R1908" s="7">
        <f t="shared" si="117"/>
        <v>505.05050505050502</v>
      </c>
      <c r="S1908" s="3" t="s">
        <v>8322</v>
      </c>
      <c r="T1908" s="3" t="s">
        <v>8351</v>
      </c>
    </row>
    <row r="1909" spans="1:20" ht="39.6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21">
        <f t="shared" si="118"/>
        <v>41767.378761574073</v>
      </c>
      <c r="L1909" s="21">
        <f t="shared" si="119"/>
        <v>41782.378761574073</v>
      </c>
      <c r="M1909" s="3" t="b">
        <v>0</v>
      </c>
      <c r="N1909" s="3">
        <v>4</v>
      </c>
      <c r="O1909" s="3" t="b">
        <v>0</v>
      </c>
      <c r="P1909" s="3" t="s">
        <v>8293</v>
      </c>
      <c r="Q1909" s="13">
        <f t="shared" si="116"/>
        <v>2.8333333333333335E-3</v>
      </c>
      <c r="R1909" s="7">
        <f t="shared" si="117"/>
        <v>7500</v>
      </c>
      <c r="S1909" s="3" t="s">
        <v>8322</v>
      </c>
      <c r="T1909" s="3" t="s">
        <v>8351</v>
      </c>
    </row>
    <row r="1910" spans="1:20" ht="39.6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21">
        <f t="shared" si="118"/>
        <v>42703.709490740737</v>
      </c>
      <c r="L1910" s="21">
        <f t="shared" si="119"/>
        <v>42733.709490740737</v>
      </c>
      <c r="M1910" s="3" t="b">
        <v>0</v>
      </c>
      <c r="N1910" s="3">
        <v>4</v>
      </c>
      <c r="O1910" s="3" t="b">
        <v>0</v>
      </c>
      <c r="P1910" s="3" t="s">
        <v>8293</v>
      </c>
      <c r="Q1910" s="13">
        <f t="shared" si="116"/>
        <v>1.7319999999999999E-2</v>
      </c>
      <c r="R1910" s="7">
        <f t="shared" si="117"/>
        <v>6250</v>
      </c>
      <c r="S1910" s="3" t="s">
        <v>8322</v>
      </c>
      <c r="T1910" s="3" t="s">
        <v>8351</v>
      </c>
    </row>
    <row r="1911" spans="1:20" ht="39.6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21">
        <f t="shared" si="118"/>
        <v>41905.220821759256</v>
      </c>
      <c r="L1911" s="21">
        <f t="shared" si="119"/>
        <v>41935.220821759256</v>
      </c>
      <c r="M1911" s="3" t="b">
        <v>0</v>
      </c>
      <c r="N1911" s="3">
        <v>38</v>
      </c>
      <c r="O1911" s="3" t="b">
        <v>0</v>
      </c>
      <c r="P1911" s="3" t="s">
        <v>8293</v>
      </c>
      <c r="Q1911" s="13">
        <f t="shared" si="116"/>
        <v>0.14111428571428572</v>
      </c>
      <c r="R1911" s="7">
        <f t="shared" si="117"/>
        <v>921.0526315789474</v>
      </c>
      <c r="S1911" s="3" t="s">
        <v>8322</v>
      </c>
      <c r="T1911" s="3" t="s">
        <v>8351</v>
      </c>
    </row>
    <row r="1912" spans="1:20" ht="39.6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21">
        <f t="shared" si="118"/>
        <v>42264.754826388882</v>
      </c>
      <c r="L1912" s="21">
        <f t="shared" si="119"/>
        <v>42308.739583333336</v>
      </c>
      <c r="M1912" s="3" t="b">
        <v>0</v>
      </c>
      <c r="N1912" s="3">
        <v>285</v>
      </c>
      <c r="O1912" s="3" t="b">
        <v>0</v>
      </c>
      <c r="P1912" s="3" t="s">
        <v>8293</v>
      </c>
      <c r="Q1912" s="13">
        <f t="shared" si="116"/>
        <v>0.39395294117647056</v>
      </c>
      <c r="R1912" s="7">
        <f t="shared" si="117"/>
        <v>298.24561403508773</v>
      </c>
      <c r="S1912" s="3" t="s">
        <v>8322</v>
      </c>
      <c r="T1912" s="3" t="s">
        <v>8351</v>
      </c>
    </row>
    <row r="1913" spans="1:20" ht="52.8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21">
        <f t="shared" si="118"/>
        <v>41829.825624999998</v>
      </c>
      <c r="L1913" s="21">
        <f t="shared" si="119"/>
        <v>41859.825624999998</v>
      </c>
      <c r="M1913" s="3" t="b">
        <v>0</v>
      </c>
      <c r="N1913" s="3">
        <v>1</v>
      </c>
      <c r="O1913" s="3" t="b">
        <v>0</v>
      </c>
      <c r="P1913" s="3" t="s">
        <v>8293</v>
      </c>
      <c r="Q1913" s="13">
        <f t="shared" si="116"/>
        <v>2.3529411764705883E-4</v>
      </c>
      <c r="R1913" s="7">
        <f t="shared" si="117"/>
        <v>42500</v>
      </c>
      <c r="S1913" s="3" t="s">
        <v>8322</v>
      </c>
      <c r="T1913" s="3" t="s">
        <v>8351</v>
      </c>
    </row>
    <row r="1914" spans="1:20" ht="39.6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21">
        <f t="shared" si="118"/>
        <v>42129.018055555549</v>
      </c>
      <c r="L1914" s="21">
        <f t="shared" si="119"/>
        <v>42159.018055555549</v>
      </c>
      <c r="M1914" s="3" t="b">
        <v>0</v>
      </c>
      <c r="N1914" s="3">
        <v>42</v>
      </c>
      <c r="O1914" s="3" t="b">
        <v>0</v>
      </c>
      <c r="P1914" s="3" t="s">
        <v>8293</v>
      </c>
      <c r="Q1914" s="13">
        <f t="shared" si="116"/>
        <v>0.59299999999999997</v>
      </c>
      <c r="R1914" s="7">
        <f t="shared" si="117"/>
        <v>119.04761904761905</v>
      </c>
      <c r="S1914" s="3" t="s">
        <v>8322</v>
      </c>
      <c r="T1914" s="3" t="s">
        <v>8351</v>
      </c>
    </row>
    <row r="1915" spans="1:20" ht="26.4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21">
        <f t="shared" si="118"/>
        <v>41890.302986111106</v>
      </c>
      <c r="L1915" s="21">
        <f t="shared" si="119"/>
        <v>41920.302986111106</v>
      </c>
      <c r="M1915" s="3" t="b">
        <v>0</v>
      </c>
      <c r="N1915" s="3">
        <v>26</v>
      </c>
      <c r="O1915" s="3" t="b">
        <v>0</v>
      </c>
      <c r="P1915" s="3" t="s">
        <v>8293</v>
      </c>
      <c r="Q1915" s="13">
        <f t="shared" si="116"/>
        <v>1.3270833333333334E-2</v>
      </c>
      <c r="R1915" s="7">
        <f t="shared" si="117"/>
        <v>1846.1538461538462</v>
      </c>
      <c r="S1915" s="3" t="s">
        <v>8322</v>
      </c>
      <c r="T1915" s="3" t="s">
        <v>8351</v>
      </c>
    </row>
    <row r="1916" spans="1:20" ht="39.6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21">
        <f t="shared" si="118"/>
        <v>41928.966122685182</v>
      </c>
      <c r="L1916" s="21">
        <f t="shared" si="119"/>
        <v>41943.957638888889</v>
      </c>
      <c r="M1916" s="3" t="b">
        <v>0</v>
      </c>
      <c r="N1916" s="3">
        <v>2</v>
      </c>
      <c r="O1916" s="3" t="b">
        <v>0</v>
      </c>
      <c r="P1916" s="3" t="s">
        <v>8293</v>
      </c>
      <c r="Q1916" s="13">
        <f t="shared" si="116"/>
        <v>9.0090090090090086E-2</v>
      </c>
      <c r="R1916" s="7">
        <f t="shared" si="117"/>
        <v>333</v>
      </c>
      <c r="S1916" s="3" t="s">
        <v>8322</v>
      </c>
      <c r="T1916" s="3" t="s">
        <v>8351</v>
      </c>
    </row>
    <row r="1917" spans="1:20" ht="39.6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21">
        <f t="shared" si="118"/>
        <v>41863.840532407405</v>
      </c>
      <c r="L1917" s="21">
        <f t="shared" si="119"/>
        <v>41883.840532407405</v>
      </c>
      <c r="M1917" s="3" t="b">
        <v>0</v>
      </c>
      <c r="N1917" s="3">
        <v>4</v>
      </c>
      <c r="O1917" s="3" t="b">
        <v>0</v>
      </c>
      <c r="P1917" s="3" t="s">
        <v>8293</v>
      </c>
      <c r="Q1917" s="13">
        <f t="shared" si="116"/>
        <v>1.6E-2</v>
      </c>
      <c r="R1917" s="7">
        <f t="shared" si="117"/>
        <v>125</v>
      </c>
      <c r="S1917" s="3" t="s">
        <v>8322</v>
      </c>
      <c r="T1917" s="3" t="s">
        <v>8351</v>
      </c>
    </row>
    <row r="1918" spans="1:20" ht="26.4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21">
        <f t="shared" si="118"/>
        <v>42656.508969907409</v>
      </c>
      <c r="L1918" s="21">
        <f t="shared" si="119"/>
        <v>42681.550636574073</v>
      </c>
      <c r="M1918" s="3" t="b">
        <v>0</v>
      </c>
      <c r="N1918" s="3">
        <v>6</v>
      </c>
      <c r="O1918" s="3" t="b">
        <v>0</v>
      </c>
      <c r="P1918" s="3" t="s">
        <v>8293</v>
      </c>
      <c r="Q1918" s="13">
        <f t="shared" si="116"/>
        <v>5.1000000000000004E-3</v>
      </c>
      <c r="R1918" s="7">
        <f t="shared" si="117"/>
        <v>3333.3333333333335</v>
      </c>
      <c r="S1918" s="3" t="s">
        <v>8322</v>
      </c>
      <c r="T1918" s="3" t="s">
        <v>8351</v>
      </c>
    </row>
    <row r="1919" spans="1:20" ht="26.4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21">
        <f t="shared" si="118"/>
        <v>42746.06172453703</v>
      </c>
      <c r="L1919" s="21">
        <f t="shared" si="119"/>
        <v>42776.06172453703</v>
      </c>
      <c r="M1919" s="3" t="b">
        <v>0</v>
      </c>
      <c r="N1919" s="3">
        <v>70</v>
      </c>
      <c r="O1919" s="3" t="b">
        <v>0</v>
      </c>
      <c r="P1919" s="3" t="s">
        <v>8293</v>
      </c>
      <c r="Q1919" s="13">
        <f t="shared" si="116"/>
        <v>0.52570512820512816</v>
      </c>
      <c r="R1919" s="7">
        <f t="shared" si="117"/>
        <v>5571.4285714285716</v>
      </c>
      <c r="S1919" s="3" t="s">
        <v>8322</v>
      </c>
      <c r="T1919" s="3" t="s">
        <v>8351</v>
      </c>
    </row>
    <row r="1920" spans="1:20" ht="39.6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21">
        <f t="shared" si="118"/>
        <v>41828.581608796296</v>
      </c>
      <c r="L1920" s="21">
        <f t="shared" si="119"/>
        <v>41863.581608796296</v>
      </c>
      <c r="M1920" s="3" t="b">
        <v>0</v>
      </c>
      <c r="N1920" s="3">
        <v>9</v>
      </c>
      <c r="O1920" s="3" t="b">
        <v>0</v>
      </c>
      <c r="P1920" s="3" t="s">
        <v>8293</v>
      </c>
      <c r="Q1920" s="13">
        <f t="shared" si="116"/>
        <v>1.04E-2</v>
      </c>
      <c r="R1920" s="7">
        <f t="shared" si="117"/>
        <v>2777.7777777777778</v>
      </c>
      <c r="S1920" s="3" t="s">
        <v>8322</v>
      </c>
      <c r="T1920" s="3" t="s">
        <v>8351</v>
      </c>
    </row>
    <row r="1921" spans="1:20" ht="39.6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21">
        <f t="shared" si="118"/>
        <v>42113.667233796295</v>
      </c>
      <c r="L1921" s="21">
        <f t="shared" si="119"/>
        <v>42143.667233796295</v>
      </c>
      <c r="M1921" s="3" t="b">
        <v>0</v>
      </c>
      <c r="N1921" s="3">
        <v>8</v>
      </c>
      <c r="O1921" s="3" t="b">
        <v>0</v>
      </c>
      <c r="P1921" s="3" t="s">
        <v>8293</v>
      </c>
      <c r="Q1921" s="13">
        <f t="shared" si="116"/>
        <v>0.47399999999999998</v>
      </c>
      <c r="R1921" s="7">
        <f t="shared" si="117"/>
        <v>62.5</v>
      </c>
      <c r="S1921" s="3" t="s">
        <v>8322</v>
      </c>
      <c r="T1921" s="3" t="s">
        <v>8351</v>
      </c>
    </row>
    <row r="1922" spans="1:20" ht="39.6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21">
        <f t="shared" si="118"/>
        <v>42270.66737268518</v>
      </c>
      <c r="L1922" s="21">
        <f t="shared" si="119"/>
        <v>42298.749999999993</v>
      </c>
      <c r="M1922" s="3" t="b">
        <v>0</v>
      </c>
      <c r="N1922" s="3">
        <v>105</v>
      </c>
      <c r="O1922" s="3" t="b">
        <v>0</v>
      </c>
      <c r="P1922" s="3" t="s">
        <v>8293</v>
      </c>
      <c r="Q1922" s="13">
        <f t="shared" ref="Q1922:Q1985" si="120">+E1922/D1922</f>
        <v>0.43030000000000002</v>
      </c>
      <c r="R1922" s="7">
        <f t="shared" ref="R1922:R1985" si="121">IFERROR(+D1922/N1922,0)</f>
        <v>95.238095238095241</v>
      </c>
      <c r="S1922" s="3" t="s">
        <v>8322</v>
      </c>
      <c r="T1922" s="3" t="s">
        <v>8351</v>
      </c>
    </row>
    <row r="1923" spans="1:20" ht="26.4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21">
        <f t="shared" ref="K1923:K1986" si="122">(J1923/86400)+25569+(-5/24)</f>
        <v>41074.013229166667</v>
      </c>
      <c r="L1923" s="21">
        <f t="shared" ref="L1923:L1986" si="123">+I1923/(86400)+25569+(-5/24)</f>
        <v>41104.013229166667</v>
      </c>
      <c r="M1923" s="3" t="b">
        <v>0</v>
      </c>
      <c r="N1923" s="3">
        <v>38</v>
      </c>
      <c r="O1923" s="3" t="b">
        <v>1</v>
      </c>
      <c r="P1923" s="3" t="s">
        <v>8278</v>
      </c>
      <c r="Q1923" s="13">
        <f t="shared" si="120"/>
        <v>1.3680000000000001</v>
      </c>
      <c r="R1923" s="7">
        <f t="shared" si="121"/>
        <v>39.473684210526315</v>
      </c>
      <c r="S1923" s="3" t="s">
        <v>8328</v>
      </c>
      <c r="T1923" s="3" t="s">
        <v>8332</v>
      </c>
    </row>
    <row r="1924" spans="1:20" ht="39.6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21">
        <f t="shared" si="122"/>
        <v>41590.047534722216</v>
      </c>
      <c r="L1924" s="21">
        <f t="shared" si="123"/>
        <v>41620.047534722216</v>
      </c>
      <c r="M1924" s="3" t="b">
        <v>0</v>
      </c>
      <c r="N1924" s="3">
        <v>64</v>
      </c>
      <c r="O1924" s="3" t="b">
        <v>1</v>
      </c>
      <c r="P1924" s="3" t="s">
        <v>8278</v>
      </c>
      <c r="Q1924" s="13">
        <f t="shared" si="120"/>
        <v>1.1555</v>
      </c>
      <c r="R1924" s="7">
        <f t="shared" si="121"/>
        <v>31.25</v>
      </c>
      <c r="S1924" s="3" t="s">
        <v>8328</v>
      </c>
      <c r="T1924" s="3" t="s">
        <v>8332</v>
      </c>
    </row>
    <row r="1925" spans="1:20" ht="39.6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21">
        <f t="shared" si="122"/>
        <v>40772.640416666662</v>
      </c>
      <c r="L1925" s="21">
        <f t="shared" si="123"/>
        <v>40812.999305555553</v>
      </c>
      <c r="M1925" s="3" t="b">
        <v>0</v>
      </c>
      <c r="N1925" s="3">
        <v>13</v>
      </c>
      <c r="O1925" s="3" t="b">
        <v>1</v>
      </c>
      <c r="P1925" s="3" t="s">
        <v>8278</v>
      </c>
      <c r="Q1925" s="13">
        <f t="shared" si="120"/>
        <v>2.4079999999999999</v>
      </c>
      <c r="R1925" s="7">
        <f t="shared" si="121"/>
        <v>9.615384615384615</v>
      </c>
      <c r="S1925" s="3" t="s">
        <v>8328</v>
      </c>
      <c r="T1925" s="3" t="s">
        <v>8332</v>
      </c>
    </row>
    <row r="1926" spans="1:20" ht="52.8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21">
        <f t="shared" si="122"/>
        <v>41626.552719907406</v>
      </c>
      <c r="L1926" s="21">
        <f t="shared" si="123"/>
        <v>41654.606249999997</v>
      </c>
      <c r="M1926" s="3" t="b">
        <v>0</v>
      </c>
      <c r="N1926" s="3">
        <v>33</v>
      </c>
      <c r="O1926" s="3" t="b">
        <v>1</v>
      </c>
      <c r="P1926" s="3" t="s">
        <v>8278</v>
      </c>
      <c r="Q1926" s="13">
        <f t="shared" si="120"/>
        <v>1.1439999999999999</v>
      </c>
      <c r="R1926" s="7">
        <f t="shared" si="121"/>
        <v>90.909090909090907</v>
      </c>
      <c r="S1926" s="3" t="s">
        <v>8328</v>
      </c>
      <c r="T1926" s="3" t="s">
        <v>8332</v>
      </c>
    </row>
    <row r="1927" spans="1:20" ht="39.6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21">
        <f t="shared" si="122"/>
        <v>41535.693148148144</v>
      </c>
      <c r="L1927" s="21">
        <f t="shared" si="123"/>
        <v>41557.791666666664</v>
      </c>
      <c r="M1927" s="3" t="b">
        <v>0</v>
      </c>
      <c r="N1927" s="3">
        <v>52</v>
      </c>
      <c r="O1927" s="3" t="b">
        <v>1</v>
      </c>
      <c r="P1927" s="3" t="s">
        <v>8278</v>
      </c>
      <c r="Q1927" s="13">
        <f t="shared" si="120"/>
        <v>1.1033333333333333</v>
      </c>
      <c r="R1927" s="7">
        <f t="shared" si="121"/>
        <v>28.846153846153847</v>
      </c>
      <c r="S1927" s="3" t="s">
        <v>8328</v>
      </c>
      <c r="T1927" s="3" t="s">
        <v>8332</v>
      </c>
    </row>
    <row r="1928" spans="1:20" ht="52.8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21">
        <f t="shared" si="122"/>
        <v>40456.746018518512</v>
      </c>
      <c r="L1928" s="21">
        <f t="shared" si="123"/>
        <v>40483.80972222222</v>
      </c>
      <c r="M1928" s="3" t="b">
        <v>0</v>
      </c>
      <c r="N1928" s="3">
        <v>107</v>
      </c>
      <c r="O1928" s="3" t="b">
        <v>1</v>
      </c>
      <c r="P1928" s="3" t="s">
        <v>8278</v>
      </c>
      <c r="Q1928" s="13">
        <f t="shared" si="120"/>
        <v>1.9537933333333333</v>
      </c>
      <c r="R1928" s="7">
        <f t="shared" si="121"/>
        <v>14.018691588785046</v>
      </c>
      <c r="S1928" s="3" t="s">
        <v>8328</v>
      </c>
      <c r="T1928" s="3" t="s">
        <v>8332</v>
      </c>
    </row>
    <row r="1929" spans="1:20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21">
        <f t="shared" si="122"/>
        <v>40960.653229166666</v>
      </c>
      <c r="L1929" s="21">
        <f t="shared" si="123"/>
        <v>40975.999305555553</v>
      </c>
      <c r="M1929" s="3" t="b">
        <v>0</v>
      </c>
      <c r="N1929" s="3">
        <v>11</v>
      </c>
      <c r="O1929" s="3" t="b">
        <v>1</v>
      </c>
      <c r="P1929" s="3" t="s">
        <v>8278</v>
      </c>
      <c r="Q1929" s="13">
        <f t="shared" si="120"/>
        <v>1.0333333333333334</v>
      </c>
      <c r="R1929" s="7">
        <f t="shared" si="121"/>
        <v>54.545454545454547</v>
      </c>
      <c r="S1929" s="3" t="s">
        <v>8328</v>
      </c>
      <c r="T1929" s="3" t="s">
        <v>8332</v>
      </c>
    </row>
    <row r="1930" spans="1:20" ht="26.4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21">
        <f t="shared" si="122"/>
        <v>41371.439745370364</v>
      </c>
      <c r="L1930" s="21">
        <f t="shared" si="123"/>
        <v>41401.439745370364</v>
      </c>
      <c r="M1930" s="3" t="b">
        <v>0</v>
      </c>
      <c r="N1930" s="3">
        <v>34</v>
      </c>
      <c r="O1930" s="3" t="b">
        <v>1</v>
      </c>
      <c r="P1930" s="3" t="s">
        <v>8278</v>
      </c>
      <c r="Q1930" s="13">
        <f t="shared" si="120"/>
        <v>1.031372549019608</v>
      </c>
      <c r="R1930" s="7">
        <f t="shared" si="121"/>
        <v>75</v>
      </c>
      <c r="S1930" s="3" t="s">
        <v>8328</v>
      </c>
      <c r="T1930" s="3" t="s">
        <v>8332</v>
      </c>
    </row>
    <row r="1931" spans="1:20" ht="39.6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21">
        <f t="shared" si="122"/>
        <v>40686.813263888886</v>
      </c>
      <c r="L1931" s="21">
        <f t="shared" si="123"/>
        <v>40728.813263888886</v>
      </c>
      <c r="M1931" s="3" t="b">
        <v>0</v>
      </c>
      <c r="N1931" s="3">
        <v>75</v>
      </c>
      <c r="O1931" s="3" t="b">
        <v>1</v>
      </c>
      <c r="P1931" s="3" t="s">
        <v>8278</v>
      </c>
      <c r="Q1931" s="13">
        <f t="shared" si="120"/>
        <v>1.003125</v>
      </c>
      <c r="R1931" s="7">
        <f t="shared" si="121"/>
        <v>42.666666666666664</v>
      </c>
      <c r="S1931" s="3" t="s">
        <v>8328</v>
      </c>
      <c r="T1931" s="3" t="s">
        <v>8332</v>
      </c>
    </row>
    <row r="1932" spans="1:20" ht="26.4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21">
        <f t="shared" si="122"/>
        <v>41402.350486111107</v>
      </c>
      <c r="L1932" s="21">
        <f t="shared" si="123"/>
        <v>41462.350486111107</v>
      </c>
      <c r="M1932" s="3" t="b">
        <v>0</v>
      </c>
      <c r="N1932" s="3">
        <v>26</v>
      </c>
      <c r="O1932" s="3" t="b">
        <v>1</v>
      </c>
      <c r="P1932" s="3" t="s">
        <v>8278</v>
      </c>
      <c r="Q1932" s="13">
        <f t="shared" si="120"/>
        <v>1.27</v>
      </c>
      <c r="R1932" s="7">
        <f t="shared" si="121"/>
        <v>38.46153846153846</v>
      </c>
      <c r="S1932" s="3" t="s">
        <v>8328</v>
      </c>
      <c r="T1932" s="3" t="s">
        <v>8332</v>
      </c>
    </row>
    <row r="1933" spans="1:20" ht="39.6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21">
        <f t="shared" si="122"/>
        <v>41037.684131944443</v>
      </c>
      <c r="L1933" s="21">
        <f t="shared" si="123"/>
        <v>41050.9375</v>
      </c>
      <c r="M1933" s="3" t="b">
        <v>0</v>
      </c>
      <c r="N1933" s="3">
        <v>50</v>
      </c>
      <c r="O1933" s="3" t="b">
        <v>1</v>
      </c>
      <c r="P1933" s="3" t="s">
        <v>8278</v>
      </c>
      <c r="Q1933" s="13">
        <f t="shared" si="120"/>
        <v>1.20601</v>
      </c>
      <c r="R1933" s="7">
        <f t="shared" si="121"/>
        <v>40</v>
      </c>
      <c r="S1933" s="3" t="s">
        <v>8328</v>
      </c>
      <c r="T1933" s="3" t="s">
        <v>8332</v>
      </c>
    </row>
    <row r="1934" spans="1:20" ht="52.8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21">
        <f t="shared" si="122"/>
        <v>40911.601539351854</v>
      </c>
      <c r="L1934" s="21">
        <f t="shared" si="123"/>
        <v>40932.601539351854</v>
      </c>
      <c r="M1934" s="3" t="b">
        <v>0</v>
      </c>
      <c r="N1934" s="3">
        <v>80</v>
      </c>
      <c r="O1934" s="3" t="b">
        <v>1</v>
      </c>
      <c r="P1934" s="3" t="s">
        <v>8278</v>
      </c>
      <c r="Q1934" s="13">
        <f t="shared" si="120"/>
        <v>1.0699047619047619</v>
      </c>
      <c r="R1934" s="7">
        <f t="shared" si="121"/>
        <v>65.625</v>
      </c>
      <c r="S1934" s="3" t="s">
        <v>8328</v>
      </c>
      <c r="T1934" s="3" t="s">
        <v>8332</v>
      </c>
    </row>
    <row r="1935" spans="1:20" ht="39.6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21">
        <f t="shared" si="122"/>
        <v>41878.922534722216</v>
      </c>
      <c r="L1935" s="21">
        <f t="shared" si="123"/>
        <v>41908.922534722216</v>
      </c>
      <c r="M1935" s="3" t="b">
        <v>0</v>
      </c>
      <c r="N1935" s="3">
        <v>110</v>
      </c>
      <c r="O1935" s="3" t="b">
        <v>1</v>
      </c>
      <c r="P1935" s="3" t="s">
        <v>8278</v>
      </c>
      <c r="Q1935" s="13">
        <f t="shared" si="120"/>
        <v>1.7243333333333333</v>
      </c>
      <c r="R1935" s="7">
        <f t="shared" si="121"/>
        <v>54.545454545454547</v>
      </c>
      <c r="S1935" s="3" t="s">
        <v>8328</v>
      </c>
      <c r="T1935" s="3" t="s">
        <v>8332</v>
      </c>
    </row>
    <row r="1936" spans="1:20" ht="39.6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21">
        <f t="shared" si="122"/>
        <v>40865.658807870372</v>
      </c>
      <c r="L1936" s="21">
        <f t="shared" si="123"/>
        <v>40902</v>
      </c>
      <c r="M1936" s="3" t="b">
        <v>0</v>
      </c>
      <c r="N1936" s="3">
        <v>77</v>
      </c>
      <c r="O1936" s="3" t="b">
        <v>1</v>
      </c>
      <c r="P1936" s="3" t="s">
        <v>8278</v>
      </c>
      <c r="Q1936" s="13">
        <f t="shared" si="120"/>
        <v>1.2362</v>
      </c>
      <c r="R1936" s="7">
        <f t="shared" si="121"/>
        <v>64.935064935064929</v>
      </c>
      <c r="S1936" s="3" t="s">
        <v>8328</v>
      </c>
      <c r="T1936" s="3" t="s">
        <v>8332</v>
      </c>
    </row>
    <row r="1937" spans="1:20" ht="39.6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21">
        <f t="shared" si="122"/>
        <v>41773.724201388883</v>
      </c>
      <c r="L1937" s="21">
        <f t="shared" si="123"/>
        <v>41810.999305555553</v>
      </c>
      <c r="M1937" s="3" t="b">
        <v>0</v>
      </c>
      <c r="N1937" s="3">
        <v>50</v>
      </c>
      <c r="O1937" s="3" t="b">
        <v>1</v>
      </c>
      <c r="P1937" s="3" t="s">
        <v>8278</v>
      </c>
      <c r="Q1937" s="13">
        <f t="shared" si="120"/>
        <v>1.0840000000000001</v>
      </c>
      <c r="R1937" s="7">
        <f t="shared" si="121"/>
        <v>50</v>
      </c>
      <c r="S1937" s="3" t="s">
        <v>8328</v>
      </c>
      <c r="T1937" s="3" t="s">
        <v>8332</v>
      </c>
    </row>
    <row r="1938" spans="1:20" ht="39.6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21">
        <f t="shared" si="122"/>
        <v>40852.68136574074</v>
      </c>
      <c r="L1938" s="21">
        <f t="shared" si="123"/>
        <v>40883.040972222218</v>
      </c>
      <c r="M1938" s="3" t="b">
        <v>0</v>
      </c>
      <c r="N1938" s="3">
        <v>145</v>
      </c>
      <c r="O1938" s="3" t="b">
        <v>1</v>
      </c>
      <c r="P1938" s="3" t="s">
        <v>8278</v>
      </c>
      <c r="Q1938" s="13">
        <f t="shared" si="120"/>
        <v>1.1652013333333333</v>
      </c>
      <c r="R1938" s="7">
        <f t="shared" si="121"/>
        <v>51.724137931034484</v>
      </c>
      <c r="S1938" s="3" t="s">
        <v>8328</v>
      </c>
      <c r="T1938" s="3" t="s">
        <v>8332</v>
      </c>
    </row>
    <row r="1939" spans="1:20" ht="39.6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21">
        <f t="shared" si="122"/>
        <v>41058.91065972222</v>
      </c>
      <c r="L1939" s="21">
        <f t="shared" si="123"/>
        <v>41074.957638888889</v>
      </c>
      <c r="M1939" s="3" t="b">
        <v>0</v>
      </c>
      <c r="N1939" s="3">
        <v>29</v>
      </c>
      <c r="O1939" s="3" t="b">
        <v>1</v>
      </c>
      <c r="P1939" s="3" t="s">
        <v>8278</v>
      </c>
      <c r="Q1939" s="13">
        <f t="shared" si="120"/>
        <v>1.8724499999999999</v>
      </c>
      <c r="R1939" s="7">
        <f t="shared" si="121"/>
        <v>20.689655172413794</v>
      </c>
      <c r="S1939" s="3" t="s">
        <v>8328</v>
      </c>
      <c r="T1939" s="3" t="s">
        <v>8332</v>
      </c>
    </row>
    <row r="1940" spans="1:20" ht="39.6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21">
        <f t="shared" si="122"/>
        <v>41426.05128472222</v>
      </c>
      <c r="L1940" s="21">
        <f t="shared" si="123"/>
        <v>41457</v>
      </c>
      <c r="M1940" s="3" t="b">
        <v>0</v>
      </c>
      <c r="N1940" s="3">
        <v>114</v>
      </c>
      <c r="O1940" s="3" t="b">
        <v>1</v>
      </c>
      <c r="P1940" s="3" t="s">
        <v>8278</v>
      </c>
      <c r="Q1940" s="13">
        <f t="shared" si="120"/>
        <v>1.1593333333333333</v>
      </c>
      <c r="R1940" s="7">
        <f t="shared" si="121"/>
        <v>131.57894736842104</v>
      </c>
      <c r="S1940" s="3" t="s">
        <v>8328</v>
      </c>
      <c r="T1940" s="3" t="s">
        <v>8332</v>
      </c>
    </row>
    <row r="1941" spans="1:20" ht="52.8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21">
        <f t="shared" si="122"/>
        <v>41313.776712962957</v>
      </c>
      <c r="L1941" s="21">
        <f t="shared" si="123"/>
        <v>41343.735046296293</v>
      </c>
      <c r="M1941" s="3" t="b">
        <v>0</v>
      </c>
      <c r="N1941" s="3">
        <v>96</v>
      </c>
      <c r="O1941" s="3" t="b">
        <v>1</v>
      </c>
      <c r="P1941" s="3" t="s">
        <v>8278</v>
      </c>
      <c r="Q1941" s="13">
        <f t="shared" si="120"/>
        <v>1.107</v>
      </c>
      <c r="R1941" s="7">
        <f t="shared" si="121"/>
        <v>104.16666666666667</v>
      </c>
      <c r="S1941" s="3" t="s">
        <v>8328</v>
      </c>
      <c r="T1941" s="3" t="s">
        <v>8332</v>
      </c>
    </row>
    <row r="1942" spans="1:20" ht="39.6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21">
        <f t="shared" si="122"/>
        <v>40670.298993055556</v>
      </c>
      <c r="L1942" s="21">
        <f t="shared" si="123"/>
        <v>40708.957638888889</v>
      </c>
      <c r="M1942" s="3" t="b">
        <v>0</v>
      </c>
      <c r="N1942" s="3">
        <v>31</v>
      </c>
      <c r="O1942" s="3" t="b">
        <v>1</v>
      </c>
      <c r="P1942" s="3" t="s">
        <v>8278</v>
      </c>
      <c r="Q1942" s="13">
        <f t="shared" si="120"/>
        <v>1.7092307692307693</v>
      </c>
      <c r="R1942" s="7">
        <f t="shared" si="121"/>
        <v>20.967741935483872</v>
      </c>
      <c r="S1942" s="3" t="s">
        <v>8328</v>
      </c>
      <c r="T1942" s="3" t="s">
        <v>8332</v>
      </c>
    </row>
    <row r="1943" spans="1:20" ht="39.6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21">
        <f t="shared" si="122"/>
        <v>41744.08253472222</v>
      </c>
      <c r="L1943" s="21">
        <f t="shared" si="123"/>
        <v>41774.08253472222</v>
      </c>
      <c r="M1943" s="3" t="b">
        <v>1</v>
      </c>
      <c r="N1943" s="3">
        <v>4883</v>
      </c>
      <c r="O1943" s="3" t="b">
        <v>1</v>
      </c>
      <c r="P1943" s="3" t="s">
        <v>8294</v>
      </c>
      <c r="Q1943" s="13">
        <f t="shared" si="120"/>
        <v>1.2611835600000001</v>
      </c>
      <c r="R1943" s="7">
        <f t="shared" si="121"/>
        <v>51.198033995494576</v>
      </c>
      <c r="S1943" s="3" t="s">
        <v>8322</v>
      </c>
      <c r="T1943" s="3" t="s">
        <v>8352</v>
      </c>
    </row>
    <row r="1944" spans="1:20" ht="39.6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21">
        <f t="shared" si="122"/>
        <v>40638.619675925926</v>
      </c>
      <c r="L1944" s="21">
        <f t="shared" si="123"/>
        <v>40728.619675925926</v>
      </c>
      <c r="M1944" s="3" t="b">
        <v>1</v>
      </c>
      <c r="N1944" s="3">
        <v>95</v>
      </c>
      <c r="O1944" s="3" t="b">
        <v>1</v>
      </c>
      <c r="P1944" s="3" t="s">
        <v>8294</v>
      </c>
      <c r="Q1944" s="13">
        <f t="shared" si="120"/>
        <v>1.3844033333333334</v>
      </c>
      <c r="R1944" s="7">
        <f t="shared" si="121"/>
        <v>63.157894736842103</v>
      </c>
      <c r="S1944" s="3" t="s">
        <v>8322</v>
      </c>
      <c r="T1944" s="3" t="s">
        <v>8352</v>
      </c>
    </row>
    <row r="1945" spans="1:20" ht="39.6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21">
        <f t="shared" si="122"/>
        <v>42548.061527777776</v>
      </c>
      <c r="L1945" s="21">
        <f t="shared" si="123"/>
        <v>42593.061527777776</v>
      </c>
      <c r="M1945" s="3" t="b">
        <v>1</v>
      </c>
      <c r="N1945" s="3">
        <v>2478</v>
      </c>
      <c r="O1945" s="3" t="b">
        <v>1</v>
      </c>
      <c r="P1945" s="3" t="s">
        <v>8294</v>
      </c>
      <c r="Q1945" s="13">
        <f t="shared" si="120"/>
        <v>17.052499999999998</v>
      </c>
      <c r="R1945" s="7">
        <f t="shared" si="121"/>
        <v>4.0355125100887816</v>
      </c>
      <c r="S1945" s="3" t="s">
        <v>8322</v>
      </c>
      <c r="T1945" s="3" t="s">
        <v>8352</v>
      </c>
    </row>
    <row r="1946" spans="1:20" ht="39.6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21">
        <f t="shared" si="122"/>
        <v>41730.376041666663</v>
      </c>
      <c r="L1946" s="21">
        <f t="shared" si="123"/>
        <v>41760.376041666663</v>
      </c>
      <c r="M1946" s="3" t="b">
        <v>1</v>
      </c>
      <c r="N1946" s="3">
        <v>1789</v>
      </c>
      <c r="O1946" s="3" t="b">
        <v>1</v>
      </c>
      <c r="P1946" s="3" t="s">
        <v>8294</v>
      </c>
      <c r="Q1946" s="13">
        <f t="shared" si="120"/>
        <v>7.8805550000000002</v>
      </c>
      <c r="R1946" s="7">
        <f t="shared" si="121"/>
        <v>22.358859698155396</v>
      </c>
      <c r="S1946" s="3" t="s">
        <v>8322</v>
      </c>
      <c r="T1946" s="3" t="s">
        <v>8352</v>
      </c>
    </row>
    <row r="1947" spans="1:20" ht="39.6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21">
        <f t="shared" si="122"/>
        <v>42157.043495370366</v>
      </c>
      <c r="L1947" s="21">
        <f t="shared" si="123"/>
        <v>42197.043495370366</v>
      </c>
      <c r="M1947" s="3" t="b">
        <v>1</v>
      </c>
      <c r="N1947" s="3">
        <v>680</v>
      </c>
      <c r="O1947" s="3" t="b">
        <v>1</v>
      </c>
      <c r="P1947" s="3" t="s">
        <v>8294</v>
      </c>
      <c r="Q1947" s="13">
        <f t="shared" si="120"/>
        <v>3.4801799999999998</v>
      </c>
      <c r="R1947" s="7">
        <f t="shared" si="121"/>
        <v>147.05882352941177</v>
      </c>
      <c r="S1947" s="3" t="s">
        <v>8322</v>
      </c>
      <c r="T1947" s="3" t="s">
        <v>8352</v>
      </c>
    </row>
    <row r="1948" spans="1:20" ht="39.6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21">
        <f t="shared" si="122"/>
        <v>41688.941678240742</v>
      </c>
      <c r="L1948" s="21">
        <f t="shared" si="123"/>
        <v>41748.900011574071</v>
      </c>
      <c r="M1948" s="3" t="b">
        <v>1</v>
      </c>
      <c r="N1948" s="3">
        <v>70</v>
      </c>
      <c r="O1948" s="3" t="b">
        <v>1</v>
      </c>
      <c r="P1948" s="3" t="s">
        <v>8294</v>
      </c>
      <c r="Q1948" s="13">
        <f t="shared" si="120"/>
        <v>1.4974666666666667</v>
      </c>
      <c r="R1948" s="7">
        <f t="shared" si="121"/>
        <v>107.14285714285714</v>
      </c>
      <c r="S1948" s="3" t="s">
        <v>8322</v>
      </c>
      <c r="T1948" s="3" t="s">
        <v>8352</v>
      </c>
    </row>
    <row r="1949" spans="1:20" ht="52.8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21">
        <f t="shared" si="122"/>
        <v>40102.709722222222</v>
      </c>
      <c r="L1949" s="21">
        <f t="shared" si="123"/>
        <v>40140.040972222218</v>
      </c>
      <c r="M1949" s="3" t="b">
        <v>1</v>
      </c>
      <c r="N1949" s="3">
        <v>23</v>
      </c>
      <c r="O1949" s="3" t="b">
        <v>1</v>
      </c>
      <c r="P1949" s="3" t="s">
        <v>8294</v>
      </c>
      <c r="Q1949" s="13">
        <f t="shared" si="120"/>
        <v>1.0063375000000001</v>
      </c>
      <c r="R1949" s="7">
        <f t="shared" si="121"/>
        <v>34.782608695652172</v>
      </c>
      <c r="S1949" s="3" t="s">
        <v>8322</v>
      </c>
      <c r="T1949" s="3" t="s">
        <v>8352</v>
      </c>
    </row>
    <row r="1950" spans="1:20" ht="26.4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21">
        <f t="shared" si="122"/>
        <v>42473.395937499998</v>
      </c>
      <c r="L1950" s="21">
        <f t="shared" si="123"/>
        <v>42527.501388888886</v>
      </c>
      <c r="M1950" s="3" t="b">
        <v>1</v>
      </c>
      <c r="N1950" s="3">
        <v>4245</v>
      </c>
      <c r="O1950" s="3" t="b">
        <v>1</v>
      </c>
      <c r="P1950" s="3" t="s">
        <v>8294</v>
      </c>
      <c r="Q1950" s="13">
        <f t="shared" si="120"/>
        <v>8.0021100000000001</v>
      </c>
      <c r="R1950" s="7">
        <f t="shared" si="121"/>
        <v>23.557126030624264</v>
      </c>
      <c r="S1950" s="3" t="s">
        <v>8322</v>
      </c>
      <c r="T1950" s="3" t="s">
        <v>8352</v>
      </c>
    </row>
    <row r="1951" spans="1:20" ht="39.6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21">
        <f t="shared" si="122"/>
        <v>41800.21471064815</v>
      </c>
      <c r="L1951" s="21">
        <f t="shared" si="123"/>
        <v>41830.21471064815</v>
      </c>
      <c r="M1951" s="3" t="b">
        <v>1</v>
      </c>
      <c r="N1951" s="3">
        <v>943</v>
      </c>
      <c r="O1951" s="3" t="b">
        <v>1</v>
      </c>
      <c r="P1951" s="3" t="s">
        <v>8294</v>
      </c>
      <c r="Q1951" s="13">
        <f t="shared" si="120"/>
        <v>1.0600260000000001</v>
      </c>
      <c r="R1951" s="7">
        <f t="shared" si="121"/>
        <v>53.022269353128316</v>
      </c>
      <c r="S1951" s="3" t="s">
        <v>8322</v>
      </c>
      <c r="T1951" s="3" t="s">
        <v>8352</v>
      </c>
    </row>
    <row r="1952" spans="1:20" ht="39.6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21">
        <f t="shared" si="122"/>
        <v>40623.973067129627</v>
      </c>
      <c r="L1952" s="21">
        <f t="shared" si="123"/>
        <v>40654.973067129627</v>
      </c>
      <c r="M1952" s="3" t="b">
        <v>1</v>
      </c>
      <c r="N1952" s="3">
        <v>1876</v>
      </c>
      <c r="O1952" s="3" t="b">
        <v>1</v>
      </c>
      <c r="P1952" s="3" t="s">
        <v>8294</v>
      </c>
      <c r="Q1952" s="13">
        <f t="shared" si="120"/>
        <v>2.0051866666666669</v>
      </c>
      <c r="R1952" s="7">
        <f t="shared" si="121"/>
        <v>25.586353944562898</v>
      </c>
      <c r="S1952" s="3" t="s">
        <v>8322</v>
      </c>
      <c r="T1952" s="3" t="s">
        <v>8352</v>
      </c>
    </row>
    <row r="1953" spans="1:20" ht="39.6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21">
        <f t="shared" si="122"/>
        <v>42651.212233796294</v>
      </c>
      <c r="L1953" s="21">
        <f t="shared" si="123"/>
        <v>42681.253900462958</v>
      </c>
      <c r="M1953" s="3" t="b">
        <v>1</v>
      </c>
      <c r="N1953" s="3">
        <v>834</v>
      </c>
      <c r="O1953" s="3" t="b">
        <v>1</v>
      </c>
      <c r="P1953" s="3" t="s">
        <v>8294</v>
      </c>
      <c r="Q1953" s="13">
        <f t="shared" si="120"/>
        <v>2.1244399999999999</v>
      </c>
      <c r="R1953" s="7">
        <f t="shared" si="121"/>
        <v>59.952038369304553</v>
      </c>
      <c r="S1953" s="3" t="s">
        <v>8322</v>
      </c>
      <c r="T1953" s="3" t="s">
        <v>8352</v>
      </c>
    </row>
    <row r="1954" spans="1:20" ht="39.6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21">
        <f t="shared" si="122"/>
        <v>41526.398321759254</v>
      </c>
      <c r="L1954" s="21">
        <f t="shared" si="123"/>
        <v>41563.398321759254</v>
      </c>
      <c r="M1954" s="3" t="b">
        <v>1</v>
      </c>
      <c r="N1954" s="3">
        <v>682</v>
      </c>
      <c r="O1954" s="3" t="b">
        <v>1</v>
      </c>
      <c r="P1954" s="3" t="s">
        <v>8294</v>
      </c>
      <c r="Q1954" s="13">
        <f t="shared" si="120"/>
        <v>1.9847237142857144</v>
      </c>
      <c r="R1954" s="7">
        <f t="shared" si="121"/>
        <v>51.319648093841643</v>
      </c>
      <c r="S1954" s="3" t="s">
        <v>8322</v>
      </c>
      <c r="T1954" s="3" t="s">
        <v>8352</v>
      </c>
    </row>
    <row r="1955" spans="1:20" ht="39.6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21">
        <f t="shared" si="122"/>
        <v>40940.991493055553</v>
      </c>
      <c r="L1955" s="21">
        <f t="shared" si="123"/>
        <v>40969.916666666664</v>
      </c>
      <c r="M1955" s="3" t="b">
        <v>1</v>
      </c>
      <c r="N1955" s="3">
        <v>147</v>
      </c>
      <c r="O1955" s="3" t="b">
        <v>1</v>
      </c>
      <c r="P1955" s="3" t="s">
        <v>8294</v>
      </c>
      <c r="Q1955" s="13">
        <f t="shared" si="120"/>
        <v>2.2594666666666665</v>
      </c>
      <c r="R1955" s="7">
        <f t="shared" si="121"/>
        <v>102.04081632653062</v>
      </c>
      <c r="S1955" s="3" t="s">
        <v>8322</v>
      </c>
      <c r="T1955" s="3" t="s">
        <v>8352</v>
      </c>
    </row>
    <row r="1956" spans="1:20" ht="26.4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21">
        <f t="shared" si="122"/>
        <v>42394.372407407405</v>
      </c>
      <c r="L1956" s="21">
        <f t="shared" si="123"/>
        <v>42440.999999999993</v>
      </c>
      <c r="M1956" s="3" t="b">
        <v>1</v>
      </c>
      <c r="N1956" s="3">
        <v>415</v>
      </c>
      <c r="O1956" s="3" t="b">
        <v>1</v>
      </c>
      <c r="P1956" s="3" t="s">
        <v>8294</v>
      </c>
      <c r="Q1956" s="13">
        <f t="shared" si="120"/>
        <v>6.9894800000000004</v>
      </c>
      <c r="R1956" s="7">
        <f t="shared" si="121"/>
        <v>120.48192771084338</v>
      </c>
      <c r="S1956" s="3" t="s">
        <v>8322</v>
      </c>
      <c r="T1956" s="3" t="s">
        <v>8352</v>
      </c>
    </row>
    <row r="1957" spans="1:20" ht="39.6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21">
        <f t="shared" si="122"/>
        <v>41020.063437500001</v>
      </c>
      <c r="L1957" s="21">
        <f t="shared" si="123"/>
        <v>41052.583333333328</v>
      </c>
      <c r="M1957" s="3" t="b">
        <v>1</v>
      </c>
      <c r="N1957" s="3">
        <v>290</v>
      </c>
      <c r="O1957" s="3" t="b">
        <v>1</v>
      </c>
      <c r="P1957" s="3" t="s">
        <v>8294</v>
      </c>
      <c r="Q1957" s="13">
        <f t="shared" si="120"/>
        <v>3.9859528571428569</v>
      </c>
      <c r="R1957" s="7">
        <f t="shared" si="121"/>
        <v>144.82758620689654</v>
      </c>
      <c r="S1957" s="3" t="s">
        <v>8322</v>
      </c>
      <c r="T1957" s="3" t="s">
        <v>8352</v>
      </c>
    </row>
    <row r="1958" spans="1:20" ht="39.6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21">
        <f t="shared" si="122"/>
        <v>42067.71533564815</v>
      </c>
      <c r="L1958" s="21">
        <f t="shared" si="123"/>
        <v>42112.673668981479</v>
      </c>
      <c r="M1958" s="3" t="b">
        <v>1</v>
      </c>
      <c r="N1958" s="3">
        <v>365</v>
      </c>
      <c r="O1958" s="3" t="b">
        <v>1</v>
      </c>
      <c r="P1958" s="3" t="s">
        <v>8294</v>
      </c>
      <c r="Q1958" s="13">
        <f t="shared" si="120"/>
        <v>2.9403333333333332</v>
      </c>
      <c r="R1958" s="7">
        <f t="shared" si="121"/>
        <v>164.38356164383561</v>
      </c>
      <c r="S1958" s="3" t="s">
        <v>8322</v>
      </c>
      <c r="T1958" s="3" t="s">
        <v>8352</v>
      </c>
    </row>
    <row r="1959" spans="1:20" ht="26.4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21">
        <f t="shared" si="122"/>
        <v>41178.890196759261</v>
      </c>
      <c r="L1959" s="21">
        <f t="shared" si="123"/>
        <v>41208.890196759261</v>
      </c>
      <c r="M1959" s="3" t="b">
        <v>1</v>
      </c>
      <c r="N1959" s="3">
        <v>660</v>
      </c>
      <c r="O1959" s="3" t="b">
        <v>1</v>
      </c>
      <c r="P1959" s="3" t="s">
        <v>8294</v>
      </c>
      <c r="Q1959" s="13">
        <f t="shared" si="120"/>
        <v>1.6750470000000002</v>
      </c>
      <c r="R1959" s="7">
        <f t="shared" si="121"/>
        <v>45.454545454545453</v>
      </c>
      <c r="S1959" s="3" t="s">
        <v>8322</v>
      </c>
      <c r="T1959" s="3" t="s">
        <v>8352</v>
      </c>
    </row>
    <row r="1960" spans="1:20" ht="39.6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21">
        <f t="shared" si="122"/>
        <v>41326.779641203699</v>
      </c>
      <c r="L1960" s="21">
        <f t="shared" si="123"/>
        <v>41356.737974537034</v>
      </c>
      <c r="M1960" s="3" t="b">
        <v>1</v>
      </c>
      <c r="N1960" s="3">
        <v>1356</v>
      </c>
      <c r="O1960" s="3" t="b">
        <v>1</v>
      </c>
      <c r="P1960" s="3" t="s">
        <v>8294</v>
      </c>
      <c r="Q1960" s="13">
        <f t="shared" si="120"/>
        <v>14.355717142857143</v>
      </c>
      <c r="R1960" s="7">
        <f t="shared" si="121"/>
        <v>5.1622418879056049</v>
      </c>
      <c r="S1960" s="3" t="s">
        <v>8322</v>
      </c>
      <c r="T1960" s="3" t="s">
        <v>8352</v>
      </c>
    </row>
    <row r="1961" spans="1:20" ht="39.6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21">
        <f t="shared" si="122"/>
        <v>41871.637268518512</v>
      </c>
      <c r="L1961" s="21">
        <f t="shared" si="123"/>
        <v>41912.791666666664</v>
      </c>
      <c r="M1961" s="3" t="b">
        <v>1</v>
      </c>
      <c r="N1961" s="3">
        <v>424</v>
      </c>
      <c r="O1961" s="3" t="b">
        <v>1</v>
      </c>
      <c r="P1961" s="3" t="s">
        <v>8294</v>
      </c>
      <c r="Q1961" s="13">
        <f t="shared" si="120"/>
        <v>1.5673440000000001</v>
      </c>
      <c r="R1961" s="7">
        <f t="shared" si="121"/>
        <v>23.584905660377359</v>
      </c>
      <c r="S1961" s="3" t="s">
        <v>8322</v>
      </c>
      <c r="T1961" s="3" t="s">
        <v>8352</v>
      </c>
    </row>
    <row r="1962" spans="1:20" ht="39.6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21">
        <f t="shared" si="122"/>
        <v>41964.154409722221</v>
      </c>
      <c r="L1962" s="21">
        <f t="shared" si="123"/>
        <v>41994.154409722221</v>
      </c>
      <c r="M1962" s="3" t="b">
        <v>1</v>
      </c>
      <c r="N1962" s="3">
        <v>33</v>
      </c>
      <c r="O1962" s="3" t="b">
        <v>1</v>
      </c>
      <c r="P1962" s="3" t="s">
        <v>8294</v>
      </c>
      <c r="Q1962" s="13">
        <f t="shared" si="120"/>
        <v>1.1790285714285715</v>
      </c>
      <c r="R1962" s="7">
        <f t="shared" si="121"/>
        <v>2121.212121212121</v>
      </c>
      <c r="S1962" s="3" t="s">
        <v>8322</v>
      </c>
      <c r="T1962" s="3" t="s">
        <v>8352</v>
      </c>
    </row>
    <row r="1963" spans="1:20" ht="39.6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21">
        <f t="shared" si="122"/>
        <v>41147.986307870371</v>
      </c>
      <c r="L1963" s="21">
        <f t="shared" si="123"/>
        <v>41187.957638888889</v>
      </c>
      <c r="M1963" s="3" t="b">
        <v>1</v>
      </c>
      <c r="N1963" s="3">
        <v>1633</v>
      </c>
      <c r="O1963" s="3" t="b">
        <v>1</v>
      </c>
      <c r="P1963" s="3" t="s">
        <v>8294</v>
      </c>
      <c r="Q1963" s="13">
        <f t="shared" si="120"/>
        <v>11.053811999999999</v>
      </c>
      <c r="R1963" s="7">
        <f t="shared" si="121"/>
        <v>6.1236987140232699</v>
      </c>
      <c r="S1963" s="3" t="s">
        <v>8322</v>
      </c>
      <c r="T1963" s="3" t="s">
        <v>8352</v>
      </c>
    </row>
    <row r="1964" spans="1:20" ht="39.6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21">
        <f t="shared" si="122"/>
        <v>41742.572175925925</v>
      </c>
      <c r="L1964" s="21">
        <f t="shared" si="123"/>
        <v>41772.572175925925</v>
      </c>
      <c r="M1964" s="3" t="b">
        <v>1</v>
      </c>
      <c r="N1964" s="3">
        <v>306</v>
      </c>
      <c r="O1964" s="3" t="b">
        <v>1</v>
      </c>
      <c r="P1964" s="3" t="s">
        <v>8294</v>
      </c>
      <c r="Q1964" s="13">
        <f t="shared" si="120"/>
        <v>1.9292499999999999</v>
      </c>
      <c r="R1964" s="7">
        <f t="shared" si="121"/>
        <v>32.679738562091501</v>
      </c>
      <c r="S1964" s="3" t="s">
        <v>8322</v>
      </c>
      <c r="T1964" s="3" t="s">
        <v>8352</v>
      </c>
    </row>
    <row r="1965" spans="1:20" ht="39.6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21">
        <f t="shared" si="122"/>
        <v>41863.221458333333</v>
      </c>
      <c r="L1965" s="21">
        <f t="shared" si="123"/>
        <v>41898.221458333333</v>
      </c>
      <c r="M1965" s="3" t="b">
        <v>1</v>
      </c>
      <c r="N1965" s="3">
        <v>205</v>
      </c>
      <c r="O1965" s="3" t="b">
        <v>1</v>
      </c>
      <c r="P1965" s="3" t="s">
        <v>8294</v>
      </c>
      <c r="Q1965" s="13">
        <f t="shared" si="120"/>
        <v>1.268842105263158</v>
      </c>
      <c r="R1965" s="7">
        <f t="shared" si="121"/>
        <v>92.682926829268297</v>
      </c>
      <c r="S1965" s="3" t="s">
        <v>8322</v>
      </c>
      <c r="T1965" s="3" t="s">
        <v>8352</v>
      </c>
    </row>
    <row r="1966" spans="1:20" ht="39.6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21">
        <f t="shared" si="122"/>
        <v>42452.064490740733</v>
      </c>
      <c r="L1966" s="21">
        <f t="shared" si="123"/>
        <v>42482.064490740733</v>
      </c>
      <c r="M1966" s="3" t="b">
        <v>1</v>
      </c>
      <c r="N1966" s="3">
        <v>1281</v>
      </c>
      <c r="O1966" s="3" t="b">
        <v>1</v>
      </c>
      <c r="P1966" s="3" t="s">
        <v>8294</v>
      </c>
      <c r="Q1966" s="13">
        <f t="shared" si="120"/>
        <v>2.5957748878923765</v>
      </c>
      <c r="R1966" s="7">
        <f t="shared" si="121"/>
        <v>69.633099141295858</v>
      </c>
      <c r="S1966" s="3" t="s">
        <v>8322</v>
      </c>
      <c r="T1966" s="3" t="s">
        <v>8352</v>
      </c>
    </row>
    <row r="1967" spans="1:20" ht="39.6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21">
        <f t="shared" si="122"/>
        <v>40897.880902777775</v>
      </c>
      <c r="L1967" s="21">
        <f t="shared" si="123"/>
        <v>40919.833333333328</v>
      </c>
      <c r="M1967" s="3" t="b">
        <v>1</v>
      </c>
      <c r="N1967" s="3">
        <v>103</v>
      </c>
      <c r="O1967" s="3" t="b">
        <v>1</v>
      </c>
      <c r="P1967" s="3" t="s">
        <v>8294</v>
      </c>
      <c r="Q1967" s="13">
        <f t="shared" si="120"/>
        <v>2.6227999999999998</v>
      </c>
      <c r="R1967" s="7">
        <f t="shared" si="121"/>
        <v>48.543689320388353</v>
      </c>
      <c r="S1967" s="3" t="s">
        <v>8322</v>
      </c>
      <c r="T1967" s="3" t="s">
        <v>8352</v>
      </c>
    </row>
    <row r="1968" spans="1:20" ht="39.6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21">
        <f t="shared" si="122"/>
        <v>41835.332152777773</v>
      </c>
      <c r="L1968" s="21">
        <f t="shared" si="123"/>
        <v>41865.332152777773</v>
      </c>
      <c r="M1968" s="3" t="b">
        <v>1</v>
      </c>
      <c r="N1968" s="3">
        <v>1513</v>
      </c>
      <c r="O1968" s="3" t="b">
        <v>1</v>
      </c>
      <c r="P1968" s="3" t="s">
        <v>8294</v>
      </c>
      <c r="Q1968" s="13">
        <f t="shared" si="120"/>
        <v>2.0674309000000002</v>
      </c>
      <c r="R1968" s="7">
        <f t="shared" si="121"/>
        <v>66.093853271645742</v>
      </c>
      <c r="S1968" s="3" t="s">
        <v>8322</v>
      </c>
      <c r="T1968" s="3" t="s">
        <v>8352</v>
      </c>
    </row>
    <row r="1969" spans="1:20" ht="39.6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21">
        <f t="shared" si="122"/>
        <v>41730.455196759256</v>
      </c>
      <c r="L1969" s="21">
        <f t="shared" si="123"/>
        <v>41760.455196759256</v>
      </c>
      <c r="M1969" s="3" t="b">
        <v>1</v>
      </c>
      <c r="N1969" s="3">
        <v>405</v>
      </c>
      <c r="O1969" s="3" t="b">
        <v>1</v>
      </c>
      <c r="P1969" s="3" t="s">
        <v>8294</v>
      </c>
      <c r="Q1969" s="13">
        <f t="shared" si="120"/>
        <v>3.7012999999999998</v>
      </c>
      <c r="R1969" s="7">
        <f t="shared" si="121"/>
        <v>49.382716049382715</v>
      </c>
      <c r="S1969" s="3" t="s">
        <v>8322</v>
      </c>
      <c r="T1969" s="3" t="s">
        <v>8352</v>
      </c>
    </row>
    <row r="1970" spans="1:20" ht="26.4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21">
        <f t="shared" si="122"/>
        <v>42676.378645833327</v>
      </c>
      <c r="L1970" s="21">
        <f t="shared" si="123"/>
        <v>42707.420312499999</v>
      </c>
      <c r="M1970" s="3" t="b">
        <v>1</v>
      </c>
      <c r="N1970" s="3">
        <v>510</v>
      </c>
      <c r="O1970" s="3" t="b">
        <v>1</v>
      </c>
      <c r="P1970" s="3" t="s">
        <v>8294</v>
      </c>
      <c r="Q1970" s="13">
        <f t="shared" si="120"/>
        <v>2.8496600000000001</v>
      </c>
      <c r="R1970" s="7">
        <f t="shared" si="121"/>
        <v>98.039215686274517</v>
      </c>
      <c r="S1970" s="3" t="s">
        <v>8322</v>
      </c>
      <c r="T1970" s="3" t="s">
        <v>8352</v>
      </c>
    </row>
    <row r="1971" spans="1:20" ht="39.6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21">
        <f t="shared" si="122"/>
        <v>42557.584120370368</v>
      </c>
      <c r="L1971" s="21">
        <f t="shared" si="123"/>
        <v>42587.584120370368</v>
      </c>
      <c r="M1971" s="3" t="b">
        <v>1</v>
      </c>
      <c r="N1971" s="3">
        <v>1887</v>
      </c>
      <c r="O1971" s="3" t="b">
        <v>1</v>
      </c>
      <c r="P1971" s="3" t="s">
        <v>8294</v>
      </c>
      <c r="Q1971" s="13">
        <f t="shared" si="120"/>
        <v>5.7907999999999999</v>
      </c>
      <c r="R1971" s="7">
        <f t="shared" si="121"/>
        <v>10.598834128245892</v>
      </c>
      <c r="S1971" s="3" t="s">
        <v>8322</v>
      </c>
      <c r="T1971" s="3" t="s">
        <v>8352</v>
      </c>
    </row>
    <row r="1972" spans="1:20" ht="39.6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21">
        <f t="shared" si="122"/>
        <v>41323.984965277778</v>
      </c>
      <c r="L1972" s="21">
        <f t="shared" si="123"/>
        <v>41383.943298611106</v>
      </c>
      <c r="M1972" s="3" t="b">
        <v>1</v>
      </c>
      <c r="N1972" s="3">
        <v>701</v>
      </c>
      <c r="O1972" s="3" t="b">
        <v>1</v>
      </c>
      <c r="P1972" s="3" t="s">
        <v>8294</v>
      </c>
      <c r="Q1972" s="13">
        <f t="shared" si="120"/>
        <v>11.318</v>
      </c>
      <c r="R1972" s="7">
        <f t="shared" si="121"/>
        <v>7.132667617689016</v>
      </c>
      <c r="S1972" s="3" t="s">
        <v>8322</v>
      </c>
      <c r="T1972" s="3" t="s">
        <v>8352</v>
      </c>
    </row>
    <row r="1973" spans="1:20" ht="39.6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21">
        <f t="shared" si="122"/>
        <v>41561.29237268518</v>
      </c>
      <c r="L1973" s="21">
        <f t="shared" si="123"/>
        <v>41592.958333333328</v>
      </c>
      <c r="M1973" s="3" t="b">
        <v>1</v>
      </c>
      <c r="N1973" s="3">
        <v>3863</v>
      </c>
      <c r="O1973" s="3" t="b">
        <v>1</v>
      </c>
      <c r="P1973" s="3" t="s">
        <v>8294</v>
      </c>
      <c r="Q1973" s="13">
        <f t="shared" si="120"/>
        <v>2.6302771750000002</v>
      </c>
      <c r="R1973" s="7">
        <f t="shared" si="121"/>
        <v>103.54646647683148</v>
      </c>
      <c r="S1973" s="3" t="s">
        <v>8322</v>
      </c>
      <c r="T1973" s="3" t="s">
        <v>8352</v>
      </c>
    </row>
    <row r="1974" spans="1:20" ht="39.6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21">
        <f t="shared" si="122"/>
        <v>41200.803749999999</v>
      </c>
      <c r="L1974" s="21">
        <f t="shared" si="123"/>
        <v>41230.845416666663</v>
      </c>
      <c r="M1974" s="3" t="b">
        <v>1</v>
      </c>
      <c r="N1974" s="3">
        <v>238</v>
      </c>
      <c r="O1974" s="3" t="b">
        <v>1</v>
      </c>
      <c r="P1974" s="3" t="s">
        <v>8294</v>
      </c>
      <c r="Q1974" s="13">
        <f t="shared" si="120"/>
        <v>6.7447999999999997</v>
      </c>
      <c r="R1974" s="7">
        <f t="shared" si="121"/>
        <v>10.504201680672269</v>
      </c>
      <c r="S1974" s="3" t="s">
        <v>8322</v>
      </c>
      <c r="T1974" s="3" t="s">
        <v>8352</v>
      </c>
    </row>
    <row r="1975" spans="1:20" ht="39.6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21">
        <f t="shared" si="122"/>
        <v>42549.514629629623</v>
      </c>
      <c r="L1975" s="21">
        <f t="shared" si="123"/>
        <v>42588.083333333336</v>
      </c>
      <c r="M1975" s="3" t="b">
        <v>1</v>
      </c>
      <c r="N1975" s="3">
        <v>2051</v>
      </c>
      <c r="O1975" s="3" t="b">
        <v>1</v>
      </c>
      <c r="P1975" s="3" t="s">
        <v>8294</v>
      </c>
      <c r="Q1975" s="13">
        <f t="shared" si="120"/>
        <v>2.5683081313131315</v>
      </c>
      <c r="R1975" s="7">
        <f t="shared" si="121"/>
        <v>96.538274012676737</v>
      </c>
      <c r="S1975" s="3" t="s">
        <v>8322</v>
      </c>
      <c r="T1975" s="3" t="s">
        <v>8352</v>
      </c>
    </row>
    <row r="1976" spans="1:20" ht="39.6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21">
        <f t="shared" si="122"/>
        <v>41445.125798611109</v>
      </c>
      <c r="L1976" s="21">
        <f t="shared" si="123"/>
        <v>41505.125798611109</v>
      </c>
      <c r="M1976" s="3" t="b">
        <v>1</v>
      </c>
      <c r="N1976" s="3">
        <v>402</v>
      </c>
      <c r="O1976" s="3" t="b">
        <v>1</v>
      </c>
      <c r="P1976" s="3" t="s">
        <v>8294</v>
      </c>
      <c r="Q1976" s="13">
        <f t="shared" si="120"/>
        <v>3.7549600000000001</v>
      </c>
      <c r="R1976" s="7">
        <f t="shared" si="121"/>
        <v>49.75124378109453</v>
      </c>
      <c r="S1976" s="3" t="s">
        <v>8322</v>
      </c>
      <c r="T1976" s="3" t="s">
        <v>8352</v>
      </c>
    </row>
    <row r="1977" spans="1:20" ht="26.4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21">
        <f t="shared" si="122"/>
        <v>41313.54688657407</v>
      </c>
      <c r="L1977" s="21">
        <f t="shared" si="123"/>
        <v>41343.54688657407</v>
      </c>
      <c r="M1977" s="3" t="b">
        <v>1</v>
      </c>
      <c r="N1977" s="3">
        <v>253</v>
      </c>
      <c r="O1977" s="3" t="b">
        <v>1</v>
      </c>
      <c r="P1977" s="3" t="s">
        <v>8294</v>
      </c>
      <c r="Q1977" s="13">
        <f t="shared" si="120"/>
        <v>2.0870837499999997</v>
      </c>
      <c r="R1977" s="7">
        <f t="shared" si="121"/>
        <v>63.241106719367586</v>
      </c>
      <c r="S1977" s="3" t="s">
        <v>8322</v>
      </c>
      <c r="T1977" s="3" t="s">
        <v>8352</v>
      </c>
    </row>
    <row r="1978" spans="1:20" ht="26.4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21">
        <f t="shared" si="122"/>
        <v>41438.691261574073</v>
      </c>
      <c r="L1978" s="21">
        <f t="shared" si="123"/>
        <v>41468.691261574073</v>
      </c>
      <c r="M1978" s="3" t="b">
        <v>1</v>
      </c>
      <c r="N1978" s="3">
        <v>473</v>
      </c>
      <c r="O1978" s="3" t="b">
        <v>1</v>
      </c>
      <c r="P1978" s="3" t="s">
        <v>8294</v>
      </c>
      <c r="Q1978" s="13">
        <f t="shared" si="120"/>
        <v>3.4660000000000002</v>
      </c>
      <c r="R1978" s="7">
        <f t="shared" si="121"/>
        <v>8.456659619450317</v>
      </c>
      <c r="S1978" s="3" t="s">
        <v>8322</v>
      </c>
      <c r="T1978" s="3" t="s">
        <v>8352</v>
      </c>
    </row>
    <row r="1979" spans="1:20" ht="39.6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21">
        <f t="shared" si="122"/>
        <v>42311.008564814816</v>
      </c>
      <c r="L1979" s="21">
        <f t="shared" si="123"/>
        <v>42357.124305555553</v>
      </c>
      <c r="M1979" s="3" t="b">
        <v>1</v>
      </c>
      <c r="N1979" s="3">
        <v>821</v>
      </c>
      <c r="O1979" s="3" t="b">
        <v>1</v>
      </c>
      <c r="P1979" s="3" t="s">
        <v>8294</v>
      </c>
      <c r="Q1979" s="13">
        <f t="shared" si="120"/>
        <v>4.0232999999999999</v>
      </c>
      <c r="R1979" s="7">
        <f t="shared" si="121"/>
        <v>60.90133982947625</v>
      </c>
      <c r="S1979" s="3" t="s">
        <v>8322</v>
      </c>
      <c r="T1979" s="3" t="s">
        <v>8352</v>
      </c>
    </row>
    <row r="1980" spans="1:20" ht="39.6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21">
        <f t="shared" si="122"/>
        <v>41039.017268518517</v>
      </c>
      <c r="L1980" s="21">
        <f t="shared" si="123"/>
        <v>41072.083333333328</v>
      </c>
      <c r="M1980" s="3" t="b">
        <v>1</v>
      </c>
      <c r="N1980" s="3">
        <v>388</v>
      </c>
      <c r="O1980" s="3" t="b">
        <v>1</v>
      </c>
      <c r="P1980" s="3" t="s">
        <v>8294</v>
      </c>
      <c r="Q1980" s="13">
        <f t="shared" si="120"/>
        <v>10.2684514</v>
      </c>
      <c r="R1980" s="7">
        <f t="shared" si="121"/>
        <v>128.86597938144331</v>
      </c>
      <c r="S1980" s="3" t="s">
        <v>8322</v>
      </c>
      <c r="T1980" s="3" t="s">
        <v>8352</v>
      </c>
    </row>
    <row r="1981" spans="1:20" ht="39.6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21">
        <f t="shared" si="122"/>
        <v>42290.25168981481</v>
      </c>
      <c r="L1981" s="21">
        <f t="shared" si="123"/>
        <v>42326.999305555553</v>
      </c>
      <c r="M1981" s="3" t="b">
        <v>1</v>
      </c>
      <c r="N1981" s="3">
        <v>813</v>
      </c>
      <c r="O1981" s="3" t="b">
        <v>1</v>
      </c>
      <c r="P1981" s="3" t="s">
        <v>8294</v>
      </c>
      <c r="Q1981" s="13">
        <f t="shared" si="120"/>
        <v>1.14901155</v>
      </c>
      <c r="R1981" s="7">
        <f t="shared" si="121"/>
        <v>246.00246002460025</v>
      </c>
      <c r="S1981" s="3" t="s">
        <v>8322</v>
      </c>
      <c r="T1981" s="3" t="s">
        <v>8352</v>
      </c>
    </row>
    <row r="1982" spans="1:20" ht="26.4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21">
        <f t="shared" si="122"/>
        <v>42423.334050925921</v>
      </c>
      <c r="L1982" s="21">
        <f t="shared" si="123"/>
        <v>42463.292384259257</v>
      </c>
      <c r="M1982" s="3" t="b">
        <v>1</v>
      </c>
      <c r="N1982" s="3">
        <v>1945</v>
      </c>
      <c r="O1982" s="3" t="b">
        <v>1</v>
      </c>
      <c r="P1982" s="3" t="s">
        <v>8294</v>
      </c>
      <c r="Q1982" s="13">
        <f t="shared" si="120"/>
        <v>3.5482402000000004</v>
      </c>
      <c r="R1982" s="7">
        <f t="shared" si="121"/>
        <v>25.70694087403599</v>
      </c>
      <c r="S1982" s="3" t="s">
        <v>8322</v>
      </c>
      <c r="T1982" s="3" t="s">
        <v>8352</v>
      </c>
    </row>
    <row r="1983" spans="1:20" ht="39.6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21">
        <f t="shared" si="122"/>
        <v>41799.516956018517</v>
      </c>
      <c r="L1983" s="21">
        <f t="shared" si="123"/>
        <v>41829.516956018517</v>
      </c>
      <c r="M1983" s="3" t="b">
        <v>0</v>
      </c>
      <c r="N1983" s="3">
        <v>12</v>
      </c>
      <c r="O1983" s="3" t="b">
        <v>0</v>
      </c>
      <c r="P1983" s="3" t="s">
        <v>8295</v>
      </c>
      <c r="Q1983" s="13">
        <f t="shared" si="120"/>
        <v>5.0799999999999998E-2</v>
      </c>
      <c r="R1983" s="7">
        <f t="shared" si="121"/>
        <v>625</v>
      </c>
      <c r="S1983" s="3" t="s">
        <v>8341</v>
      </c>
      <c r="T1983" s="3" t="s">
        <v>8353</v>
      </c>
    </row>
    <row r="1984" spans="1:20" ht="39.6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21">
        <f t="shared" si="122"/>
        <v>42678.378321759257</v>
      </c>
      <c r="L1984" s="21">
        <f t="shared" si="123"/>
        <v>42708.419988425921</v>
      </c>
      <c r="M1984" s="3" t="b">
        <v>0</v>
      </c>
      <c r="N1984" s="3">
        <v>0</v>
      </c>
      <c r="O1984" s="3" t="b">
        <v>0</v>
      </c>
      <c r="P1984" s="3" t="s">
        <v>8295</v>
      </c>
      <c r="Q1984" s="13">
        <f t="shared" si="120"/>
        <v>0</v>
      </c>
      <c r="R1984" s="7">
        <f t="shared" si="121"/>
        <v>0</v>
      </c>
      <c r="S1984" s="3" t="s">
        <v>8341</v>
      </c>
      <c r="T1984" s="3" t="s">
        <v>8353</v>
      </c>
    </row>
    <row r="1985" spans="1:20" ht="39.6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21">
        <f t="shared" si="122"/>
        <v>42592.803449074076</v>
      </c>
      <c r="L1985" s="21">
        <f t="shared" si="123"/>
        <v>42615.083333333336</v>
      </c>
      <c r="M1985" s="3" t="b">
        <v>0</v>
      </c>
      <c r="N1985" s="3">
        <v>16</v>
      </c>
      <c r="O1985" s="3" t="b">
        <v>0</v>
      </c>
      <c r="P1985" s="3" t="s">
        <v>8295</v>
      </c>
      <c r="Q1985" s="13">
        <f t="shared" si="120"/>
        <v>4.2999999999999997E-2</v>
      </c>
      <c r="R1985" s="7">
        <f t="shared" si="121"/>
        <v>2062.5</v>
      </c>
      <c r="S1985" s="3" t="s">
        <v>8341</v>
      </c>
      <c r="T1985" s="3" t="s">
        <v>8353</v>
      </c>
    </row>
    <row r="1986" spans="1:20" ht="52.8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21">
        <f t="shared" si="122"/>
        <v>41913.581956018512</v>
      </c>
      <c r="L1986" s="21">
        <f t="shared" si="123"/>
        <v>41973.623622685183</v>
      </c>
      <c r="M1986" s="3" t="b">
        <v>0</v>
      </c>
      <c r="N1986" s="3">
        <v>7</v>
      </c>
      <c r="O1986" s="3" t="b">
        <v>0</v>
      </c>
      <c r="P1986" s="3" t="s">
        <v>8295</v>
      </c>
      <c r="Q1986" s="13">
        <f t="shared" ref="Q1986:Q2049" si="124">+E1986/D1986</f>
        <v>0.21146666666666666</v>
      </c>
      <c r="R1986" s="7">
        <f t="shared" ref="R1986:R2049" si="125">IFERROR(+D1986/N1986,0)</f>
        <v>2142.8571428571427</v>
      </c>
      <c r="S1986" s="3" t="s">
        <v>8341</v>
      </c>
      <c r="T1986" s="3" t="s">
        <v>8353</v>
      </c>
    </row>
    <row r="1987" spans="1:20" ht="39.6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21">
        <f t="shared" ref="K1987:K2050" si="126">(J1987/86400)+25569+(-5/24)</f>
        <v>42555.490405092591</v>
      </c>
      <c r="L1987" s="21">
        <f t="shared" ref="L1987:L2050" si="127">+I1987/(86400)+25569+(-5/24)</f>
        <v>42584.749999999993</v>
      </c>
      <c r="M1987" s="3" t="b">
        <v>0</v>
      </c>
      <c r="N1987" s="3">
        <v>4</v>
      </c>
      <c r="O1987" s="3" t="b">
        <v>0</v>
      </c>
      <c r="P1987" s="3" t="s">
        <v>8295</v>
      </c>
      <c r="Q1987" s="13">
        <f t="shared" si="124"/>
        <v>3.1875000000000001E-2</v>
      </c>
      <c r="R1987" s="7">
        <f t="shared" si="125"/>
        <v>400</v>
      </c>
      <c r="S1987" s="3" t="s">
        <v>8341</v>
      </c>
      <c r="T1987" s="3" t="s">
        <v>8353</v>
      </c>
    </row>
    <row r="1988" spans="1:20" ht="39.6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21">
        <f t="shared" si="126"/>
        <v>42413.225497685184</v>
      </c>
      <c r="L1988" s="21">
        <f t="shared" si="127"/>
        <v>42443.183831018519</v>
      </c>
      <c r="M1988" s="3" t="b">
        <v>0</v>
      </c>
      <c r="N1988" s="3">
        <v>1</v>
      </c>
      <c r="O1988" s="3" t="b">
        <v>0</v>
      </c>
      <c r="P1988" s="3" t="s">
        <v>8295</v>
      </c>
      <c r="Q1988" s="13">
        <f t="shared" si="124"/>
        <v>5.0000000000000001E-4</v>
      </c>
      <c r="R1988" s="7">
        <f t="shared" si="125"/>
        <v>2000</v>
      </c>
      <c r="S1988" s="3" t="s">
        <v>8341</v>
      </c>
      <c r="T1988" s="3" t="s">
        <v>8353</v>
      </c>
    </row>
    <row r="1989" spans="1:20" ht="26.4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21">
        <f t="shared" si="126"/>
        <v>42034.431435185186</v>
      </c>
      <c r="L1989" s="21">
        <f t="shared" si="127"/>
        <v>42064.431435185186</v>
      </c>
      <c r="M1989" s="3" t="b">
        <v>0</v>
      </c>
      <c r="N1989" s="3">
        <v>28</v>
      </c>
      <c r="O1989" s="3" t="b">
        <v>0</v>
      </c>
      <c r="P1989" s="3" t="s">
        <v>8295</v>
      </c>
      <c r="Q1989" s="13">
        <f t="shared" si="124"/>
        <v>0.42472727272727273</v>
      </c>
      <c r="R1989" s="7">
        <f t="shared" si="125"/>
        <v>196.42857142857142</v>
      </c>
      <c r="S1989" s="3" t="s">
        <v>8341</v>
      </c>
      <c r="T1989" s="3" t="s">
        <v>8353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21">
        <f t="shared" si="126"/>
        <v>42206.554884259262</v>
      </c>
      <c r="L1990" s="21">
        <f t="shared" si="127"/>
        <v>42236.554884259262</v>
      </c>
      <c r="M1990" s="3" t="b">
        <v>0</v>
      </c>
      <c r="N1990" s="3">
        <v>1</v>
      </c>
      <c r="O1990" s="3" t="b">
        <v>0</v>
      </c>
      <c r="P1990" s="3" t="s">
        <v>8295</v>
      </c>
      <c r="Q1990" s="13">
        <f t="shared" si="124"/>
        <v>4.1666666666666666E-3</v>
      </c>
      <c r="R1990" s="7">
        <f t="shared" si="125"/>
        <v>6000</v>
      </c>
      <c r="S1990" s="3" t="s">
        <v>8341</v>
      </c>
      <c r="T1990" s="3" t="s">
        <v>8353</v>
      </c>
    </row>
    <row r="1991" spans="1:20" ht="39.6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21">
        <f t="shared" si="126"/>
        <v>42685.472314814811</v>
      </c>
      <c r="L1991" s="21">
        <f t="shared" si="127"/>
        <v>42715.472314814811</v>
      </c>
      <c r="M1991" s="3" t="b">
        <v>0</v>
      </c>
      <c r="N1991" s="3">
        <v>1</v>
      </c>
      <c r="O1991" s="3" t="b">
        <v>0</v>
      </c>
      <c r="P1991" s="3" t="s">
        <v>8295</v>
      </c>
      <c r="Q1991" s="13">
        <f t="shared" si="124"/>
        <v>0.01</v>
      </c>
      <c r="R1991" s="7">
        <f t="shared" si="125"/>
        <v>5000</v>
      </c>
      <c r="S1991" s="3" t="s">
        <v>8341</v>
      </c>
      <c r="T1991" s="3" t="s">
        <v>8353</v>
      </c>
    </row>
    <row r="1992" spans="1:20" ht="39.6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21">
        <f t="shared" si="126"/>
        <v>42397.987638888888</v>
      </c>
      <c r="L1992" s="21">
        <f t="shared" si="127"/>
        <v>42412.987638888888</v>
      </c>
      <c r="M1992" s="3" t="b">
        <v>0</v>
      </c>
      <c r="N1992" s="3">
        <v>5</v>
      </c>
      <c r="O1992" s="3" t="b">
        <v>0</v>
      </c>
      <c r="P1992" s="3" t="s">
        <v>8295</v>
      </c>
      <c r="Q1992" s="13">
        <f t="shared" si="124"/>
        <v>0.16966666666666666</v>
      </c>
      <c r="R1992" s="7">
        <f t="shared" si="125"/>
        <v>600</v>
      </c>
      <c r="S1992" s="3" t="s">
        <v>8341</v>
      </c>
      <c r="T1992" s="3" t="s">
        <v>8353</v>
      </c>
    </row>
    <row r="1993" spans="1:20" ht="26.4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21">
        <f t="shared" si="126"/>
        <v>42167.685023148144</v>
      </c>
      <c r="L1993" s="21">
        <f t="shared" si="127"/>
        <v>42188.685023148144</v>
      </c>
      <c r="M1993" s="3" t="b">
        <v>0</v>
      </c>
      <c r="N1993" s="3">
        <v>3</v>
      </c>
      <c r="O1993" s="3" t="b">
        <v>0</v>
      </c>
      <c r="P1993" s="3" t="s">
        <v>8295</v>
      </c>
      <c r="Q1993" s="13">
        <f t="shared" si="124"/>
        <v>7.0000000000000007E-2</v>
      </c>
      <c r="R1993" s="7">
        <f t="shared" si="125"/>
        <v>666.66666666666663</v>
      </c>
      <c r="S1993" s="3" t="s">
        <v>8341</v>
      </c>
      <c r="T1993" s="3" t="s">
        <v>8353</v>
      </c>
    </row>
    <row r="1994" spans="1:20" ht="26.4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21">
        <f t="shared" si="126"/>
        <v>42022.935081018521</v>
      </c>
      <c r="L1994" s="21">
        <f t="shared" si="127"/>
        <v>42052.935081018521</v>
      </c>
      <c r="M1994" s="3" t="b">
        <v>0</v>
      </c>
      <c r="N1994" s="3">
        <v>2</v>
      </c>
      <c r="O1994" s="3" t="b">
        <v>0</v>
      </c>
      <c r="P1994" s="3" t="s">
        <v>8295</v>
      </c>
      <c r="Q1994" s="13">
        <f t="shared" si="124"/>
        <v>1.3333333333333333E-3</v>
      </c>
      <c r="R1994" s="7">
        <f t="shared" si="125"/>
        <v>750</v>
      </c>
      <c r="S1994" s="3" t="s">
        <v>8341</v>
      </c>
      <c r="T1994" s="3" t="s">
        <v>8353</v>
      </c>
    </row>
    <row r="1995" spans="1:20" ht="39.6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21">
        <f t="shared" si="126"/>
        <v>42329.380057870367</v>
      </c>
      <c r="L1995" s="21">
        <f t="shared" si="127"/>
        <v>42359.380057870367</v>
      </c>
      <c r="M1995" s="3" t="b">
        <v>0</v>
      </c>
      <c r="N1995" s="3">
        <v>0</v>
      </c>
      <c r="O1995" s="3" t="b">
        <v>0</v>
      </c>
      <c r="P1995" s="3" t="s">
        <v>8295</v>
      </c>
      <c r="Q1995" s="13">
        <f t="shared" si="124"/>
        <v>0</v>
      </c>
      <c r="R1995" s="7">
        <f t="shared" si="125"/>
        <v>0</v>
      </c>
      <c r="S1995" s="3" t="s">
        <v>8341</v>
      </c>
      <c r="T1995" s="3" t="s">
        <v>8353</v>
      </c>
    </row>
    <row r="1996" spans="1:20" ht="52.8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21">
        <f t="shared" si="126"/>
        <v>42650.797939814809</v>
      </c>
      <c r="L1996" s="21">
        <f t="shared" si="127"/>
        <v>42710.839606481481</v>
      </c>
      <c r="M1996" s="3" t="b">
        <v>0</v>
      </c>
      <c r="N1996" s="3">
        <v>0</v>
      </c>
      <c r="O1996" s="3" t="b">
        <v>0</v>
      </c>
      <c r="P1996" s="3" t="s">
        <v>8295</v>
      </c>
      <c r="Q1996" s="13">
        <f t="shared" si="124"/>
        <v>0</v>
      </c>
      <c r="R1996" s="7">
        <f t="shared" si="125"/>
        <v>0</v>
      </c>
      <c r="S1996" s="3" t="s">
        <v>8341</v>
      </c>
      <c r="T1996" s="3" t="s">
        <v>8353</v>
      </c>
    </row>
    <row r="1997" spans="1:20" ht="39.6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21">
        <f t="shared" si="126"/>
        <v>42181.693703703706</v>
      </c>
      <c r="L1997" s="21">
        <f t="shared" si="127"/>
        <v>42201.693703703706</v>
      </c>
      <c r="M1997" s="3" t="b">
        <v>0</v>
      </c>
      <c r="N1997" s="3">
        <v>3</v>
      </c>
      <c r="O1997" s="3" t="b">
        <v>0</v>
      </c>
      <c r="P1997" s="3" t="s">
        <v>8295</v>
      </c>
      <c r="Q1997" s="13">
        <f t="shared" si="124"/>
        <v>7.8E-2</v>
      </c>
      <c r="R1997" s="7">
        <f t="shared" si="125"/>
        <v>333.33333333333331</v>
      </c>
      <c r="S1997" s="3" t="s">
        <v>8341</v>
      </c>
      <c r="T1997" s="3" t="s">
        <v>8353</v>
      </c>
    </row>
    <row r="1998" spans="1:20" ht="39.6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21">
        <f t="shared" si="126"/>
        <v>41800.611238425925</v>
      </c>
      <c r="L1998" s="21">
        <f t="shared" si="127"/>
        <v>41830.611238425925</v>
      </c>
      <c r="M1998" s="3" t="b">
        <v>0</v>
      </c>
      <c r="N1998" s="3">
        <v>0</v>
      </c>
      <c r="O1998" s="3" t="b">
        <v>0</v>
      </c>
      <c r="P1998" s="3" t="s">
        <v>8295</v>
      </c>
      <c r="Q1998" s="13">
        <f t="shared" si="124"/>
        <v>0</v>
      </c>
      <c r="R1998" s="7">
        <f t="shared" si="125"/>
        <v>0</v>
      </c>
      <c r="S1998" s="3" t="s">
        <v>8341</v>
      </c>
      <c r="T1998" s="3" t="s">
        <v>8353</v>
      </c>
    </row>
    <row r="1999" spans="1:20" ht="39.6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21">
        <f t="shared" si="126"/>
        <v>41847.722361111111</v>
      </c>
      <c r="L1999" s="21">
        <f t="shared" si="127"/>
        <v>41877.722361111111</v>
      </c>
      <c r="M1999" s="3" t="b">
        <v>0</v>
      </c>
      <c r="N1999" s="3">
        <v>0</v>
      </c>
      <c r="O1999" s="3" t="b">
        <v>0</v>
      </c>
      <c r="P1999" s="3" t="s">
        <v>8295</v>
      </c>
      <c r="Q1999" s="13">
        <f t="shared" si="124"/>
        <v>0</v>
      </c>
      <c r="R1999" s="7">
        <f t="shared" si="125"/>
        <v>0</v>
      </c>
      <c r="S1999" s="3" t="s">
        <v>8341</v>
      </c>
      <c r="T1999" s="3" t="s">
        <v>8353</v>
      </c>
    </row>
    <row r="2000" spans="1:20" ht="39.6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21">
        <f t="shared" si="126"/>
        <v>41806.910162037035</v>
      </c>
      <c r="L2000" s="21">
        <f t="shared" si="127"/>
        <v>41851.910162037035</v>
      </c>
      <c r="M2000" s="3" t="b">
        <v>0</v>
      </c>
      <c r="N2000" s="3">
        <v>3</v>
      </c>
      <c r="O2000" s="3" t="b">
        <v>0</v>
      </c>
      <c r="P2000" s="3" t="s">
        <v>8295</v>
      </c>
      <c r="Q2000" s="13">
        <f t="shared" si="124"/>
        <v>0.26200000000000001</v>
      </c>
      <c r="R2000" s="7">
        <f t="shared" si="125"/>
        <v>833.33333333333337</v>
      </c>
      <c r="S2000" s="3" t="s">
        <v>8341</v>
      </c>
      <c r="T2000" s="3" t="s">
        <v>8353</v>
      </c>
    </row>
    <row r="2001" spans="1:20" ht="39.6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21">
        <f t="shared" si="126"/>
        <v>41926.274398148147</v>
      </c>
      <c r="L2001" s="21">
        <f t="shared" si="127"/>
        <v>41956.316064814811</v>
      </c>
      <c r="M2001" s="3" t="b">
        <v>0</v>
      </c>
      <c r="N2001" s="3">
        <v>7</v>
      </c>
      <c r="O2001" s="3" t="b">
        <v>0</v>
      </c>
      <c r="P2001" s="3" t="s">
        <v>8295</v>
      </c>
      <c r="Q2001" s="13">
        <f t="shared" si="124"/>
        <v>7.6129032258064515E-3</v>
      </c>
      <c r="R2001" s="7">
        <f t="shared" si="125"/>
        <v>4428.5714285714284</v>
      </c>
      <c r="S2001" s="3" t="s">
        <v>8341</v>
      </c>
      <c r="T2001" s="3" t="s">
        <v>8353</v>
      </c>
    </row>
    <row r="2002" spans="1:20" ht="39.6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21">
        <f t="shared" si="126"/>
        <v>42345.743206018517</v>
      </c>
      <c r="L2002" s="21">
        <f t="shared" si="127"/>
        <v>42375.743206018517</v>
      </c>
      <c r="M2002" s="3" t="b">
        <v>0</v>
      </c>
      <c r="N2002" s="3">
        <v>25</v>
      </c>
      <c r="O2002" s="3" t="b">
        <v>0</v>
      </c>
      <c r="P2002" s="3" t="s">
        <v>8295</v>
      </c>
      <c r="Q2002" s="13">
        <f t="shared" si="124"/>
        <v>0.125</v>
      </c>
      <c r="R2002" s="7">
        <f t="shared" si="125"/>
        <v>200</v>
      </c>
      <c r="S2002" s="3" t="s">
        <v>8341</v>
      </c>
      <c r="T2002" s="3" t="s">
        <v>8353</v>
      </c>
    </row>
    <row r="2003" spans="1:20" ht="39.6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21">
        <f t="shared" si="126"/>
        <v>42136.001342592594</v>
      </c>
      <c r="L2003" s="21">
        <f t="shared" si="127"/>
        <v>42167.624999999993</v>
      </c>
      <c r="M2003" s="3" t="b">
        <v>1</v>
      </c>
      <c r="N2003" s="3">
        <v>1637</v>
      </c>
      <c r="O2003" s="3" t="b">
        <v>1</v>
      </c>
      <c r="P2003" s="3" t="s">
        <v>8294</v>
      </c>
      <c r="Q2003" s="13">
        <f t="shared" si="124"/>
        <v>3.8212909090909091</v>
      </c>
      <c r="R2003" s="7">
        <f t="shared" si="125"/>
        <v>33.598045204642638</v>
      </c>
      <c r="S2003" s="3" t="s">
        <v>8322</v>
      </c>
      <c r="T2003" s="3" t="s">
        <v>8352</v>
      </c>
    </row>
    <row r="2004" spans="1:20" ht="39.6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21">
        <f t="shared" si="126"/>
        <v>42728.503969907404</v>
      </c>
      <c r="L2004" s="21">
        <f t="shared" si="127"/>
        <v>42758.503969907404</v>
      </c>
      <c r="M2004" s="3" t="b">
        <v>1</v>
      </c>
      <c r="N2004" s="3">
        <v>1375</v>
      </c>
      <c r="O2004" s="3" t="b">
        <v>1</v>
      </c>
      <c r="P2004" s="3" t="s">
        <v>8294</v>
      </c>
      <c r="Q2004" s="13">
        <f t="shared" si="124"/>
        <v>2.1679422000000002</v>
      </c>
      <c r="R2004" s="7">
        <f t="shared" si="125"/>
        <v>36.363636363636367</v>
      </c>
      <c r="S2004" s="3" t="s">
        <v>8322</v>
      </c>
      <c r="T2004" s="3" t="s">
        <v>8352</v>
      </c>
    </row>
    <row r="2005" spans="1:20" ht="52.8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21">
        <f t="shared" si="126"/>
        <v>40346.917268518519</v>
      </c>
      <c r="L2005" s="21">
        <f t="shared" si="127"/>
        <v>40361.75</v>
      </c>
      <c r="M2005" s="3" t="b">
        <v>1</v>
      </c>
      <c r="N2005" s="3">
        <v>17</v>
      </c>
      <c r="O2005" s="3" t="b">
        <v>1</v>
      </c>
      <c r="P2005" s="3" t="s">
        <v>8294</v>
      </c>
      <c r="Q2005" s="13">
        <f t="shared" si="124"/>
        <v>3.12</v>
      </c>
      <c r="R2005" s="7">
        <f t="shared" si="125"/>
        <v>29.411764705882351</v>
      </c>
      <c r="S2005" s="3" t="s">
        <v>8322</v>
      </c>
      <c r="T2005" s="3" t="s">
        <v>8352</v>
      </c>
    </row>
    <row r="2006" spans="1:20" ht="39.6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21">
        <f t="shared" si="126"/>
        <v>41800.396562499998</v>
      </c>
      <c r="L2006" s="21">
        <f t="shared" si="127"/>
        <v>41830.396562499998</v>
      </c>
      <c r="M2006" s="3" t="b">
        <v>1</v>
      </c>
      <c r="N2006" s="3">
        <v>354</v>
      </c>
      <c r="O2006" s="3" t="b">
        <v>1</v>
      </c>
      <c r="P2006" s="3" t="s">
        <v>8294</v>
      </c>
      <c r="Q2006" s="13">
        <f t="shared" si="124"/>
        <v>2.3442048</v>
      </c>
      <c r="R2006" s="7">
        <f t="shared" si="125"/>
        <v>141.24293785310735</v>
      </c>
      <c r="S2006" s="3" t="s">
        <v>8322</v>
      </c>
      <c r="T2006" s="3" t="s">
        <v>8352</v>
      </c>
    </row>
    <row r="2007" spans="1:20" ht="39.6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21">
        <f t="shared" si="126"/>
        <v>41535.604374999995</v>
      </c>
      <c r="L2007" s="21">
        <f t="shared" si="127"/>
        <v>41562.957638888889</v>
      </c>
      <c r="M2007" s="3" t="b">
        <v>1</v>
      </c>
      <c r="N2007" s="3">
        <v>191</v>
      </c>
      <c r="O2007" s="3" t="b">
        <v>1</v>
      </c>
      <c r="P2007" s="3" t="s">
        <v>8294</v>
      </c>
      <c r="Q2007" s="13">
        <f t="shared" si="124"/>
        <v>1.236801</v>
      </c>
      <c r="R2007" s="7">
        <f t="shared" si="125"/>
        <v>157.06806282722513</v>
      </c>
      <c r="S2007" s="3" t="s">
        <v>8322</v>
      </c>
      <c r="T2007" s="3" t="s">
        <v>8352</v>
      </c>
    </row>
    <row r="2008" spans="1:20" ht="52.8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21">
        <f t="shared" si="126"/>
        <v>41941.292187499996</v>
      </c>
      <c r="L2008" s="21">
        <f t="shared" si="127"/>
        <v>41976.333854166667</v>
      </c>
      <c r="M2008" s="3" t="b">
        <v>1</v>
      </c>
      <c r="N2008" s="3">
        <v>303</v>
      </c>
      <c r="O2008" s="3" t="b">
        <v>1</v>
      </c>
      <c r="P2008" s="3" t="s">
        <v>8294</v>
      </c>
      <c r="Q2008" s="13">
        <f t="shared" si="124"/>
        <v>2.4784000000000002</v>
      </c>
      <c r="R2008" s="7">
        <f t="shared" si="125"/>
        <v>165.01650165016503</v>
      </c>
      <c r="S2008" s="3" t="s">
        <v>8322</v>
      </c>
      <c r="T2008" s="3" t="s">
        <v>8352</v>
      </c>
    </row>
    <row r="2009" spans="1:20" ht="52.8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21">
        <f t="shared" si="126"/>
        <v>40347.629467592589</v>
      </c>
      <c r="L2009" s="21">
        <f t="shared" si="127"/>
        <v>40413.958333333328</v>
      </c>
      <c r="M2009" s="3" t="b">
        <v>1</v>
      </c>
      <c r="N2009" s="3">
        <v>137</v>
      </c>
      <c r="O2009" s="3" t="b">
        <v>1</v>
      </c>
      <c r="P2009" s="3" t="s">
        <v>8294</v>
      </c>
      <c r="Q2009" s="13">
        <f t="shared" si="124"/>
        <v>1.157092</v>
      </c>
      <c r="R2009" s="7">
        <f t="shared" si="125"/>
        <v>72.992700729927009</v>
      </c>
      <c r="S2009" s="3" t="s">
        <v>8322</v>
      </c>
      <c r="T2009" s="3" t="s">
        <v>8352</v>
      </c>
    </row>
    <row r="2010" spans="1:20" ht="39.6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21">
        <f t="shared" si="126"/>
        <v>40761.396087962959</v>
      </c>
      <c r="L2010" s="21">
        <f t="shared" si="127"/>
        <v>40805.396087962959</v>
      </c>
      <c r="M2010" s="3" t="b">
        <v>1</v>
      </c>
      <c r="N2010" s="3">
        <v>41</v>
      </c>
      <c r="O2010" s="3" t="b">
        <v>1</v>
      </c>
      <c r="P2010" s="3" t="s">
        <v>8294</v>
      </c>
      <c r="Q2010" s="13">
        <f t="shared" si="124"/>
        <v>1.1707484768810599</v>
      </c>
      <c r="R2010" s="7">
        <f t="shared" si="125"/>
        <v>38.311951219512196</v>
      </c>
      <c r="S2010" s="3" t="s">
        <v>8322</v>
      </c>
      <c r="T2010" s="3" t="s">
        <v>8352</v>
      </c>
    </row>
    <row r="2011" spans="1:20" ht="39.6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21">
        <f t="shared" si="126"/>
        <v>42661.115081018514</v>
      </c>
      <c r="L2011" s="21">
        <f t="shared" si="127"/>
        <v>42697.156747685185</v>
      </c>
      <c r="M2011" s="3" t="b">
        <v>1</v>
      </c>
      <c r="N2011" s="3">
        <v>398</v>
      </c>
      <c r="O2011" s="3" t="b">
        <v>1</v>
      </c>
      <c r="P2011" s="3" t="s">
        <v>8294</v>
      </c>
      <c r="Q2011" s="13">
        <f t="shared" si="124"/>
        <v>3.05158</v>
      </c>
      <c r="R2011" s="7">
        <f t="shared" si="125"/>
        <v>125.62814070351759</v>
      </c>
      <c r="S2011" s="3" t="s">
        <v>8322</v>
      </c>
      <c r="T2011" s="3" t="s">
        <v>8352</v>
      </c>
    </row>
    <row r="2012" spans="1:20" ht="26.4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21">
        <f t="shared" si="126"/>
        <v>42570.788090277776</v>
      </c>
      <c r="L2012" s="21">
        <f t="shared" si="127"/>
        <v>42600.788090277776</v>
      </c>
      <c r="M2012" s="3" t="b">
        <v>1</v>
      </c>
      <c r="N2012" s="3">
        <v>1737</v>
      </c>
      <c r="O2012" s="3" t="b">
        <v>1</v>
      </c>
      <c r="P2012" s="3" t="s">
        <v>8294</v>
      </c>
      <c r="Q2012" s="13">
        <f t="shared" si="124"/>
        <v>3.2005299999999997</v>
      </c>
      <c r="R2012" s="7">
        <f t="shared" si="125"/>
        <v>17.271157167530223</v>
      </c>
      <c r="S2012" s="3" t="s">
        <v>8322</v>
      </c>
      <c r="T2012" s="3" t="s">
        <v>8352</v>
      </c>
    </row>
    <row r="2013" spans="1:20" ht="39.6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21">
        <f t="shared" si="126"/>
        <v>42347.150150462963</v>
      </c>
      <c r="L2013" s="21">
        <f t="shared" si="127"/>
        <v>42380.749999999993</v>
      </c>
      <c r="M2013" s="3" t="b">
        <v>1</v>
      </c>
      <c r="N2013" s="3">
        <v>971</v>
      </c>
      <c r="O2013" s="3" t="b">
        <v>1</v>
      </c>
      <c r="P2013" s="3" t="s">
        <v>8294</v>
      </c>
      <c r="Q2013" s="13">
        <f t="shared" si="124"/>
        <v>8.1956399999999991</v>
      </c>
      <c r="R2013" s="7">
        <f t="shared" si="125"/>
        <v>51.493305870236867</v>
      </c>
      <c r="S2013" s="3" t="s">
        <v>8322</v>
      </c>
      <c r="T2013" s="3" t="s">
        <v>8352</v>
      </c>
    </row>
    <row r="2014" spans="1:20" ht="39.6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21">
        <f t="shared" si="126"/>
        <v>42010.613900462959</v>
      </c>
      <c r="L2014" s="21">
        <f t="shared" si="127"/>
        <v>42040.613900462959</v>
      </c>
      <c r="M2014" s="3" t="b">
        <v>1</v>
      </c>
      <c r="N2014" s="3">
        <v>183</v>
      </c>
      <c r="O2014" s="3" t="b">
        <v>1</v>
      </c>
      <c r="P2014" s="3" t="s">
        <v>8294</v>
      </c>
      <c r="Q2014" s="13">
        <f t="shared" si="124"/>
        <v>2.3490000000000002</v>
      </c>
      <c r="R2014" s="7">
        <f t="shared" si="125"/>
        <v>27.3224043715847</v>
      </c>
      <c r="S2014" s="3" t="s">
        <v>8322</v>
      </c>
      <c r="T2014" s="3" t="s">
        <v>8352</v>
      </c>
    </row>
    <row r="2015" spans="1:20" ht="39.6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21">
        <f t="shared" si="126"/>
        <v>42499.752476851849</v>
      </c>
      <c r="L2015" s="21">
        <f t="shared" si="127"/>
        <v>42559.752476851849</v>
      </c>
      <c r="M2015" s="3" t="b">
        <v>1</v>
      </c>
      <c r="N2015" s="3">
        <v>4562</v>
      </c>
      <c r="O2015" s="3" t="b">
        <v>1</v>
      </c>
      <c r="P2015" s="3" t="s">
        <v>8294</v>
      </c>
      <c r="Q2015" s="13">
        <f t="shared" si="124"/>
        <v>4.9491375</v>
      </c>
      <c r="R2015" s="7">
        <f t="shared" si="125"/>
        <v>35.072336694432266</v>
      </c>
      <c r="S2015" s="3" t="s">
        <v>8322</v>
      </c>
      <c r="T2015" s="3" t="s">
        <v>8352</v>
      </c>
    </row>
    <row r="2016" spans="1:20" ht="39.6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21">
        <f t="shared" si="126"/>
        <v>41324.006238425922</v>
      </c>
      <c r="L2016" s="21">
        <f t="shared" si="127"/>
        <v>41357.964571759258</v>
      </c>
      <c r="M2016" s="3" t="b">
        <v>1</v>
      </c>
      <c r="N2016" s="3">
        <v>26457</v>
      </c>
      <c r="O2016" s="3" t="b">
        <v>1</v>
      </c>
      <c r="P2016" s="3" t="s">
        <v>8294</v>
      </c>
      <c r="Q2016" s="13">
        <f t="shared" si="124"/>
        <v>78.137822333333332</v>
      </c>
      <c r="R2016" s="7">
        <f t="shared" si="125"/>
        <v>1.1339154099104207</v>
      </c>
      <c r="S2016" s="3" t="s">
        <v>8322</v>
      </c>
      <c r="T2016" s="3" t="s">
        <v>8352</v>
      </c>
    </row>
    <row r="2017" spans="1:20" ht="39.6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21">
        <f t="shared" si="126"/>
        <v>40765.668553240735</v>
      </c>
      <c r="L2017" s="21">
        <f t="shared" si="127"/>
        <v>40795.668553240735</v>
      </c>
      <c r="M2017" s="3" t="b">
        <v>1</v>
      </c>
      <c r="N2017" s="3">
        <v>162</v>
      </c>
      <c r="O2017" s="3" t="b">
        <v>1</v>
      </c>
      <c r="P2017" s="3" t="s">
        <v>8294</v>
      </c>
      <c r="Q2017" s="13">
        <f t="shared" si="124"/>
        <v>1.1300013888888889</v>
      </c>
      <c r="R2017" s="7">
        <f t="shared" si="125"/>
        <v>44.444444444444443</v>
      </c>
      <c r="S2017" s="3" t="s">
        <v>8322</v>
      </c>
      <c r="T2017" s="3" t="s">
        <v>8352</v>
      </c>
    </row>
    <row r="2018" spans="1:20" ht="26.4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21">
        <f t="shared" si="126"/>
        <v>41312.672442129631</v>
      </c>
      <c r="L2018" s="21">
        <f t="shared" si="127"/>
        <v>41342.672442129631</v>
      </c>
      <c r="M2018" s="3" t="b">
        <v>1</v>
      </c>
      <c r="N2018" s="3">
        <v>479</v>
      </c>
      <c r="O2018" s="3" t="b">
        <v>1</v>
      </c>
      <c r="P2018" s="3" t="s">
        <v>8294</v>
      </c>
      <c r="Q2018" s="13">
        <f t="shared" si="124"/>
        <v>9.2154220000000002</v>
      </c>
      <c r="R2018" s="7">
        <f t="shared" si="125"/>
        <v>20.876826722338205</v>
      </c>
      <c r="S2018" s="3" t="s">
        <v>8322</v>
      </c>
      <c r="T2018" s="3" t="s">
        <v>8352</v>
      </c>
    </row>
    <row r="2019" spans="1:20" ht="39.6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21">
        <f t="shared" si="126"/>
        <v>40960.849016203698</v>
      </c>
      <c r="L2019" s="21">
        <f t="shared" si="127"/>
        <v>40991.958333333328</v>
      </c>
      <c r="M2019" s="3" t="b">
        <v>1</v>
      </c>
      <c r="N2019" s="3">
        <v>426</v>
      </c>
      <c r="O2019" s="3" t="b">
        <v>1</v>
      </c>
      <c r="P2019" s="3" t="s">
        <v>8294</v>
      </c>
      <c r="Q2019" s="13">
        <f t="shared" si="124"/>
        <v>1.2510239999999999</v>
      </c>
      <c r="R2019" s="7">
        <f t="shared" si="125"/>
        <v>58.685446009389672</v>
      </c>
      <c r="S2019" s="3" t="s">
        <v>8322</v>
      </c>
      <c r="T2019" s="3" t="s">
        <v>8352</v>
      </c>
    </row>
    <row r="2020" spans="1:20" ht="39.6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21">
        <f t="shared" si="126"/>
        <v>42199.157511574071</v>
      </c>
      <c r="L2020" s="21">
        <f t="shared" si="127"/>
        <v>42229.157511574071</v>
      </c>
      <c r="M2020" s="3" t="b">
        <v>1</v>
      </c>
      <c r="N2020" s="3">
        <v>450</v>
      </c>
      <c r="O2020" s="3" t="b">
        <v>1</v>
      </c>
      <c r="P2020" s="3" t="s">
        <v>8294</v>
      </c>
      <c r="Q2020" s="13">
        <f t="shared" si="124"/>
        <v>1.0224343076923077</v>
      </c>
      <c r="R2020" s="7">
        <f t="shared" si="125"/>
        <v>144.44444444444446</v>
      </c>
      <c r="S2020" s="3" t="s">
        <v>8322</v>
      </c>
      <c r="T2020" s="3" t="s">
        <v>8352</v>
      </c>
    </row>
    <row r="2021" spans="1:20" ht="52.8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21">
        <f t="shared" si="126"/>
        <v>42605.500243055554</v>
      </c>
      <c r="L2021" s="21">
        <f t="shared" si="127"/>
        <v>42635.500243055554</v>
      </c>
      <c r="M2021" s="3" t="b">
        <v>1</v>
      </c>
      <c r="N2021" s="3">
        <v>1780</v>
      </c>
      <c r="O2021" s="3" t="b">
        <v>1</v>
      </c>
      <c r="P2021" s="3" t="s">
        <v>8294</v>
      </c>
      <c r="Q2021" s="13">
        <f t="shared" si="124"/>
        <v>4.8490975000000001</v>
      </c>
      <c r="R2021" s="7">
        <f t="shared" si="125"/>
        <v>22.471910112359552</v>
      </c>
      <c r="S2021" s="3" t="s">
        <v>8322</v>
      </c>
      <c r="T2021" s="3" t="s">
        <v>8352</v>
      </c>
    </row>
    <row r="2022" spans="1:20" ht="39.6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21">
        <f t="shared" si="126"/>
        <v>41736.889166666668</v>
      </c>
      <c r="L2022" s="21">
        <f t="shared" si="127"/>
        <v>41773.75277777778</v>
      </c>
      <c r="M2022" s="3" t="b">
        <v>1</v>
      </c>
      <c r="N2022" s="3">
        <v>122</v>
      </c>
      <c r="O2022" s="3" t="b">
        <v>1</v>
      </c>
      <c r="P2022" s="3" t="s">
        <v>8294</v>
      </c>
      <c r="Q2022" s="13">
        <f t="shared" si="124"/>
        <v>1.9233333333333333</v>
      </c>
      <c r="R2022" s="7">
        <f t="shared" si="125"/>
        <v>12.295081967213115</v>
      </c>
      <c r="S2022" s="3" t="s">
        <v>8322</v>
      </c>
      <c r="T2022" s="3" t="s">
        <v>8352</v>
      </c>
    </row>
    <row r="2023" spans="1:20" ht="39.6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21">
        <f t="shared" si="126"/>
        <v>41860.862233796295</v>
      </c>
      <c r="L2023" s="21">
        <f t="shared" si="127"/>
        <v>41905.862233796295</v>
      </c>
      <c r="M2023" s="3" t="b">
        <v>1</v>
      </c>
      <c r="N2023" s="3">
        <v>95</v>
      </c>
      <c r="O2023" s="3" t="b">
        <v>1</v>
      </c>
      <c r="P2023" s="3" t="s">
        <v>8294</v>
      </c>
      <c r="Q2023" s="13">
        <f t="shared" si="124"/>
        <v>2.8109999999999999</v>
      </c>
      <c r="R2023" s="7">
        <f t="shared" si="125"/>
        <v>52.631578947368418</v>
      </c>
      <c r="S2023" s="3" t="s">
        <v>8322</v>
      </c>
      <c r="T2023" s="3" t="s">
        <v>8352</v>
      </c>
    </row>
    <row r="2024" spans="1:20" ht="39.6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21">
        <f t="shared" si="126"/>
        <v>42502.36078703704</v>
      </c>
      <c r="L2024" s="21">
        <f t="shared" si="127"/>
        <v>42532.36078703704</v>
      </c>
      <c r="M2024" s="3" t="b">
        <v>1</v>
      </c>
      <c r="N2024" s="3">
        <v>325</v>
      </c>
      <c r="O2024" s="3" t="b">
        <v>1</v>
      </c>
      <c r="P2024" s="3" t="s">
        <v>8294</v>
      </c>
      <c r="Q2024" s="13">
        <f t="shared" si="124"/>
        <v>1.2513700000000001</v>
      </c>
      <c r="R2024" s="7">
        <f t="shared" si="125"/>
        <v>307.69230769230768</v>
      </c>
      <c r="S2024" s="3" t="s">
        <v>8322</v>
      </c>
      <c r="T2024" s="3" t="s">
        <v>8352</v>
      </c>
    </row>
    <row r="2025" spans="1:20" ht="39.6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21">
        <f t="shared" si="126"/>
        <v>42136.212418981479</v>
      </c>
      <c r="L2025" s="21">
        <f t="shared" si="127"/>
        <v>42166.212418981479</v>
      </c>
      <c r="M2025" s="3" t="b">
        <v>1</v>
      </c>
      <c r="N2025" s="3">
        <v>353</v>
      </c>
      <c r="O2025" s="3" t="b">
        <v>1</v>
      </c>
      <c r="P2025" s="3" t="s">
        <v>8294</v>
      </c>
      <c r="Q2025" s="13">
        <f t="shared" si="124"/>
        <v>1.61459</v>
      </c>
      <c r="R2025" s="7">
        <f t="shared" si="125"/>
        <v>283.28611898016999</v>
      </c>
      <c r="S2025" s="3" t="s">
        <v>8322</v>
      </c>
      <c r="T2025" s="3" t="s">
        <v>8352</v>
      </c>
    </row>
    <row r="2026" spans="1:20" ht="39.6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21">
        <f t="shared" si="126"/>
        <v>41099.758611111109</v>
      </c>
      <c r="L2026" s="21">
        <f t="shared" si="127"/>
        <v>41133.916666666664</v>
      </c>
      <c r="M2026" s="3" t="b">
        <v>1</v>
      </c>
      <c r="N2026" s="3">
        <v>105</v>
      </c>
      <c r="O2026" s="3" t="b">
        <v>1</v>
      </c>
      <c r="P2026" s="3" t="s">
        <v>8294</v>
      </c>
      <c r="Q2026" s="13">
        <f t="shared" si="124"/>
        <v>5.8535000000000004</v>
      </c>
      <c r="R2026" s="7">
        <f t="shared" si="125"/>
        <v>38.095238095238095</v>
      </c>
      <c r="S2026" s="3" t="s">
        <v>8322</v>
      </c>
      <c r="T2026" s="3" t="s">
        <v>8352</v>
      </c>
    </row>
    <row r="2027" spans="1:20" ht="39.6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21">
        <f t="shared" si="126"/>
        <v>42135.976226851846</v>
      </c>
      <c r="L2027" s="21">
        <f t="shared" si="127"/>
        <v>42165.976226851846</v>
      </c>
      <c r="M2027" s="3" t="b">
        <v>1</v>
      </c>
      <c r="N2027" s="3">
        <v>729</v>
      </c>
      <c r="O2027" s="3" t="b">
        <v>1</v>
      </c>
      <c r="P2027" s="3" t="s">
        <v>8294</v>
      </c>
      <c r="Q2027" s="13">
        <f t="shared" si="124"/>
        <v>2.0114999999999998</v>
      </c>
      <c r="R2027" s="7">
        <f t="shared" si="125"/>
        <v>109.73936899862825</v>
      </c>
      <c r="S2027" s="3" t="s">
        <v>8322</v>
      </c>
      <c r="T2027" s="3" t="s">
        <v>8352</v>
      </c>
    </row>
    <row r="2028" spans="1:20" ht="26.4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21">
        <f t="shared" si="126"/>
        <v>41704.527604166666</v>
      </c>
      <c r="L2028" s="21">
        <f t="shared" si="127"/>
        <v>41749.957638888889</v>
      </c>
      <c r="M2028" s="3" t="b">
        <v>1</v>
      </c>
      <c r="N2028" s="3">
        <v>454</v>
      </c>
      <c r="O2028" s="3" t="b">
        <v>1</v>
      </c>
      <c r="P2028" s="3" t="s">
        <v>8294</v>
      </c>
      <c r="Q2028" s="13">
        <f t="shared" si="124"/>
        <v>1.3348307999999998</v>
      </c>
      <c r="R2028" s="7">
        <f t="shared" si="125"/>
        <v>55.066079295154182</v>
      </c>
      <c r="S2028" s="3" t="s">
        <v>8322</v>
      </c>
      <c r="T2028" s="3" t="s">
        <v>8352</v>
      </c>
    </row>
    <row r="2029" spans="1:20" ht="39.6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21">
        <f t="shared" si="126"/>
        <v>42048.605543981474</v>
      </c>
      <c r="L2029" s="21">
        <f t="shared" si="127"/>
        <v>42093.563877314817</v>
      </c>
      <c r="M2029" s="3" t="b">
        <v>1</v>
      </c>
      <c r="N2029" s="3">
        <v>539</v>
      </c>
      <c r="O2029" s="3" t="b">
        <v>1</v>
      </c>
      <c r="P2029" s="3" t="s">
        <v>8294</v>
      </c>
      <c r="Q2029" s="13">
        <f t="shared" si="124"/>
        <v>1.2024900000000001</v>
      </c>
      <c r="R2029" s="7">
        <f t="shared" si="125"/>
        <v>185.5287569573284</v>
      </c>
      <c r="S2029" s="3" t="s">
        <v>8322</v>
      </c>
      <c r="T2029" s="3" t="s">
        <v>8352</v>
      </c>
    </row>
    <row r="2030" spans="1:20" ht="26.4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21">
        <f t="shared" si="126"/>
        <v>40215.710717592592</v>
      </c>
      <c r="L2030" s="21">
        <f t="shared" si="127"/>
        <v>40252.704861111109</v>
      </c>
      <c r="M2030" s="3" t="b">
        <v>1</v>
      </c>
      <c r="N2030" s="3">
        <v>79</v>
      </c>
      <c r="O2030" s="3" t="b">
        <v>1</v>
      </c>
      <c r="P2030" s="3" t="s">
        <v>8294</v>
      </c>
      <c r="Q2030" s="13">
        <f t="shared" si="124"/>
        <v>1.2616666666666667</v>
      </c>
      <c r="R2030" s="7">
        <f t="shared" si="125"/>
        <v>37.974683544303801</v>
      </c>
      <c r="S2030" s="3" t="s">
        <v>8322</v>
      </c>
      <c r="T2030" s="3" t="s">
        <v>8352</v>
      </c>
    </row>
    <row r="2031" spans="1:20" ht="39.6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21">
        <f t="shared" si="126"/>
        <v>41847.813437500001</v>
      </c>
      <c r="L2031" s="21">
        <f t="shared" si="127"/>
        <v>41877.813437500001</v>
      </c>
      <c r="M2031" s="3" t="b">
        <v>1</v>
      </c>
      <c r="N2031" s="3">
        <v>94</v>
      </c>
      <c r="O2031" s="3" t="b">
        <v>1</v>
      </c>
      <c r="P2031" s="3" t="s">
        <v>8294</v>
      </c>
      <c r="Q2031" s="13">
        <f t="shared" si="124"/>
        <v>3.6120000000000001</v>
      </c>
      <c r="R2031" s="7">
        <f t="shared" si="125"/>
        <v>26.595744680851062</v>
      </c>
      <c r="S2031" s="3" t="s">
        <v>8322</v>
      </c>
      <c r="T2031" s="3" t="s">
        <v>8352</v>
      </c>
    </row>
    <row r="2032" spans="1:20" ht="39.6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21">
        <f t="shared" si="126"/>
        <v>41212.788148148145</v>
      </c>
      <c r="L2032" s="21">
        <f t="shared" si="127"/>
        <v>41242.788148148145</v>
      </c>
      <c r="M2032" s="3" t="b">
        <v>1</v>
      </c>
      <c r="N2032" s="3">
        <v>625</v>
      </c>
      <c r="O2032" s="3" t="b">
        <v>1</v>
      </c>
      <c r="P2032" s="3" t="s">
        <v>8294</v>
      </c>
      <c r="Q2032" s="13">
        <f t="shared" si="124"/>
        <v>2.26239013671875</v>
      </c>
      <c r="R2032" s="7">
        <f t="shared" si="125"/>
        <v>52.428800000000003</v>
      </c>
      <c r="S2032" s="3" t="s">
        <v>8322</v>
      </c>
      <c r="T2032" s="3" t="s">
        <v>8352</v>
      </c>
    </row>
    <row r="2033" spans="1:20" ht="39.6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21">
        <f t="shared" si="126"/>
        <v>41975.120983796289</v>
      </c>
      <c r="L2033" s="21">
        <f t="shared" si="127"/>
        <v>42012.833333333336</v>
      </c>
      <c r="M2033" s="3" t="b">
        <v>1</v>
      </c>
      <c r="N2033" s="3">
        <v>508</v>
      </c>
      <c r="O2033" s="3" t="b">
        <v>1</v>
      </c>
      <c r="P2033" s="3" t="s">
        <v>8294</v>
      </c>
      <c r="Q2033" s="13">
        <f t="shared" si="124"/>
        <v>1.2035</v>
      </c>
      <c r="R2033" s="7">
        <f t="shared" si="125"/>
        <v>98.425196850393704</v>
      </c>
      <c r="S2033" s="3" t="s">
        <v>8322</v>
      </c>
      <c r="T2033" s="3" t="s">
        <v>8352</v>
      </c>
    </row>
    <row r="2034" spans="1:20" ht="39.6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21">
        <f t="shared" si="126"/>
        <v>42689.35733796296</v>
      </c>
      <c r="L2034" s="21">
        <f t="shared" si="127"/>
        <v>42718.999999999993</v>
      </c>
      <c r="M2034" s="3" t="b">
        <v>1</v>
      </c>
      <c r="N2034" s="3">
        <v>531</v>
      </c>
      <c r="O2034" s="3" t="b">
        <v>1</v>
      </c>
      <c r="P2034" s="3" t="s">
        <v>8294</v>
      </c>
      <c r="Q2034" s="13">
        <f t="shared" si="124"/>
        <v>3.0418799999999999</v>
      </c>
      <c r="R2034" s="7">
        <f t="shared" si="125"/>
        <v>47.080979284369114</v>
      </c>
      <c r="S2034" s="3" t="s">
        <v>8322</v>
      </c>
      <c r="T2034" s="3" t="s">
        <v>8352</v>
      </c>
    </row>
    <row r="2035" spans="1:20" ht="39.6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21">
        <f t="shared" si="126"/>
        <v>41724.874050925922</v>
      </c>
      <c r="L2035" s="21">
        <f t="shared" si="127"/>
        <v>41754.874050925922</v>
      </c>
      <c r="M2035" s="3" t="b">
        <v>1</v>
      </c>
      <c r="N2035" s="3">
        <v>158</v>
      </c>
      <c r="O2035" s="3" t="b">
        <v>1</v>
      </c>
      <c r="P2035" s="3" t="s">
        <v>8294</v>
      </c>
      <c r="Q2035" s="13">
        <f t="shared" si="124"/>
        <v>1.7867599999999999</v>
      </c>
      <c r="R2035" s="7">
        <f t="shared" si="125"/>
        <v>158.22784810126583</v>
      </c>
      <c r="S2035" s="3" t="s">
        <v>8322</v>
      </c>
      <c r="T2035" s="3" t="s">
        <v>8352</v>
      </c>
    </row>
    <row r="2036" spans="1:20" ht="52.8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21">
        <f t="shared" si="126"/>
        <v>42075.921678240738</v>
      </c>
      <c r="L2036" s="21">
        <f t="shared" si="127"/>
        <v>42131.081944444442</v>
      </c>
      <c r="M2036" s="3" t="b">
        <v>1</v>
      </c>
      <c r="N2036" s="3">
        <v>508</v>
      </c>
      <c r="O2036" s="3" t="b">
        <v>1</v>
      </c>
      <c r="P2036" s="3" t="s">
        <v>8294</v>
      </c>
      <c r="Q2036" s="13">
        <f t="shared" si="124"/>
        <v>3.868199871794872</v>
      </c>
      <c r="R2036" s="7">
        <f t="shared" si="125"/>
        <v>153.54330708661416</v>
      </c>
      <c r="S2036" s="3" t="s">
        <v>8322</v>
      </c>
      <c r="T2036" s="3" t="s">
        <v>8352</v>
      </c>
    </row>
    <row r="2037" spans="1:20" ht="52.8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21">
        <f t="shared" si="126"/>
        <v>42311.41674768518</v>
      </c>
      <c r="L2037" s="21">
        <f t="shared" si="127"/>
        <v>42356.833333333336</v>
      </c>
      <c r="M2037" s="3" t="b">
        <v>1</v>
      </c>
      <c r="N2037" s="3">
        <v>644</v>
      </c>
      <c r="O2037" s="3" t="b">
        <v>1</v>
      </c>
      <c r="P2037" s="3" t="s">
        <v>8294</v>
      </c>
      <c r="Q2037" s="13">
        <f t="shared" si="124"/>
        <v>2.1103642500000004</v>
      </c>
      <c r="R2037" s="7">
        <f t="shared" si="125"/>
        <v>124.22360248447205</v>
      </c>
      <c r="S2037" s="3" t="s">
        <v>8322</v>
      </c>
      <c r="T2037" s="3" t="s">
        <v>8352</v>
      </c>
    </row>
    <row r="2038" spans="1:20" ht="39.6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21">
        <f t="shared" si="126"/>
        <v>41738.656469907401</v>
      </c>
      <c r="L2038" s="21">
        <f t="shared" si="127"/>
        <v>41768.656469907401</v>
      </c>
      <c r="M2038" s="3" t="b">
        <v>1</v>
      </c>
      <c r="N2038" s="3">
        <v>848</v>
      </c>
      <c r="O2038" s="3" t="b">
        <v>1</v>
      </c>
      <c r="P2038" s="3" t="s">
        <v>8294</v>
      </c>
      <c r="Q2038" s="13">
        <f t="shared" si="124"/>
        <v>1.3166833333333334</v>
      </c>
      <c r="R2038" s="7">
        <f t="shared" si="125"/>
        <v>35.377358490566039</v>
      </c>
      <c r="S2038" s="3" t="s">
        <v>8322</v>
      </c>
      <c r="T2038" s="3" t="s">
        <v>8352</v>
      </c>
    </row>
    <row r="2039" spans="1:20" ht="39.6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21">
        <f t="shared" si="126"/>
        <v>41578.001770833333</v>
      </c>
      <c r="L2039" s="21">
        <f t="shared" si="127"/>
        <v>41638.043437499997</v>
      </c>
      <c r="M2039" s="3" t="b">
        <v>1</v>
      </c>
      <c r="N2039" s="3">
        <v>429</v>
      </c>
      <c r="O2039" s="3" t="b">
        <v>1</v>
      </c>
      <c r="P2039" s="3" t="s">
        <v>8294</v>
      </c>
      <c r="Q2039" s="13">
        <f t="shared" si="124"/>
        <v>3.0047639999999998</v>
      </c>
      <c r="R2039" s="7">
        <f t="shared" si="125"/>
        <v>23.310023310023311</v>
      </c>
      <c r="S2039" s="3" t="s">
        <v>8322</v>
      </c>
      <c r="T2039" s="3" t="s">
        <v>8352</v>
      </c>
    </row>
    <row r="2040" spans="1:20" ht="39.6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21">
        <f t="shared" si="126"/>
        <v>41424.062743055554</v>
      </c>
      <c r="L2040" s="21">
        <f t="shared" si="127"/>
        <v>41456.541666666664</v>
      </c>
      <c r="M2040" s="3" t="b">
        <v>1</v>
      </c>
      <c r="N2040" s="3">
        <v>204</v>
      </c>
      <c r="O2040" s="3" t="b">
        <v>1</v>
      </c>
      <c r="P2040" s="3" t="s">
        <v>8294</v>
      </c>
      <c r="Q2040" s="13">
        <f t="shared" si="124"/>
        <v>4.2051249999999998</v>
      </c>
      <c r="R2040" s="7">
        <f t="shared" si="125"/>
        <v>39.215686274509807</v>
      </c>
      <c r="S2040" s="3" t="s">
        <v>8322</v>
      </c>
      <c r="T2040" s="3" t="s">
        <v>8352</v>
      </c>
    </row>
    <row r="2041" spans="1:20" ht="26.4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21">
        <f t="shared" si="126"/>
        <v>42675.23061342592</v>
      </c>
      <c r="L2041" s="21">
        <f t="shared" si="127"/>
        <v>42704.999305555553</v>
      </c>
      <c r="M2041" s="3" t="b">
        <v>1</v>
      </c>
      <c r="N2041" s="3">
        <v>379</v>
      </c>
      <c r="O2041" s="3" t="b">
        <v>1</v>
      </c>
      <c r="P2041" s="3" t="s">
        <v>8294</v>
      </c>
      <c r="Q2041" s="13">
        <f t="shared" si="124"/>
        <v>1.362168</v>
      </c>
      <c r="R2041" s="7">
        <f t="shared" si="125"/>
        <v>329.81530343007915</v>
      </c>
      <c r="S2041" s="3" t="s">
        <v>8322</v>
      </c>
      <c r="T2041" s="3" t="s">
        <v>8352</v>
      </c>
    </row>
    <row r="2042" spans="1:20" ht="26.4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21">
        <f t="shared" si="126"/>
        <v>41578.718784722216</v>
      </c>
      <c r="L2042" s="21">
        <f t="shared" si="127"/>
        <v>41593.760451388887</v>
      </c>
      <c r="M2042" s="3" t="b">
        <v>1</v>
      </c>
      <c r="N2042" s="3">
        <v>271</v>
      </c>
      <c r="O2042" s="3" t="b">
        <v>1</v>
      </c>
      <c r="P2042" s="3" t="s">
        <v>8294</v>
      </c>
      <c r="Q2042" s="13">
        <f t="shared" si="124"/>
        <v>2.4817133333333334</v>
      </c>
      <c r="R2042" s="7">
        <f t="shared" si="125"/>
        <v>11.07011070110701</v>
      </c>
      <c r="S2042" s="3" t="s">
        <v>8322</v>
      </c>
      <c r="T2042" s="3" t="s">
        <v>8352</v>
      </c>
    </row>
    <row r="2043" spans="1:20" ht="39.6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21">
        <f t="shared" si="126"/>
        <v>42654.317442129628</v>
      </c>
      <c r="L2043" s="21">
        <f t="shared" si="127"/>
        <v>42684.359108796292</v>
      </c>
      <c r="M2043" s="3" t="b">
        <v>0</v>
      </c>
      <c r="N2043" s="3">
        <v>120</v>
      </c>
      <c r="O2043" s="3" t="b">
        <v>1</v>
      </c>
      <c r="P2043" s="3" t="s">
        <v>8294</v>
      </c>
      <c r="Q2043" s="13">
        <f t="shared" si="124"/>
        <v>1.8186315789473684</v>
      </c>
      <c r="R2043" s="7">
        <f t="shared" si="125"/>
        <v>79.166666666666671</v>
      </c>
      <c r="S2043" s="3" t="s">
        <v>8322</v>
      </c>
      <c r="T2043" s="3" t="s">
        <v>8352</v>
      </c>
    </row>
    <row r="2044" spans="1:20" ht="39.6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21">
        <f t="shared" si="126"/>
        <v>42331.499699074069</v>
      </c>
      <c r="L2044" s="21">
        <f t="shared" si="127"/>
        <v>42391.499699074069</v>
      </c>
      <c r="M2044" s="3" t="b">
        <v>0</v>
      </c>
      <c r="N2044" s="3">
        <v>140</v>
      </c>
      <c r="O2044" s="3" t="b">
        <v>1</v>
      </c>
      <c r="P2044" s="3" t="s">
        <v>8294</v>
      </c>
      <c r="Q2044" s="13">
        <f t="shared" si="124"/>
        <v>1.2353000000000001</v>
      </c>
      <c r="R2044" s="7">
        <f t="shared" si="125"/>
        <v>71.428571428571431</v>
      </c>
      <c r="S2044" s="3" t="s">
        <v>8322</v>
      </c>
      <c r="T2044" s="3" t="s">
        <v>8352</v>
      </c>
    </row>
    <row r="2045" spans="1:20" ht="39.6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21">
        <f t="shared" si="126"/>
        <v>42660.968483796292</v>
      </c>
      <c r="L2045" s="21">
        <f t="shared" si="127"/>
        <v>42714.999305555553</v>
      </c>
      <c r="M2045" s="3" t="b">
        <v>0</v>
      </c>
      <c r="N2045" s="3">
        <v>193</v>
      </c>
      <c r="O2045" s="3" t="b">
        <v>1</v>
      </c>
      <c r="P2045" s="3" t="s">
        <v>8294</v>
      </c>
      <c r="Q2045" s="13">
        <f t="shared" si="124"/>
        <v>5.0620938628158845</v>
      </c>
      <c r="R2045" s="7">
        <f t="shared" si="125"/>
        <v>7.176165803108808</v>
      </c>
      <c r="S2045" s="3" t="s">
        <v>8322</v>
      </c>
      <c r="T2045" s="3" t="s">
        <v>8352</v>
      </c>
    </row>
    <row r="2046" spans="1:20" ht="39.6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21">
        <f t="shared" si="126"/>
        <v>42138.475856481477</v>
      </c>
      <c r="L2046" s="21">
        <f t="shared" si="127"/>
        <v>42168.475856481477</v>
      </c>
      <c r="M2046" s="3" t="b">
        <v>0</v>
      </c>
      <c r="N2046" s="3">
        <v>180</v>
      </c>
      <c r="O2046" s="3" t="b">
        <v>1</v>
      </c>
      <c r="P2046" s="3" t="s">
        <v>8294</v>
      </c>
      <c r="Q2046" s="13">
        <f t="shared" si="124"/>
        <v>1.0821333333333334</v>
      </c>
      <c r="R2046" s="7">
        <f t="shared" si="125"/>
        <v>83.333333333333329</v>
      </c>
      <c r="S2046" s="3" t="s">
        <v>8322</v>
      </c>
      <c r="T2046" s="3" t="s">
        <v>8352</v>
      </c>
    </row>
    <row r="2047" spans="1:20" ht="39.6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21">
        <f t="shared" si="126"/>
        <v>41068.880173611113</v>
      </c>
      <c r="L2047" s="21">
        <f t="shared" si="127"/>
        <v>41098.880173611113</v>
      </c>
      <c r="M2047" s="3" t="b">
        <v>0</v>
      </c>
      <c r="N2047" s="3">
        <v>263</v>
      </c>
      <c r="O2047" s="3" t="b">
        <v>1</v>
      </c>
      <c r="P2047" s="3" t="s">
        <v>8294</v>
      </c>
      <c r="Q2047" s="13">
        <f t="shared" si="124"/>
        <v>8.1918387755102042</v>
      </c>
      <c r="R2047" s="7">
        <f t="shared" si="125"/>
        <v>18.631178707224336</v>
      </c>
      <c r="S2047" s="3" t="s">
        <v>8322</v>
      </c>
      <c r="T2047" s="3" t="s">
        <v>8352</v>
      </c>
    </row>
    <row r="2048" spans="1:20" ht="39.6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21">
        <f t="shared" si="126"/>
        <v>41386.963472222218</v>
      </c>
      <c r="L2048" s="21">
        <f t="shared" si="127"/>
        <v>41416.963472222218</v>
      </c>
      <c r="M2048" s="3" t="b">
        <v>0</v>
      </c>
      <c r="N2048" s="3">
        <v>217</v>
      </c>
      <c r="O2048" s="3" t="b">
        <v>1</v>
      </c>
      <c r="P2048" s="3" t="s">
        <v>8294</v>
      </c>
      <c r="Q2048" s="13">
        <f t="shared" si="124"/>
        <v>1.2110000000000001</v>
      </c>
      <c r="R2048" s="7">
        <f t="shared" si="125"/>
        <v>46.082949308755758</v>
      </c>
      <c r="S2048" s="3" t="s">
        <v>8322</v>
      </c>
      <c r="T2048" s="3" t="s">
        <v>8352</v>
      </c>
    </row>
    <row r="2049" spans="1:20" ht="39.6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21">
        <f t="shared" si="126"/>
        <v>42081.695254629631</v>
      </c>
      <c r="L2049" s="21">
        <f t="shared" si="127"/>
        <v>42110.791666666664</v>
      </c>
      <c r="M2049" s="3" t="b">
        <v>0</v>
      </c>
      <c r="N2049" s="3">
        <v>443</v>
      </c>
      <c r="O2049" s="3" t="b">
        <v>1</v>
      </c>
      <c r="P2049" s="3" t="s">
        <v>8294</v>
      </c>
      <c r="Q2049" s="13">
        <f t="shared" si="124"/>
        <v>1.0299897959183673</v>
      </c>
      <c r="R2049" s="7">
        <f t="shared" si="125"/>
        <v>221.21896162528216</v>
      </c>
      <c r="S2049" s="3" t="s">
        <v>8322</v>
      </c>
      <c r="T2049" s="3" t="s">
        <v>8352</v>
      </c>
    </row>
    <row r="2050" spans="1:20" ht="39.6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21">
        <f t="shared" si="126"/>
        <v>41387.443182870367</v>
      </c>
      <c r="L2050" s="21">
        <f t="shared" si="127"/>
        <v>41417.443182870367</v>
      </c>
      <c r="M2050" s="3" t="b">
        <v>0</v>
      </c>
      <c r="N2050" s="3">
        <v>1373</v>
      </c>
      <c r="O2050" s="3" t="b">
        <v>1</v>
      </c>
      <c r="P2050" s="3" t="s">
        <v>8294</v>
      </c>
      <c r="Q2050" s="13">
        <f t="shared" ref="Q2050:Q2113" si="128">+E2050/D2050</f>
        <v>1.4833229411764706</v>
      </c>
      <c r="R2050" s="7">
        <f t="shared" ref="R2050:R2113" si="129">IFERROR(+D2050/N2050,0)</f>
        <v>61.908230152949749</v>
      </c>
      <c r="S2050" s="3" t="s">
        <v>8322</v>
      </c>
      <c r="T2050" s="3" t="s">
        <v>8352</v>
      </c>
    </row>
    <row r="2051" spans="1:20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21">
        <f t="shared" ref="K2051:K2114" si="130">(J2051/86400)+25569+(-5/24)</f>
        <v>41575.319016203699</v>
      </c>
      <c r="L2051" s="21">
        <f t="shared" ref="L2051:L2114" si="131">+I2051/(86400)+25569+(-5/24)</f>
        <v>41610.749305555553</v>
      </c>
      <c r="M2051" s="3" t="b">
        <v>0</v>
      </c>
      <c r="N2051" s="3">
        <v>742</v>
      </c>
      <c r="O2051" s="3" t="b">
        <v>1</v>
      </c>
      <c r="P2051" s="3" t="s">
        <v>8294</v>
      </c>
      <c r="Q2051" s="13">
        <f t="shared" si="128"/>
        <v>1.2019070000000001</v>
      </c>
      <c r="R2051" s="7">
        <f t="shared" si="129"/>
        <v>67.385444743935309</v>
      </c>
      <c r="S2051" s="3" t="s">
        <v>8322</v>
      </c>
      <c r="T2051" s="3" t="s">
        <v>8352</v>
      </c>
    </row>
    <row r="2052" spans="1:20" ht="39.6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21">
        <f t="shared" si="130"/>
        <v>42114.863171296289</v>
      </c>
      <c r="L2052" s="21">
        <f t="shared" si="131"/>
        <v>42154.863171296289</v>
      </c>
      <c r="M2052" s="3" t="b">
        <v>0</v>
      </c>
      <c r="N2052" s="3">
        <v>170</v>
      </c>
      <c r="O2052" s="3" t="b">
        <v>1</v>
      </c>
      <c r="P2052" s="3" t="s">
        <v>8294</v>
      </c>
      <c r="Q2052" s="13">
        <f t="shared" si="128"/>
        <v>4.7327000000000004</v>
      </c>
      <c r="R2052" s="7">
        <f t="shared" si="129"/>
        <v>58.823529411764703</v>
      </c>
      <c r="S2052" s="3" t="s">
        <v>8322</v>
      </c>
      <c r="T2052" s="3" t="s">
        <v>8352</v>
      </c>
    </row>
    <row r="2053" spans="1:20" ht="39.6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21">
        <f t="shared" si="130"/>
        <v>41603.814085648148</v>
      </c>
      <c r="L2053" s="21">
        <f t="shared" si="131"/>
        <v>41633.814085648148</v>
      </c>
      <c r="M2053" s="3" t="b">
        <v>0</v>
      </c>
      <c r="N2053" s="3">
        <v>242</v>
      </c>
      <c r="O2053" s="3" t="b">
        <v>1</v>
      </c>
      <c r="P2053" s="3" t="s">
        <v>8294</v>
      </c>
      <c r="Q2053" s="13">
        <f t="shared" si="128"/>
        <v>1.303625</v>
      </c>
      <c r="R2053" s="7">
        <f t="shared" si="129"/>
        <v>33.057851239669418</v>
      </c>
      <c r="S2053" s="3" t="s">
        <v>8322</v>
      </c>
      <c r="T2053" s="3" t="s">
        <v>8352</v>
      </c>
    </row>
    <row r="2054" spans="1:20" ht="39.6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21">
        <f t="shared" si="130"/>
        <v>42374.875613425924</v>
      </c>
      <c r="L2054" s="21">
        <f t="shared" si="131"/>
        <v>42419.875613425924</v>
      </c>
      <c r="M2054" s="3" t="b">
        <v>0</v>
      </c>
      <c r="N2054" s="3">
        <v>541</v>
      </c>
      <c r="O2054" s="3" t="b">
        <v>1</v>
      </c>
      <c r="P2054" s="3" t="s">
        <v>8294</v>
      </c>
      <c r="Q2054" s="13">
        <f t="shared" si="128"/>
        <v>3.5304799999999998</v>
      </c>
      <c r="R2054" s="7">
        <f t="shared" si="129"/>
        <v>92.421441774491683</v>
      </c>
      <c r="S2054" s="3" t="s">
        <v>8322</v>
      </c>
      <c r="T2054" s="3" t="s">
        <v>8352</v>
      </c>
    </row>
    <row r="2055" spans="1:20" ht="39.6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21">
        <f t="shared" si="130"/>
        <v>42303.409155092588</v>
      </c>
      <c r="L2055" s="21">
        <f t="shared" si="131"/>
        <v>42333.450821759259</v>
      </c>
      <c r="M2055" s="3" t="b">
        <v>0</v>
      </c>
      <c r="N2055" s="3">
        <v>121</v>
      </c>
      <c r="O2055" s="3" t="b">
        <v>1</v>
      </c>
      <c r="P2055" s="3" t="s">
        <v>8294</v>
      </c>
      <c r="Q2055" s="13">
        <f t="shared" si="128"/>
        <v>1.0102</v>
      </c>
      <c r="R2055" s="7">
        <f t="shared" si="129"/>
        <v>41.32231404958678</v>
      </c>
      <c r="S2055" s="3" t="s">
        <v>8322</v>
      </c>
      <c r="T2055" s="3" t="s">
        <v>8352</v>
      </c>
    </row>
    <row r="2056" spans="1:20" ht="39.6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21">
        <f t="shared" si="130"/>
        <v>41731.312615740739</v>
      </c>
      <c r="L2056" s="21">
        <f t="shared" si="131"/>
        <v>41761.312615740739</v>
      </c>
      <c r="M2056" s="3" t="b">
        <v>0</v>
      </c>
      <c r="N2056" s="3">
        <v>621</v>
      </c>
      <c r="O2056" s="3" t="b">
        <v>1</v>
      </c>
      <c r="P2056" s="3" t="s">
        <v>8294</v>
      </c>
      <c r="Q2056" s="13">
        <f t="shared" si="128"/>
        <v>1.1359142857142857</v>
      </c>
      <c r="R2056" s="7">
        <f t="shared" si="129"/>
        <v>56.36070853462158</v>
      </c>
      <c r="S2056" s="3" t="s">
        <v>8322</v>
      </c>
      <c r="T2056" s="3" t="s">
        <v>8352</v>
      </c>
    </row>
    <row r="2057" spans="1:20" ht="39.6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21">
        <f t="shared" si="130"/>
        <v>41946.465775462959</v>
      </c>
      <c r="L2057" s="21">
        <f t="shared" si="131"/>
        <v>41975.958333333336</v>
      </c>
      <c r="M2057" s="3" t="b">
        <v>0</v>
      </c>
      <c r="N2057" s="3">
        <v>101</v>
      </c>
      <c r="O2057" s="3" t="b">
        <v>1</v>
      </c>
      <c r="P2057" s="3" t="s">
        <v>8294</v>
      </c>
      <c r="Q2057" s="13">
        <f t="shared" si="128"/>
        <v>1.6741666666666666</v>
      </c>
      <c r="R2057" s="7">
        <f t="shared" si="129"/>
        <v>59.405940594059409</v>
      </c>
      <c r="S2057" s="3" t="s">
        <v>8322</v>
      </c>
      <c r="T2057" s="3" t="s">
        <v>8352</v>
      </c>
    </row>
    <row r="2058" spans="1:20" ht="39.6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21">
        <f t="shared" si="130"/>
        <v>41351.552569444444</v>
      </c>
      <c r="L2058" s="21">
        <f t="shared" si="131"/>
        <v>41381.552569444444</v>
      </c>
      <c r="M2058" s="3" t="b">
        <v>0</v>
      </c>
      <c r="N2058" s="3">
        <v>554</v>
      </c>
      <c r="O2058" s="3" t="b">
        <v>1</v>
      </c>
      <c r="P2058" s="3" t="s">
        <v>8294</v>
      </c>
      <c r="Q2058" s="13">
        <f t="shared" si="128"/>
        <v>1.5345200000000001</v>
      </c>
      <c r="R2058" s="7">
        <f t="shared" si="129"/>
        <v>90.25270758122744</v>
      </c>
      <c r="S2058" s="3" t="s">
        <v>8322</v>
      </c>
      <c r="T2058" s="3" t="s">
        <v>8352</v>
      </c>
    </row>
    <row r="2059" spans="1:20" ht="52.8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21">
        <f t="shared" si="130"/>
        <v>42396.286249999997</v>
      </c>
      <c r="L2059" s="21">
        <f t="shared" si="131"/>
        <v>42426.286249999997</v>
      </c>
      <c r="M2059" s="3" t="b">
        <v>0</v>
      </c>
      <c r="N2059" s="3">
        <v>666</v>
      </c>
      <c r="O2059" s="3" t="b">
        <v>1</v>
      </c>
      <c r="P2059" s="3" t="s">
        <v>8294</v>
      </c>
      <c r="Q2059" s="13">
        <f t="shared" si="128"/>
        <v>2.022322</v>
      </c>
      <c r="R2059" s="7">
        <f t="shared" si="129"/>
        <v>22.522522522522522</v>
      </c>
      <c r="S2059" s="3" t="s">
        <v>8322</v>
      </c>
      <c r="T2059" s="3" t="s">
        <v>8352</v>
      </c>
    </row>
    <row r="2060" spans="1:20" ht="26.4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21">
        <f t="shared" si="130"/>
        <v>42026.16238425926</v>
      </c>
      <c r="L2060" s="21">
        <f t="shared" si="131"/>
        <v>42065.624999999993</v>
      </c>
      <c r="M2060" s="3" t="b">
        <v>0</v>
      </c>
      <c r="N2060" s="3">
        <v>410</v>
      </c>
      <c r="O2060" s="3" t="b">
        <v>1</v>
      </c>
      <c r="P2060" s="3" t="s">
        <v>8294</v>
      </c>
      <c r="Q2060" s="13">
        <f t="shared" si="128"/>
        <v>1.6828125</v>
      </c>
      <c r="R2060" s="7">
        <f t="shared" si="129"/>
        <v>6.2439024390243905</v>
      </c>
      <c r="S2060" s="3" t="s">
        <v>8322</v>
      </c>
      <c r="T2060" s="3" t="s">
        <v>8352</v>
      </c>
    </row>
    <row r="2061" spans="1:20" ht="39.6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21">
        <f t="shared" si="130"/>
        <v>42361.394143518519</v>
      </c>
      <c r="L2061" s="21">
        <f t="shared" si="131"/>
        <v>42400.707638888889</v>
      </c>
      <c r="M2061" s="3" t="b">
        <v>0</v>
      </c>
      <c r="N2061" s="3">
        <v>375</v>
      </c>
      <c r="O2061" s="3" t="b">
        <v>1</v>
      </c>
      <c r="P2061" s="3" t="s">
        <v>8294</v>
      </c>
      <c r="Q2061" s="13">
        <f t="shared" si="128"/>
        <v>1.4345666666666668</v>
      </c>
      <c r="R2061" s="7">
        <f t="shared" si="129"/>
        <v>80</v>
      </c>
      <c r="S2061" s="3" t="s">
        <v>8322</v>
      </c>
      <c r="T2061" s="3" t="s">
        <v>8352</v>
      </c>
    </row>
    <row r="2062" spans="1:20" ht="39.6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21">
        <f t="shared" si="130"/>
        <v>41783.434606481482</v>
      </c>
      <c r="L2062" s="21">
        <f t="shared" si="131"/>
        <v>41843.434606481482</v>
      </c>
      <c r="M2062" s="3" t="b">
        <v>0</v>
      </c>
      <c r="N2062" s="3">
        <v>1364</v>
      </c>
      <c r="O2062" s="3" t="b">
        <v>1</v>
      </c>
      <c r="P2062" s="3" t="s">
        <v>8294</v>
      </c>
      <c r="Q2062" s="13">
        <f t="shared" si="128"/>
        <v>1.964</v>
      </c>
      <c r="R2062" s="7">
        <f t="shared" si="129"/>
        <v>18.328445747800586</v>
      </c>
      <c r="S2062" s="3" t="s">
        <v>8322</v>
      </c>
      <c r="T2062" s="3" t="s">
        <v>8352</v>
      </c>
    </row>
    <row r="2063" spans="1:20" ht="39.6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21">
        <f t="shared" si="130"/>
        <v>42705.556180555555</v>
      </c>
      <c r="L2063" s="21">
        <f t="shared" si="131"/>
        <v>42735.556180555555</v>
      </c>
      <c r="M2063" s="3" t="b">
        <v>0</v>
      </c>
      <c r="N2063" s="3">
        <v>35</v>
      </c>
      <c r="O2063" s="3" t="b">
        <v>1</v>
      </c>
      <c r="P2063" s="3" t="s">
        <v>8294</v>
      </c>
      <c r="Q2063" s="13">
        <f t="shared" si="128"/>
        <v>1.0791999999999999</v>
      </c>
      <c r="R2063" s="7">
        <f t="shared" si="129"/>
        <v>142.85714285714286</v>
      </c>
      <c r="S2063" s="3" t="s">
        <v>8322</v>
      </c>
      <c r="T2063" s="3" t="s">
        <v>8352</v>
      </c>
    </row>
    <row r="2064" spans="1:20" ht="52.8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21">
        <f t="shared" si="130"/>
        <v>42423.174745370365</v>
      </c>
      <c r="L2064" s="21">
        <f t="shared" si="131"/>
        <v>42453.1330787037</v>
      </c>
      <c r="M2064" s="3" t="b">
        <v>0</v>
      </c>
      <c r="N2064" s="3">
        <v>203</v>
      </c>
      <c r="O2064" s="3" t="b">
        <v>1</v>
      </c>
      <c r="P2064" s="3" t="s">
        <v>8294</v>
      </c>
      <c r="Q2064" s="13">
        <f t="shared" si="128"/>
        <v>1.14977</v>
      </c>
      <c r="R2064" s="7">
        <f t="shared" si="129"/>
        <v>492.61083743842363</v>
      </c>
      <c r="S2064" s="3" t="s">
        <v>8322</v>
      </c>
      <c r="T2064" s="3" t="s">
        <v>8352</v>
      </c>
    </row>
    <row r="2065" spans="1:20" ht="26.4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21">
        <f t="shared" si="130"/>
        <v>42472.524317129624</v>
      </c>
      <c r="L2065" s="21">
        <f t="shared" si="131"/>
        <v>42505.524317129624</v>
      </c>
      <c r="M2065" s="3" t="b">
        <v>0</v>
      </c>
      <c r="N2065" s="3">
        <v>49</v>
      </c>
      <c r="O2065" s="3" t="b">
        <v>1</v>
      </c>
      <c r="P2065" s="3" t="s">
        <v>8294</v>
      </c>
      <c r="Q2065" s="13">
        <f t="shared" si="128"/>
        <v>1.4804999999999999</v>
      </c>
      <c r="R2065" s="7">
        <f t="shared" si="129"/>
        <v>81.632653061224488</v>
      </c>
      <c r="S2065" s="3" t="s">
        <v>8322</v>
      </c>
      <c r="T2065" s="3" t="s">
        <v>8352</v>
      </c>
    </row>
    <row r="2066" spans="1:20" ht="39.6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21">
        <f t="shared" si="130"/>
        <v>41389.1565162037</v>
      </c>
      <c r="L2066" s="21">
        <f t="shared" si="131"/>
        <v>41425.291666666664</v>
      </c>
      <c r="M2066" s="3" t="b">
        <v>0</v>
      </c>
      <c r="N2066" s="3">
        <v>5812</v>
      </c>
      <c r="O2066" s="3" t="b">
        <v>1</v>
      </c>
      <c r="P2066" s="3" t="s">
        <v>8294</v>
      </c>
      <c r="Q2066" s="13">
        <f t="shared" si="128"/>
        <v>1.9116676082790633</v>
      </c>
      <c r="R2066" s="7">
        <f t="shared" si="129"/>
        <v>45.072608396421195</v>
      </c>
      <c r="S2066" s="3" t="s">
        <v>8322</v>
      </c>
      <c r="T2066" s="3" t="s">
        <v>8352</v>
      </c>
    </row>
    <row r="2067" spans="1:20" ht="39.6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21">
        <f t="shared" si="130"/>
        <v>41603.125335648147</v>
      </c>
      <c r="L2067" s="21">
        <f t="shared" si="131"/>
        <v>41633.125335648147</v>
      </c>
      <c r="M2067" s="3" t="b">
        <v>0</v>
      </c>
      <c r="N2067" s="3">
        <v>1556</v>
      </c>
      <c r="O2067" s="3" t="b">
        <v>1</v>
      </c>
      <c r="P2067" s="3" t="s">
        <v>8294</v>
      </c>
      <c r="Q2067" s="13">
        <f t="shared" si="128"/>
        <v>1.99215125</v>
      </c>
      <c r="R2067" s="7">
        <f t="shared" si="129"/>
        <v>25.70694087403599</v>
      </c>
      <c r="S2067" s="3" t="s">
        <v>8322</v>
      </c>
      <c r="T2067" s="3" t="s">
        <v>8352</v>
      </c>
    </row>
    <row r="2068" spans="1:20" ht="39.6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21">
        <f t="shared" si="130"/>
        <v>41844.563460648147</v>
      </c>
      <c r="L2068" s="21">
        <f t="shared" si="131"/>
        <v>41874.563460648147</v>
      </c>
      <c r="M2068" s="3" t="b">
        <v>0</v>
      </c>
      <c r="N2068" s="3">
        <v>65</v>
      </c>
      <c r="O2068" s="3" t="b">
        <v>1</v>
      </c>
      <c r="P2068" s="3" t="s">
        <v>8294</v>
      </c>
      <c r="Q2068" s="13">
        <f t="shared" si="128"/>
        <v>2.1859999999999999</v>
      </c>
      <c r="R2068" s="7">
        <f t="shared" si="129"/>
        <v>30.76923076923077</v>
      </c>
      <c r="S2068" s="3" t="s">
        <v>8322</v>
      </c>
      <c r="T2068" s="3" t="s">
        <v>8352</v>
      </c>
    </row>
    <row r="2069" spans="1:20" ht="39.6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21">
        <f t="shared" si="130"/>
        <v>42115.645555555551</v>
      </c>
      <c r="L2069" s="21">
        <f t="shared" si="131"/>
        <v>42148.645555555551</v>
      </c>
      <c r="M2069" s="3" t="b">
        <v>0</v>
      </c>
      <c r="N2069" s="3">
        <v>10</v>
      </c>
      <c r="O2069" s="3" t="b">
        <v>1</v>
      </c>
      <c r="P2069" s="3" t="s">
        <v>8294</v>
      </c>
      <c r="Q2069" s="13">
        <f t="shared" si="128"/>
        <v>1.2686868686868686</v>
      </c>
      <c r="R2069" s="7">
        <f t="shared" si="129"/>
        <v>49.5</v>
      </c>
      <c r="S2069" s="3" t="s">
        <v>8322</v>
      </c>
      <c r="T2069" s="3" t="s">
        <v>8352</v>
      </c>
    </row>
    <row r="2070" spans="1:20" ht="39.6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21">
        <f t="shared" si="130"/>
        <v>42633.633275462962</v>
      </c>
      <c r="L2070" s="21">
        <f t="shared" si="131"/>
        <v>42663.633275462962</v>
      </c>
      <c r="M2070" s="3" t="b">
        <v>0</v>
      </c>
      <c r="N2070" s="3">
        <v>76</v>
      </c>
      <c r="O2070" s="3" t="b">
        <v>1</v>
      </c>
      <c r="P2070" s="3" t="s">
        <v>8294</v>
      </c>
      <c r="Q2070" s="13">
        <f t="shared" si="128"/>
        <v>1.0522388</v>
      </c>
      <c r="R2070" s="7">
        <f t="shared" si="129"/>
        <v>328.94736842105266</v>
      </c>
      <c r="S2070" s="3" t="s">
        <v>8322</v>
      </c>
      <c r="T2070" s="3" t="s">
        <v>8352</v>
      </c>
    </row>
    <row r="2071" spans="1:20" ht="52.8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21">
        <f t="shared" si="130"/>
        <v>42340.763784722221</v>
      </c>
      <c r="L2071" s="21">
        <f t="shared" si="131"/>
        <v>42371.763784722221</v>
      </c>
      <c r="M2071" s="3" t="b">
        <v>0</v>
      </c>
      <c r="N2071" s="3">
        <v>263</v>
      </c>
      <c r="O2071" s="3" t="b">
        <v>1</v>
      </c>
      <c r="P2071" s="3" t="s">
        <v>8294</v>
      </c>
      <c r="Q2071" s="13">
        <f t="shared" si="128"/>
        <v>1.2840666000000001</v>
      </c>
      <c r="R2071" s="7">
        <f t="shared" si="129"/>
        <v>190.11406844106463</v>
      </c>
      <c r="S2071" s="3" t="s">
        <v>8322</v>
      </c>
      <c r="T2071" s="3" t="s">
        <v>8352</v>
      </c>
    </row>
    <row r="2072" spans="1:20" ht="39.6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21">
        <f t="shared" si="130"/>
        <v>42519.448182870365</v>
      </c>
      <c r="L2072" s="21">
        <f t="shared" si="131"/>
        <v>42549.448182870365</v>
      </c>
      <c r="M2072" s="3" t="b">
        <v>0</v>
      </c>
      <c r="N2072" s="3">
        <v>1530</v>
      </c>
      <c r="O2072" s="3" t="b">
        <v>1</v>
      </c>
      <c r="P2072" s="3" t="s">
        <v>8294</v>
      </c>
      <c r="Q2072" s="13">
        <f t="shared" si="128"/>
        <v>3.1732719999999999</v>
      </c>
      <c r="R2072" s="7">
        <f t="shared" si="129"/>
        <v>81.699346405228752</v>
      </c>
      <c r="S2072" s="3" t="s">
        <v>8322</v>
      </c>
      <c r="T2072" s="3" t="s">
        <v>8352</v>
      </c>
    </row>
    <row r="2073" spans="1:20" ht="39.6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21">
        <f t="shared" si="130"/>
        <v>42600.070416666662</v>
      </c>
      <c r="L2073" s="21">
        <f t="shared" si="131"/>
        <v>42645.070416666662</v>
      </c>
      <c r="M2073" s="3" t="b">
        <v>0</v>
      </c>
      <c r="N2073" s="3">
        <v>278</v>
      </c>
      <c r="O2073" s="3" t="b">
        <v>1</v>
      </c>
      <c r="P2073" s="3" t="s">
        <v>8294</v>
      </c>
      <c r="Q2073" s="13">
        <f t="shared" si="128"/>
        <v>2.8073000000000001</v>
      </c>
      <c r="R2073" s="7">
        <f t="shared" si="129"/>
        <v>71.942446043165461</v>
      </c>
      <c r="S2073" s="3" t="s">
        <v>8322</v>
      </c>
      <c r="T2073" s="3" t="s">
        <v>8352</v>
      </c>
    </row>
    <row r="2074" spans="1:20" ht="52.8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21">
        <f t="shared" si="130"/>
        <v>42467.373055555552</v>
      </c>
      <c r="L2074" s="21">
        <f t="shared" si="131"/>
        <v>42497.373055555552</v>
      </c>
      <c r="M2074" s="3" t="b">
        <v>0</v>
      </c>
      <c r="N2074" s="3">
        <v>350</v>
      </c>
      <c r="O2074" s="3" t="b">
        <v>1</v>
      </c>
      <c r="P2074" s="3" t="s">
        <v>8294</v>
      </c>
      <c r="Q2074" s="13">
        <f t="shared" si="128"/>
        <v>1.1073146853146854</v>
      </c>
      <c r="R2074" s="7">
        <f t="shared" si="129"/>
        <v>204.28571428571428</v>
      </c>
      <c r="S2074" s="3" t="s">
        <v>8322</v>
      </c>
      <c r="T2074" s="3" t="s">
        <v>8352</v>
      </c>
    </row>
    <row r="2075" spans="1:20" ht="39.6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21">
        <f t="shared" si="130"/>
        <v>42087.459699074076</v>
      </c>
      <c r="L2075" s="21">
        <f t="shared" si="131"/>
        <v>42132.459699074076</v>
      </c>
      <c r="M2075" s="3" t="b">
        <v>0</v>
      </c>
      <c r="N2075" s="3">
        <v>470</v>
      </c>
      <c r="O2075" s="3" t="b">
        <v>1</v>
      </c>
      <c r="P2075" s="3" t="s">
        <v>8294</v>
      </c>
      <c r="Q2075" s="13">
        <f t="shared" si="128"/>
        <v>1.5260429999999998</v>
      </c>
      <c r="R2075" s="7">
        <f t="shared" si="129"/>
        <v>212.7659574468085</v>
      </c>
      <c r="S2075" s="3" t="s">
        <v>8322</v>
      </c>
      <c r="T2075" s="3" t="s">
        <v>8352</v>
      </c>
    </row>
    <row r="2076" spans="1:20" ht="26.4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21">
        <f t="shared" si="130"/>
        <v>42466.617847222216</v>
      </c>
      <c r="L2076" s="21">
        <f t="shared" si="131"/>
        <v>42496.617847222216</v>
      </c>
      <c r="M2076" s="3" t="b">
        <v>0</v>
      </c>
      <c r="N2076" s="3">
        <v>3</v>
      </c>
      <c r="O2076" s="3" t="b">
        <v>1</v>
      </c>
      <c r="P2076" s="3" t="s">
        <v>8294</v>
      </c>
      <c r="Q2076" s="13">
        <f t="shared" si="128"/>
        <v>1.0249999999999999</v>
      </c>
      <c r="R2076" s="7">
        <f t="shared" si="129"/>
        <v>200</v>
      </c>
      <c r="S2076" s="3" t="s">
        <v>8322</v>
      </c>
      <c r="T2076" s="3" t="s">
        <v>8352</v>
      </c>
    </row>
    <row r="2077" spans="1:20" ht="39.6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21">
        <f t="shared" si="130"/>
        <v>41450.473240740735</v>
      </c>
      <c r="L2077" s="21">
        <f t="shared" si="131"/>
        <v>41480.473240740735</v>
      </c>
      <c r="M2077" s="3" t="b">
        <v>0</v>
      </c>
      <c r="N2077" s="3">
        <v>8200</v>
      </c>
      <c r="O2077" s="3" t="b">
        <v>1</v>
      </c>
      <c r="P2077" s="3" t="s">
        <v>8294</v>
      </c>
      <c r="Q2077" s="13">
        <f t="shared" si="128"/>
        <v>16.783738373837384</v>
      </c>
      <c r="R2077" s="7">
        <f t="shared" si="129"/>
        <v>1.2193902439024391</v>
      </c>
      <c r="S2077" s="3" t="s">
        <v>8322</v>
      </c>
      <c r="T2077" s="3" t="s">
        <v>8352</v>
      </c>
    </row>
    <row r="2078" spans="1:20" ht="26.4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21">
        <f t="shared" si="130"/>
        <v>41803.672326388885</v>
      </c>
      <c r="L2078" s="21">
        <f t="shared" si="131"/>
        <v>41843.672326388885</v>
      </c>
      <c r="M2078" s="3" t="b">
        <v>0</v>
      </c>
      <c r="N2078" s="3">
        <v>8359</v>
      </c>
      <c r="O2078" s="3" t="b">
        <v>1</v>
      </c>
      <c r="P2078" s="3" t="s">
        <v>8294</v>
      </c>
      <c r="Q2078" s="13">
        <f t="shared" si="128"/>
        <v>5.4334915642458101</v>
      </c>
      <c r="R2078" s="7">
        <f t="shared" si="129"/>
        <v>21.414044742194044</v>
      </c>
      <c r="S2078" s="3" t="s">
        <v>8322</v>
      </c>
      <c r="T2078" s="3" t="s">
        <v>8352</v>
      </c>
    </row>
    <row r="2079" spans="1:20" ht="39.6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21">
        <f t="shared" si="130"/>
        <v>42102.83421296296</v>
      </c>
      <c r="L2079" s="21">
        <f t="shared" si="131"/>
        <v>42160.666666666664</v>
      </c>
      <c r="M2079" s="3" t="b">
        <v>0</v>
      </c>
      <c r="N2079" s="3">
        <v>188</v>
      </c>
      <c r="O2079" s="3" t="b">
        <v>1</v>
      </c>
      <c r="P2079" s="3" t="s">
        <v>8294</v>
      </c>
      <c r="Q2079" s="13">
        <f t="shared" si="128"/>
        <v>1.1550800000000001</v>
      </c>
      <c r="R2079" s="7">
        <f t="shared" si="129"/>
        <v>265.95744680851061</v>
      </c>
      <c r="S2079" s="3" t="s">
        <v>8322</v>
      </c>
      <c r="T2079" s="3" t="s">
        <v>8352</v>
      </c>
    </row>
    <row r="2080" spans="1:20" ht="39.6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21">
        <f t="shared" si="130"/>
        <v>42692.563159722216</v>
      </c>
      <c r="L2080" s="21">
        <f t="shared" si="131"/>
        <v>42722.563159722216</v>
      </c>
      <c r="M2080" s="3" t="b">
        <v>0</v>
      </c>
      <c r="N2080" s="3">
        <v>48</v>
      </c>
      <c r="O2080" s="3" t="b">
        <v>1</v>
      </c>
      <c r="P2080" s="3" t="s">
        <v>8294</v>
      </c>
      <c r="Q2080" s="13">
        <f t="shared" si="128"/>
        <v>1.3120499999999999</v>
      </c>
      <c r="R2080" s="7">
        <f t="shared" si="129"/>
        <v>416.66666666666669</v>
      </c>
      <c r="S2080" s="3" t="s">
        <v>8322</v>
      </c>
      <c r="T2080" s="3" t="s">
        <v>8352</v>
      </c>
    </row>
    <row r="2081" spans="1:20" ht="52.8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21">
        <f t="shared" si="130"/>
        <v>42150.502233796295</v>
      </c>
      <c r="L2081" s="21">
        <f t="shared" si="131"/>
        <v>42180.583333333336</v>
      </c>
      <c r="M2081" s="3" t="b">
        <v>0</v>
      </c>
      <c r="N2081" s="3">
        <v>607</v>
      </c>
      <c r="O2081" s="3" t="b">
        <v>1</v>
      </c>
      <c r="P2081" s="3" t="s">
        <v>8294</v>
      </c>
      <c r="Q2081" s="13">
        <f t="shared" si="128"/>
        <v>2.8816999999999999</v>
      </c>
      <c r="R2081" s="7">
        <f t="shared" si="129"/>
        <v>16.474464579901152</v>
      </c>
      <c r="S2081" s="3" t="s">
        <v>8322</v>
      </c>
      <c r="T2081" s="3" t="s">
        <v>8352</v>
      </c>
    </row>
    <row r="2082" spans="1:20" ht="39.6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21">
        <f t="shared" si="130"/>
        <v>42289.748842592591</v>
      </c>
      <c r="L2082" s="21">
        <f t="shared" si="131"/>
        <v>42319.790509259255</v>
      </c>
      <c r="M2082" s="3" t="b">
        <v>0</v>
      </c>
      <c r="N2082" s="3">
        <v>50</v>
      </c>
      <c r="O2082" s="3" t="b">
        <v>1</v>
      </c>
      <c r="P2082" s="3" t="s">
        <v>8294</v>
      </c>
      <c r="Q2082" s="13">
        <f t="shared" si="128"/>
        <v>5.0780000000000003</v>
      </c>
      <c r="R2082" s="7">
        <f t="shared" si="129"/>
        <v>20</v>
      </c>
      <c r="S2082" s="3" t="s">
        <v>8322</v>
      </c>
      <c r="T2082" s="3" t="s">
        <v>8352</v>
      </c>
    </row>
    <row r="2083" spans="1:20" ht="39.6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21">
        <f t="shared" si="130"/>
        <v>41003.948553240734</v>
      </c>
      <c r="L2083" s="21">
        <f t="shared" si="131"/>
        <v>41044.999305555553</v>
      </c>
      <c r="M2083" s="3" t="b">
        <v>0</v>
      </c>
      <c r="N2083" s="3">
        <v>55</v>
      </c>
      <c r="O2083" s="3" t="b">
        <v>1</v>
      </c>
      <c r="P2083" s="3" t="s">
        <v>8278</v>
      </c>
      <c r="Q2083" s="13">
        <f t="shared" si="128"/>
        <v>1.1457142857142857</v>
      </c>
      <c r="R2083" s="7">
        <f t="shared" si="129"/>
        <v>63.636363636363633</v>
      </c>
      <c r="S2083" s="3" t="s">
        <v>8328</v>
      </c>
      <c r="T2083" s="3" t="s">
        <v>8332</v>
      </c>
    </row>
    <row r="2084" spans="1:20" ht="39.6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21">
        <f t="shared" si="130"/>
        <v>40810.911990740737</v>
      </c>
      <c r="L2084" s="21">
        <f t="shared" si="131"/>
        <v>40870.953657407408</v>
      </c>
      <c r="M2084" s="3" t="b">
        <v>0</v>
      </c>
      <c r="N2084" s="3">
        <v>38</v>
      </c>
      <c r="O2084" s="3" t="b">
        <v>1</v>
      </c>
      <c r="P2084" s="3" t="s">
        <v>8278</v>
      </c>
      <c r="Q2084" s="13">
        <f t="shared" si="128"/>
        <v>1.1073333333333333</v>
      </c>
      <c r="R2084" s="7">
        <f t="shared" si="129"/>
        <v>39.473684210526315</v>
      </c>
      <c r="S2084" s="3" t="s">
        <v>8328</v>
      </c>
      <c r="T2084" s="3" t="s">
        <v>8332</v>
      </c>
    </row>
    <row r="2085" spans="1:20" ht="39.6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21">
        <f t="shared" si="130"/>
        <v>41034.513831018514</v>
      </c>
      <c r="L2085" s="21">
        <f t="shared" si="131"/>
        <v>41064.513831018514</v>
      </c>
      <c r="M2085" s="3" t="b">
        <v>0</v>
      </c>
      <c r="N2085" s="3">
        <v>25</v>
      </c>
      <c r="O2085" s="3" t="b">
        <v>1</v>
      </c>
      <c r="P2085" s="3" t="s">
        <v>8278</v>
      </c>
      <c r="Q2085" s="13">
        <f t="shared" si="128"/>
        <v>1.1333333333333333</v>
      </c>
      <c r="R2085" s="7">
        <f t="shared" si="129"/>
        <v>30</v>
      </c>
      <c r="S2085" s="3" t="s">
        <v>8328</v>
      </c>
      <c r="T2085" s="3" t="s">
        <v>8332</v>
      </c>
    </row>
    <row r="2086" spans="1:20" ht="39.6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21">
        <f t="shared" si="130"/>
        <v>41731.624791666662</v>
      </c>
      <c r="L2086" s="21">
        <f t="shared" si="131"/>
        <v>41763.082638888889</v>
      </c>
      <c r="M2086" s="3" t="b">
        <v>0</v>
      </c>
      <c r="N2086" s="3">
        <v>46</v>
      </c>
      <c r="O2086" s="3" t="b">
        <v>1</v>
      </c>
      <c r="P2086" s="3" t="s">
        <v>8278</v>
      </c>
      <c r="Q2086" s="13">
        <f t="shared" si="128"/>
        <v>1.0833333333333333</v>
      </c>
      <c r="R2086" s="7">
        <f t="shared" si="129"/>
        <v>65.217391304347828</v>
      </c>
      <c r="S2086" s="3" t="s">
        <v>8328</v>
      </c>
      <c r="T2086" s="3" t="s">
        <v>8332</v>
      </c>
    </row>
    <row r="2087" spans="1:20" ht="52.8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21">
        <f t="shared" si="130"/>
        <v>41075.627164351848</v>
      </c>
      <c r="L2087" s="21">
        <f t="shared" si="131"/>
        <v>41105.627164351848</v>
      </c>
      <c r="M2087" s="3" t="b">
        <v>0</v>
      </c>
      <c r="N2087" s="3">
        <v>83</v>
      </c>
      <c r="O2087" s="3" t="b">
        <v>1</v>
      </c>
      <c r="P2087" s="3" t="s">
        <v>8278</v>
      </c>
      <c r="Q2087" s="13">
        <f t="shared" si="128"/>
        <v>1.2353333333333334</v>
      </c>
      <c r="R2087" s="7">
        <f t="shared" si="129"/>
        <v>72.289156626506028</v>
      </c>
      <c r="S2087" s="3" t="s">
        <v>8328</v>
      </c>
      <c r="T2087" s="3" t="s">
        <v>8332</v>
      </c>
    </row>
    <row r="2088" spans="1:20" ht="39.6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21">
        <f t="shared" si="130"/>
        <v>40860.462175925924</v>
      </c>
      <c r="L2088" s="21">
        <f t="shared" si="131"/>
        <v>40890.999305555553</v>
      </c>
      <c r="M2088" s="3" t="b">
        <v>0</v>
      </c>
      <c r="N2088" s="3">
        <v>35</v>
      </c>
      <c r="O2088" s="3" t="b">
        <v>1</v>
      </c>
      <c r="P2088" s="3" t="s">
        <v>8278</v>
      </c>
      <c r="Q2088" s="13">
        <f t="shared" si="128"/>
        <v>1.0069999999999999</v>
      </c>
      <c r="R2088" s="7">
        <f t="shared" si="129"/>
        <v>114.28571428571429</v>
      </c>
      <c r="S2088" s="3" t="s">
        <v>8328</v>
      </c>
      <c r="T2088" s="3" t="s">
        <v>8332</v>
      </c>
    </row>
    <row r="2089" spans="1:20" ht="52.8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21">
        <f t="shared" si="130"/>
        <v>40763.996041666665</v>
      </c>
      <c r="L2089" s="21">
        <f t="shared" si="131"/>
        <v>40793.996041666665</v>
      </c>
      <c r="M2089" s="3" t="b">
        <v>0</v>
      </c>
      <c r="N2089" s="3">
        <v>25</v>
      </c>
      <c r="O2089" s="3" t="b">
        <v>1</v>
      </c>
      <c r="P2089" s="3" t="s">
        <v>8278</v>
      </c>
      <c r="Q2089" s="13">
        <f t="shared" si="128"/>
        <v>1.0353333333333334</v>
      </c>
      <c r="R2089" s="7">
        <f t="shared" si="129"/>
        <v>60</v>
      </c>
      <c r="S2089" s="3" t="s">
        <v>8328</v>
      </c>
      <c r="T2089" s="3" t="s">
        <v>8332</v>
      </c>
    </row>
    <row r="2090" spans="1:20" ht="39.6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21">
        <f t="shared" si="130"/>
        <v>40395.506388888891</v>
      </c>
      <c r="L2090" s="21">
        <f t="shared" si="131"/>
        <v>40431.957638888889</v>
      </c>
      <c r="M2090" s="3" t="b">
        <v>0</v>
      </c>
      <c r="N2090" s="3">
        <v>75</v>
      </c>
      <c r="O2090" s="3" t="b">
        <v>1</v>
      </c>
      <c r="P2090" s="3" t="s">
        <v>8278</v>
      </c>
      <c r="Q2090" s="13">
        <f t="shared" si="128"/>
        <v>1.1551066666666667</v>
      </c>
      <c r="R2090" s="7">
        <f t="shared" si="129"/>
        <v>40</v>
      </c>
      <c r="S2090" s="3" t="s">
        <v>8328</v>
      </c>
      <c r="T2090" s="3" t="s">
        <v>8332</v>
      </c>
    </row>
    <row r="2091" spans="1:20" ht="26.4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21">
        <f t="shared" si="130"/>
        <v>41452.867986111109</v>
      </c>
      <c r="L2091" s="21">
        <f t="shared" si="131"/>
        <v>41487.867986111109</v>
      </c>
      <c r="M2091" s="3" t="b">
        <v>0</v>
      </c>
      <c r="N2091" s="3">
        <v>62</v>
      </c>
      <c r="O2091" s="3" t="b">
        <v>1</v>
      </c>
      <c r="P2091" s="3" t="s">
        <v>8278</v>
      </c>
      <c r="Q2091" s="13">
        <f t="shared" si="128"/>
        <v>1.2040040000000001</v>
      </c>
      <c r="R2091" s="7">
        <f t="shared" si="129"/>
        <v>40.322580645161288</v>
      </c>
      <c r="S2091" s="3" t="s">
        <v>8328</v>
      </c>
      <c r="T2091" s="3" t="s">
        <v>8332</v>
      </c>
    </row>
    <row r="2092" spans="1:20" ht="39.6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21">
        <f t="shared" si="130"/>
        <v>41299.173090277771</v>
      </c>
      <c r="L2092" s="21">
        <f t="shared" si="131"/>
        <v>41329.173090277771</v>
      </c>
      <c r="M2092" s="3" t="b">
        <v>0</v>
      </c>
      <c r="N2092" s="3">
        <v>160</v>
      </c>
      <c r="O2092" s="3" t="b">
        <v>1</v>
      </c>
      <c r="P2092" s="3" t="s">
        <v>8278</v>
      </c>
      <c r="Q2092" s="13">
        <f t="shared" si="128"/>
        <v>1.1504037499999999</v>
      </c>
      <c r="R2092" s="7">
        <f t="shared" si="129"/>
        <v>50</v>
      </c>
      <c r="S2092" s="3" t="s">
        <v>8328</v>
      </c>
      <c r="T2092" s="3" t="s">
        <v>8332</v>
      </c>
    </row>
    <row r="2093" spans="1:20" ht="39.6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21">
        <f t="shared" si="130"/>
        <v>40555.114328703705</v>
      </c>
      <c r="L2093" s="21">
        <f t="shared" si="131"/>
        <v>40603.625</v>
      </c>
      <c r="M2093" s="3" t="b">
        <v>0</v>
      </c>
      <c r="N2093" s="3">
        <v>246</v>
      </c>
      <c r="O2093" s="3" t="b">
        <v>1</v>
      </c>
      <c r="P2093" s="3" t="s">
        <v>8278</v>
      </c>
      <c r="Q2093" s="13">
        <f t="shared" si="128"/>
        <v>1.2046777777777777</v>
      </c>
      <c r="R2093" s="7">
        <f t="shared" si="129"/>
        <v>73.170731707317074</v>
      </c>
      <c r="S2093" s="3" t="s">
        <v>8328</v>
      </c>
      <c r="T2093" s="3" t="s">
        <v>8332</v>
      </c>
    </row>
    <row r="2094" spans="1:20" ht="39.6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21">
        <f t="shared" si="130"/>
        <v>40763.499212962961</v>
      </c>
      <c r="L2094" s="21">
        <f t="shared" si="131"/>
        <v>40823.499212962961</v>
      </c>
      <c r="M2094" s="3" t="b">
        <v>0</v>
      </c>
      <c r="N2094" s="3">
        <v>55</v>
      </c>
      <c r="O2094" s="3" t="b">
        <v>1</v>
      </c>
      <c r="P2094" s="3" t="s">
        <v>8278</v>
      </c>
      <c r="Q2094" s="13">
        <f t="shared" si="128"/>
        <v>1.0128333333333333</v>
      </c>
      <c r="R2094" s="7">
        <f t="shared" si="129"/>
        <v>109.09090909090909</v>
      </c>
      <c r="S2094" s="3" t="s">
        <v>8328</v>
      </c>
      <c r="T2094" s="3" t="s">
        <v>8332</v>
      </c>
    </row>
    <row r="2095" spans="1:20" ht="39.6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21">
        <f t="shared" si="130"/>
        <v>41205.646203703705</v>
      </c>
      <c r="L2095" s="21">
        <f t="shared" si="131"/>
        <v>41265.68787037037</v>
      </c>
      <c r="M2095" s="3" t="b">
        <v>0</v>
      </c>
      <c r="N2095" s="3">
        <v>23</v>
      </c>
      <c r="O2095" s="3" t="b">
        <v>1</v>
      </c>
      <c r="P2095" s="3" t="s">
        <v>8278</v>
      </c>
      <c r="Q2095" s="13">
        <f t="shared" si="128"/>
        <v>1.0246666666666666</v>
      </c>
      <c r="R2095" s="7">
        <f t="shared" si="129"/>
        <v>65.217391304347828</v>
      </c>
      <c r="S2095" s="3" t="s">
        <v>8328</v>
      </c>
      <c r="T2095" s="3" t="s">
        <v>8332</v>
      </c>
    </row>
    <row r="2096" spans="1:20" ht="52.8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21">
        <f t="shared" si="130"/>
        <v>40938.811689814815</v>
      </c>
      <c r="L2096" s="21">
        <f t="shared" si="131"/>
        <v>40972.916666666664</v>
      </c>
      <c r="M2096" s="3" t="b">
        <v>0</v>
      </c>
      <c r="N2096" s="3">
        <v>72</v>
      </c>
      <c r="O2096" s="3" t="b">
        <v>1</v>
      </c>
      <c r="P2096" s="3" t="s">
        <v>8278</v>
      </c>
      <c r="Q2096" s="13">
        <f t="shared" si="128"/>
        <v>1.2054285714285715</v>
      </c>
      <c r="R2096" s="7">
        <f t="shared" si="129"/>
        <v>48.611111111111114</v>
      </c>
      <c r="S2096" s="3" t="s">
        <v>8328</v>
      </c>
      <c r="T2096" s="3" t="s">
        <v>8332</v>
      </c>
    </row>
    <row r="2097" spans="1:20" ht="39.6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21">
        <f t="shared" si="130"/>
        <v>40758.525150462963</v>
      </c>
      <c r="L2097" s="21">
        <f t="shared" si="131"/>
        <v>40818.525150462963</v>
      </c>
      <c r="M2097" s="3" t="b">
        <v>0</v>
      </c>
      <c r="N2097" s="3">
        <v>22</v>
      </c>
      <c r="O2097" s="3" t="b">
        <v>1</v>
      </c>
      <c r="P2097" s="3" t="s">
        <v>8278</v>
      </c>
      <c r="Q2097" s="13">
        <f t="shared" si="128"/>
        <v>1</v>
      </c>
      <c r="R2097" s="7">
        <f t="shared" si="129"/>
        <v>113.63636363636364</v>
      </c>
      <c r="S2097" s="3" t="s">
        <v>8328</v>
      </c>
      <c r="T2097" s="3" t="s">
        <v>8332</v>
      </c>
    </row>
    <row r="2098" spans="1:20" ht="39.6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21">
        <f t="shared" si="130"/>
        <v>41192.550173611111</v>
      </c>
      <c r="L2098" s="21">
        <f t="shared" si="131"/>
        <v>41207.957638888889</v>
      </c>
      <c r="M2098" s="3" t="b">
        <v>0</v>
      </c>
      <c r="N2098" s="3">
        <v>14</v>
      </c>
      <c r="O2098" s="3" t="b">
        <v>1</v>
      </c>
      <c r="P2098" s="3" t="s">
        <v>8278</v>
      </c>
      <c r="Q2098" s="13">
        <f t="shared" si="128"/>
        <v>1.0166666666666666</v>
      </c>
      <c r="R2098" s="7">
        <f t="shared" si="129"/>
        <v>42.857142857142854</v>
      </c>
      <c r="S2098" s="3" t="s">
        <v>8328</v>
      </c>
      <c r="T2098" s="3" t="s">
        <v>8332</v>
      </c>
    </row>
    <row r="2099" spans="1:20" ht="39.6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21">
        <f t="shared" si="130"/>
        <v>40818.376562500001</v>
      </c>
      <c r="L2099" s="21">
        <f t="shared" si="131"/>
        <v>40878.418229166666</v>
      </c>
      <c r="M2099" s="3" t="b">
        <v>0</v>
      </c>
      <c r="N2099" s="3">
        <v>38</v>
      </c>
      <c r="O2099" s="3" t="b">
        <v>1</v>
      </c>
      <c r="P2099" s="3" t="s">
        <v>8278</v>
      </c>
      <c r="Q2099" s="13">
        <f t="shared" si="128"/>
        <v>1</v>
      </c>
      <c r="R2099" s="7">
        <f t="shared" si="129"/>
        <v>78.94736842105263</v>
      </c>
      <c r="S2099" s="3" t="s">
        <v>8328</v>
      </c>
      <c r="T2099" s="3" t="s">
        <v>8332</v>
      </c>
    </row>
    <row r="2100" spans="1:20" ht="39.6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21">
        <f t="shared" si="130"/>
        <v>40945.905497685184</v>
      </c>
      <c r="L2100" s="21">
        <f t="shared" si="131"/>
        <v>40975.905497685184</v>
      </c>
      <c r="M2100" s="3" t="b">
        <v>0</v>
      </c>
      <c r="N2100" s="3">
        <v>32</v>
      </c>
      <c r="O2100" s="3" t="b">
        <v>1</v>
      </c>
      <c r="P2100" s="3" t="s">
        <v>8278</v>
      </c>
      <c r="Q2100" s="13">
        <f t="shared" si="128"/>
        <v>1.0033333333333334</v>
      </c>
      <c r="R2100" s="7">
        <f t="shared" si="129"/>
        <v>187.5</v>
      </c>
      <c r="S2100" s="3" t="s">
        <v>8328</v>
      </c>
      <c r="T2100" s="3" t="s">
        <v>8332</v>
      </c>
    </row>
    <row r="2101" spans="1:20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21">
        <f t="shared" si="130"/>
        <v>42173.53800925926</v>
      </c>
      <c r="L2101" s="21">
        <f t="shared" si="131"/>
        <v>42186.944444444445</v>
      </c>
      <c r="M2101" s="3" t="b">
        <v>0</v>
      </c>
      <c r="N2101" s="3">
        <v>63</v>
      </c>
      <c r="O2101" s="3" t="b">
        <v>1</v>
      </c>
      <c r="P2101" s="3" t="s">
        <v>8278</v>
      </c>
      <c r="Q2101" s="13">
        <f t="shared" si="128"/>
        <v>1.3236666666666668</v>
      </c>
      <c r="R2101" s="7">
        <f t="shared" si="129"/>
        <v>47.61904761904762</v>
      </c>
      <c r="S2101" s="3" t="s">
        <v>8328</v>
      </c>
      <c r="T2101" s="3" t="s">
        <v>8332</v>
      </c>
    </row>
    <row r="2102" spans="1:20" ht="52.8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21">
        <f t="shared" si="130"/>
        <v>41074.62663194444</v>
      </c>
      <c r="L2102" s="21">
        <f t="shared" si="131"/>
        <v>41089.957638888889</v>
      </c>
      <c r="M2102" s="3" t="b">
        <v>0</v>
      </c>
      <c r="N2102" s="3">
        <v>27</v>
      </c>
      <c r="O2102" s="3" t="b">
        <v>1</v>
      </c>
      <c r="P2102" s="3" t="s">
        <v>8278</v>
      </c>
      <c r="Q2102" s="13">
        <f t="shared" si="128"/>
        <v>1.3666666666666667</v>
      </c>
      <c r="R2102" s="7">
        <f t="shared" si="129"/>
        <v>22.222222222222221</v>
      </c>
      <c r="S2102" s="3" t="s">
        <v>8328</v>
      </c>
      <c r="T2102" s="3" t="s">
        <v>8332</v>
      </c>
    </row>
    <row r="2103" spans="1:20" ht="39.6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21">
        <f t="shared" si="130"/>
        <v>40891.941134259258</v>
      </c>
      <c r="L2103" s="21">
        <f t="shared" si="131"/>
        <v>40951.941134259258</v>
      </c>
      <c r="M2103" s="3" t="b">
        <v>0</v>
      </c>
      <c r="N2103" s="3">
        <v>44</v>
      </c>
      <c r="O2103" s="3" t="b">
        <v>1</v>
      </c>
      <c r="P2103" s="3" t="s">
        <v>8278</v>
      </c>
      <c r="Q2103" s="13">
        <f t="shared" si="128"/>
        <v>1.1325000000000001</v>
      </c>
      <c r="R2103" s="7">
        <f t="shared" si="129"/>
        <v>45.454545454545453</v>
      </c>
      <c r="S2103" s="3" t="s">
        <v>8328</v>
      </c>
      <c r="T2103" s="3" t="s">
        <v>8332</v>
      </c>
    </row>
    <row r="2104" spans="1:20" ht="39.6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21">
        <f t="shared" si="130"/>
        <v>40638.660277777773</v>
      </c>
      <c r="L2104" s="21">
        <f t="shared" si="131"/>
        <v>40668.660277777773</v>
      </c>
      <c r="M2104" s="3" t="b">
        <v>0</v>
      </c>
      <c r="N2104" s="3">
        <v>38</v>
      </c>
      <c r="O2104" s="3" t="b">
        <v>1</v>
      </c>
      <c r="P2104" s="3" t="s">
        <v>8278</v>
      </c>
      <c r="Q2104" s="13">
        <f t="shared" si="128"/>
        <v>1.36</v>
      </c>
      <c r="R2104" s="7">
        <f t="shared" si="129"/>
        <v>26.315789473684209</v>
      </c>
      <c r="S2104" s="3" t="s">
        <v>8328</v>
      </c>
      <c r="T2104" s="3" t="s">
        <v>8332</v>
      </c>
    </row>
    <row r="2105" spans="1:20" ht="26.4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21">
        <f t="shared" si="130"/>
        <v>41192.546608796292</v>
      </c>
      <c r="L2105" s="21">
        <f t="shared" si="131"/>
        <v>41222.588275462964</v>
      </c>
      <c r="M2105" s="3" t="b">
        <v>0</v>
      </c>
      <c r="N2105" s="3">
        <v>115</v>
      </c>
      <c r="O2105" s="3" t="b">
        <v>1</v>
      </c>
      <c r="P2105" s="3" t="s">
        <v>8278</v>
      </c>
      <c r="Q2105" s="13">
        <f t="shared" si="128"/>
        <v>1.4612318374694613</v>
      </c>
      <c r="R2105" s="7">
        <f t="shared" si="129"/>
        <v>67.626086956521746</v>
      </c>
      <c r="S2105" s="3" t="s">
        <v>8328</v>
      </c>
      <c r="T2105" s="3" t="s">
        <v>8332</v>
      </c>
    </row>
    <row r="2106" spans="1:20" ht="39.6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21">
        <f t="shared" si="130"/>
        <v>41393.86613425926</v>
      </c>
      <c r="L2106" s="21">
        <f t="shared" si="131"/>
        <v>41424.791666666664</v>
      </c>
      <c r="M2106" s="3" t="b">
        <v>0</v>
      </c>
      <c r="N2106" s="3">
        <v>37</v>
      </c>
      <c r="O2106" s="3" t="b">
        <v>1</v>
      </c>
      <c r="P2106" s="3" t="s">
        <v>8278</v>
      </c>
      <c r="Q2106" s="13">
        <f t="shared" si="128"/>
        <v>1.2949999999999999</v>
      </c>
      <c r="R2106" s="7">
        <f t="shared" si="129"/>
        <v>21.621621621621621</v>
      </c>
      <c r="S2106" s="3" t="s">
        <v>8328</v>
      </c>
      <c r="T2106" s="3" t="s">
        <v>8332</v>
      </c>
    </row>
    <row r="2107" spans="1:20" ht="39.6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21">
        <f t="shared" si="130"/>
        <v>41951.580474537033</v>
      </c>
      <c r="L2107" s="21">
        <f t="shared" si="131"/>
        <v>41963.958333333336</v>
      </c>
      <c r="M2107" s="3" t="b">
        <v>0</v>
      </c>
      <c r="N2107" s="3">
        <v>99</v>
      </c>
      <c r="O2107" s="3" t="b">
        <v>1</v>
      </c>
      <c r="P2107" s="3" t="s">
        <v>8278</v>
      </c>
      <c r="Q2107" s="13">
        <f t="shared" si="128"/>
        <v>2.54</v>
      </c>
      <c r="R2107" s="7">
        <f t="shared" si="129"/>
        <v>20.202020202020201</v>
      </c>
      <c r="S2107" s="3" t="s">
        <v>8328</v>
      </c>
      <c r="T2107" s="3" t="s">
        <v>8332</v>
      </c>
    </row>
    <row r="2108" spans="1:20" ht="39.6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21">
        <f t="shared" si="130"/>
        <v>41270.006643518514</v>
      </c>
      <c r="L2108" s="21">
        <f t="shared" si="131"/>
        <v>41300.006643518514</v>
      </c>
      <c r="M2108" s="3" t="b">
        <v>0</v>
      </c>
      <c r="N2108" s="3">
        <v>44</v>
      </c>
      <c r="O2108" s="3" t="b">
        <v>1</v>
      </c>
      <c r="P2108" s="3" t="s">
        <v>8278</v>
      </c>
      <c r="Q2108" s="13">
        <f t="shared" si="128"/>
        <v>1.0704545454545455</v>
      </c>
      <c r="R2108" s="7">
        <f t="shared" si="129"/>
        <v>50</v>
      </c>
      <c r="S2108" s="3" t="s">
        <v>8328</v>
      </c>
      <c r="T2108" s="3" t="s">
        <v>8332</v>
      </c>
    </row>
    <row r="2109" spans="1:20" ht="39.6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21">
        <f t="shared" si="130"/>
        <v>41934.502233796295</v>
      </c>
      <c r="L2109" s="21">
        <f t="shared" si="131"/>
        <v>41955.543900462959</v>
      </c>
      <c r="M2109" s="3" t="b">
        <v>0</v>
      </c>
      <c r="N2109" s="3">
        <v>58</v>
      </c>
      <c r="O2109" s="3" t="b">
        <v>1</v>
      </c>
      <c r="P2109" s="3" t="s">
        <v>8278</v>
      </c>
      <c r="Q2109" s="13">
        <f t="shared" si="128"/>
        <v>1.0773299999999999</v>
      </c>
      <c r="R2109" s="7">
        <f t="shared" si="129"/>
        <v>34.482758620689658</v>
      </c>
      <c r="S2109" s="3" t="s">
        <v>8328</v>
      </c>
      <c r="T2109" s="3" t="s">
        <v>8332</v>
      </c>
    </row>
    <row r="2110" spans="1:20" ht="52.8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21">
        <f t="shared" si="130"/>
        <v>41134.967361111107</v>
      </c>
      <c r="L2110" s="21">
        <f t="shared" si="131"/>
        <v>41161.954861111109</v>
      </c>
      <c r="M2110" s="3" t="b">
        <v>0</v>
      </c>
      <c r="N2110" s="3">
        <v>191</v>
      </c>
      <c r="O2110" s="3" t="b">
        <v>1</v>
      </c>
      <c r="P2110" s="3" t="s">
        <v>8278</v>
      </c>
      <c r="Q2110" s="13">
        <f t="shared" si="128"/>
        <v>1.0731250000000001</v>
      </c>
      <c r="R2110" s="7">
        <f t="shared" si="129"/>
        <v>83.769633507853399</v>
      </c>
      <c r="S2110" s="3" t="s">
        <v>8328</v>
      </c>
      <c r="T2110" s="3" t="s">
        <v>8332</v>
      </c>
    </row>
    <row r="2111" spans="1:20" ht="39.6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21">
        <f t="shared" si="130"/>
        <v>42160.500196759262</v>
      </c>
      <c r="L2111" s="21">
        <f t="shared" si="131"/>
        <v>42190.500196759262</v>
      </c>
      <c r="M2111" s="3" t="b">
        <v>0</v>
      </c>
      <c r="N2111" s="3">
        <v>40</v>
      </c>
      <c r="O2111" s="3" t="b">
        <v>1</v>
      </c>
      <c r="P2111" s="3" t="s">
        <v>8278</v>
      </c>
      <c r="Q2111" s="13">
        <f t="shared" si="128"/>
        <v>1.06525</v>
      </c>
      <c r="R2111" s="7">
        <f t="shared" si="129"/>
        <v>100</v>
      </c>
      <c r="S2111" s="3" t="s">
        <v>8328</v>
      </c>
      <c r="T2111" s="3" t="s">
        <v>8332</v>
      </c>
    </row>
    <row r="2112" spans="1:20" ht="26.4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21">
        <f t="shared" si="130"/>
        <v>41759.462604166663</v>
      </c>
      <c r="L2112" s="21">
        <f t="shared" si="131"/>
        <v>41786.999305555553</v>
      </c>
      <c r="M2112" s="3" t="b">
        <v>0</v>
      </c>
      <c r="N2112" s="3">
        <v>38</v>
      </c>
      <c r="O2112" s="3" t="b">
        <v>1</v>
      </c>
      <c r="P2112" s="3" t="s">
        <v>8278</v>
      </c>
      <c r="Q2112" s="13">
        <f t="shared" si="128"/>
        <v>1.0035000000000001</v>
      </c>
      <c r="R2112" s="7">
        <f t="shared" si="129"/>
        <v>52.631578947368418</v>
      </c>
      <c r="S2112" s="3" t="s">
        <v>8328</v>
      </c>
      <c r="T2112" s="3" t="s">
        <v>8332</v>
      </c>
    </row>
    <row r="2113" spans="1:20" ht="39.6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21">
        <f t="shared" si="130"/>
        <v>40702.988715277774</v>
      </c>
      <c r="L2113" s="21">
        <f t="shared" si="131"/>
        <v>40769.833333333328</v>
      </c>
      <c r="M2113" s="3" t="b">
        <v>0</v>
      </c>
      <c r="N2113" s="3">
        <v>39</v>
      </c>
      <c r="O2113" s="3" t="b">
        <v>1</v>
      </c>
      <c r="P2113" s="3" t="s">
        <v>8278</v>
      </c>
      <c r="Q2113" s="13">
        <f t="shared" si="128"/>
        <v>1.0649999999999999</v>
      </c>
      <c r="R2113" s="7">
        <f t="shared" si="129"/>
        <v>51.282051282051285</v>
      </c>
      <c r="S2113" s="3" t="s">
        <v>8328</v>
      </c>
      <c r="T2113" s="3" t="s">
        <v>8332</v>
      </c>
    </row>
    <row r="2114" spans="1:20" ht="39.6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21">
        <f t="shared" si="130"/>
        <v>41365.719826388886</v>
      </c>
      <c r="L2114" s="21">
        <f t="shared" si="131"/>
        <v>41379.719826388886</v>
      </c>
      <c r="M2114" s="3" t="b">
        <v>0</v>
      </c>
      <c r="N2114" s="3">
        <v>11</v>
      </c>
      <c r="O2114" s="3" t="b">
        <v>1</v>
      </c>
      <c r="P2114" s="3" t="s">
        <v>8278</v>
      </c>
      <c r="Q2114" s="13">
        <f t="shared" ref="Q2114:Q2177" si="132">+E2114/D2114</f>
        <v>1</v>
      </c>
      <c r="R2114" s="7">
        <f t="shared" ref="R2114:R2177" si="133">IFERROR(+D2114/N2114,0)</f>
        <v>27.272727272727273</v>
      </c>
      <c r="S2114" s="3" t="s">
        <v>8328</v>
      </c>
      <c r="T2114" s="3" t="s">
        <v>8332</v>
      </c>
    </row>
    <row r="2115" spans="1:20" ht="26.4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21">
        <f t="shared" ref="K2115:K2178" si="134">(J2115/86400)+25569+(-5/24)</f>
        <v>41870.657129629624</v>
      </c>
      <c r="L2115" s="21">
        <f t="shared" ref="L2115:L2178" si="135">+I2115/(86400)+25569+(-5/24)</f>
        <v>41905.657129629624</v>
      </c>
      <c r="M2115" s="3" t="b">
        <v>0</v>
      </c>
      <c r="N2115" s="3">
        <v>107</v>
      </c>
      <c r="O2115" s="3" t="b">
        <v>1</v>
      </c>
      <c r="P2115" s="3" t="s">
        <v>8278</v>
      </c>
      <c r="Q2115" s="13">
        <f t="shared" si="132"/>
        <v>1.0485714285714285</v>
      </c>
      <c r="R2115" s="7">
        <f t="shared" si="133"/>
        <v>65.420560747663558</v>
      </c>
      <c r="S2115" s="3" t="s">
        <v>8328</v>
      </c>
      <c r="T2115" s="3" t="s">
        <v>8332</v>
      </c>
    </row>
    <row r="2116" spans="1:20" ht="39.6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21">
        <f t="shared" si="134"/>
        <v>40458.607291666667</v>
      </c>
      <c r="L2116" s="21">
        <f t="shared" si="135"/>
        <v>40520.999305555553</v>
      </c>
      <c r="M2116" s="3" t="b">
        <v>0</v>
      </c>
      <c r="N2116" s="3">
        <v>147</v>
      </c>
      <c r="O2116" s="3" t="b">
        <v>1</v>
      </c>
      <c r="P2116" s="3" t="s">
        <v>8278</v>
      </c>
      <c r="Q2116" s="13">
        <f t="shared" si="132"/>
        <v>1.0469999999999999</v>
      </c>
      <c r="R2116" s="7">
        <f t="shared" si="133"/>
        <v>34.013605442176868</v>
      </c>
      <c r="S2116" s="3" t="s">
        <v>8328</v>
      </c>
      <c r="T2116" s="3" t="s">
        <v>8332</v>
      </c>
    </row>
    <row r="2117" spans="1:20" ht="39.6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21">
        <f t="shared" si="134"/>
        <v>40563.872696759259</v>
      </c>
      <c r="L2117" s="21">
        <f t="shared" si="135"/>
        <v>40593.872696759259</v>
      </c>
      <c r="M2117" s="3" t="b">
        <v>0</v>
      </c>
      <c r="N2117" s="3">
        <v>36</v>
      </c>
      <c r="O2117" s="3" t="b">
        <v>1</v>
      </c>
      <c r="P2117" s="3" t="s">
        <v>8278</v>
      </c>
      <c r="Q2117" s="13">
        <f t="shared" si="132"/>
        <v>2.2566666666666668</v>
      </c>
      <c r="R2117" s="7">
        <f t="shared" si="133"/>
        <v>41.666666666666664</v>
      </c>
      <c r="S2117" s="3" t="s">
        <v>8328</v>
      </c>
      <c r="T2117" s="3" t="s">
        <v>8332</v>
      </c>
    </row>
    <row r="2118" spans="1:20" ht="39.6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21">
        <f t="shared" si="134"/>
        <v>41136.569479166668</v>
      </c>
      <c r="L2118" s="21">
        <f t="shared" si="135"/>
        <v>41184.569479166668</v>
      </c>
      <c r="M2118" s="3" t="b">
        <v>0</v>
      </c>
      <c r="N2118" s="3">
        <v>92</v>
      </c>
      <c r="O2118" s="3" t="b">
        <v>1</v>
      </c>
      <c r="P2118" s="3" t="s">
        <v>8278</v>
      </c>
      <c r="Q2118" s="13">
        <f t="shared" si="132"/>
        <v>1.0090416666666666</v>
      </c>
      <c r="R2118" s="7">
        <f t="shared" si="133"/>
        <v>521.73913043478262</v>
      </c>
      <c r="S2118" s="3" t="s">
        <v>8328</v>
      </c>
      <c r="T2118" s="3" t="s">
        <v>8332</v>
      </c>
    </row>
    <row r="2119" spans="1:20" ht="39.6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21">
        <f t="shared" si="134"/>
        <v>42289.851261574069</v>
      </c>
      <c r="L2119" s="21">
        <f t="shared" si="135"/>
        <v>42303.999305555553</v>
      </c>
      <c r="M2119" s="3" t="b">
        <v>0</v>
      </c>
      <c r="N2119" s="3">
        <v>35</v>
      </c>
      <c r="O2119" s="3" t="b">
        <v>1</v>
      </c>
      <c r="P2119" s="3" t="s">
        <v>8278</v>
      </c>
      <c r="Q2119" s="13">
        <f t="shared" si="132"/>
        <v>1.4775</v>
      </c>
      <c r="R2119" s="7">
        <f t="shared" si="133"/>
        <v>34.285714285714285</v>
      </c>
      <c r="S2119" s="3" t="s">
        <v>8328</v>
      </c>
      <c r="T2119" s="3" t="s">
        <v>8332</v>
      </c>
    </row>
    <row r="2120" spans="1:20" ht="26.4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21">
        <f t="shared" si="134"/>
        <v>40718.631203703699</v>
      </c>
      <c r="L2120" s="21">
        <f t="shared" si="135"/>
        <v>40748.631203703699</v>
      </c>
      <c r="M2120" s="3" t="b">
        <v>0</v>
      </c>
      <c r="N2120" s="3">
        <v>17</v>
      </c>
      <c r="O2120" s="3" t="b">
        <v>1</v>
      </c>
      <c r="P2120" s="3" t="s">
        <v>8278</v>
      </c>
      <c r="Q2120" s="13">
        <f t="shared" si="132"/>
        <v>1.3461099999999999</v>
      </c>
      <c r="R2120" s="7">
        <f t="shared" si="133"/>
        <v>58.823529411764703</v>
      </c>
      <c r="S2120" s="3" t="s">
        <v>8328</v>
      </c>
      <c r="T2120" s="3" t="s">
        <v>8332</v>
      </c>
    </row>
    <row r="2121" spans="1:20" ht="39.6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21">
        <f t="shared" si="134"/>
        <v>41106.921817129631</v>
      </c>
      <c r="L2121" s="21">
        <f t="shared" si="135"/>
        <v>41136.921817129631</v>
      </c>
      <c r="M2121" s="3" t="b">
        <v>0</v>
      </c>
      <c r="N2121" s="3">
        <v>22</v>
      </c>
      <c r="O2121" s="3" t="b">
        <v>1</v>
      </c>
      <c r="P2121" s="3" t="s">
        <v>8278</v>
      </c>
      <c r="Q2121" s="13">
        <f t="shared" si="132"/>
        <v>1.0075000000000001</v>
      </c>
      <c r="R2121" s="7">
        <f t="shared" si="133"/>
        <v>90.909090909090907</v>
      </c>
      <c r="S2121" s="3" t="s">
        <v>8328</v>
      </c>
      <c r="T2121" s="3" t="s">
        <v>8332</v>
      </c>
    </row>
    <row r="2122" spans="1:20" ht="39.6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21">
        <f t="shared" si="134"/>
        <v>41591.756203703699</v>
      </c>
      <c r="L2122" s="21">
        <f t="shared" si="135"/>
        <v>41640.756203703699</v>
      </c>
      <c r="M2122" s="3" t="b">
        <v>0</v>
      </c>
      <c r="N2122" s="3">
        <v>69</v>
      </c>
      <c r="O2122" s="3" t="b">
        <v>1</v>
      </c>
      <c r="P2122" s="3" t="s">
        <v>8278</v>
      </c>
      <c r="Q2122" s="13">
        <f t="shared" si="132"/>
        <v>1.00880375</v>
      </c>
      <c r="R2122" s="7">
        <f t="shared" si="133"/>
        <v>115.94202898550725</v>
      </c>
      <c r="S2122" s="3" t="s">
        <v>8328</v>
      </c>
      <c r="T2122" s="3" t="s">
        <v>8332</v>
      </c>
    </row>
    <row r="2123" spans="1:20" ht="39.6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21">
        <f t="shared" si="134"/>
        <v>42716.534120370365</v>
      </c>
      <c r="L2123" s="21">
        <f t="shared" si="135"/>
        <v>42746.534120370365</v>
      </c>
      <c r="M2123" s="3" t="b">
        <v>0</v>
      </c>
      <c r="N2123" s="3">
        <v>10</v>
      </c>
      <c r="O2123" s="3" t="b">
        <v>0</v>
      </c>
      <c r="P2123" s="3" t="s">
        <v>8281</v>
      </c>
      <c r="Q2123" s="13">
        <f t="shared" si="132"/>
        <v>5.6800000000000002E-3</v>
      </c>
      <c r="R2123" s="7">
        <f t="shared" si="133"/>
        <v>5000</v>
      </c>
      <c r="S2123" s="3" t="s">
        <v>8336</v>
      </c>
      <c r="T2123" s="3" t="s">
        <v>8337</v>
      </c>
    </row>
    <row r="2124" spans="1:20" ht="39.6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21">
        <f t="shared" si="134"/>
        <v>42712.092233796291</v>
      </c>
      <c r="L2124" s="21">
        <f t="shared" si="135"/>
        <v>42742.092233796291</v>
      </c>
      <c r="M2124" s="3" t="b">
        <v>0</v>
      </c>
      <c r="N2124" s="3">
        <v>3</v>
      </c>
      <c r="O2124" s="3" t="b">
        <v>0</v>
      </c>
      <c r="P2124" s="3" t="s">
        <v>8281</v>
      </c>
      <c r="Q2124" s="13">
        <f t="shared" si="132"/>
        <v>3.875E-3</v>
      </c>
      <c r="R2124" s="7">
        <f t="shared" si="133"/>
        <v>26666.666666666668</v>
      </c>
      <c r="S2124" s="3" t="s">
        <v>8336</v>
      </c>
      <c r="T2124" s="3" t="s">
        <v>8337</v>
      </c>
    </row>
    <row r="2125" spans="1:20" ht="52.8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21">
        <f t="shared" si="134"/>
        <v>40198.216516203705</v>
      </c>
      <c r="L2125" s="21">
        <f t="shared" si="135"/>
        <v>40252.082638888889</v>
      </c>
      <c r="M2125" s="3" t="b">
        <v>0</v>
      </c>
      <c r="N2125" s="3">
        <v>5</v>
      </c>
      <c r="O2125" s="3" t="b">
        <v>0</v>
      </c>
      <c r="P2125" s="3" t="s">
        <v>8281</v>
      </c>
      <c r="Q2125" s="13">
        <f t="shared" si="132"/>
        <v>0.1</v>
      </c>
      <c r="R2125" s="7">
        <f t="shared" si="133"/>
        <v>100</v>
      </c>
      <c r="S2125" s="3" t="s">
        <v>8336</v>
      </c>
      <c r="T2125" s="3" t="s">
        <v>8337</v>
      </c>
    </row>
    <row r="2126" spans="1:20" ht="52.8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21">
        <f t="shared" si="134"/>
        <v>40463.819849537038</v>
      </c>
      <c r="L2126" s="21">
        <f t="shared" si="135"/>
        <v>40512</v>
      </c>
      <c r="M2126" s="3" t="b">
        <v>0</v>
      </c>
      <c r="N2126" s="3">
        <v>5</v>
      </c>
      <c r="O2126" s="3" t="b">
        <v>0</v>
      </c>
      <c r="P2126" s="3" t="s">
        <v>8281</v>
      </c>
      <c r="Q2126" s="13">
        <f t="shared" si="132"/>
        <v>0.10454545454545454</v>
      </c>
      <c r="R2126" s="7">
        <f t="shared" si="133"/>
        <v>220</v>
      </c>
      <c r="S2126" s="3" t="s">
        <v>8336</v>
      </c>
      <c r="T2126" s="3" t="s">
        <v>8337</v>
      </c>
    </row>
    <row r="2127" spans="1:20" ht="39.6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21">
        <f t="shared" si="134"/>
        <v>42190.815196759257</v>
      </c>
      <c r="L2127" s="21">
        <f t="shared" si="135"/>
        <v>42220.815196759257</v>
      </c>
      <c r="M2127" s="3" t="b">
        <v>0</v>
      </c>
      <c r="N2127" s="3">
        <v>27</v>
      </c>
      <c r="O2127" s="3" t="b">
        <v>0</v>
      </c>
      <c r="P2127" s="3" t="s">
        <v>8281</v>
      </c>
      <c r="Q2127" s="13">
        <f t="shared" si="132"/>
        <v>1.4200000000000001E-2</v>
      </c>
      <c r="R2127" s="7">
        <f t="shared" si="133"/>
        <v>2222.2222222222222</v>
      </c>
      <c r="S2127" s="3" t="s">
        <v>8336</v>
      </c>
      <c r="T2127" s="3" t="s">
        <v>8337</v>
      </c>
    </row>
    <row r="2128" spans="1:20" ht="39.6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21">
        <f t="shared" si="134"/>
        <v>41951.76489583333</v>
      </c>
      <c r="L2128" s="21">
        <f t="shared" si="135"/>
        <v>41981.76489583333</v>
      </c>
      <c r="M2128" s="3" t="b">
        <v>0</v>
      </c>
      <c r="N2128" s="3">
        <v>2</v>
      </c>
      <c r="O2128" s="3" t="b">
        <v>0</v>
      </c>
      <c r="P2128" s="3" t="s">
        <v>8281</v>
      </c>
      <c r="Q2128" s="13">
        <f t="shared" si="132"/>
        <v>5.0000000000000001E-4</v>
      </c>
      <c r="R2128" s="7">
        <f t="shared" si="133"/>
        <v>10000</v>
      </c>
      <c r="S2128" s="3" t="s">
        <v>8336</v>
      </c>
      <c r="T2128" s="3" t="s">
        <v>8337</v>
      </c>
    </row>
    <row r="2129" spans="1:20" ht="26.4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21">
        <f t="shared" si="134"/>
        <v>42045.297025462962</v>
      </c>
      <c r="L2129" s="21">
        <f t="shared" si="135"/>
        <v>42075.255358796298</v>
      </c>
      <c r="M2129" s="3" t="b">
        <v>0</v>
      </c>
      <c r="N2129" s="3">
        <v>236</v>
      </c>
      <c r="O2129" s="3" t="b">
        <v>0</v>
      </c>
      <c r="P2129" s="3" t="s">
        <v>8281</v>
      </c>
      <c r="Q2129" s="13">
        <f t="shared" si="132"/>
        <v>0.28842857142857142</v>
      </c>
      <c r="R2129" s="7">
        <f t="shared" si="133"/>
        <v>118.64406779661017</v>
      </c>
      <c r="S2129" s="3" t="s">
        <v>8336</v>
      </c>
      <c r="T2129" s="3" t="s">
        <v>8337</v>
      </c>
    </row>
    <row r="2130" spans="1:20" ht="39.6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21">
        <f t="shared" si="134"/>
        <v>41843.564456018517</v>
      </c>
      <c r="L2130" s="21">
        <f t="shared" si="135"/>
        <v>41903.564456018517</v>
      </c>
      <c r="M2130" s="3" t="b">
        <v>0</v>
      </c>
      <c r="N2130" s="3">
        <v>1</v>
      </c>
      <c r="O2130" s="3" t="b">
        <v>0</v>
      </c>
      <c r="P2130" s="3" t="s">
        <v>8281</v>
      </c>
      <c r="Q2130" s="13">
        <f t="shared" si="132"/>
        <v>1.6666666666666668E-3</v>
      </c>
      <c r="R2130" s="7">
        <f t="shared" si="133"/>
        <v>15000</v>
      </c>
      <c r="S2130" s="3" t="s">
        <v>8336</v>
      </c>
      <c r="T2130" s="3" t="s">
        <v>8337</v>
      </c>
    </row>
    <row r="2131" spans="1:20" ht="39.6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21">
        <f t="shared" si="134"/>
        <v>42408.815972222219</v>
      </c>
      <c r="L2131" s="21">
        <f t="shared" si="135"/>
        <v>42438.815972222219</v>
      </c>
      <c r="M2131" s="3" t="b">
        <v>0</v>
      </c>
      <c r="N2131" s="3">
        <v>12</v>
      </c>
      <c r="O2131" s="3" t="b">
        <v>0</v>
      </c>
      <c r="P2131" s="3" t="s">
        <v>8281</v>
      </c>
      <c r="Q2131" s="13">
        <f t="shared" si="132"/>
        <v>0.11799999999999999</v>
      </c>
      <c r="R2131" s="7">
        <f t="shared" si="133"/>
        <v>166.66666666666666</v>
      </c>
      <c r="S2131" s="3" t="s">
        <v>8336</v>
      </c>
      <c r="T2131" s="3" t="s">
        <v>8337</v>
      </c>
    </row>
    <row r="2132" spans="1:20" ht="26.4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21">
        <f t="shared" si="134"/>
        <v>41831.87804398148</v>
      </c>
      <c r="L2132" s="21">
        <f t="shared" si="135"/>
        <v>41866.87804398148</v>
      </c>
      <c r="M2132" s="3" t="b">
        <v>0</v>
      </c>
      <c r="N2132" s="3">
        <v>4</v>
      </c>
      <c r="O2132" s="3" t="b">
        <v>0</v>
      </c>
      <c r="P2132" s="3" t="s">
        <v>8281</v>
      </c>
      <c r="Q2132" s="13">
        <f t="shared" si="132"/>
        <v>2.0238095238095236E-3</v>
      </c>
      <c r="R2132" s="7">
        <f t="shared" si="133"/>
        <v>10500</v>
      </c>
      <c r="S2132" s="3" t="s">
        <v>8336</v>
      </c>
      <c r="T2132" s="3" t="s">
        <v>8337</v>
      </c>
    </row>
    <row r="2133" spans="1:20" ht="39.6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21">
        <f t="shared" si="134"/>
        <v>42166.998738425922</v>
      </c>
      <c r="L2133" s="21">
        <f t="shared" si="135"/>
        <v>42196.998738425922</v>
      </c>
      <c r="M2133" s="3" t="b">
        <v>0</v>
      </c>
      <c r="N2133" s="3">
        <v>3</v>
      </c>
      <c r="O2133" s="3" t="b">
        <v>0</v>
      </c>
      <c r="P2133" s="3" t="s">
        <v>8281</v>
      </c>
      <c r="Q2133" s="13">
        <f t="shared" si="132"/>
        <v>0.05</v>
      </c>
      <c r="R2133" s="7">
        <f t="shared" si="133"/>
        <v>166.66666666666666</v>
      </c>
      <c r="S2133" s="3" t="s">
        <v>8336</v>
      </c>
      <c r="T2133" s="3" t="s">
        <v>8337</v>
      </c>
    </row>
    <row r="2134" spans="1:20" ht="39.6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21">
        <f t="shared" si="134"/>
        <v>41643.27884259259</v>
      </c>
      <c r="L2134" s="21">
        <f t="shared" si="135"/>
        <v>41673.27884259259</v>
      </c>
      <c r="M2134" s="3" t="b">
        <v>0</v>
      </c>
      <c r="N2134" s="3">
        <v>99</v>
      </c>
      <c r="O2134" s="3" t="b">
        <v>0</v>
      </c>
      <c r="P2134" s="3" t="s">
        <v>8281</v>
      </c>
      <c r="Q2134" s="13">
        <f t="shared" si="132"/>
        <v>2.1129899999999997E-2</v>
      </c>
      <c r="R2134" s="7">
        <f t="shared" si="133"/>
        <v>1010.10101010101</v>
      </c>
      <c r="S2134" s="3" t="s">
        <v>8336</v>
      </c>
      <c r="T2134" s="3" t="s">
        <v>8337</v>
      </c>
    </row>
    <row r="2135" spans="1:20" ht="39.6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21">
        <f t="shared" si="134"/>
        <v>40618.888877314814</v>
      </c>
      <c r="L2135" s="21">
        <f t="shared" si="135"/>
        <v>40657.082638888889</v>
      </c>
      <c r="M2135" s="3" t="b">
        <v>0</v>
      </c>
      <c r="N2135" s="3">
        <v>3</v>
      </c>
      <c r="O2135" s="3" t="b">
        <v>0</v>
      </c>
      <c r="P2135" s="3" t="s">
        <v>8281</v>
      </c>
      <c r="Q2135" s="13">
        <f t="shared" si="132"/>
        <v>1.6E-2</v>
      </c>
      <c r="R2135" s="7">
        <f t="shared" si="133"/>
        <v>333.33333333333331</v>
      </c>
      <c r="S2135" s="3" t="s">
        <v>8336</v>
      </c>
      <c r="T2135" s="3" t="s">
        <v>8337</v>
      </c>
    </row>
    <row r="2136" spans="1:20" ht="39.6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21">
        <f t="shared" si="134"/>
        <v>41361.678136574068</v>
      </c>
      <c r="L2136" s="21">
        <f t="shared" si="135"/>
        <v>41391.678136574068</v>
      </c>
      <c r="M2136" s="3" t="b">
        <v>0</v>
      </c>
      <c r="N2136" s="3">
        <v>3</v>
      </c>
      <c r="O2136" s="3" t="b">
        <v>0</v>
      </c>
      <c r="P2136" s="3" t="s">
        <v>8281</v>
      </c>
      <c r="Q2136" s="13">
        <f t="shared" si="132"/>
        <v>1.7333333333333333E-2</v>
      </c>
      <c r="R2136" s="7">
        <f t="shared" si="133"/>
        <v>2000</v>
      </c>
      <c r="S2136" s="3" t="s">
        <v>8336</v>
      </c>
      <c r="T2136" s="3" t="s">
        <v>8337</v>
      </c>
    </row>
    <row r="2137" spans="1:20" ht="39.6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21">
        <f t="shared" si="134"/>
        <v>41156.755011574074</v>
      </c>
      <c r="L2137" s="21">
        <f t="shared" si="135"/>
        <v>41186.755011574074</v>
      </c>
      <c r="M2137" s="3" t="b">
        <v>0</v>
      </c>
      <c r="N2137" s="3">
        <v>22</v>
      </c>
      <c r="O2137" s="3" t="b">
        <v>0</v>
      </c>
      <c r="P2137" s="3" t="s">
        <v>8281</v>
      </c>
      <c r="Q2137" s="13">
        <f t="shared" si="132"/>
        <v>9.5600000000000004E-2</v>
      </c>
      <c r="R2137" s="7">
        <f t="shared" si="133"/>
        <v>227.27272727272728</v>
      </c>
      <c r="S2137" s="3" t="s">
        <v>8336</v>
      </c>
      <c r="T2137" s="3" t="s">
        <v>8337</v>
      </c>
    </row>
    <row r="2138" spans="1:20" ht="39.6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21">
        <f t="shared" si="134"/>
        <v>41536.300763888888</v>
      </c>
      <c r="L2138" s="21">
        <f t="shared" si="135"/>
        <v>41566.300763888888</v>
      </c>
      <c r="M2138" s="3" t="b">
        <v>0</v>
      </c>
      <c r="N2138" s="3">
        <v>4</v>
      </c>
      <c r="O2138" s="3" t="b">
        <v>0</v>
      </c>
      <c r="P2138" s="3" t="s">
        <v>8281</v>
      </c>
      <c r="Q2138" s="13">
        <f t="shared" si="132"/>
        <v>5.9612499999999998E-4</v>
      </c>
      <c r="R2138" s="7">
        <f t="shared" si="133"/>
        <v>20000</v>
      </c>
      <c r="S2138" s="3" t="s">
        <v>8336</v>
      </c>
      <c r="T2138" s="3" t="s">
        <v>8337</v>
      </c>
    </row>
    <row r="2139" spans="1:20" ht="39.6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21">
        <f t="shared" si="134"/>
        <v>41948.562835648147</v>
      </c>
      <c r="L2139" s="21">
        <f t="shared" si="135"/>
        <v>41978.562835648147</v>
      </c>
      <c r="M2139" s="3" t="b">
        <v>0</v>
      </c>
      <c r="N2139" s="3">
        <v>534</v>
      </c>
      <c r="O2139" s="3" t="b">
        <v>0</v>
      </c>
      <c r="P2139" s="3" t="s">
        <v>8281</v>
      </c>
      <c r="Q2139" s="13">
        <f t="shared" si="132"/>
        <v>0.28405999999999998</v>
      </c>
      <c r="R2139" s="7">
        <f t="shared" si="133"/>
        <v>93.632958801498134</v>
      </c>
      <c r="S2139" s="3" t="s">
        <v>8336</v>
      </c>
      <c r="T2139" s="3" t="s">
        <v>8337</v>
      </c>
    </row>
    <row r="2140" spans="1:20" ht="26.4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21">
        <f t="shared" si="134"/>
        <v>41556.804849537039</v>
      </c>
      <c r="L2140" s="21">
        <f t="shared" si="135"/>
        <v>41586.846516203703</v>
      </c>
      <c r="M2140" s="3" t="b">
        <v>0</v>
      </c>
      <c r="N2140" s="3">
        <v>12</v>
      </c>
      <c r="O2140" s="3" t="b">
        <v>0</v>
      </c>
      <c r="P2140" s="3" t="s">
        <v>8281</v>
      </c>
      <c r="Q2140" s="13">
        <f t="shared" si="132"/>
        <v>0.128</v>
      </c>
      <c r="R2140" s="7">
        <f t="shared" si="133"/>
        <v>83.333333333333329</v>
      </c>
      <c r="S2140" s="3" t="s">
        <v>8336</v>
      </c>
      <c r="T2140" s="3" t="s">
        <v>8337</v>
      </c>
    </row>
    <row r="2141" spans="1:20" ht="52.8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21">
        <f t="shared" si="134"/>
        <v>42647.541759259257</v>
      </c>
      <c r="L2141" s="21">
        <f t="shared" si="135"/>
        <v>42677.541759259257</v>
      </c>
      <c r="M2141" s="3" t="b">
        <v>0</v>
      </c>
      <c r="N2141" s="3">
        <v>56</v>
      </c>
      <c r="O2141" s="3" t="b">
        <v>0</v>
      </c>
      <c r="P2141" s="3" t="s">
        <v>8281</v>
      </c>
      <c r="Q2141" s="13">
        <f t="shared" si="132"/>
        <v>5.4199999999999998E-2</v>
      </c>
      <c r="R2141" s="7">
        <f t="shared" si="133"/>
        <v>535.71428571428567</v>
      </c>
      <c r="S2141" s="3" t="s">
        <v>8336</v>
      </c>
      <c r="T2141" s="3" t="s">
        <v>8337</v>
      </c>
    </row>
    <row r="2142" spans="1:20" ht="39.6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21">
        <f t="shared" si="134"/>
        <v>41255.625277777777</v>
      </c>
      <c r="L2142" s="21">
        <f t="shared" si="135"/>
        <v>41285.625277777777</v>
      </c>
      <c r="M2142" s="3" t="b">
        <v>0</v>
      </c>
      <c r="N2142" s="3">
        <v>11</v>
      </c>
      <c r="O2142" s="3" t="b">
        <v>0</v>
      </c>
      <c r="P2142" s="3" t="s">
        <v>8281</v>
      </c>
      <c r="Q2142" s="13">
        <f t="shared" si="132"/>
        <v>1.1199999999999999E-3</v>
      </c>
      <c r="R2142" s="7">
        <f t="shared" si="133"/>
        <v>45454.545454545456</v>
      </c>
      <c r="S2142" s="3" t="s">
        <v>8336</v>
      </c>
      <c r="T2142" s="3" t="s">
        <v>8337</v>
      </c>
    </row>
    <row r="2143" spans="1:20" ht="39.6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21">
        <f t="shared" si="134"/>
        <v>41927.027303240735</v>
      </c>
      <c r="L2143" s="21">
        <f t="shared" si="135"/>
        <v>41957.068969907406</v>
      </c>
      <c r="M2143" s="3" t="b">
        <v>0</v>
      </c>
      <c r="N2143" s="3">
        <v>0</v>
      </c>
      <c r="O2143" s="3" t="b">
        <v>0</v>
      </c>
      <c r="P2143" s="3" t="s">
        <v>8281</v>
      </c>
      <c r="Q2143" s="13">
        <f t="shared" si="132"/>
        <v>0</v>
      </c>
      <c r="R2143" s="7">
        <f t="shared" si="133"/>
        <v>0</v>
      </c>
      <c r="S2143" s="3" t="s">
        <v>8336</v>
      </c>
      <c r="T2143" s="3" t="s">
        <v>8337</v>
      </c>
    </row>
    <row r="2144" spans="1:20" ht="39.6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21">
        <f t="shared" si="134"/>
        <v>42340.493171296293</v>
      </c>
      <c r="L2144" s="21">
        <f t="shared" si="135"/>
        <v>42368.493171296293</v>
      </c>
      <c r="M2144" s="3" t="b">
        <v>0</v>
      </c>
      <c r="N2144" s="3">
        <v>12</v>
      </c>
      <c r="O2144" s="3" t="b">
        <v>0</v>
      </c>
      <c r="P2144" s="3" t="s">
        <v>8281</v>
      </c>
      <c r="Q2144" s="13">
        <f t="shared" si="132"/>
        <v>5.7238095238095241E-2</v>
      </c>
      <c r="R2144" s="7">
        <f t="shared" si="133"/>
        <v>875</v>
      </c>
      <c r="S2144" s="3" t="s">
        <v>8336</v>
      </c>
      <c r="T2144" s="3" t="s">
        <v>8337</v>
      </c>
    </row>
    <row r="2145" spans="1:20" ht="39.6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21">
        <f t="shared" si="134"/>
        <v>40332.678379629629</v>
      </c>
      <c r="L2145" s="21">
        <f t="shared" si="135"/>
        <v>40380.583333333328</v>
      </c>
      <c r="M2145" s="3" t="b">
        <v>0</v>
      </c>
      <c r="N2145" s="3">
        <v>5</v>
      </c>
      <c r="O2145" s="3" t="b">
        <v>0</v>
      </c>
      <c r="P2145" s="3" t="s">
        <v>8281</v>
      </c>
      <c r="Q2145" s="13">
        <f t="shared" si="132"/>
        <v>0.1125</v>
      </c>
      <c r="R2145" s="7">
        <f t="shared" si="133"/>
        <v>400</v>
      </c>
      <c r="S2145" s="3" t="s">
        <v>8336</v>
      </c>
      <c r="T2145" s="3" t="s">
        <v>8337</v>
      </c>
    </row>
    <row r="2146" spans="1:20" ht="39.6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21">
        <f t="shared" si="134"/>
        <v>41499.338425925926</v>
      </c>
      <c r="L2146" s="21">
        <f t="shared" si="135"/>
        <v>41531.338425925926</v>
      </c>
      <c r="M2146" s="3" t="b">
        <v>0</v>
      </c>
      <c r="N2146" s="3">
        <v>24</v>
      </c>
      <c r="O2146" s="3" t="b">
        <v>0</v>
      </c>
      <c r="P2146" s="3" t="s">
        <v>8281</v>
      </c>
      <c r="Q2146" s="13">
        <f t="shared" si="132"/>
        <v>1.7098591549295775E-2</v>
      </c>
      <c r="R2146" s="7">
        <f t="shared" si="133"/>
        <v>1479.1666666666667</v>
      </c>
      <c r="S2146" s="3" t="s">
        <v>8336</v>
      </c>
      <c r="T2146" s="3" t="s">
        <v>8337</v>
      </c>
    </row>
    <row r="2147" spans="1:20" ht="39.6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21">
        <f t="shared" si="134"/>
        <v>41575.029097222221</v>
      </c>
      <c r="L2147" s="21">
        <f t="shared" si="135"/>
        <v>41605.070763888885</v>
      </c>
      <c r="M2147" s="3" t="b">
        <v>0</v>
      </c>
      <c r="N2147" s="3">
        <v>89</v>
      </c>
      <c r="O2147" s="3" t="b">
        <v>0</v>
      </c>
      <c r="P2147" s="3" t="s">
        <v>8281</v>
      </c>
      <c r="Q2147" s="13">
        <f t="shared" si="132"/>
        <v>0.30433333333333334</v>
      </c>
      <c r="R2147" s="7">
        <f t="shared" si="133"/>
        <v>168.53932584269663</v>
      </c>
      <c r="S2147" s="3" t="s">
        <v>8336</v>
      </c>
      <c r="T2147" s="3" t="s">
        <v>8337</v>
      </c>
    </row>
    <row r="2148" spans="1:20" ht="39.6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21">
        <f t="shared" si="134"/>
        <v>42397.471180555549</v>
      </c>
      <c r="L2148" s="21">
        <f t="shared" si="135"/>
        <v>42411.471180555549</v>
      </c>
      <c r="M2148" s="3" t="b">
        <v>0</v>
      </c>
      <c r="N2148" s="3">
        <v>1</v>
      </c>
      <c r="O2148" s="3" t="b">
        <v>0</v>
      </c>
      <c r="P2148" s="3" t="s">
        <v>8281</v>
      </c>
      <c r="Q2148" s="13">
        <f t="shared" si="132"/>
        <v>2.0000000000000001E-4</v>
      </c>
      <c r="R2148" s="7">
        <f t="shared" si="133"/>
        <v>5000</v>
      </c>
      <c r="S2148" s="3" t="s">
        <v>8336</v>
      </c>
      <c r="T2148" s="3" t="s">
        <v>8337</v>
      </c>
    </row>
    <row r="2149" spans="1:20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21">
        <f t="shared" si="134"/>
        <v>41927.087361111109</v>
      </c>
      <c r="L2149" s="21">
        <f t="shared" si="135"/>
        <v>41959.129027777781</v>
      </c>
      <c r="M2149" s="3" t="b">
        <v>0</v>
      </c>
      <c r="N2149" s="3">
        <v>55</v>
      </c>
      <c r="O2149" s="3" t="b">
        <v>0</v>
      </c>
      <c r="P2149" s="3" t="s">
        <v>8281</v>
      </c>
      <c r="Q2149" s="13">
        <f t="shared" si="132"/>
        <v>6.9641025641025639E-3</v>
      </c>
      <c r="R2149" s="7">
        <f t="shared" si="133"/>
        <v>7090.909090909091</v>
      </c>
      <c r="S2149" s="3" t="s">
        <v>8336</v>
      </c>
      <c r="T2149" s="3" t="s">
        <v>8337</v>
      </c>
    </row>
    <row r="2150" spans="1:20" ht="39.6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21">
        <f t="shared" si="134"/>
        <v>42066.525254629632</v>
      </c>
      <c r="L2150" s="21">
        <f t="shared" si="135"/>
        <v>42096.483587962961</v>
      </c>
      <c r="M2150" s="3" t="b">
        <v>0</v>
      </c>
      <c r="N2150" s="3">
        <v>2</v>
      </c>
      <c r="O2150" s="3" t="b">
        <v>0</v>
      </c>
      <c r="P2150" s="3" t="s">
        <v>8281</v>
      </c>
      <c r="Q2150" s="13">
        <f t="shared" si="132"/>
        <v>0.02</v>
      </c>
      <c r="R2150" s="7">
        <f t="shared" si="133"/>
        <v>50</v>
      </c>
      <c r="S2150" s="3" t="s">
        <v>8336</v>
      </c>
      <c r="T2150" s="3" t="s">
        <v>8337</v>
      </c>
    </row>
    <row r="2151" spans="1:20" ht="52.8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21">
        <f t="shared" si="134"/>
        <v>40354.816620370366</v>
      </c>
      <c r="L2151" s="21">
        <f t="shared" si="135"/>
        <v>40389.791666666664</v>
      </c>
      <c r="M2151" s="3" t="b">
        <v>0</v>
      </c>
      <c r="N2151" s="3">
        <v>0</v>
      </c>
      <c r="O2151" s="3" t="b">
        <v>0</v>
      </c>
      <c r="P2151" s="3" t="s">
        <v>8281</v>
      </c>
      <c r="Q2151" s="13">
        <f t="shared" si="132"/>
        <v>0</v>
      </c>
      <c r="R2151" s="7">
        <f t="shared" si="133"/>
        <v>0</v>
      </c>
      <c r="S2151" s="3" t="s">
        <v>8336</v>
      </c>
      <c r="T2151" s="3" t="s">
        <v>8337</v>
      </c>
    </row>
    <row r="2152" spans="1:20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21">
        <f t="shared" si="134"/>
        <v>42534.076377314814</v>
      </c>
      <c r="L2152" s="21">
        <f t="shared" si="135"/>
        <v>42564.076377314814</v>
      </c>
      <c r="M2152" s="3" t="b">
        <v>0</v>
      </c>
      <c r="N2152" s="3">
        <v>4</v>
      </c>
      <c r="O2152" s="3" t="b">
        <v>0</v>
      </c>
      <c r="P2152" s="3" t="s">
        <v>8281</v>
      </c>
      <c r="Q2152" s="13">
        <f t="shared" si="132"/>
        <v>8.0999999999999996E-3</v>
      </c>
      <c r="R2152" s="7">
        <f t="shared" si="133"/>
        <v>12500</v>
      </c>
      <c r="S2152" s="3" t="s">
        <v>8336</v>
      </c>
      <c r="T2152" s="3" t="s">
        <v>8337</v>
      </c>
    </row>
    <row r="2153" spans="1:20" ht="39.6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21">
        <f t="shared" si="134"/>
        <v>42520.639050925922</v>
      </c>
      <c r="L2153" s="21">
        <f t="shared" si="135"/>
        <v>42550.639050925922</v>
      </c>
      <c r="M2153" s="3" t="b">
        <v>0</v>
      </c>
      <c r="N2153" s="3">
        <v>6</v>
      </c>
      <c r="O2153" s="3" t="b">
        <v>0</v>
      </c>
      <c r="P2153" s="3" t="s">
        <v>8281</v>
      </c>
      <c r="Q2153" s="13">
        <f t="shared" si="132"/>
        <v>2.6222222222222224E-3</v>
      </c>
      <c r="R2153" s="7">
        <f t="shared" si="133"/>
        <v>7500</v>
      </c>
      <c r="S2153" s="3" t="s">
        <v>8336</v>
      </c>
      <c r="T2153" s="3" t="s">
        <v>8337</v>
      </c>
    </row>
    <row r="2154" spans="1:20" ht="39.6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21">
        <f t="shared" si="134"/>
        <v>41683.62394675926</v>
      </c>
      <c r="L2154" s="21">
        <f t="shared" si="135"/>
        <v>41713.582280092589</v>
      </c>
      <c r="M2154" s="3" t="b">
        <v>0</v>
      </c>
      <c r="N2154" s="3">
        <v>4</v>
      </c>
      <c r="O2154" s="3" t="b">
        <v>0</v>
      </c>
      <c r="P2154" s="3" t="s">
        <v>8281</v>
      </c>
      <c r="Q2154" s="13">
        <f t="shared" si="132"/>
        <v>1.6666666666666668E-3</v>
      </c>
      <c r="R2154" s="7">
        <f t="shared" si="133"/>
        <v>7500</v>
      </c>
      <c r="S2154" s="3" t="s">
        <v>8336</v>
      </c>
      <c r="T2154" s="3" t="s">
        <v>8337</v>
      </c>
    </row>
    <row r="2155" spans="1:20" ht="39.6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21">
        <f t="shared" si="134"/>
        <v>41974.702754629623</v>
      </c>
      <c r="L2155" s="21">
        <f t="shared" si="135"/>
        <v>42014.124305555553</v>
      </c>
      <c r="M2155" s="3" t="b">
        <v>0</v>
      </c>
      <c r="N2155" s="3">
        <v>4</v>
      </c>
      <c r="O2155" s="3" t="b">
        <v>0</v>
      </c>
      <c r="P2155" s="3" t="s">
        <v>8281</v>
      </c>
      <c r="Q2155" s="13">
        <f t="shared" si="132"/>
        <v>9.1244548809124457E-5</v>
      </c>
      <c r="R2155" s="7">
        <f t="shared" si="133"/>
        <v>93156.25</v>
      </c>
      <c r="S2155" s="3" t="s">
        <v>8336</v>
      </c>
      <c r="T2155" s="3" t="s">
        <v>8337</v>
      </c>
    </row>
    <row r="2156" spans="1:20" ht="26.4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21">
        <f t="shared" si="134"/>
        <v>41647.42392361111</v>
      </c>
      <c r="L2156" s="21">
        <f t="shared" si="135"/>
        <v>41667.42392361111</v>
      </c>
      <c r="M2156" s="3" t="b">
        <v>0</v>
      </c>
      <c r="N2156" s="3">
        <v>2</v>
      </c>
      <c r="O2156" s="3" t="b">
        <v>0</v>
      </c>
      <c r="P2156" s="3" t="s">
        <v>8281</v>
      </c>
      <c r="Q2156" s="13">
        <f t="shared" si="132"/>
        <v>8.0000000000000002E-3</v>
      </c>
      <c r="R2156" s="7">
        <f t="shared" si="133"/>
        <v>125</v>
      </c>
      <c r="S2156" s="3" t="s">
        <v>8336</v>
      </c>
      <c r="T2156" s="3" t="s">
        <v>8337</v>
      </c>
    </row>
    <row r="2157" spans="1:20" ht="39.6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21">
        <f t="shared" si="134"/>
        <v>42430.539178240739</v>
      </c>
      <c r="L2157" s="21">
        <f t="shared" si="135"/>
        <v>42460.497511574074</v>
      </c>
      <c r="M2157" s="3" t="b">
        <v>0</v>
      </c>
      <c r="N2157" s="3">
        <v>5</v>
      </c>
      <c r="O2157" s="3" t="b">
        <v>0</v>
      </c>
      <c r="P2157" s="3" t="s">
        <v>8281</v>
      </c>
      <c r="Q2157" s="13">
        <f t="shared" si="132"/>
        <v>2.3E-2</v>
      </c>
      <c r="R2157" s="7">
        <f t="shared" si="133"/>
        <v>1000</v>
      </c>
      <c r="S2157" s="3" t="s">
        <v>8336</v>
      </c>
      <c r="T2157" s="3" t="s">
        <v>8337</v>
      </c>
    </row>
    <row r="2158" spans="1:20" ht="39.6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21">
        <f t="shared" si="134"/>
        <v>41488.645902777775</v>
      </c>
      <c r="L2158" s="21">
        <f t="shared" si="135"/>
        <v>41533.645902777775</v>
      </c>
      <c r="M2158" s="3" t="b">
        <v>0</v>
      </c>
      <c r="N2158" s="3">
        <v>83</v>
      </c>
      <c r="O2158" s="3" t="b">
        <v>0</v>
      </c>
      <c r="P2158" s="3" t="s">
        <v>8281</v>
      </c>
      <c r="Q2158" s="13">
        <f t="shared" si="132"/>
        <v>2.6660714285714284E-2</v>
      </c>
      <c r="R2158" s="7">
        <f t="shared" si="133"/>
        <v>674.69879518072287</v>
      </c>
      <c r="S2158" s="3" t="s">
        <v>8336</v>
      </c>
      <c r="T2158" s="3" t="s">
        <v>8337</v>
      </c>
    </row>
    <row r="2159" spans="1:20" ht="26.4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21">
        <f t="shared" si="134"/>
        <v>42694.772951388884</v>
      </c>
      <c r="L2159" s="21">
        <f t="shared" si="135"/>
        <v>42727.124305555553</v>
      </c>
      <c r="M2159" s="3" t="b">
        <v>0</v>
      </c>
      <c r="N2159" s="3">
        <v>57</v>
      </c>
      <c r="O2159" s="3" t="b">
        <v>0</v>
      </c>
      <c r="P2159" s="3" t="s">
        <v>8281</v>
      </c>
      <c r="Q2159" s="13">
        <f t="shared" si="132"/>
        <v>0.28192</v>
      </c>
      <c r="R2159" s="7">
        <f t="shared" si="133"/>
        <v>1315.7894736842106</v>
      </c>
      <c r="S2159" s="3" t="s">
        <v>8336</v>
      </c>
      <c r="T2159" s="3" t="s">
        <v>8337</v>
      </c>
    </row>
    <row r="2160" spans="1:20" ht="39.6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21">
        <f t="shared" si="134"/>
        <v>41264.645532407405</v>
      </c>
      <c r="L2160" s="21">
        <f t="shared" si="135"/>
        <v>41309.645532407405</v>
      </c>
      <c r="M2160" s="3" t="b">
        <v>0</v>
      </c>
      <c r="N2160" s="3">
        <v>311</v>
      </c>
      <c r="O2160" s="3" t="b">
        <v>0</v>
      </c>
      <c r="P2160" s="3" t="s">
        <v>8281</v>
      </c>
      <c r="Q2160" s="13">
        <f t="shared" si="132"/>
        <v>6.5900366666666668E-2</v>
      </c>
      <c r="R2160" s="7">
        <f t="shared" si="133"/>
        <v>964.6302250803858</v>
      </c>
      <c r="S2160" s="3" t="s">
        <v>8336</v>
      </c>
      <c r="T2160" s="3" t="s">
        <v>8337</v>
      </c>
    </row>
    <row r="2161" spans="1:20" ht="52.8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21">
        <f t="shared" si="134"/>
        <v>40710.522847222222</v>
      </c>
      <c r="L2161" s="21">
        <f t="shared" si="135"/>
        <v>40740.522847222222</v>
      </c>
      <c r="M2161" s="3" t="b">
        <v>0</v>
      </c>
      <c r="N2161" s="3">
        <v>2</v>
      </c>
      <c r="O2161" s="3" t="b">
        <v>0</v>
      </c>
      <c r="P2161" s="3" t="s">
        <v>8281</v>
      </c>
      <c r="Q2161" s="13">
        <f t="shared" si="132"/>
        <v>7.2222222222222219E-3</v>
      </c>
      <c r="R2161" s="7">
        <f t="shared" si="133"/>
        <v>1800</v>
      </c>
      <c r="S2161" s="3" t="s">
        <v>8336</v>
      </c>
      <c r="T2161" s="3" t="s">
        <v>8337</v>
      </c>
    </row>
    <row r="2162" spans="1:20" ht="39.6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21">
        <f t="shared" si="134"/>
        <v>41018.503530092588</v>
      </c>
      <c r="L2162" s="21">
        <f t="shared" si="135"/>
        <v>41048.503530092588</v>
      </c>
      <c r="M2162" s="3" t="b">
        <v>0</v>
      </c>
      <c r="N2162" s="3">
        <v>16</v>
      </c>
      <c r="O2162" s="3" t="b">
        <v>0</v>
      </c>
      <c r="P2162" s="3" t="s">
        <v>8281</v>
      </c>
      <c r="Q2162" s="13">
        <f t="shared" si="132"/>
        <v>8.5000000000000006E-3</v>
      </c>
      <c r="R2162" s="7">
        <f t="shared" si="133"/>
        <v>625</v>
      </c>
      <c r="S2162" s="3" t="s">
        <v>8336</v>
      </c>
      <c r="T2162" s="3" t="s">
        <v>8337</v>
      </c>
    </row>
    <row r="2163" spans="1:20" ht="26.4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21">
        <f t="shared" si="134"/>
        <v>42240.644201388888</v>
      </c>
      <c r="L2163" s="21">
        <f t="shared" si="135"/>
        <v>42270.644201388888</v>
      </c>
      <c r="M2163" s="3" t="b">
        <v>0</v>
      </c>
      <c r="N2163" s="3">
        <v>13</v>
      </c>
      <c r="O2163" s="3" t="b">
        <v>1</v>
      </c>
      <c r="P2163" s="3" t="s">
        <v>8275</v>
      </c>
      <c r="Q2163" s="13">
        <f t="shared" si="132"/>
        <v>1.1575</v>
      </c>
      <c r="R2163" s="7">
        <f t="shared" si="133"/>
        <v>30.76923076923077</v>
      </c>
      <c r="S2163" s="3" t="s">
        <v>8328</v>
      </c>
      <c r="T2163" s="3" t="s">
        <v>8329</v>
      </c>
    </row>
    <row r="2164" spans="1:20" ht="39.6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21">
        <f t="shared" si="134"/>
        <v>41813.557766203703</v>
      </c>
      <c r="L2164" s="21">
        <f t="shared" si="135"/>
        <v>41844.557766203703</v>
      </c>
      <c r="M2164" s="3" t="b">
        <v>0</v>
      </c>
      <c r="N2164" s="3">
        <v>58</v>
      </c>
      <c r="O2164" s="3" t="b">
        <v>1</v>
      </c>
      <c r="P2164" s="3" t="s">
        <v>8275</v>
      </c>
      <c r="Q2164" s="13">
        <f t="shared" si="132"/>
        <v>1.1226666666666667</v>
      </c>
      <c r="R2164" s="7">
        <f t="shared" si="133"/>
        <v>77.58620689655173</v>
      </c>
      <c r="S2164" s="3" t="s">
        <v>8328</v>
      </c>
      <c r="T2164" s="3" t="s">
        <v>8329</v>
      </c>
    </row>
    <row r="2165" spans="1:20" ht="39.6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21">
        <f t="shared" si="134"/>
        <v>42111.691203703704</v>
      </c>
      <c r="L2165" s="21">
        <f t="shared" si="135"/>
        <v>42162.951388888883</v>
      </c>
      <c r="M2165" s="3" t="b">
        <v>0</v>
      </c>
      <c r="N2165" s="3">
        <v>44</v>
      </c>
      <c r="O2165" s="3" t="b">
        <v>1</v>
      </c>
      <c r="P2165" s="3" t="s">
        <v>8275</v>
      </c>
      <c r="Q2165" s="13">
        <f t="shared" si="132"/>
        <v>1.3220000000000001</v>
      </c>
      <c r="R2165" s="7">
        <f t="shared" si="133"/>
        <v>56.81818181818182</v>
      </c>
      <c r="S2165" s="3" t="s">
        <v>8328</v>
      </c>
      <c r="T2165" s="3" t="s">
        <v>8329</v>
      </c>
    </row>
    <row r="2166" spans="1:20" ht="26.4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21">
        <f t="shared" si="134"/>
        <v>42515.509421296294</v>
      </c>
      <c r="L2166" s="21">
        <f t="shared" si="135"/>
        <v>42545.957638888889</v>
      </c>
      <c r="M2166" s="3" t="b">
        <v>0</v>
      </c>
      <c r="N2166" s="3">
        <v>83</v>
      </c>
      <c r="O2166" s="3" t="b">
        <v>1</v>
      </c>
      <c r="P2166" s="3" t="s">
        <v>8275</v>
      </c>
      <c r="Q2166" s="13">
        <f t="shared" si="132"/>
        <v>1.0263636363636364</v>
      </c>
      <c r="R2166" s="7">
        <f t="shared" si="133"/>
        <v>66.265060240963862</v>
      </c>
      <c r="S2166" s="3" t="s">
        <v>8328</v>
      </c>
      <c r="T2166" s="3" t="s">
        <v>8329</v>
      </c>
    </row>
    <row r="2167" spans="1:20" ht="52.8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21">
        <f t="shared" si="134"/>
        <v>42438.458738425928</v>
      </c>
      <c r="L2167" s="21">
        <f t="shared" si="135"/>
        <v>42468.417071759257</v>
      </c>
      <c r="M2167" s="3" t="b">
        <v>0</v>
      </c>
      <c r="N2167" s="3">
        <v>117</v>
      </c>
      <c r="O2167" s="3" t="b">
        <v>1</v>
      </c>
      <c r="P2167" s="3" t="s">
        <v>8275</v>
      </c>
      <c r="Q2167" s="13">
        <f t="shared" si="132"/>
        <v>1.3864000000000001</v>
      </c>
      <c r="R2167" s="7">
        <f t="shared" si="133"/>
        <v>21.367521367521366</v>
      </c>
      <c r="S2167" s="3" t="s">
        <v>8328</v>
      </c>
      <c r="T2167" s="3" t="s">
        <v>8329</v>
      </c>
    </row>
    <row r="2168" spans="1:20" ht="52.8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21">
        <f t="shared" si="134"/>
        <v>41933.629837962959</v>
      </c>
      <c r="L2168" s="21">
        <f t="shared" si="135"/>
        <v>41978.671504629623</v>
      </c>
      <c r="M2168" s="3" t="b">
        <v>0</v>
      </c>
      <c r="N2168" s="3">
        <v>32</v>
      </c>
      <c r="O2168" s="3" t="b">
        <v>1</v>
      </c>
      <c r="P2168" s="3" t="s">
        <v>8275</v>
      </c>
      <c r="Q2168" s="13">
        <f t="shared" si="132"/>
        <v>1.466</v>
      </c>
      <c r="R2168" s="7">
        <f t="shared" si="133"/>
        <v>62.5</v>
      </c>
      <c r="S2168" s="3" t="s">
        <v>8328</v>
      </c>
      <c r="T2168" s="3" t="s">
        <v>8329</v>
      </c>
    </row>
    <row r="2169" spans="1:20" ht="26.4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21">
        <f t="shared" si="134"/>
        <v>41152.858067129629</v>
      </c>
      <c r="L2169" s="21">
        <f t="shared" si="135"/>
        <v>41166.858067129629</v>
      </c>
      <c r="M2169" s="3" t="b">
        <v>0</v>
      </c>
      <c r="N2169" s="3">
        <v>8</v>
      </c>
      <c r="O2169" s="3" t="b">
        <v>1</v>
      </c>
      <c r="P2169" s="3" t="s">
        <v>8275</v>
      </c>
      <c r="Q2169" s="13">
        <f t="shared" si="132"/>
        <v>1.2</v>
      </c>
      <c r="R2169" s="7">
        <f t="shared" si="133"/>
        <v>18.75</v>
      </c>
      <c r="S2169" s="3" t="s">
        <v>8328</v>
      </c>
      <c r="T2169" s="3" t="s">
        <v>8329</v>
      </c>
    </row>
    <row r="2170" spans="1:20" ht="39.6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21">
        <f t="shared" si="134"/>
        <v>42745.391909722217</v>
      </c>
      <c r="L2170" s="21">
        <f t="shared" si="135"/>
        <v>42775.999999999993</v>
      </c>
      <c r="M2170" s="3" t="b">
        <v>0</v>
      </c>
      <c r="N2170" s="3">
        <v>340</v>
      </c>
      <c r="O2170" s="3" t="b">
        <v>1</v>
      </c>
      <c r="P2170" s="3" t="s">
        <v>8275</v>
      </c>
      <c r="Q2170" s="13">
        <f t="shared" si="132"/>
        <v>1.215816111111111</v>
      </c>
      <c r="R2170" s="7">
        <f t="shared" si="133"/>
        <v>52.941176470588232</v>
      </c>
      <c r="S2170" s="3" t="s">
        <v>8328</v>
      </c>
      <c r="T2170" s="3" t="s">
        <v>8329</v>
      </c>
    </row>
    <row r="2171" spans="1:20" ht="39.6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21">
        <f t="shared" si="134"/>
        <v>42793.492488425924</v>
      </c>
      <c r="L2171" s="21">
        <f t="shared" si="135"/>
        <v>42796.492488425924</v>
      </c>
      <c r="M2171" s="3" t="b">
        <v>0</v>
      </c>
      <c r="N2171" s="3">
        <v>7</v>
      </c>
      <c r="O2171" s="3" t="b">
        <v>1</v>
      </c>
      <c r="P2171" s="3" t="s">
        <v>8275</v>
      </c>
      <c r="Q2171" s="13">
        <f t="shared" si="132"/>
        <v>1</v>
      </c>
      <c r="R2171" s="7">
        <f t="shared" si="133"/>
        <v>21.857142857142858</v>
      </c>
      <c r="S2171" s="3" t="s">
        <v>8328</v>
      </c>
      <c r="T2171" s="3" t="s">
        <v>8329</v>
      </c>
    </row>
    <row r="2172" spans="1:20" ht="39.6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21">
        <f t="shared" si="134"/>
        <v>42198.541921296295</v>
      </c>
      <c r="L2172" s="21">
        <f t="shared" si="135"/>
        <v>42238.541921296295</v>
      </c>
      <c r="M2172" s="3" t="b">
        <v>0</v>
      </c>
      <c r="N2172" s="3">
        <v>19</v>
      </c>
      <c r="O2172" s="3" t="b">
        <v>1</v>
      </c>
      <c r="P2172" s="3" t="s">
        <v>8275</v>
      </c>
      <c r="Q2172" s="13">
        <f t="shared" si="132"/>
        <v>1.8085714285714285</v>
      </c>
      <c r="R2172" s="7">
        <f t="shared" si="133"/>
        <v>18.421052631578949</v>
      </c>
      <c r="S2172" s="3" t="s">
        <v>8328</v>
      </c>
      <c r="T2172" s="3" t="s">
        <v>8329</v>
      </c>
    </row>
    <row r="2173" spans="1:20" ht="39.6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21">
        <f t="shared" si="134"/>
        <v>42141.748784722215</v>
      </c>
      <c r="L2173" s="21">
        <f t="shared" si="135"/>
        <v>42176.999999999993</v>
      </c>
      <c r="M2173" s="3" t="b">
        <v>0</v>
      </c>
      <c r="N2173" s="3">
        <v>47</v>
      </c>
      <c r="O2173" s="3" t="b">
        <v>1</v>
      </c>
      <c r="P2173" s="3" t="s">
        <v>8275</v>
      </c>
      <c r="Q2173" s="13">
        <f t="shared" si="132"/>
        <v>1.0607500000000001</v>
      </c>
      <c r="R2173" s="7">
        <f t="shared" si="133"/>
        <v>85.106382978723403</v>
      </c>
      <c r="S2173" s="3" t="s">
        <v>8328</v>
      </c>
      <c r="T2173" s="3" t="s">
        <v>8329</v>
      </c>
    </row>
    <row r="2174" spans="1:20" ht="39.6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21">
        <f t="shared" si="134"/>
        <v>42082.371759259258</v>
      </c>
      <c r="L2174" s="21">
        <f t="shared" si="135"/>
        <v>42112.371759259258</v>
      </c>
      <c r="M2174" s="3" t="b">
        <v>0</v>
      </c>
      <c r="N2174" s="3">
        <v>13</v>
      </c>
      <c r="O2174" s="3" t="b">
        <v>1</v>
      </c>
      <c r="P2174" s="3" t="s">
        <v>8275</v>
      </c>
      <c r="Q2174" s="13">
        <f t="shared" si="132"/>
        <v>1</v>
      </c>
      <c r="R2174" s="7">
        <f t="shared" si="133"/>
        <v>76.92307692307692</v>
      </c>
      <c r="S2174" s="3" t="s">
        <v>8328</v>
      </c>
      <c r="T2174" s="3" t="s">
        <v>8329</v>
      </c>
    </row>
    <row r="2175" spans="1:20" ht="39.6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21">
        <f t="shared" si="134"/>
        <v>41495.484293981477</v>
      </c>
      <c r="L2175" s="21">
        <f t="shared" si="135"/>
        <v>41526.957638888889</v>
      </c>
      <c r="M2175" s="3" t="b">
        <v>0</v>
      </c>
      <c r="N2175" s="3">
        <v>90</v>
      </c>
      <c r="O2175" s="3" t="b">
        <v>1</v>
      </c>
      <c r="P2175" s="3" t="s">
        <v>8275</v>
      </c>
      <c r="Q2175" s="13">
        <f t="shared" si="132"/>
        <v>1.2692857142857144</v>
      </c>
      <c r="R2175" s="7">
        <f t="shared" si="133"/>
        <v>46.666666666666664</v>
      </c>
      <c r="S2175" s="3" t="s">
        <v>8328</v>
      </c>
      <c r="T2175" s="3" t="s">
        <v>8329</v>
      </c>
    </row>
    <row r="2176" spans="1:20" ht="52.8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21">
        <f t="shared" si="134"/>
        <v>42465.334571759253</v>
      </c>
      <c r="L2176" s="21">
        <f t="shared" si="135"/>
        <v>42495.334571759253</v>
      </c>
      <c r="M2176" s="3" t="b">
        <v>0</v>
      </c>
      <c r="N2176" s="3">
        <v>63</v>
      </c>
      <c r="O2176" s="3" t="b">
        <v>1</v>
      </c>
      <c r="P2176" s="3" t="s">
        <v>8275</v>
      </c>
      <c r="Q2176" s="13">
        <f t="shared" si="132"/>
        <v>1.0297499999999999</v>
      </c>
      <c r="R2176" s="7">
        <f t="shared" si="133"/>
        <v>63.492063492063494</v>
      </c>
      <c r="S2176" s="3" t="s">
        <v>8328</v>
      </c>
      <c r="T2176" s="3" t="s">
        <v>8329</v>
      </c>
    </row>
    <row r="2177" spans="1:20" ht="39.6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21">
        <f t="shared" si="134"/>
        <v>42564.800763888888</v>
      </c>
      <c r="L2177" s="21">
        <f t="shared" si="135"/>
        <v>42571.800763888888</v>
      </c>
      <c r="M2177" s="3" t="b">
        <v>0</v>
      </c>
      <c r="N2177" s="3">
        <v>26</v>
      </c>
      <c r="O2177" s="3" t="b">
        <v>1</v>
      </c>
      <c r="P2177" s="3" t="s">
        <v>8275</v>
      </c>
      <c r="Q2177" s="13">
        <f t="shared" si="132"/>
        <v>2.5</v>
      </c>
      <c r="R2177" s="7">
        <f t="shared" si="133"/>
        <v>26.923076923076923</v>
      </c>
      <c r="S2177" s="3" t="s">
        <v>8328</v>
      </c>
      <c r="T2177" s="3" t="s">
        <v>8329</v>
      </c>
    </row>
    <row r="2178" spans="1:20" ht="39.6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21">
        <f t="shared" si="134"/>
        <v>42096.424872685187</v>
      </c>
      <c r="L2178" s="21">
        <f t="shared" si="135"/>
        <v>42126.424872685187</v>
      </c>
      <c r="M2178" s="3" t="b">
        <v>0</v>
      </c>
      <c r="N2178" s="3">
        <v>71</v>
      </c>
      <c r="O2178" s="3" t="b">
        <v>1</v>
      </c>
      <c r="P2178" s="3" t="s">
        <v>8275</v>
      </c>
      <c r="Q2178" s="13">
        <f t="shared" ref="Q2178:Q2241" si="136">+E2178/D2178</f>
        <v>1.2602</v>
      </c>
      <c r="R2178" s="7">
        <f t="shared" ref="R2178:R2241" si="137">IFERROR(+D2178/N2178,0)</f>
        <v>70.422535211267601</v>
      </c>
      <c r="S2178" s="3" t="s">
        <v>8328</v>
      </c>
      <c r="T2178" s="3" t="s">
        <v>8329</v>
      </c>
    </row>
    <row r="2179" spans="1:20" ht="66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21">
        <f t="shared" ref="K2179:K2242" si="138">(J2179/86400)+25569+(-5/24)</f>
        <v>42502.042442129627</v>
      </c>
      <c r="L2179" s="21">
        <f t="shared" ref="L2179:L2242" si="139">+I2179/(86400)+25569+(-5/24)</f>
        <v>42527.042442129627</v>
      </c>
      <c r="M2179" s="3" t="b">
        <v>0</v>
      </c>
      <c r="N2179" s="3">
        <v>38</v>
      </c>
      <c r="O2179" s="3" t="b">
        <v>1</v>
      </c>
      <c r="P2179" s="3" t="s">
        <v>8275</v>
      </c>
      <c r="Q2179" s="13">
        <f t="shared" si="136"/>
        <v>1.0012000000000001</v>
      </c>
      <c r="R2179" s="7">
        <f t="shared" si="137"/>
        <v>65.78947368421052</v>
      </c>
      <c r="S2179" s="3" t="s">
        <v>8328</v>
      </c>
      <c r="T2179" s="3" t="s">
        <v>8329</v>
      </c>
    </row>
    <row r="2180" spans="1:20" ht="39.6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21">
        <f t="shared" si="138"/>
        <v>42723.428206018514</v>
      </c>
      <c r="L2180" s="21">
        <f t="shared" si="139"/>
        <v>42753.428206018514</v>
      </c>
      <c r="M2180" s="3" t="b">
        <v>0</v>
      </c>
      <c r="N2180" s="3">
        <v>859</v>
      </c>
      <c r="O2180" s="3" t="b">
        <v>1</v>
      </c>
      <c r="P2180" s="3" t="s">
        <v>8275</v>
      </c>
      <c r="Q2180" s="13">
        <f t="shared" si="136"/>
        <v>1.3864000000000001</v>
      </c>
      <c r="R2180" s="7">
        <f t="shared" si="137"/>
        <v>29.103608847497089</v>
      </c>
      <c r="S2180" s="3" t="s">
        <v>8328</v>
      </c>
      <c r="T2180" s="3" t="s">
        <v>8329</v>
      </c>
    </row>
    <row r="2181" spans="1:20" ht="39.6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21">
        <f t="shared" si="138"/>
        <v>42074.962870370371</v>
      </c>
      <c r="L2181" s="21">
        <f t="shared" si="139"/>
        <v>42104.962870370371</v>
      </c>
      <c r="M2181" s="3" t="b">
        <v>0</v>
      </c>
      <c r="N2181" s="3">
        <v>21</v>
      </c>
      <c r="O2181" s="3" t="b">
        <v>1</v>
      </c>
      <c r="P2181" s="3" t="s">
        <v>8275</v>
      </c>
      <c r="Q2181" s="13">
        <f t="shared" si="136"/>
        <v>1.6140000000000001</v>
      </c>
      <c r="R2181" s="7">
        <f t="shared" si="137"/>
        <v>47.61904761904762</v>
      </c>
      <c r="S2181" s="3" t="s">
        <v>8328</v>
      </c>
      <c r="T2181" s="3" t="s">
        <v>8329</v>
      </c>
    </row>
    <row r="2182" spans="1:20" ht="39.6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21">
        <f t="shared" si="138"/>
        <v>42279.461435185185</v>
      </c>
      <c r="L2182" s="21">
        <f t="shared" si="139"/>
        <v>42321.503101851849</v>
      </c>
      <c r="M2182" s="3" t="b">
        <v>0</v>
      </c>
      <c r="N2182" s="3">
        <v>78</v>
      </c>
      <c r="O2182" s="3" t="b">
        <v>1</v>
      </c>
      <c r="P2182" s="3" t="s">
        <v>8275</v>
      </c>
      <c r="Q2182" s="13">
        <f t="shared" si="136"/>
        <v>1.071842</v>
      </c>
      <c r="R2182" s="7">
        <f t="shared" si="137"/>
        <v>64.102564102564102</v>
      </c>
      <c r="S2182" s="3" t="s">
        <v>8328</v>
      </c>
      <c r="T2182" s="3" t="s">
        <v>8329</v>
      </c>
    </row>
    <row r="2183" spans="1:20" ht="52.8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21">
        <f t="shared" si="138"/>
        <v>42772.796909722216</v>
      </c>
      <c r="L2183" s="21">
        <f t="shared" si="139"/>
        <v>42786.796909722216</v>
      </c>
      <c r="M2183" s="3" t="b">
        <v>0</v>
      </c>
      <c r="N2183" s="3">
        <v>53</v>
      </c>
      <c r="O2183" s="3" t="b">
        <v>1</v>
      </c>
      <c r="P2183" s="3" t="s">
        <v>8296</v>
      </c>
      <c r="Q2183" s="13">
        <f t="shared" si="136"/>
        <v>1.5309999999999999</v>
      </c>
      <c r="R2183" s="7">
        <f t="shared" si="137"/>
        <v>37.735849056603776</v>
      </c>
      <c r="S2183" s="3" t="s">
        <v>8336</v>
      </c>
      <c r="T2183" s="3" t="s">
        <v>8354</v>
      </c>
    </row>
    <row r="2184" spans="1:20" ht="39.6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21">
        <f t="shared" si="138"/>
        <v>41879.692418981482</v>
      </c>
      <c r="L2184" s="21">
        <f t="shared" si="139"/>
        <v>41914.692418981482</v>
      </c>
      <c r="M2184" s="3" t="b">
        <v>0</v>
      </c>
      <c r="N2184" s="3">
        <v>356</v>
      </c>
      <c r="O2184" s="3" t="b">
        <v>1</v>
      </c>
      <c r="P2184" s="3" t="s">
        <v>8296</v>
      </c>
      <c r="Q2184" s="13">
        <f t="shared" si="136"/>
        <v>5.2416666666666663</v>
      </c>
      <c r="R2184" s="7">
        <f t="shared" si="137"/>
        <v>8.4269662921348321</v>
      </c>
      <c r="S2184" s="3" t="s">
        <v>8336</v>
      </c>
      <c r="T2184" s="3" t="s">
        <v>8354</v>
      </c>
    </row>
    <row r="2185" spans="1:20" ht="39.6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21">
        <f t="shared" si="138"/>
        <v>42745.157141203701</v>
      </c>
      <c r="L2185" s="21">
        <f t="shared" si="139"/>
        <v>42774.999999999993</v>
      </c>
      <c r="M2185" s="3" t="b">
        <v>0</v>
      </c>
      <c r="N2185" s="3">
        <v>279</v>
      </c>
      <c r="O2185" s="3" t="b">
        <v>1</v>
      </c>
      <c r="P2185" s="3" t="s">
        <v>8296</v>
      </c>
      <c r="Q2185" s="13">
        <f t="shared" si="136"/>
        <v>4.8927777777777779</v>
      </c>
      <c r="R2185" s="7">
        <f t="shared" si="137"/>
        <v>6.4516129032258061</v>
      </c>
      <c r="S2185" s="3" t="s">
        <v>8336</v>
      </c>
      <c r="T2185" s="3" t="s">
        <v>8354</v>
      </c>
    </row>
    <row r="2186" spans="1:20" ht="39.6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21">
        <f t="shared" si="138"/>
        <v>42380.481956018521</v>
      </c>
      <c r="L2186" s="21">
        <f t="shared" si="139"/>
        <v>42394.458333333336</v>
      </c>
      <c r="M2186" s="3" t="b">
        <v>1</v>
      </c>
      <c r="N2186" s="3">
        <v>266</v>
      </c>
      <c r="O2186" s="3" t="b">
        <v>1</v>
      </c>
      <c r="P2186" s="3" t="s">
        <v>8296</v>
      </c>
      <c r="Q2186" s="13">
        <f t="shared" si="136"/>
        <v>2.8473999999999999</v>
      </c>
      <c r="R2186" s="7">
        <f t="shared" si="137"/>
        <v>37.593984962406012</v>
      </c>
      <c r="S2186" s="3" t="s">
        <v>8336</v>
      </c>
      <c r="T2186" s="3" t="s">
        <v>8354</v>
      </c>
    </row>
    <row r="2187" spans="1:20" ht="39.6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21">
        <f t="shared" si="138"/>
        <v>41319.141655092586</v>
      </c>
      <c r="L2187" s="21">
        <f t="shared" si="139"/>
        <v>41359.141655092586</v>
      </c>
      <c r="M2187" s="3" t="b">
        <v>0</v>
      </c>
      <c r="N2187" s="3">
        <v>623</v>
      </c>
      <c r="O2187" s="3" t="b">
        <v>1</v>
      </c>
      <c r="P2187" s="3" t="s">
        <v>8296</v>
      </c>
      <c r="Q2187" s="13">
        <f t="shared" si="136"/>
        <v>18.569700000000001</v>
      </c>
      <c r="R2187" s="7">
        <f t="shared" si="137"/>
        <v>8.0256821829855536</v>
      </c>
      <c r="S2187" s="3" t="s">
        <v>8336</v>
      </c>
      <c r="T2187" s="3" t="s">
        <v>8354</v>
      </c>
    </row>
    <row r="2188" spans="1:20" ht="39.6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21">
        <f t="shared" si="138"/>
        <v>42583.406747685185</v>
      </c>
      <c r="L2188" s="21">
        <f t="shared" si="139"/>
        <v>42619.874999999993</v>
      </c>
      <c r="M2188" s="3" t="b">
        <v>0</v>
      </c>
      <c r="N2188" s="3">
        <v>392</v>
      </c>
      <c r="O2188" s="3" t="b">
        <v>1</v>
      </c>
      <c r="P2188" s="3" t="s">
        <v>8296</v>
      </c>
      <c r="Q2188" s="13">
        <f t="shared" si="136"/>
        <v>1.0967499999999999</v>
      </c>
      <c r="R2188" s="7">
        <f t="shared" si="137"/>
        <v>51.020408163265309</v>
      </c>
      <c r="S2188" s="3" t="s">
        <v>8336</v>
      </c>
      <c r="T2188" s="3" t="s">
        <v>8354</v>
      </c>
    </row>
    <row r="2189" spans="1:20" ht="39.6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21">
        <f t="shared" si="138"/>
        <v>42068.000763888886</v>
      </c>
      <c r="L2189" s="21">
        <f t="shared" si="139"/>
        <v>42096.957638888889</v>
      </c>
      <c r="M2189" s="3" t="b">
        <v>1</v>
      </c>
      <c r="N2189" s="3">
        <v>3562</v>
      </c>
      <c r="O2189" s="3" t="b">
        <v>1</v>
      </c>
      <c r="P2189" s="3" t="s">
        <v>8296</v>
      </c>
      <c r="Q2189" s="13">
        <f t="shared" si="136"/>
        <v>10.146425000000001</v>
      </c>
      <c r="R2189" s="7">
        <f t="shared" si="137"/>
        <v>5.6148231330713081</v>
      </c>
      <c r="S2189" s="3" t="s">
        <v>8336</v>
      </c>
      <c r="T2189" s="3" t="s">
        <v>8354</v>
      </c>
    </row>
    <row r="2190" spans="1:20" ht="39.6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21">
        <f t="shared" si="138"/>
        <v>42633.377789351849</v>
      </c>
      <c r="L2190" s="21">
        <f t="shared" si="139"/>
        <v>42668.499999999993</v>
      </c>
      <c r="M2190" s="3" t="b">
        <v>0</v>
      </c>
      <c r="N2190" s="3">
        <v>514</v>
      </c>
      <c r="O2190" s="3" t="b">
        <v>1</v>
      </c>
      <c r="P2190" s="3" t="s">
        <v>8296</v>
      </c>
      <c r="Q2190" s="13">
        <f t="shared" si="136"/>
        <v>4.1217692027666546</v>
      </c>
      <c r="R2190" s="7">
        <f t="shared" si="137"/>
        <v>10.688715953307392</v>
      </c>
      <c r="S2190" s="3" t="s">
        <v>8336</v>
      </c>
      <c r="T2190" s="3" t="s">
        <v>8354</v>
      </c>
    </row>
    <row r="2191" spans="1:20" ht="39.6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21">
        <f t="shared" si="138"/>
        <v>42467.579861111109</v>
      </c>
      <c r="L2191" s="21">
        <f t="shared" si="139"/>
        <v>42481.708333333336</v>
      </c>
      <c r="M2191" s="3" t="b">
        <v>0</v>
      </c>
      <c r="N2191" s="3">
        <v>88</v>
      </c>
      <c r="O2191" s="3" t="b">
        <v>1</v>
      </c>
      <c r="P2191" s="3" t="s">
        <v>8296</v>
      </c>
      <c r="Q2191" s="13">
        <f t="shared" si="136"/>
        <v>5.0324999999999998</v>
      </c>
      <c r="R2191" s="7">
        <f t="shared" si="137"/>
        <v>13.636363636363637</v>
      </c>
      <c r="S2191" s="3" t="s">
        <v>8336</v>
      </c>
      <c r="T2191" s="3" t="s">
        <v>8354</v>
      </c>
    </row>
    <row r="2192" spans="1:20" ht="39.6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21">
        <f t="shared" si="138"/>
        <v>42417.416712962957</v>
      </c>
      <c r="L2192" s="21">
        <f t="shared" si="139"/>
        <v>42452.082638888889</v>
      </c>
      <c r="M2192" s="3" t="b">
        <v>0</v>
      </c>
      <c r="N2192" s="3">
        <v>537</v>
      </c>
      <c r="O2192" s="3" t="b">
        <v>1</v>
      </c>
      <c r="P2192" s="3" t="s">
        <v>8296</v>
      </c>
      <c r="Q2192" s="13">
        <f t="shared" si="136"/>
        <v>1.8461052631578947</v>
      </c>
      <c r="R2192" s="7">
        <f t="shared" si="137"/>
        <v>35.381750465549345</v>
      </c>
      <c r="S2192" s="3" t="s">
        <v>8336</v>
      </c>
      <c r="T2192" s="3" t="s">
        <v>8354</v>
      </c>
    </row>
    <row r="2193" spans="1:20" ht="52.8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21">
        <f t="shared" si="138"/>
        <v>42768.6253125</v>
      </c>
      <c r="L2193" s="21">
        <f t="shared" si="139"/>
        <v>42780.6253125</v>
      </c>
      <c r="M2193" s="3" t="b">
        <v>0</v>
      </c>
      <c r="N2193" s="3">
        <v>25</v>
      </c>
      <c r="O2193" s="3" t="b">
        <v>1</v>
      </c>
      <c r="P2193" s="3" t="s">
        <v>8296</v>
      </c>
      <c r="Q2193" s="13">
        <f t="shared" si="136"/>
        <v>1.1973333333333334</v>
      </c>
      <c r="R2193" s="7">
        <f t="shared" si="137"/>
        <v>30</v>
      </c>
      <c r="S2193" s="3" t="s">
        <v>8336</v>
      </c>
      <c r="T2193" s="3" t="s">
        <v>8354</v>
      </c>
    </row>
    <row r="2194" spans="1:20" ht="39.6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21">
        <f t="shared" si="138"/>
        <v>42691.642870370364</v>
      </c>
      <c r="L2194" s="21">
        <f t="shared" si="139"/>
        <v>42719.749999999993</v>
      </c>
      <c r="M2194" s="3" t="b">
        <v>0</v>
      </c>
      <c r="N2194" s="3">
        <v>3238</v>
      </c>
      <c r="O2194" s="3" t="b">
        <v>1</v>
      </c>
      <c r="P2194" s="3" t="s">
        <v>8296</v>
      </c>
      <c r="Q2194" s="13">
        <f t="shared" si="136"/>
        <v>10.812401666666668</v>
      </c>
      <c r="R2194" s="7">
        <f t="shared" si="137"/>
        <v>3.7059913526868438</v>
      </c>
      <c r="S2194" s="3" t="s">
        <v>8336</v>
      </c>
      <c r="T2194" s="3" t="s">
        <v>8354</v>
      </c>
    </row>
    <row r="2195" spans="1:20" ht="52.8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21">
        <f t="shared" si="138"/>
        <v>42664.197592592587</v>
      </c>
      <c r="L2195" s="21">
        <f t="shared" si="139"/>
        <v>42694.999305555553</v>
      </c>
      <c r="M2195" s="3" t="b">
        <v>0</v>
      </c>
      <c r="N2195" s="3">
        <v>897</v>
      </c>
      <c r="O2195" s="3" t="b">
        <v>1</v>
      </c>
      <c r="P2195" s="3" t="s">
        <v>8296</v>
      </c>
      <c r="Q2195" s="13">
        <f t="shared" si="136"/>
        <v>4.5237333333333334</v>
      </c>
      <c r="R2195" s="7">
        <f t="shared" si="137"/>
        <v>16.722408026755854</v>
      </c>
      <c r="S2195" s="3" t="s">
        <v>8336</v>
      </c>
      <c r="T2195" s="3" t="s">
        <v>8354</v>
      </c>
    </row>
    <row r="2196" spans="1:20" ht="52.8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21">
        <f t="shared" si="138"/>
        <v>42425.54965277778</v>
      </c>
      <c r="L2196" s="21">
        <f t="shared" si="139"/>
        <v>42455.507986111108</v>
      </c>
      <c r="M2196" s="3" t="b">
        <v>0</v>
      </c>
      <c r="N2196" s="3">
        <v>878</v>
      </c>
      <c r="O2196" s="3" t="b">
        <v>1</v>
      </c>
      <c r="P2196" s="3" t="s">
        <v>8296</v>
      </c>
      <c r="Q2196" s="13">
        <f t="shared" si="136"/>
        <v>5.3737000000000004</v>
      </c>
      <c r="R2196" s="7">
        <f t="shared" si="137"/>
        <v>11.389521640091116</v>
      </c>
      <c r="S2196" s="3" t="s">
        <v>8336</v>
      </c>
      <c r="T2196" s="3" t="s">
        <v>8354</v>
      </c>
    </row>
    <row r="2197" spans="1:20" ht="26.4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21">
        <f t="shared" si="138"/>
        <v>42197.563657407409</v>
      </c>
      <c r="L2197" s="21">
        <f t="shared" si="139"/>
        <v>42227.563657407409</v>
      </c>
      <c r="M2197" s="3" t="b">
        <v>0</v>
      </c>
      <c r="N2197" s="3">
        <v>115</v>
      </c>
      <c r="O2197" s="3" t="b">
        <v>1</v>
      </c>
      <c r="P2197" s="3" t="s">
        <v>8296</v>
      </c>
      <c r="Q2197" s="13">
        <f t="shared" si="136"/>
        <v>1.2032608695652174</v>
      </c>
      <c r="R2197" s="7">
        <f t="shared" si="137"/>
        <v>40</v>
      </c>
      <c r="S2197" s="3" t="s">
        <v>8336</v>
      </c>
      <c r="T2197" s="3" t="s">
        <v>8354</v>
      </c>
    </row>
    <row r="2198" spans="1:20" ht="26.4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21">
        <f t="shared" si="138"/>
        <v>42675.278958333329</v>
      </c>
      <c r="L2198" s="21">
        <f t="shared" si="139"/>
        <v>42706.083333333336</v>
      </c>
      <c r="M2198" s="3" t="b">
        <v>0</v>
      </c>
      <c r="N2198" s="3">
        <v>234</v>
      </c>
      <c r="O2198" s="3" t="b">
        <v>1</v>
      </c>
      <c r="P2198" s="3" t="s">
        <v>8296</v>
      </c>
      <c r="Q2198" s="13">
        <f t="shared" si="136"/>
        <v>1.1383571428571428</v>
      </c>
      <c r="R2198" s="7">
        <f t="shared" si="137"/>
        <v>59.82905982905983</v>
      </c>
      <c r="S2198" s="3" t="s">
        <v>8336</v>
      </c>
      <c r="T2198" s="3" t="s">
        <v>8354</v>
      </c>
    </row>
    <row r="2199" spans="1:20" ht="39.6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21">
        <f t="shared" si="138"/>
        <v>42033.37568287037</v>
      </c>
      <c r="L2199" s="21">
        <f t="shared" si="139"/>
        <v>42063.37568287037</v>
      </c>
      <c r="M2199" s="3" t="b">
        <v>0</v>
      </c>
      <c r="N2199" s="3">
        <v>4330</v>
      </c>
      <c r="O2199" s="3" t="b">
        <v>1</v>
      </c>
      <c r="P2199" s="3" t="s">
        <v>8296</v>
      </c>
      <c r="Q2199" s="13">
        <f t="shared" si="136"/>
        <v>9.5103109999999997</v>
      </c>
      <c r="R2199" s="7">
        <f t="shared" si="137"/>
        <v>6.9284064665127021</v>
      </c>
      <c r="S2199" s="3" t="s">
        <v>8336</v>
      </c>
      <c r="T2199" s="3" t="s">
        <v>8354</v>
      </c>
    </row>
    <row r="2200" spans="1:20" ht="39.6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21">
        <f t="shared" si="138"/>
        <v>42292.305555555555</v>
      </c>
      <c r="L2200" s="21">
        <f t="shared" si="139"/>
        <v>42322.347222222219</v>
      </c>
      <c r="M2200" s="3" t="b">
        <v>0</v>
      </c>
      <c r="N2200" s="3">
        <v>651</v>
      </c>
      <c r="O2200" s="3" t="b">
        <v>1</v>
      </c>
      <c r="P2200" s="3" t="s">
        <v>8296</v>
      </c>
      <c r="Q2200" s="13">
        <f t="shared" si="136"/>
        <v>1.3289249999999999</v>
      </c>
      <c r="R2200" s="7">
        <f t="shared" si="137"/>
        <v>61.443932411674346</v>
      </c>
      <c r="S2200" s="3" t="s">
        <v>8336</v>
      </c>
      <c r="T2200" s="3" t="s">
        <v>8354</v>
      </c>
    </row>
    <row r="2201" spans="1:20" ht="26.4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21">
        <f t="shared" si="138"/>
        <v>42262.208310185182</v>
      </c>
      <c r="L2201" s="21">
        <f t="shared" si="139"/>
        <v>42292.208310185182</v>
      </c>
      <c r="M2201" s="3" t="b">
        <v>1</v>
      </c>
      <c r="N2201" s="3">
        <v>251</v>
      </c>
      <c r="O2201" s="3" t="b">
        <v>1</v>
      </c>
      <c r="P2201" s="3" t="s">
        <v>8296</v>
      </c>
      <c r="Q2201" s="13">
        <f t="shared" si="136"/>
        <v>1.4697777777777778</v>
      </c>
      <c r="R2201" s="7">
        <f t="shared" si="137"/>
        <v>35.856573705179279</v>
      </c>
      <c r="S2201" s="3" t="s">
        <v>8336</v>
      </c>
      <c r="T2201" s="3" t="s">
        <v>8354</v>
      </c>
    </row>
    <row r="2202" spans="1:20" ht="39.6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21">
        <f t="shared" si="138"/>
        <v>42163.417453703696</v>
      </c>
      <c r="L2202" s="21">
        <f t="shared" si="139"/>
        <v>42190.916666666664</v>
      </c>
      <c r="M2202" s="3" t="b">
        <v>0</v>
      </c>
      <c r="N2202" s="3">
        <v>263</v>
      </c>
      <c r="O2202" s="3" t="b">
        <v>1</v>
      </c>
      <c r="P2202" s="3" t="s">
        <v>8296</v>
      </c>
      <c r="Q2202" s="13">
        <f t="shared" si="136"/>
        <v>5.4215</v>
      </c>
      <c r="R2202" s="7">
        <f t="shared" si="137"/>
        <v>7.6045627376425857</v>
      </c>
      <c r="S2202" s="3" t="s">
        <v>8336</v>
      </c>
      <c r="T2202" s="3" t="s">
        <v>8354</v>
      </c>
    </row>
    <row r="2203" spans="1:20" ht="39.6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21">
        <f t="shared" si="138"/>
        <v>41276.638483796291</v>
      </c>
      <c r="L2203" s="21">
        <f t="shared" si="139"/>
        <v>41290.638483796291</v>
      </c>
      <c r="M2203" s="3" t="b">
        <v>0</v>
      </c>
      <c r="N2203" s="3">
        <v>28</v>
      </c>
      <c r="O2203" s="3" t="b">
        <v>1</v>
      </c>
      <c r="P2203" s="3" t="s">
        <v>8279</v>
      </c>
      <c r="Q2203" s="13">
        <f t="shared" si="136"/>
        <v>3.8271818181818182</v>
      </c>
      <c r="R2203" s="7">
        <f t="shared" si="137"/>
        <v>3.9285714285714284</v>
      </c>
      <c r="S2203" s="3" t="s">
        <v>8328</v>
      </c>
      <c r="T2203" s="3" t="s">
        <v>8333</v>
      </c>
    </row>
    <row r="2204" spans="1:20" ht="26.4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21">
        <f t="shared" si="138"/>
        <v>41184.640833333331</v>
      </c>
      <c r="L2204" s="21">
        <f t="shared" si="139"/>
        <v>41214.640833333331</v>
      </c>
      <c r="M2204" s="3" t="b">
        <v>0</v>
      </c>
      <c r="N2204" s="3">
        <v>721</v>
      </c>
      <c r="O2204" s="3" t="b">
        <v>1</v>
      </c>
      <c r="P2204" s="3" t="s">
        <v>8279</v>
      </c>
      <c r="Q2204" s="13">
        <f t="shared" si="136"/>
        <v>7.0418124999999998</v>
      </c>
      <c r="R2204" s="7">
        <f t="shared" si="137"/>
        <v>5.547850208044383</v>
      </c>
      <c r="S2204" s="3" t="s">
        <v>8328</v>
      </c>
      <c r="T2204" s="3" t="s">
        <v>8333</v>
      </c>
    </row>
    <row r="2205" spans="1:20" ht="39.6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21">
        <f t="shared" si="138"/>
        <v>42241.651412037034</v>
      </c>
      <c r="L2205" s="21">
        <f t="shared" si="139"/>
        <v>42271.651412037034</v>
      </c>
      <c r="M2205" s="3" t="b">
        <v>0</v>
      </c>
      <c r="N2205" s="3">
        <v>50</v>
      </c>
      <c r="O2205" s="3" t="b">
        <v>1</v>
      </c>
      <c r="P2205" s="3" t="s">
        <v>8279</v>
      </c>
      <c r="Q2205" s="13">
        <f t="shared" si="136"/>
        <v>1.0954999999999999</v>
      </c>
      <c r="R2205" s="7">
        <f t="shared" si="137"/>
        <v>40</v>
      </c>
      <c r="S2205" s="3" t="s">
        <v>8328</v>
      </c>
      <c r="T2205" s="3" t="s">
        <v>8333</v>
      </c>
    </row>
    <row r="2206" spans="1:20" ht="39.6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21">
        <f t="shared" si="138"/>
        <v>41312.103229166663</v>
      </c>
      <c r="L2206" s="21">
        <f t="shared" si="139"/>
        <v>41342.103229166663</v>
      </c>
      <c r="M2206" s="3" t="b">
        <v>0</v>
      </c>
      <c r="N2206" s="3">
        <v>73</v>
      </c>
      <c r="O2206" s="3" t="b">
        <v>1</v>
      </c>
      <c r="P2206" s="3" t="s">
        <v>8279</v>
      </c>
      <c r="Q2206" s="13">
        <f t="shared" si="136"/>
        <v>1.3286666666666667</v>
      </c>
      <c r="R2206" s="7">
        <f t="shared" si="137"/>
        <v>20.547945205479451</v>
      </c>
      <c r="S2206" s="3" t="s">
        <v>8328</v>
      </c>
      <c r="T2206" s="3" t="s">
        <v>8333</v>
      </c>
    </row>
    <row r="2207" spans="1:20" ht="39.6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21">
        <f t="shared" si="138"/>
        <v>41031.613298611112</v>
      </c>
      <c r="L2207" s="21">
        <f t="shared" si="139"/>
        <v>41061.613298611112</v>
      </c>
      <c r="M2207" s="3" t="b">
        <v>0</v>
      </c>
      <c r="N2207" s="3">
        <v>27</v>
      </c>
      <c r="O2207" s="3" t="b">
        <v>1</v>
      </c>
      <c r="P2207" s="3" t="s">
        <v>8279</v>
      </c>
      <c r="Q2207" s="13">
        <f t="shared" si="136"/>
        <v>1.52</v>
      </c>
      <c r="R2207" s="7">
        <f t="shared" si="137"/>
        <v>27.777777777777779</v>
      </c>
      <c r="S2207" s="3" t="s">
        <v>8328</v>
      </c>
      <c r="T2207" s="3" t="s">
        <v>8333</v>
      </c>
    </row>
    <row r="2208" spans="1:20" ht="39.6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21">
        <f t="shared" si="138"/>
        <v>40997.048888888887</v>
      </c>
      <c r="L2208" s="21">
        <f t="shared" si="139"/>
        <v>41015.048888888887</v>
      </c>
      <c r="M2208" s="3" t="b">
        <v>0</v>
      </c>
      <c r="N2208" s="3">
        <v>34</v>
      </c>
      <c r="O2208" s="3" t="b">
        <v>1</v>
      </c>
      <c r="P2208" s="3" t="s">
        <v>8279</v>
      </c>
      <c r="Q2208" s="13">
        <f t="shared" si="136"/>
        <v>1.0272727272727273</v>
      </c>
      <c r="R2208" s="7">
        <f t="shared" si="137"/>
        <v>32.352941176470587</v>
      </c>
      <c r="S2208" s="3" t="s">
        <v>8328</v>
      </c>
      <c r="T2208" s="3" t="s">
        <v>8333</v>
      </c>
    </row>
    <row r="2209" spans="1:20" ht="39.6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21">
        <f t="shared" si="138"/>
        <v>41563.985798611109</v>
      </c>
      <c r="L2209" s="21">
        <f t="shared" si="139"/>
        <v>41594.027465277773</v>
      </c>
      <c r="M2209" s="3" t="b">
        <v>0</v>
      </c>
      <c r="N2209" s="3">
        <v>7</v>
      </c>
      <c r="O2209" s="3" t="b">
        <v>1</v>
      </c>
      <c r="P2209" s="3" t="s">
        <v>8279</v>
      </c>
      <c r="Q2209" s="13">
        <f t="shared" si="136"/>
        <v>1</v>
      </c>
      <c r="R2209" s="7">
        <f t="shared" si="137"/>
        <v>285.71428571428572</v>
      </c>
      <c r="S2209" s="3" t="s">
        <v>8328</v>
      </c>
      <c r="T2209" s="3" t="s">
        <v>8333</v>
      </c>
    </row>
    <row r="2210" spans="1:20" ht="39.6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21">
        <f t="shared" si="138"/>
        <v>40946.673912037033</v>
      </c>
      <c r="L2210" s="21">
        <f t="shared" si="139"/>
        <v>41005.958333333328</v>
      </c>
      <c r="M2210" s="3" t="b">
        <v>0</v>
      </c>
      <c r="N2210" s="3">
        <v>24</v>
      </c>
      <c r="O2210" s="3" t="b">
        <v>1</v>
      </c>
      <c r="P2210" s="3" t="s">
        <v>8279</v>
      </c>
      <c r="Q2210" s="13">
        <f t="shared" si="136"/>
        <v>1.016</v>
      </c>
      <c r="R2210" s="7">
        <f t="shared" si="137"/>
        <v>41.666666666666664</v>
      </c>
      <c r="S2210" s="3" t="s">
        <v>8328</v>
      </c>
      <c r="T2210" s="3" t="s">
        <v>8333</v>
      </c>
    </row>
    <row r="2211" spans="1:20" ht="26.4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21">
        <f t="shared" si="138"/>
        <v>41732.27134259259</v>
      </c>
      <c r="L2211" s="21">
        <f t="shared" si="139"/>
        <v>41743.75</v>
      </c>
      <c r="M2211" s="3" t="b">
        <v>0</v>
      </c>
      <c r="N2211" s="3">
        <v>15</v>
      </c>
      <c r="O2211" s="3" t="b">
        <v>1</v>
      </c>
      <c r="P2211" s="3" t="s">
        <v>8279</v>
      </c>
      <c r="Q2211" s="13">
        <f t="shared" si="136"/>
        <v>1.508</v>
      </c>
      <c r="R2211" s="7">
        <f t="shared" si="137"/>
        <v>33.333333333333336</v>
      </c>
      <c r="S2211" s="3" t="s">
        <v>8328</v>
      </c>
      <c r="T2211" s="3" t="s">
        <v>8333</v>
      </c>
    </row>
    <row r="2212" spans="1:20" ht="52.8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21">
        <f t="shared" si="138"/>
        <v>40955.857754629629</v>
      </c>
      <c r="L2212" s="21">
        <f t="shared" si="139"/>
        <v>41013.525000000001</v>
      </c>
      <c r="M2212" s="3" t="b">
        <v>0</v>
      </c>
      <c r="N2212" s="3">
        <v>72</v>
      </c>
      <c r="O2212" s="3" t="b">
        <v>1</v>
      </c>
      <c r="P2212" s="3" t="s">
        <v>8279</v>
      </c>
      <c r="Q2212" s="13">
        <f t="shared" si="136"/>
        <v>1.11425</v>
      </c>
      <c r="R2212" s="7">
        <f t="shared" si="137"/>
        <v>55.555555555555557</v>
      </c>
      <c r="S2212" s="3" t="s">
        <v>8328</v>
      </c>
      <c r="T2212" s="3" t="s">
        <v>8333</v>
      </c>
    </row>
    <row r="2213" spans="1:20" ht="39.6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21">
        <f t="shared" si="138"/>
        <v>41716.576678240737</v>
      </c>
      <c r="L2213" s="21">
        <f t="shared" si="139"/>
        <v>41739.082638888889</v>
      </c>
      <c r="M2213" s="3" t="b">
        <v>0</v>
      </c>
      <c r="N2213" s="3">
        <v>120</v>
      </c>
      <c r="O2213" s="3" t="b">
        <v>1</v>
      </c>
      <c r="P2213" s="3" t="s">
        <v>8279</v>
      </c>
      <c r="Q2213" s="13">
        <f t="shared" si="136"/>
        <v>1.956</v>
      </c>
      <c r="R2213" s="7">
        <f t="shared" si="137"/>
        <v>20.833333333333332</v>
      </c>
      <c r="S2213" s="3" t="s">
        <v>8328</v>
      </c>
      <c r="T2213" s="3" t="s">
        <v>8333</v>
      </c>
    </row>
    <row r="2214" spans="1:20" ht="52.8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21">
        <f t="shared" si="138"/>
        <v>41548.539085648146</v>
      </c>
      <c r="L2214" s="21">
        <f t="shared" si="139"/>
        <v>41581.833333333328</v>
      </c>
      <c r="M2214" s="3" t="b">
        <v>0</v>
      </c>
      <c r="N2214" s="3">
        <v>123</v>
      </c>
      <c r="O2214" s="3" t="b">
        <v>1</v>
      </c>
      <c r="P2214" s="3" t="s">
        <v>8279</v>
      </c>
      <c r="Q2214" s="13">
        <f t="shared" si="136"/>
        <v>1.1438333333333333</v>
      </c>
      <c r="R2214" s="7">
        <f t="shared" si="137"/>
        <v>48.780487804878049</v>
      </c>
      <c r="S2214" s="3" t="s">
        <v>8328</v>
      </c>
      <c r="T2214" s="3" t="s">
        <v>8333</v>
      </c>
    </row>
    <row r="2215" spans="1:20" ht="66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21">
        <f t="shared" si="138"/>
        <v>42109.617812499993</v>
      </c>
      <c r="L2215" s="21">
        <f t="shared" si="139"/>
        <v>42139.617812499993</v>
      </c>
      <c r="M2215" s="3" t="b">
        <v>0</v>
      </c>
      <c r="N2215" s="3">
        <v>1</v>
      </c>
      <c r="O2215" s="3" t="b">
        <v>1</v>
      </c>
      <c r="P2215" s="3" t="s">
        <v>8279</v>
      </c>
      <c r="Q2215" s="13">
        <f t="shared" si="136"/>
        <v>2</v>
      </c>
      <c r="R2215" s="7">
        <f t="shared" si="137"/>
        <v>5</v>
      </c>
      <c r="S2215" s="3" t="s">
        <v>8328</v>
      </c>
      <c r="T2215" s="3" t="s">
        <v>8333</v>
      </c>
    </row>
    <row r="2216" spans="1:20" ht="39.6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21">
        <f t="shared" si="138"/>
        <v>41646.58388888889</v>
      </c>
      <c r="L2216" s="21">
        <f t="shared" si="139"/>
        <v>41676.58388888889</v>
      </c>
      <c r="M2216" s="3" t="b">
        <v>0</v>
      </c>
      <c r="N2216" s="3">
        <v>24</v>
      </c>
      <c r="O2216" s="3" t="b">
        <v>1</v>
      </c>
      <c r="P2216" s="3" t="s">
        <v>8279</v>
      </c>
      <c r="Q2216" s="13">
        <f t="shared" si="136"/>
        <v>2.9250166666666666</v>
      </c>
      <c r="R2216" s="7">
        <f t="shared" si="137"/>
        <v>25</v>
      </c>
      <c r="S2216" s="3" t="s">
        <v>8328</v>
      </c>
      <c r="T2216" s="3" t="s">
        <v>8333</v>
      </c>
    </row>
    <row r="2217" spans="1:20" ht="26.4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21">
        <f t="shared" si="138"/>
        <v>40958.508935185186</v>
      </c>
      <c r="L2217" s="21">
        <f t="shared" si="139"/>
        <v>40981.082638888889</v>
      </c>
      <c r="M2217" s="3" t="b">
        <v>0</v>
      </c>
      <c r="N2217" s="3">
        <v>33</v>
      </c>
      <c r="O2217" s="3" t="b">
        <v>1</v>
      </c>
      <c r="P2217" s="3" t="s">
        <v>8279</v>
      </c>
      <c r="Q2217" s="13">
        <f t="shared" si="136"/>
        <v>1.5636363636363637</v>
      </c>
      <c r="R2217" s="7">
        <f t="shared" si="137"/>
        <v>16.666666666666668</v>
      </c>
      <c r="S2217" s="3" t="s">
        <v>8328</v>
      </c>
      <c r="T2217" s="3" t="s">
        <v>8333</v>
      </c>
    </row>
    <row r="2218" spans="1:20" ht="39.6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21">
        <f t="shared" si="138"/>
        <v>42194.543344907404</v>
      </c>
      <c r="L2218" s="21">
        <f t="shared" si="139"/>
        <v>42208.543344907404</v>
      </c>
      <c r="M2218" s="3" t="b">
        <v>0</v>
      </c>
      <c r="N2218" s="3">
        <v>14</v>
      </c>
      <c r="O2218" s="3" t="b">
        <v>1</v>
      </c>
      <c r="P2218" s="3" t="s">
        <v>8279</v>
      </c>
      <c r="Q2218" s="13">
        <f t="shared" si="136"/>
        <v>1.0566666666666666</v>
      </c>
      <c r="R2218" s="7">
        <f t="shared" si="137"/>
        <v>21.428571428571427</v>
      </c>
      <c r="S2218" s="3" t="s">
        <v>8328</v>
      </c>
      <c r="T2218" s="3" t="s">
        <v>8333</v>
      </c>
    </row>
    <row r="2219" spans="1:20" ht="39.6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21">
        <f t="shared" si="138"/>
        <v>42299.568437499998</v>
      </c>
      <c r="L2219" s="21">
        <f t="shared" si="139"/>
        <v>42310.124999999993</v>
      </c>
      <c r="M2219" s="3" t="b">
        <v>0</v>
      </c>
      <c r="N2219" s="3">
        <v>9</v>
      </c>
      <c r="O2219" s="3" t="b">
        <v>1</v>
      </c>
      <c r="P2219" s="3" t="s">
        <v>8279</v>
      </c>
      <c r="Q2219" s="13">
        <f t="shared" si="136"/>
        <v>1.0119047619047619</v>
      </c>
      <c r="R2219" s="7">
        <f t="shared" si="137"/>
        <v>46.666666666666664</v>
      </c>
      <c r="S2219" s="3" t="s">
        <v>8328</v>
      </c>
      <c r="T2219" s="3" t="s">
        <v>8333</v>
      </c>
    </row>
    <row r="2220" spans="1:20" ht="39.6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21">
        <f t="shared" si="138"/>
        <v>41127.603969907403</v>
      </c>
      <c r="L2220" s="21">
        <f t="shared" si="139"/>
        <v>41149.791666666664</v>
      </c>
      <c r="M2220" s="3" t="b">
        <v>0</v>
      </c>
      <c r="N2220" s="3">
        <v>76</v>
      </c>
      <c r="O2220" s="3" t="b">
        <v>1</v>
      </c>
      <c r="P2220" s="3" t="s">
        <v>8279</v>
      </c>
      <c r="Q2220" s="13">
        <f t="shared" si="136"/>
        <v>1.2283299999999999</v>
      </c>
      <c r="R2220" s="7">
        <f t="shared" si="137"/>
        <v>26.315789473684209</v>
      </c>
      <c r="S2220" s="3" t="s">
        <v>8328</v>
      </c>
      <c r="T2220" s="3" t="s">
        <v>8333</v>
      </c>
    </row>
    <row r="2221" spans="1:20" ht="39.6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21">
        <f t="shared" si="138"/>
        <v>42205.510555555556</v>
      </c>
      <c r="L2221" s="21">
        <f t="shared" si="139"/>
        <v>42235.510555555556</v>
      </c>
      <c r="M2221" s="3" t="b">
        <v>0</v>
      </c>
      <c r="N2221" s="3">
        <v>19</v>
      </c>
      <c r="O2221" s="3" t="b">
        <v>1</v>
      </c>
      <c r="P2221" s="3" t="s">
        <v>8279</v>
      </c>
      <c r="Q2221" s="13">
        <f t="shared" si="136"/>
        <v>1.0149999999999999</v>
      </c>
      <c r="R2221" s="7">
        <f t="shared" si="137"/>
        <v>52.631578947368418</v>
      </c>
      <c r="S2221" s="3" t="s">
        <v>8328</v>
      </c>
      <c r="T2221" s="3" t="s">
        <v>8333</v>
      </c>
    </row>
    <row r="2222" spans="1:20" ht="39.6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21">
        <f t="shared" si="138"/>
        <v>41451.852268518516</v>
      </c>
      <c r="L2222" s="21">
        <f t="shared" si="139"/>
        <v>41481.852268518516</v>
      </c>
      <c r="M2222" s="3" t="b">
        <v>0</v>
      </c>
      <c r="N2222" s="3">
        <v>69</v>
      </c>
      <c r="O2222" s="3" t="b">
        <v>1</v>
      </c>
      <c r="P2222" s="3" t="s">
        <v>8279</v>
      </c>
      <c r="Q2222" s="13">
        <f t="shared" si="136"/>
        <v>1.0114285714285713</v>
      </c>
      <c r="R2222" s="7">
        <f t="shared" si="137"/>
        <v>50.724637681159422</v>
      </c>
      <c r="S2222" s="3" t="s">
        <v>8328</v>
      </c>
      <c r="T2222" s="3" t="s">
        <v>8333</v>
      </c>
    </row>
    <row r="2223" spans="1:20" ht="39.6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21">
        <f t="shared" si="138"/>
        <v>42452.458437499998</v>
      </c>
      <c r="L2223" s="21">
        <f t="shared" si="139"/>
        <v>42482.791666666664</v>
      </c>
      <c r="M2223" s="3" t="b">
        <v>0</v>
      </c>
      <c r="N2223" s="3">
        <v>218</v>
      </c>
      <c r="O2223" s="3" t="b">
        <v>1</v>
      </c>
      <c r="P2223" s="3" t="s">
        <v>8296</v>
      </c>
      <c r="Q2223" s="13">
        <f t="shared" si="136"/>
        <v>1.0811999999999999</v>
      </c>
      <c r="R2223" s="7">
        <f t="shared" si="137"/>
        <v>34.403669724770644</v>
      </c>
      <c r="S2223" s="3" t="s">
        <v>8336</v>
      </c>
      <c r="T2223" s="3" t="s">
        <v>8354</v>
      </c>
    </row>
    <row r="2224" spans="1:20" ht="39.6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21">
        <f t="shared" si="138"/>
        <v>40906.579247685186</v>
      </c>
      <c r="L2224" s="21">
        <f t="shared" si="139"/>
        <v>40936.579247685186</v>
      </c>
      <c r="M2224" s="3" t="b">
        <v>0</v>
      </c>
      <c r="N2224" s="3">
        <v>30</v>
      </c>
      <c r="O2224" s="3" t="b">
        <v>1</v>
      </c>
      <c r="P2224" s="3" t="s">
        <v>8296</v>
      </c>
      <c r="Q2224" s="13">
        <f t="shared" si="136"/>
        <v>1.6259999999999999</v>
      </c>
      <c r="R2224" s="7">
        <f t="shared" si="137"/>
        <v>16.666666666666668</v>
      </c>
      <c r="S2224" s="3" t="s">
        <v>8336</v>
      </c>
      <c r="T2224" s="3" t="s">
        <v>8354</v>
      </c>
    </row>
    <row r="2225" spans="1:20" ht="52.8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21">
        <f t="shared" si="138"/>
        <v>42152.432500000003</v>
      </c>
      <c r="L2225" s="21">
        <f t="shared" si="139"/>
        <v>42182.432500000003</v>
      </c>
      <c r="M2225" s="3" t="b">
        <v>0</v>
      </c>
      <c r="N2225" s="3">
        <v>100</v>
      </c>
      <c r="O2225" s="3" t="b">
        <v>1</v>
      </c>
      <c r="P2225" s="3" t="s">
        <v>8296</v>
      </c>
      <c r="Q2225" s="13">
        <f t="shared" si="136"/>
        <v>1.0580000000000001</v>
      </c>
      <c r="R2225" s="7">
        <f t="shared" si="137"/>
        <v>195</v>
      </c>
      <c r="S2225" s="3" t="s">
        <v>8336</v>
      </c>
      <c r="T2225" s="3" t="s">
        <v>8354</v>
      </c>
    </row>
    <row r="2226" spans="1:20" ht="39.6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21">
        <f t="shared" si="138"/>
        <v>42644.459201388883</v>
      </c>
      <c r="L2226" s="21">
        <f t="shared" si="139"/>
        <v>42672.583333333336</v>
      </c>
      <c r="M2226" s="3" t="b">
        <v>0</v>
      </c>
      <c r="N2226" s="3">
        <v>296</v>
      </c>
      <c r="O2226" s="3" t="b">
        <v>1</v>
      </c>
      <c r="P2226" s="3" t="s">
        <v>8296</v>
      </c>
      <c r="Q2226" s="13">
        <f t="shared" si="136"/>
        <v>2.4315000000000002</v>
      </c>
      <c r="R2226" s="7">
        <f t="shared" si="137"/>
        <v>33.783783783783782</v>
      </c>
      <c r="S2226" s="3" t="s">
        <v>8336</v>
      </c>
      <c r="T2226" s="3" t="s">
        <v>8354</v>
      </c>
    </row>
    <row r="2227" spans="1:20" ht="39.6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21">
        <f t="shared" si="138"/>
        <v>41873.583506944444</v>
      </c>
      <c r="L2227" s="21">
        <f t="shared" si="139"/>
        <v>41903.583506944444</v>
      </c>
      <c r="M2227" s="3" t="b">
        <v>0</v>
      </c>
      <c r="N2227" s="3">
        <v>1204</v>
      </c>
      <c r="O2227" s="3" t="b">
        <v>1</v>
      </c>
      <c r="P2227" s="3" t="s">
        <v>8296</v>
      </c>
      <c r="Q2227" s="13">
        <f t="shared" si="136"/>
        <v>9.4483338095238096</v>
      </c>
      <c r="R2227" s="7">
        <f t="shared" si="137"/>
        <v>17.441860465116278</v>
      </c>
      <c r="S2227" s="3" t="s">
        <v>8336</v>
      </c>
      <c r="T2227" s="3" t="s">
        <v>8354</v>
      </c>
    </row>
    <row r="2228" spans="1:20" ht="39.6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21">
        <f t="shared" si="138"/>
        <v>42381.590532407405</v>
      </c>
      <c r="L2228" s="21">
        <f t="shared" si="139"/>
        <v>42411.999305555553</v>
      </c>
      <c r="M2228" s="3" t="b">
        <v>0</v>
      </c>
      <c r="N2228" s="3">
        <v>321</v>
      </c>
      <c r="O2228" s="3" t="b">
        <v>1</v>
      </c>
      <c r="P2228" s="3" t="s">
        <v>8296</v>
      </c>
      <c r="Q2228" s="13">
        <f t="shared" si="136"/>
        <v>1.0846283333333333</v>
      </c>
      <c r="R2228" s="7">
        <f t="shared" si="137"/>
        <v>56.074766355140184</v>
      </c>
      <c r="S2228" s="3" t="s">
        <v>8336</v>
      </c>
      <c r="T2228" s="3" t="s">
        <v>8354</v>
      </c>
    </row>
    <row r="2229" spans="1:20" ht="39.6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21">
        <f t="shared" si="138"/>
        <v>41561.599016203698</v>
      </c>
      <c r="L2229" s="21">
        <f t="shared" si="139"/>
        <v>41591.640682870369</v>
      </c>
      <c r="M2229" s="3" t="b">
        <v>0</v>
      </c>
      <c r="N2229" s="3">
        <v>301</v>
      </c>
      <c r="O2229" s="3" t="b">
        <v>1</v>
      </c>
      <c r="P2229" s="3" t="s">
        <v>8296</v>
      </c>
      <c r="Q2229" s="13">
        <f t="shared" si="136"/>
        <v>1.5737692307692308</v>
      </c>
      <c r="R2229" s="7">
        <f t="shared" si="137"/>
        <v>43.189368770764119</v>
      </c>
      <c r="S2229" s="3" t="s">
        <v>8336</v>
      </c>
      <c r="T2229" s="3" t="s">
        <v>8354</v>
      </c>
    </row>
    <row r="2230" spans="1:20" ht="52.8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21">
        <f t="shared" si="138"/>
        <v>42202.069861111107</v>
      </c>
      <c r="L2230" s="21">
        <f t="shared" si="139"/>
        <v>42232.069861111107</v>
      </c>
      <c r="M2230" s="3" t="b">
        <v>0</v>
      </c>
      <c r="N2230" s="3">
        <v>144</v>
      </c>
      <c r="O2230" s="3" t="b">
        <v>1</v>
      </c>
      <c r="P2230" s="3" t="s">
        <v>8296</v>
      </c>
      <c r="Q2230" s="13">
        <f t="shared" si="136"/>
        <v>11.744899999999999</v>
      </c>
      <c r="R2230" s="7">
        <f t="shared" si="137"/>
        <v>6.9444444444444446</v>
      </c>
      <c r="S2230" s="3" t="s">
        <v>8336</v>
      </c>
      <c r="T2230" s="3" t="s">
        <v>8354</v>
      </c>
    </row>
    <row r="2231" spans="1:20" ht="39.6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21">
        <f t="shared" si="138"/>
        <v>41484.455914351849</v>
      </c>
      <c r="L2231" s="21">
        <f t="shared" si="139"/>
        <v>41519.958333333328</v>
      </c>
      <c r="M2231" s="3" t="b">
        <v>0</v>
      </c>
      <c r="N2231" s="3">
        <v>539</v>
      </c>
      <c r="O2231" s="3" t="b">
        <v>1</v>
      </c>
      <c r="P2231" s="3" t="s">
        <v>8296</v>
      </c>
      <c r="Q2231" s="13">
        <f t="shared" si="136"/>
        <v>1.7104755366949576</v>
      </c>
      <c r="R2231" s="7">
        <f t="shared" si="137"/>
        <v>14.86456400742115</v>
      </c>
      <c r="S2231" s="3" t="s">
        <v>8336</v>
      </c>
      <c r="T2231" s="3" t="s">
        <v>8354</v>
      </c>
    </row>
    <row r="2232" spans="1:20" ht="39.6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21">
        <f t="shared" si="138"/>
        <v>41724.672766203701</v>
      </c>
      <c r="L2232" s="21">
        <f t="shared" si="139"/>
        <v>41754.672766203701</v>
      </c>
      <c r="M2232" s="3" t="b">
        <v>0</v>
      </c>
      <c r="N2232" s="3">
        <v>498</v>
      </c>
      <c r="O2232" s="3" t="b">
        <v>1</v>
      </c>
      <c r="P2232" s="3" t="s">
        <v>8296</v>
      </c>
      <c r="Q2232" s="13">
        <f t="shared" si="136"/>
        <v>1.2595294117647058</v>
      </c>
      <c r="R2232" s="7">
        <f t="shared" si="137"/>
        <v>17.068273092369477</v>
      </c>
      <c r="S2232" s="3" t="s">
        <v>8336</v>
      </c>
      <c r="T2232" s="3" t="s">
        <v>8354</v>
      </c>
    </row>
    <row r="2233" spans="1:20" ht="39.6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21">
        <f t="shared" si="138"/>
        <v>41423.702557870369</v>
      </c>
      <c r="L2233" s="21">
        <f t="shared" si="139"/>
        <v>41450</v>
      </c>
      <c r="M2233" s="3" t="b">
        <v>0</v>
      </c>
      <c r="N2233" s="3">
        <v>1113</v>
      </c>
      <c r="O2233" s="3" t="b">
        <v>1</v>
      </c>
      <c r="P2233" s="3" t="s">
        <v>8296</v>
      </c>
      <c r="Q2233" s="13">
        <f t="shared" si="136"/>
        <v>12.121296000000001</v>
      </c>
      <c r="R2233" s="7">
        <f t="shared" si="137"/>
        <v>2.2461814914645104</v>
      </c>
      <c r="S2233" s="3" t="s">
        <v>8336</v>
      </c>
      <c r="T2233" s="3" t="s">
        <v>8354</v>
      </c>
    </row>
    <row r="2234" spans="1:20" ht="39.6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21">
        <f t="shared" si="138"/>
        <v>41806.585740740738</v>
      </c>
      <c r="L2234" s="21">
        <f t="shared" si="139"/>
        <v>41838.916666666664</v>
      </c>
      <c r="M2234" s="3" t="b">
        <v>0</v>
      </c>
      <c r="N2234" s="3">
        <v>988</v>
      </c>
      <c r="O2234" s="3" t="b">
        <v>1</v>
      </c>
      <c r="P2234" s="3" t="s">
        <v>8296</v>
      </c>
      <c r="Q2234" s="13">
        <f t="shared" si="136"/>
        <v>4.9580000000000002</v>
      </c>
      <c r="R2234" s="7">
        <f t="shared" si="137"/>
        <v>5.0607287449392713</v>
      </c>
      <c r="S2234" s="3" t="s">
        <v>8336</v>
      </c>
      <c r="T2234" s="3" t="s">
        <v>8354</v>
      </c>
    </row>
    <row r="2235" spans="1:20" ht="39.6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21">
        <f t="shared" si="138"/>
        <v>42331.170590277776</v>
      </c>
      <c r="L2235" s="21">
        <f t="shared" si="139"/>
        <v>42351.791666666664</v>
      </c>
      <c r="M2235" s="3" t="b">
        <v>0</v>
      </c>
      <c r="N2235" s="3">
        <v>391</v>
      </c>
      <c r="O2235" s="3" t="b">
        <v>1</v>
      </c>
      <c r="P2235" s="3" t="s">
        <v>8296</v>
      </c>
      <c r="Q2235" s="13">
        <f t="shared" si="136"/>
        <v>3.3203999999999998</v>
      </c>
      <c r="R2235" s="7">
        <f t="shared" si="137"/>
        <v>6.3938618925831205</v>
      </c>
      <c r="S2235" s="3" t="s">
        <v>8336</v>
      </c>
      <c r="T2235" s="3" t="s">
        <v>8354</v>
      </c>
    </row>
    <row r="2236" spans="1:20" ht="39.6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21">
        <f t="shared" si="138"/>
        <v>42710.616284722222</v>
      </c>
      <c r="L2236" s="21">
        <f t="shared" si="139"/>
        <v>42740.616284722222</v>
      </c>
      <c r="M2236" s="3" t="b">
        <v>0</v>
      </c>
      <c r="N2236" s="3">
        <v>28</v>
      </c>
      <c r="O2236" s="3" t="b">
        <v>1</v>
      </c>
      <c r="P2236" s="3" t="s">
        <v>8296</v>
      </c>
      <c r="Q2236" s="13">
        <f t="shared" si="136"/>
        <v>11.65</v>
      </c>
      <c r="R2236" s="7">
        <f t="shared" si="137"/>
        <v>3.5714285714285716</v>
      </c>
      <c r="S2236" s="3" t="s">
        <v>8336</v>
      </c>
      <c r="T2236" s="3" t="s">
        <v>8354</v>
      </c>
    </row>
    <row r="2237" spans="1:20" ht="26.4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21">
        <f t="shared" si="138"/>
        <v>42061.813784722217</v>
      </c>
      <c r="L2237" s="21">
        <f t="shared" si="139"/>
        <v>42091.772118055553</v>
      </c>
      <c r="M2237" s="3" t="b">
        <v>0</v>
      </c>
      <c r="N2237" s="3">
        <v>147</v>
      </c>
      <c r="O2237" s="3" t="b">
        <v>1</v>
      </c>
      <c r="P2237" s="3" t="s">
        <v>8296</v>
      </c>
      <c r="Q2237" s="13">
        <f t="shared" si="136"/>
        <v>1.5331538461538461</v>
      </c>
      <c r="R2237" s="7">
        <f t="shared" si="137"/>
        <v>88.435374149659864</v>
      </c>
      <c r="S2237" s="3" t="s">
        <v>8336</v>
      </c>
      <c r="T2237" s="3" t="s">
        <v>8354</v>
      </c>
    </row>
    <row r="2238" spans="1:20" ht="39.6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21">
        <f t="shared" si="138"/>
        <v>42371.408831018511</v>
      </c>
      <c r="L2238" s="21">
        <f t="shared" si="139"/>
        <v>42401.408831018511</v>
      </c>
      <c r="M2238" s="3" t="b">
        <v>0</v>
      </c>
      <c r="N2238" s="3">
        <v>680</v>
      </c>
      <c r="O2238" s="3" t="b">
        <v>1</v>
      </c>
      <c r="P2238" s="3" t="s">
        <v>8296</v>
      </c>
      <c r="Q2238" s="13">
        <f t="shared" si="136"/>
        <v>5.3710714285714287</v>
      </c>
      <c r="R2238" s="7">
        <f t="shared" si="137"/>
        <v>4.117647058823529</v>
      </c>
      <c r="S2238" s="3" t="s">
        <v>8336</v>
      </c>
      <c r="T2238" s="3" t="s">
        <v>8354</v>
      </c>
    </row>
    <row r="2239" spans="1:20" ht="39.6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21">
        <f t="shared" si="138"/>
        <v>41914.794942129629</v>
      </c>
      <c r="L2239" s="21">
        <f t="shared" si="139"/>
        <v>41955.124305555553</v>
      </c>
      <c r="M2239" s="3" t="b">
        <v>0</v>
      </c>
      <c r="N2239" s="3">
        <v>983</v>
      </c>
      <c r="O2239" s="3" t="b">
        <v>1</v>
      </c>
      <c r="P2239" s="3" t="s">
        <v>8296</v>
      </c>
      <c r="Q2239" s="13">
        <f t="shared" si="136"/>
        <v>3.5292777777777777</v>
      </c>
      <c r="R2239" s="7">
        <f t="shared" si="137"/>
        <v>18.311291963377418</v>
      </c>
      <c r="S2239" s="3" t="s">
        <v>8336</v>
      </c>
      <c r="T2239" s="3" t="s">
        <v>8354</v>
      </c>
    </row>
    <row r="2240" spans="1:20" ht="26.4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21">
        <f t="shared" si="138"/>
        <v>42774.41337962963</v>
      </c>
      <c r="L2240" s="21">
        <f t="shared" si="139"/>
        <v>42804.41337962963</v>
      </c>
      <c r="M2240" s="3" t="b">
        <v>0</v>
      </c>
      <c r="N2240" s="3">
        <v>79</v>
      </c>
      <c r="O2240" s="3" t="b">
        <v>1</v>
      </c>
      <c r="P2240" s="3" t="s">
        <v>8296</v>
      </c>
      <c r="Q2240" s="13">
        <f t="shared" si="136"/>
        <v>1.3740000000000001</v>
      </c>
      <c r="R2240" s="7">
        <f t="shared" si="137"/>
        <v>50.632911392405063</v>
      </c>
      <c r="S2240" s="3" t="s">
        <v>8336</v>
      </c>
      <c r="T2240" s="3" t="s">
        <v>8354</v>
      </c>
    </row>
    <row r="2241" spans="1:20" ht="26.4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21">
        <f t="shared" si="138"/>
        <v>41572.750162037039</v>
      </c>
      <c r="L2241" s="21">
        <f t="shared" si="139"/>
        <v>41608.959722222222</v>
      </c>
      <c r="M2241" s="3" t="b">
        <v>0</v>
      </c>
      <c r="N2241" s="3">
        <v>426</v>
      </c>
      <c r="O2241" s="3" t="b">
        <v>1</v>
      </c>
      <c r="P2241" s="3" t="s">
        <v>8296</v>
      </c>
      <c r="Q2241" s="13">
        <f t="shared" si="136"/>
        <v>1.2802667999999999</v>
      </c>
      <c r="R2241" s="7">
        <f t="shared" si="137"/>
        <v>58.685446009389672</v>
      </c>
      <c r="S2241" s="3" t="s">
        <v>8336</v>
      </c>
      <c r="T2241" s="3" t="s">
        <v>8354</v>
      </c>
    </row>
    <row r="2242" spans="1:20" ht="39.6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21">
        <f t="shared" si="138"/>
        <v>42452.617407407401</v>
      </c>
      <c r="L2242" s="21">
        <f t="shared" si="139"/>
        <v>42482.617407407401</v>
      </c>
      <c r="M2242" s="3" t="b">
        <v>0</v>
      </c>
      <c r="N2242" s="3">
        <v>96</v>
      </c>
      <c r="O2242" s="3" t="b">
        <v>1</v>
      </c>
      <c r="P2242" s="3" t="s">
        <v>8296</v>
      </c>
      <c r="Q2242" s="13">
        <f t="shared" ref="Q2242:Q2305" si="140">+E2242/D2242</f>
        <v>2.7067999999999999</v>
      </c>
      <c r="R2242" s="7">
        <f t="shared" ref="R2242:R2305" si="141">IFERROR(+D2242/N2242,0)</f>
        <v>52.083333333333336</v>
      </c>
      <c r="S2242" s="3" t="s">
        <v>8336</v>
      </c>
      <c r="T2242" s="3" t="s">
        <v>8354</v>
      </c>
    </row>
    <row r="2243" spans="1:20" ht="39.6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21">
        <f t="shared" ref="K2243:K2306" si="142">(J2243/86400)+25569+(-5/24)</f>
        <v>42766.619212962956</v>
      </c>
      <c r="L2243" s="21">
        <f t="shared" ref="L2243:L2306" si="143">+I2243/(86400)+25569+(-5/24)</f>
        <v>42796.619212962956</v>
      </c>
      <c r="M2243" s="3" t="b">
        <v>0</v>
      </c>
      <c r="N2243" s="3">
        <v>163</v>
      </c>
      <c r="O2243" s="3" t="b">
        <v>1</v>
      </c>
      <c r="P2243" s="3" t="s">
        <v>8296</v>
      </c>
      <c r="Q2243" s="13">
        <f t="shared" si="140"/>
        <v>8.0640000000000001</v>
      </c>
      <c r="R2243" s="7">
        <f t="shared" si="141"/>
        <v>6.1349693251533743</v>
      </c>
      <c r="S2243" s="3" t="s">
        <v>8336</v>
      </c>
      <c r="T2243" s="3" t="s">
        <v>8354</v>
      </c>
    </row>
    <row r="2244" spans="1:20" ht="26.4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21">
        <f t="shared" si="142"/>
        <v>41569.367280092592</v>
      </c>
      <c r="L2244" s="21">
        <f t="shared" si="143"/>
        <v>41604.918055555558</v>
      </c>
      <c r="M2244" s="3" t="b">
        <v>0</v>
      </c>
      <c r="N2244" s="3">
        <v>2525</v>
      </c>
      <c r="O2244" s="3" t="b">
        <v>1</v>
      </c>
      <c r="P2244" s="3" t="s">
        <v>8296</v>
      </c>
      <c r="Q2244" s="13">
        <f t="shared" si="140"/>
        <v>13.600976000000001</v>
      </c>
      <c r="R2244" s="7">
        <f t="shared" si="141"/>
        <v>3.9603960396039604</v>
      </c>
      <c r="S2244" s="3" t="s">
        <v>8336</v>
      </c>
      <c r="T2244" s="3" t="s">
        <v>8354</v>
      </c>
    </row>
    <row r="2245" spans="1:20" ht="39.6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21">
        <f t="shared" si="142"/>
        <v>42800.542708333327</v>
      </c>
      <c r="L2245" s="21">
        <f t="shared" si="143"/>
        <v>42806.916666666664</v>
      </c>
      <c r="M2245" s="3" t="b">
        <v>0</v>
      </c>
      <c r="N2245" s="3">
        <v>2035</v>
      </c>
      <c r="O2245" s="3" t="b">
        <v>1</v>
      </c>
      <c r="P2245" s="3" t="s">
        <v>8296</v>
      </c>
      <c r="Q2245" s="13">
        <f t="shared" si="140"/>
        <v>9302.5</v>
      </c>
      <c r="R2245" s="7">
        <f t="shared" si="141"/>
        <v>4.9140049140049139E-4</v>
      </c>
      <c r="S2245" s="3" t="s">
        <v>8336</v>
      </c>
      <c r="T2245" s="3" t="s">
        <v>8354</v>
      </c>
    </row>
    <row r="2246" spans="1:20" ht="39.6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21">
        <f t="shared" si="142"/>
        <v>42647.610486111109</v>
      </c>
      <c r="L2246" s="21">
        <f t="shared" si="143"/>
        <v>42659.645833333336</v>
      </c>
      <c r="M2246" s="3" t="b">
        <v>0</v>
      </c>
      <c r="N2246" s="3">
        <v>290</v>
      </c>
      <c r="O2246" s="3" t="b">
        <v>1</v>
      </c>
      <c r="P2246" s="3" t="s">
        <v>8296</v>
      </c>
      <c r="Q2246" s="13">
        <f t="shared" si="140"/>
        <v>3.7702</v>
      </c>
      <c r="R2246" s="7">
        <f t="shared" si="141"/>
        <v>17.241379310344829</v>
      </c>
      <c r="S2246" s="3" t="s">
        <v>8336</v>
      </c>
      <c r="T2246" s="3" t="s">
        <v>8354</v>
      </c>
    </row>
    <row r="2247" spans="1:20" ht="39.6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21">
        <f t="shared" si="142"/>
        <v>41660.500196759254</v>
      </c>
      <c r="L2247" s="21">
        <f t="shared" si="143"/>
        <v>41691.541666666664</v>
      </c>
      <c r="M2247" s="3" t="b">
        <v>0</v>
      </c>
      <c r="N2247" s="3">
        <v>1980</v>
      </c>
      <c r="O2247" s="3" t="b">
        <v>1</v>
      </c>
      <c r="P2247" s="3" t="s">
        <v>8296</v>
      </c>
      <c r="Q2247" s="13">
        <f t="shared" si="140"/>
        <v>26.47025</v>
      </c>
      <c r="R2247" s="7">
        <f t="shared" si="141"/>
        <v>2.0202020202020203</v>
      </c>
      <c r="S2247" s="3" t="s">
        <v>8336</v>
      </c>
      <c r="T2247" s="3" t="s">
        <v>8354</v>
      </c>
    </row>
    <row r="2248" spans="1:20" ht="39.6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21">
        <f t="shared" si="142"/>
        <v>42221.583449074074</v>
      </c>
      <c r="L2248" s="21">
        <f t="shared" si="143"/>
        <v>42251.583449074074</v>
      </c>
      <c r="M2248" s="3" t="b">
        <v>0</v>
      </c>
      <c r="N2248" s="3">
        <v>57</v>
      </c>
      <c r="O2248" s="3" t="b">
        <v>1</v>
      </c>
      <c r="P2248" s="3" t="s">
        <v>8296</v>
      </c>
      <c r="Q2248" s="13">
        <f t="shared" si="140"/>
        <v>1.0012000000000001</v>
      </c>
      <c r="R2248" s="7">
        <f t="shared" si="141"/>
        <v>43.859649122807021</v>
      </c>
      <c r="S2248" s="3" t="s">
        <v>8336</v>
      </c>
      <c r="T2248" s="3" t="s">
        <v>8354</v>
      </c>
    </row>
    <row r="2249" spans="1:20" ht="26.4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21">
        <f t="shared" si="142"/>
        <v>42200.457928240743</v>
      </c>
      <c r="L2249" s="21">
        <f t="shared" si="143"/>
        <v>42214.457928240743</v>
      </c>
      <c r="M2249" s="3" t="b">
        <v>0</v>
      </c>
      <c r="N2249" s="3">
        <v>380</v>
      </c>
      <c r="O2249" s="3" t="b">
        <v>1</v>
      </c>
      <c r="P2249" s="3" t="s">
        <v>8296</v>
      </c>
      <c r="Q2249" s="13">
        <f t="shared" si="140"/>
        <v>1.0445405405405406</v>
      </c>
      <c r="R2249" s="7">
        <f t="shared" si="141"/>
        <v>48.684210526315788</v>
      </c>
      <c r="S2249" s="3" t="s">
        <v>8336</v>
      </c>
      <c r="T2249" s="3" t="s">
        <v>8354</v>
      </c>
    </row>
    <row r="2250" spans="1:20" ht="39.6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21">
        <f t="shared" si="142"/>
        <v>42688.667569444442</v>
      </c>
      <c r="L2250" s="21">
        <f t="shared" si="143"/>
        <v>42718.667569444442</v>
      </c>
      <c r="M2250" s="3" t="b">
        <v>0</v>
      </c>
      <c r="N2250" s="3">
        <v>128</v>
      </c>
      <c r="O2250" s="3" t="b">
        <v>1</v>
      </c>
      <c r="P2250" s="3" t="s">
        <v>8296</v>
      </c>
      <c r="Q2250" s="13">
        <f t="shared" si="140"/>
        <v>1.0721428571428571</v>
      </c>
      <c r="R2250" s="7">
        <f t="shared" si="141"/>
        <v>54.6875</v>
      </c>
      <c r="S2250" s="3" t="s">
        <v>8336</v>
      </c>
      <c r="T2250" s="3" t="s">
        <v>8354</v>
      </c>
    </row>
    <row r="2251" spans="1:20" ht="39.6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21">
        <f t="shared" si="142"/>
        <v>41336.49496527778</v>
      </c>
      <c r="L2251" s="21">
        <f t="shared" si="143"/>
        <v>41366.453298611108</v>
      </c>
      <c r="M2251" s="3" t="b">
        <v>0</v>
      </c>
      <c r="N2251" s="3">
        <v>180</v>
      </c>
      <c r="O2251" s="3" t="b">
        <v>1</v>
      </c>
      <c r="P2251" s="3" t="s">
        <v>8296</v>
      </c>
      <c r="Q2251" s="13">
        <f t="shared" si="140"/>
        <v>1.6877142857142857</v>
      </c>
      <c r="R2251" s="7">
        <f t="shared" si="141"/>
        <v>19.444444444444443</v>
      </c>
      <c r="S2251" s="3" t="s">
        <v>8336</v>
      </c>
      <c r="T2251" s="3" t="s">
        <v>8354</v>
      </c>
    </row>
    <row r="2252" spans="1:20" ht="39.6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21">
        <f t="shared" si="142"/>
        <v>42676.7971412037</v>
      </c>
      <c r="L2252" s="21">
        <f t="shared" si="143"/>
        <v>42706.838807870365</v>
      </c>
      <c r="M2252" s="3" t="b">
        <v>0</v>
      </c>
      <c r="N2252" s="3">
        <v>571</v>
      </c>
      <c r="O2252" s="3" t="b">
        <v>1</v>
      </c>
      <c r="P2252" s="3" t="s">
        <v>8296</v>
      </c>
      <c r="Q2252" s="13">
        <f t="shared" si="140"/>
        <v>9.7511200000000002</v>
      </c>
      <c r="R2252" s="7">
        <f t="shared" si="141"/>
        <v>43.782837127845887</v>
      </c>
      <c r="S2252" s="3" t="s">
        <v>8336</v>
      </c>
      <c r="T2252" s="3" t="s">
        <v>8354</v>
      </c>
    </row>
    <row r="2253" spans="1:20" ht="39.6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21">
        <f t="shared" si="142"/>
        <v>41846.137465277774</v>
      </c>
      <c r="L2253" s="21">
        <f t="shared" si="143"/>
        <v>41867.137465277774</v>
      </c>
      <c r="M2253" s="3" t="b">
        <v>0</v>
      </c>
      <c r="N2253" s="3">
        <v>480</v>
      </c>
      <c r="O2253" s="3" t="b">
        <v>1</v>
      </c>
      <c r="P2253" s="3" t="s">
        <v>8296</v>
      </c>
      <c r="Q2253" s="13">
        <f t="shared" si="140"/>
        <v>1.3444929411764706</v>
      </c>
      <c r="R2253" s="7">
        <f t="shared" si="141"/>
        <v>17.708333333333332</v>
      </c>
      <c r="S2253" s="3" t="s">
        <v>8336</v>
      </c>
      <c r="T2253" s="3" t="s">
        <v>8354</v>
      </c>
    </row>
    <row r="2254" spans="1:20" ht="39.6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21">
        <f t="shared" si="142"/>
        <v>42573.119652777772</v>
      </c>
      <c r="L2254" s="21">
        <f t="shared" si="143"/>
        <v>42588.119652777772</v>
      </c>
      <c r="M2254" s="3" t="b">
        <v>0</v>
      </c>
      <c r="N2254" s="3">
        <v>249</v>
      </c>
      <c r="O2254" s="3" t="b">
        <v>1</v>
      </c>
      <c r="P2254" s="3" t="s">
        <v>8296</v>
      </c>
      <c r="Q2254" s="13">
        <f t="shared" si="140"/>
        <v>2.722777777777778</v>
      </c>
      <c r="R2254" s="7">
        <f t="shared" si="141"/>
        <v>36.144578313253014</v>
      </c>
      <c r="S2254" s="3" t="s">
        <v>8336</v>
      </c>
      <c r="T2254" s="3" t="s">
        <v>8354</v>
      </c>
    </row>
    <row r="2255" spans="1:20" ht="39.6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21">
        <f t="shared" si="142"/>
        <v>42296.422997685186</v>
      </c>
      <c r="L2255" s="21">
        <f t="shared" si="143"/>
        <v>42326.46466435185</v>
      </c>
      <c r="M2255" s="3" t="b">
        <v>0</v>
      </c>
      <c r="N2255" s="3">
        <v>84</v>
      </c>
      <c r="O2255" s="3" t="b">
        <v>1</v>
      </c>
      <c r="P2255" s="3" t="s">
        <v>8296</v>
      </c>
      <c r="Q2255" s="13">
        <f t="shared" si="140"/>
        <v>1.1268750000000001</v>
      </c>
      <c r="R2255" s="7">
        <f t="shared" si="141"/>
        <v>95.238095238095241</v>
      </c>
      <c r="S2255" s="3" t="s">
        <v>8336</v>
      </c>
      <c r="T2255" s="3" t="s">
        <v>8354</v>
      </c>
    </row>
    <row r="2256" spans="1:20" ht="26.4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21">
        <f t="shared" si="142"/>
        <v>42752.439444444441</v>
      </c>
      <c r="L2256" s="21">
        <f t="shared" si="143"/>
        <v>42759.439444444441</v>
      </c>
      <c r="M2256" s="3" t="b">
        <v>0</v>
      </c>
      <c r="N2256" s="3">
        <v>197</v>
      </c>
      <c r="O2256" s="3" t="b">
        <v>1</v>
      </c>
      <c r="P2256" s="3" t="s">
        <v>8296</v>
      </c>
      <c r="Q2256" s="13">
        <f t="shared" si="140"/>
        <v>4.5979999999999999</v>
      </c>
      <c r="R2256" s="7">
        <f t="shared" si="141"/>
        <v>2.5380710659898478</v>
      </c>
      <c r="S2256" s="3" t="s">
        <v>8336</v>
      </c>
      <c r="T2256" s="3" t="s">
        <v>8354</v>
      </c>
    </row>
    <row r="2257" spans="1:20" ht="26.4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21">
        <f t="shared" si="142"/>
        <v>42467.743645833332</v>
      </c>
      <c r="L2257" s="21">
        <f t="shared" si="143"/>
        <v>42497.743645833332</v>
      </c>
      <c r="M2257" s="3" t="b">
        <v>0</v>
      </c>
      <c r="N2257" s="3">
        <v>271</v>
      </c>
      <c r="O2257" s="3" t="b">
        <v>1</v>
      </c>
      <c r="P2257" s="3" t="s">
        <v>8296</v>
      </c>
      <c r="Q2257" s="13">
        <f t="shared" si="140"/>
        <v>2.8665822784810127</v>
      </c>
      <c r="R2257" s="7">
        <f t="shared" si="141"/>
        <v>14.575645756457565</v>
      </c>
      <c r="S2257" s="3" t="s">
        <v>8336</v>
      </c>
      <c r="T2257" s="3" t="s">
        <v>8354</v>
      </c>
    </row>
    <row r="2258" spans="1:20" ht="39.6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21">
        <f t="shared" si="142"/>
        <v>42682.243587962956</v>
      </c>
      <c r="L2258" s="21">
        <f t="shared" si="143"/>
        <v>42696.243587962956</v>
      </c>
      <c r="M2258" s="3" t="b">
        <v>0</v>
      </c>
      <c r="N2258" s="3">
        <v>50</v>
      </c>
      <c r="O2258" s="3" t="b">
        <v>1</v>
      </c>
      <c r="P2258" s="3" t="s">
        <v>8296</v>
      </c>
      <c r="Q2258" s="13">
        <f t="shared" si="140"/>
        <v>2.2270833333333333</v>
      </c>
      <c r="R2258" s="7">
        <f t="shared" si="141"/>
        <v>9.6</v>
      </c>
      <c r="S2258" s="3" t="s">
        <v>8336</v>
      </c>
      <c r="T2258" s="3" t="s">
        <v>8354</v>
      </c>
    </row>
    <row r="2259" spans="1:20" ht="52.8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21">
        <f t="shared" si="142"/>
        <v>42505.728344907409</v>
      </c>
      <c r="L2259" s="21">
        <f t="shared" si="143"/>
        <v>42540.749999999993</v>
      </c>
      <c r="M2259" s="3" t="b">
        <v>0</v>
      </c>
      <c r="N2259" s="3">
        <v>169</v>
      </c>
      <c r="O2259" s="3" t="b">
        <v>1</v>
      </c>
      <c r="P2259" s="3" t="s">
        <v>8296</v>
      </c>
      <c r="Q2259" s="13">
        <f t="shared" si="140"/>
        <v>6.3613999999999997</v>
      </c>
      <c r="R2259" s="7">
        <f t="shared" si="141"/>
        <v>14.792899408284024</v>
      </c>
      <c r="S2259" s="3" t="s">
        <v>8336</v>
      </c>
      <c r="T2259" s="3" t="s">
        <v>8354</v>
      </c>
    </row>
    <row r="2260" spans="1:20" ht="26.4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21">
        <f t="shared" si="142"/>
        <v>42136.542673611104</v>
      </c>
      <c r="L2260" s="21">
        <f t="shared" si="143"/>
        <v>42166.542673611104</v>
      </c>
      <c r="M2260" s="3" t="b">
        <v>0</v>
      </c>
      <c r="N2260" s="3">
        <v>205</v>
      </c>
      <c r="O2260" s="3" t="b">
        <v>1</v>
      </c>
      <c r="P2260" s="3" t="s">
        <v>8296</v>
      </c>
      <c r="Q2260" s="13">
        <f t="shared" si="140"/>
        <v>1.4650000000000001</v>
      </c>
      <c r="R2260" s="7">
        <f t="shared" si="141"/>
        <v>10.731707317073171</v>
      </c>
      <c r="S2260" s="3" t="s">
        <v>8336</v>
      </c>
      <c r="T2260" s="3" t="s">
        <v>8354</v>
      </c>
    </row>
    <row r="2261" spans="1:20" ht="39.6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21">
        <f t="shared" si="142"/>
        <v>42702.59648148148</v>
      </c>
      <c r="L2261" s="21">
        <f t="shared" si="143"/>
        <v>42712.59648148148</v>
      </c>
      <c r="M2261" s="3" t="b">
        <v>0</v>
      </c>
      <c r="N2261" s="3">
        <v>206</v>
      </c>
      <c r="O2261" s="3" t="b">
        <v>1</v>
      </c>
      <c r="P2261" s="3" t="s">
        <v>8296</v>
      </c>
      <c r="Q2261" s="13">
        <f t="shared" si="140"/>
        <v>18.670999999999999</v>
      </c>
      <c r="R2261" s="7">
        <f t="shared" si="141"/>
        <v>4.8543689320388346</v>
      </c>
      <c r="S2261" s="3" t="s">
        <v>8336</v>
      </c>
      <c r="T2261" s="3" t="s">
        <v>8354</v>
      </c>
    </row>
    <row r="2262" spans="1:20" ht="39.6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21">
        <f t="shared" si="142"/>
        <v>41694.808449074073</v>
      </c>
      <c r="L2262" s="21">
        <f t="shared" si="143"/>
        <v>41724.766782407409</v>
      </c>
      <c r="M2262" s="3" t="b">
        <v>0</v>
      </c>
      <c r="N2262" s="3">
        <v>84</v>
      </c>
      <c r="O2262" s="3" t="b">
        <v>1</v>
      </c>
      <c r="P2262" s="3" t="s">
        <v>8296</v>
      </c>
      <c r="Q2262" s="13">
        <f t="shared" si="140"/>
        <v>3.2692000000000001</v>
      </c>
      <c r="R2262" s="7">
        <f t="shared" si="141"/>
        <v>29.761904761904763</v>
      </c>
      <c r="S2262" s="3" t="s">
        <v>8336</v>
      </c>
      <c r="T2262" s="3" t="s">
        <v>8354</v>
      </c>
    </row>
    <row r="2263" spans="1:20" ht="39.6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21">
        <f t="shared" si="142"/>
        <v>42759.516435185178</v>
      </c>
      <c r="L2263" s="21">
        <f t="shared" si="143"/>
        <v>42780.516435185178</v>
      </c>
      <c r="M2263" s="3" t="b">
        <v>0</v>
      </c>
      <c r="N2263" s="3">
        <v>210</v>
      </c>
      <c r="O2263" s="3" t="b">
        <v>1</v>
      </c>
      <c r="P2263" s="3" t="s">
        <v>8296</v>
      </c>
      <c r="Q2263" s="13">
        <f t="shared" si="140"/>
        <v>7.7949999999999999</v>
      </c>
      <c r="R2263" s="7">
        <f t="shared" si="141"/>
        <v>4.7619047619047619</v>
      </c>
      <c r="S2263" s="3" t="s">
        <v>8336</v>
      </c>
      <c r="T2263" s="3" t="s">
        <v>8354</v>
      </c>
    </row>
    <row r="2264" spans="1:20" ht="39.6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21">
        <f t="shared" si="142"/>
        <v>41926.376828703702</v>
      </c>
      <c r="L2264" s="21">
        <f t="shared" si="143"/>
        <v>41960.791666666664</v>
      </c>
      <c r="M2264" s="3" t="b">
        <v>0</v>
      </c>
      <c r="N2264" s="3">
        <v>181</v>
      </c>
      <c r="O2264" s="3" t="b">
        <v>1</v>
      </c>
      <c r="P2264" s="3" t="s">
        <v>8296</v>
      </c>
      <c r="Q2264" s="13">
        <f t="shared" si="140"/>
        <v>1.5415151515151515</v>
      </c>
      <c r="R2264" s="7">
        <f t="shared" si="141"/>
        <v>18.232044198895029</v>
      </c>
      <c r="S2264" s="3" t="s">
        <v>8336</v>
      </c>
      <c r="T2264" s="3" t="s">
        <v>8354</v>
      </c>
    </row>
    <row r="2265" spans="1:20" ht="39.6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21">
        <f t="shared" si="142"/>
        <v>42014.623993055553</v>
      </c>
      <c r="L2265" s="21">
        <f t="shared" si="143"/>
        <v>42035.623993055553</v>
      </c>
      <c r="M2265" s="3" t="b">
        <v>0</v>
      </c>
      <c r="N2265" s="3">
        <v>60</v>
      </c>
      <c r="O2265" s="3" t="b">
        <v>1</v>
      </c>
      <c r="P2265" s="3" t="s">
        <v>8296</v>
      </c>
      <c r="Q2265" s="13">
        <f t="shared" si="140"/>
        <v>1.1554666666666666</v>
      </c>
      <c r="R2265" s="7">
        <f t="shared" si="141"/>
        <v>125</v>
      </c>
      <c r="S2265" s="3" t="s">
        <v>8336</v>
      </c>
      <c r="T2265" s="3" t="s">
        <v>8354</v>
      </c>
    </row>
    <row r="2266" spans="1:20" ht="52.8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21">
        <f t="shared" si="142"/>
        <v>42496.374004629623</v>
      </c>
      <c r="L2266" s="21">
        <f t="shared" si="143"/>
        <v>42512.916666666664</v>
      </c>
      <c r="M2266" s="3" t="b">
        <v>0</v>
      </c>
      <c r="N2266" s="3">
        <v>445</v>
      </c>
      <c r="O2266" s="3" t="b">
        <v>1</v>
      </c>
      <c r="P2266" s="3" t="s">
        <v>8296</v>
      </c>
      <c r="Q2266" s="13">
        <f t="shared" si="140"/>
        <v>1.8003333333333333</v>
      </c>
      <c r="R2266" s="7">
        <f t="shared" si="141"/>
        <v>13.48314606741573</v>
      </c>
      <c r="S2266" s="3" t="s">
        <v>8336</v>
      </c>
      <c r="T2266" s="3" t="s">
        <v>8354</v>
      </c>
    </row>
    <row r="2267" spans="1:20" ht="39.6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21">
        <f t="shared" si="142"/>
        <v>42689.644756944443</v>
      </c>
      <c r="L2267" s="21">
        <f t="shared" si="143"/>
        <v>42696.644756944443</v>
      </c>
      <c r="M2267" s="3" t="b">
        <v>0</v>
      </c>
      <c r="N2267" s="3">
        <v>17</v>
      </c>
      <c r="O2267" s="3" t="b">
        <v>1</v>
      </c>
      <c r="P2267" s="3" t="s">
        <v>8296</v>
      </c>
      <c r="Q2267" s="13">
        <f t="shared" si="140"/>
        <v>2.9849999999999999</v>
      </c>
      <c r="R2267" s="7">
        <f t="shared" si="141"/>
        <v>11.764705882352942</v>
      </c>
      <c r="S2267" s="3" t="s">
        <v>8336</v>
      </c>
      <c r="T2267" s="3" t="s">
        <v>8354</v>
      </c>
    </row>
    <row r="2268" spans="1:20" ht="39.6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21">
        <f t="shared" si="142"/>
        <v>42469.666574074072</v>
      </c>
      <c r="L2268" s="21">
        <f t="shared" si="143"/>
        <v>42486.874999999993</v>
      </c>
      <c r="M2268" s="3" t="b">
        <v>0</v>
      </c>
      <c r="N2268" s="3">
        <v>194</v>
      </c>
      <c r="O2268" s="3" t="b">
        <v>1</v>
      </c>
      <c r="P2268" s="3" t="s">
        <v>8296</v>
      </c>
      <c r="Q2268" s="13">
        <f t="shared" si="140"/>
        <v>3.2026666666666666</v>
      </c>
      <c r="R2268" s="7">
        <f t="shared" si="141"/>
        <v>7.731958762886598</v>
      </c>
      <c r="S2268" s="3" t="s">
        <v>8336</v>
      </c>
      <c r="T2268" s="3" t="s">
        <v>8354</v>
      </c>
    </row>
    <row r="2269" spans="1:20" ht="39.6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21">
        <f t="shared" si="142"/>
        <v>41968.621493055551</v>
      </c>
      <c r="L2269" s="21">
        <f t="shared" si="143"/>
        <v>41993.833333333336</v>
      </c>
      <c r="M2269" s="3" t="b">
        <v>0</v>
      </c>
      <c r="N2269" s="3">
        <v>404</v>
      </c>
      <c r="O2269" s="3" t="b">
        <v>1</v>
      </c>
      <c r="P2269" s="3" t="s">
        <v>8296</v>
      </c>
      <c r="Q2269" s="13">
        <f t="shared" si="140"/>
        <v>3.80525</v>
      </c>
      <c r="R2269" s="7">
        <f t="shared" si="141"/>
        <v>49.504950495049506</v>
      </c>
      <c r="S2269" s="3" t="s">
        <v>8336</v>
      </c>
      <c r="T2269" s="3" t="s">
        <v>8354</v>
      </c>
    </row>
    <row r="2270" spans="1:20" ht="39.6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21">
        <f t="shared" si="142"/>
        <v>42775.874016203707</v>
      </c>
      <c r="L2270" s="21">
        <f t="shared" si="143"/>
        <v>42805.874016203707</v>
      </c>
      <c r="M2270" s="3" t="b">
        <v>0</v>
      </c>
      <c r="N2270" s="3">
        <v>194</v>
      </c>
      <c r="O2270" s="3" t="b">
        <v>1</v>
      </c>
      <c r="P2270" s="3" t="s">
        <v>8296</v>
      </c>
      <c r="Q2270" s="13">
        <f t="shared" si="140"/>
        <v>1.026</v>
      </c>
      <c r="R2270" s="7">
        <f t="shared" si="141"/>
        <v>144.32989690721649</v>
      </c>
      <c r="S2270" s="3" t="s">
        <v>8336</v>
      </c>
      <c r="T2270" s="3" t="s">
        <v>8354</v>
      </c>
    </row>
    <row r="2271" spans="1:20" ht="39.6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21">
        <f t="shared" si="142"/>
        <v>42776.496099537035</v>
      </c>
      <c r="L2271" s="21">
        <f t="shared" si="143"/>
        <v>42800.999999999993</v>
      </c>
      <c r="M2271" s="3" t="b">
        <v>0</v>
      </c>
      <c r="N2271" s="3">
        <v>902</v>
      </c>
      <c r="O2271" s="3" t="b">
        <v>1</v>
      </c>
      <c r="P2271" s="3" t="s">
        <v>8296</v>
      </c>
      <c r="Q2271" s="13">
        <f t="shared" si="140"/>
        <v>18.016400000000001</v>
      </c>
      <c r="R2271" s="7">
        <f t="shared" si="141"/>
        <v>2.7716186252771617</v>
      </c>
      <c r="S2271" s="3" t="s">
        <v>8336</v>
      </c>
      <c r="T2271" s="3" t="s">
        <v>8354</v>
      </c>
    </row>
    <row r="2272" spans="1:20" ht="39.6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21">
        <f t="shared" si="142"/>
        <v>42725.661030092589</v>
      </c>
      <c r="L2272" s="21">
        <f t="shared" si="143"/>
        <v>42745.707638888889</v>
      </c>
      <c r="M2272" s="3" t="b">
        <v>0</v>
      </c>
      <c r="N2272" s="3">
        <v>1670</v>
      </c>
      <c r="O2272" s="3" t="b">
        <v>1</v>
      </c>
      <c r="P2272" s="3" t="s">
        <v>8296</v>
      </c>
      <c r="Q2272" s="13">
        <f t="shared" si="140"/>
        <v>7.2024800000000004</v>
      </c>
      <c r="R2272" s="7">
        <f t="shared" si="141"/>
        <v>14.970059880239521</v>
      </c>
      <c r="S2272" s="3" t="s">
        <v>8336</v>
      </c>
      <c r="T2272" s="3" t="s">
        <v>8354</v>
      </c>
    </row>
    <row r="2273" spans="1:20" ht="39.6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21">
        <f t="shared" si="142"/>
        <v>42683.791712962957</v>
      </c>
      <c r="L2273" s="21">
        <f t="shared" si="143"/>
        <v>42713.791712962957</v>
      </c>
      <c r="M2273" s="3" t="b">
        <v>0</v>
      </c>
      <c r="N2273" s="3">
        <v>1328</v>
      </c>
      <c r="O2273" s="3" t="b">
        <v>1</v>
      </c>
      <c r="P2273" s="3" t="s">
        <v>8296</v>
      </c>
      <c r="Q2273" s="13">
        <f t="shared" si="140"/>
        <v>2.8309000000000002</v>
      </c>
      <c r="R2273" s="7">
        <f t="shared" si="141"/>
        <v>15.060240963855422</v>
      </c>
      <c r="S2273" s="3" t="s">
        <v>8336</v>
      </c>
      <c r="T2273" s="3" t="s">
        <v>8354</v>
      </c>
    </row>
    <row r="2274" spans="1:20" ht="39.6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21">
        <f t="shared" si="142"/>
        <v>42315.491157407407</v>
      </c>
      <c r="L2274" s="21">
        <f t="shared" si="143"/>
        <v>42345.491157407407</v>
      </c>
      <c r="M2274" s="3" t="b">
        <v>0</v>
      </c>
      <c r="N2274" s="3">
        <v>944</v>
      </c>
      <c r="O2274" s="3" t="b">
        <v>1</v>
      </c>
      <c r="P2274" s="3" t="s">
        <v>8296</v>
      </c>
      <c r="Q2274" s="13">
        <f t="shared" si="140"/>
        <v>13.566000000000001</v>
      </c>
      <c r="R2274" s="7">
        <f t="shared" si="141"/>
        <v>1.0593220338983051</v>
      </c>
      <c r="S2274" s="3" t="s">
        <v>8336</v>
      </c>
      <c r="T2274" s="3" t="s">
        <v>8354</v>
      </c>
    </row>
    <row r="2275" spans="1:20" ht="39.6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21">
        <f t="shared" si="142"/>
        <v>42781.340763888882</v>
      </c>
      <c r="L2275" s="21">
        <f t="shared" si="143"/>
        <v>42806.299097222225</v>
      </c>
      <c r="M2275" s="3" t="b">
        <v>0</v>
      </c>
      <c r="N2275" s="3">
        <v>147</v>
      </c>
      <c r="O2275" s="3" t="b">
        <v>1</v>
      </c>
      <c r="P2275" s="3" t="s">
        <v>8296</v>
      </c>
      <c r="Q2275" s="13">
        <f t="shared" si="140"/>
        <v>2.2035999999999998</v>
      </c>
      <c r="R2275" s="7">
        <f t="shared" si="141"/>
        <v>17.006802721088434</v>
      </c>
      <c r="S2275" s="3" t="s">
        <v>8336</v>
      </c>
      <c r="T2275" s="3" t="s">
        <v>8354</v>
      </c>
    </row>
    <row r="2276" spans="1:20" ht="52.8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21">
        <f t="shared" si="142"/>
        <v>41663.292326388888</v>
      </c>
      <c r="L2276" s="21">
        <f t="shared" si="143"/>
        <v>41693.292326388888</v>
      </c>
      <c r="M2276" s="3" t="b">
        <v>0</v>
      </c>
      <c r="N2276" s="3">
        <v>99</v>
      </c>
      <c r="O2276" s="3" t="b">
        <v>1</v>
      </c>
      <c r="P2276" s="3" t="s">
        <v>8296</v>
      </c>
      <c r="Q2276" s="13">
        <f t="shared" si="140"/>
        <v>1.196</v>
      </c>
      <c r="R2276" s="7">
        <f t="shared" si="141"/>
        <v>25.252525252525253</v>
      </c>
      <c r="S2276" s="3" t="s">
        <v>8336</v>
      </c>
      <c r="T2276" s="3" t="s">
        <v>8354</v>
      </c>
    </row>
    <row r="2277" spans="1:20" ht="39.6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21">
        <f t="shared" si="142"/>
        <v>41965.408321759256</v>
      </c>
      <c r="L2277" s="21">
        <f t="shared" si="143"/>
        <v>41995.408321759256</v>
      </c>
      <c r="M2277" s="3" t="b">
        <v>0</v>
      </c>
      <c r="N2277" s="3">
        <v>79</v>
      </c>
      <c r="O2277" s="3" t="b">
        <v>1</v>
      </c>
      <c r="P2277" s="3" t="s">
        <v>8296</v>
      </c>
      <c r="Q2277" s="13">
        <f t="shared" si="140"/>
        <v>4.0776923076923079</v>
      </c>
      <c r="R2277" s="7">
        <f t="shared" si="141"/>
        <v>8.2278481012658222</v>
      </c>
      <c r="S2277" s="3" t="s">
        <v>8336</v>
      </c>
      <c r="T2277" s="3" t="s">
        <v>8354</v>
      </c>
    </row>
    <row r="2278" spans="1:20" ht="52.8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21">
        <f t="shared" si="142"/>
        <v>41614.443159722221</v>
      </c>
      <c r="L2278" s="21">
        <f t="shared" si="143"/>
        <v>41644.443159722221</v>
      </c>
      <c r="M2278" s="3" t="b">
        <v>0</v>
      </c>
      <c r="N2278" s="3">
        <v>75</v>
      </c>
      <c r="O2278" s="3" t="b">
        <v>1</v>
      </c>
      <c r="P2278" s="3" t="s">
        <v>8296</v>
      </c>
      <c r="Q2278" s="13">
        <f t="shared" si="140"/>
        <v>1.0581826105905425</v>
      </c>
      <c r="R2278" s="7">
        <f t="shared" si="141"/>
        <v>61.186666666666667</v>
      </c>
      <c r="S2278" s="3" t="s">
        <v>8336</v>
      </c>
      <c r="T2278" s="3" t="s">
        <v>8354</v>
      </c>
    </row>
    <row r="2279" spans="1:20" ht="39.6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21">
        <f t="shared" si="142"/>
        <v>40936.470173611109</v>
      </c>
      <c r="L2279" s="21">
        <f t="shared" si="143"/>
        <v>40966.470173611109</v>
      </c>
      <c r="M2279" s="3" t="b">
        <v>0</v>
      </c>
      <c r="N2279" s="3">
        <v>207</v>
      </c>
      <c r="O2279" s="3" t="b">
        <v>1</v>
      </c>
      <c r="P2279" s="3" t="s">
        <v>8296</v>
      </c>
      <c r="Q2279" s="13">
        <f t="shared" si="140"/>
        <v>1.4108235294117648</v>
      </c>
      <c r="R2279" s="7">
        <f t="shared" si="141"/>
        <v>41.062801932367151</v>
      </c>
      <c r="S2279" s="3" t="s">
        <v>8336</v>
      </c>
      <c r="T2279" s="3" t="s">
        <v>8354</v>
      </c>
    </row>
    <row r="2280" spans="1:20" ht="26.4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21">
        <f t="shared" si="142"/>
        <v>42338.500775462962</v>
      </c>
      <c r="L2280" s="21">
        <f t="shared" si="143"/>
        <v>42372.749305555553</v>
      </c>
      <c r="M2280" s="3" t="b">
        <v>0</v>
      </c>
      <c r="N2280" s="3">
        <v>102</v>
      </c>
      <c r="O2280" s="3" t="b">
        <v>1</v>
      </c>
      <c r="P2280" s="3" t="s">
        <v>8296</v>
      </c>
      <c r="Q2280" s="13">
        <f t="shared" si="140"/>
        <v>2.7069999999999999</v>
      </c>
      <c r="R2280" s="7">
        <f t="shared" si="141"/>
        <v>19.607843137254903</v>
      </c>
      <c r="S2280" s="3" t="s">
        <v>8336</v>
      </c>
      <c r="T2280" s="3" t="s">
        <v>8354</v>
      </c>
    </row>
    <row r="2281" spans="1:20" ht="52.8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21">
        <f t="shared" si="142"/>
        <v>42020.598368055558</v>
      </c>
      <c r="L2281" s="21">
        <f t="shared" si="143"/>
        <v>42038.958333333336</v>
      </c>
      <c r="M2281" s="3" t="b">
        <v>0</v>
      </c>
      <c r="N2281" s="3">
        <v>32</v>
      </c>
      <c r="O2281" s="3" t="b">
        <v>1</v>
      </c>
      <c r="P2281" s="3" t="s">
        <v>8296</v>
      </c>
      <c r="Q2281" s="13">
        <f t="shared" si="140"/>
        <v>1.538</v>
      </c>
      <c r="R2281" s="7">
        <f t="shared" si="141"/>
        <v>31.25</v>
      </c>
      <c r="S2281" s="3" t="s">
        <v>8336</v>
      </c>
      <c r="T2281" s="3" t="s">
        <v>8354</v>
      </c>
    </row>
    <row r="2282" spans="1:20" ht="52.8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21">
        <f t="shared" si="142"/>
        <v>42234.416562499995</v>
      </c>
      <c r="L2282" s="21">
        <f t="shared" si="143"/>
        <v>42264.416562499995</v>
      </c>
      <c r="M2282" s="3" t="b">
        <v>0</v>
      </c>
      <c r="N2282" s="3">
        <v>480</v>
      </c>
      <c r="O2282" s="3" t="b">
        <v>1</v>
      </c>
      <c r="P2282" s="3" t="s">
        <v>8296</v>
      </c>
      <c r="Q2282" s="13">
        <f t="shared" si="140"/>
        <v>4.0357653061224488</v>
      </c>
      <c r="R2282" s="7">
        <f t="shared" si="141"/>
        <v>20.416666666666668</v>
      </c>
      <c r="S2282" s="3" t="s">
        <v>8336</v>
      </c>
      <c r="T2282" s="3" t="s">
        <v>8354</v>
      </c>
    </row>
    <row r="2283" spans="1:20" ht="39.6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21">
        <f t="shared" si="142"/>
        <v>40687.077511574069</v>
      </c>
      <c r="L2283" s="21">
        <f t="shared" si="143"/>
        <v>40749.076388888883</v>
      </c>
      <c r="M2283" s="3" t="b">
        <v>0</v>
      </c>
      <c r="N2283" s="3">
        <v>11</v>
      </c>
      <c r="O2283" s="3" t="b">
        <v>1</v>
      </c>
      <c r="P2283" s="3" t="s">
        <v>8275</v>
      </c>
      <c r="Q2283" s="13">
        <f t="shared" si="140"/>
        <v>1.85</v>
      </c>
      <c r="R2283" s="7">
        <f t="shared" si="141"/>
        <v>27.272727272727273</v>
      </c>
      <c r="S2283" s="3" t="s">
        <v>8328</v>
      </c>
      <c r="T2283" s="3" t="s">
        <v>8329</v>
      </c>
    </row>
    <row r="2284" spans="1:20" ht="26.4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21">
        <f t="shared" si="142"/>
        <v>42322.966273148144</v>
      </c>
      <c r="L2284" s="21">
        <f t="shared" si="143"/>
        <v>42382.966273148144</v>
      </c>
      <c r="M2284" s="3" t="b">
        <v>0</v>
      </c>
      <c r="N2284" s="3">
        <v>12</v>
      </c>
      <c r="O2284" s="3" t="b">
        <v>1</v>
      </c>
      <c r="P2284" s="3" t="s">
        <v>8275</v>
      </c>
      <c r="Q2284" s="13">
        <f t="shared" si="140"/>
        <v>1.8533333333333333</v>
      </c>
      <c r="R2284" s="7">
        <f t="shared" si="141"/>
        <v>62.5</v>
      </c>
      <c r="S2284" s="3" t="s">
        <v>8328</v>
      </c>
      <c r="T2284" s="3" t="s">
        <v>8329</v>
      </c>
    </row>
    <row r="2285" spans="1:20" ht="39.6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21">
        <f t="shared" si="142"/>
        <v>40977.916712962957</v>
      </c>
      <c r="L2285" s="21">
        <f t="shared" si="143"/>
        <v>41037.875046296293</v>
      </c>
      <c r="M2285" s="3" t="b">
        <v>0</v>
      </c>
      <c r="N2285" s="3">
        <v>48</v>
      </c>
      <c r="O2285" s="3" t="b">
        <v>1</v>
      </c>
      <c r="P2285" s="3" t="s">
        <v>8275</v>
      </c>
      <c r="Q2285" s="13">
        <f t="shared" si="140"/>
        <v>1.0085533333333332</v>
      </c>
      <c r="R2285" s="7">
        <f t="shared" si="141"/>
        <v>62.5</v>
      </c>
      <c r="S2285" s="3" t="s">
        <v>8328</v>
      </c>
      <c r="T2285" s="3" t="s">
        <v>8329</v>
      </c>
    </row>
    <row r="2286" spans="1:20" ht="26.4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21">
        <f t="shared" si="142"/>
        <v>40585.588483796295</v>
      </c>
      <c r="L2286" s="21">
        <f t="shared" si="143"/>
        <v>40613.958333333328</v>
      </c>
      <c r="M2286" s="3" t="b">
        <v>0</v>
      </c>
      <c r="N2286" s="3">
        <v>59</v>
      </c>
      <c r="O2286" s="3" t="b">
        <v>1</v>
      </c>
      <c r="P2286" s="3" t="s">
        <v>8275</v>
      </c>
      <c r="Q2286" s="13">
        <f t="shared" si="140"/>
        <v>1.0622116666666668</v>
      </c>
      <c r="R2286" s="7">
        <f t="shared" si="141"/>
        <v>101.69491525423729</v>
      </c>
      <c r="S2286" s="3" t="s">
        <v>8328</v>
      </c>
      <c r="T2286" s="3" t="s">
        <v>8329</v>
      </c>
    </row>
    <row r="2287" spans="1:20" ht="39.6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21">
        <f t="shared" si="142"/>
        <v>41058.977349537039</v>
      </c>
      <c r="L2287" s="21">
        <f t="shared" si="143"/>
        <v>41088.977349537039</v>
      </c>
      <c r="M2287" s="3" t="b">
        <v>0</v>
      </c>
      <c r="N2287" s="3">
        <v>79</v>
      </c>
      <c r="O2287" s="3" t="b">
        <v>1</v>
      </c>
      <c r="P2287" s="3" t="s">
        <v>8275</v>
      </c>
      <c r="Q2287" s="13">
        <f t="shared" si="140"/>
        <v>1.2136666666666667</v>
      </c>
      <c r="R2287" s="7">
        <f t="shared" si="141"/>
        <v>37.974683544303801</v>
      </c>
      <c r="S2287" s="3" t="s">
        <v>8328</v>
      </c>
      <c r="T2287" s="3" t="s">
        <v>8329</v>
      </c>
    </row>
    <row r="2288" spans="1:20" ht="39.6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21">
        <f t="shared" si="142"/>
        <v>41494.755254629628</v>
      </c>
      <c r="L2288" s="21">
        <f t="shared" si="143"/>
        <v>41522.957638888889</v>
      </c>
      <c r="M2288" s="3" t="b">
        <v>0</v>
      </c>
      <c r="N2288" s="3">
        <v>14</v>
      </c>
      <c r="O2288" s="3" t="b">
        <v>1</v>
      </c>
      <c r="P2288" s="3" t="s">
        <v>8275</v>
      </c>
      <c r="Q2288" s="13">
        <f t="shared" si="140"/>
        <v>1.0006666666666666</v>
      </c>
      <c r="R2288" s="7">
        <f t="shared" si="141"/>
        <v>107.14285714285714</v>
      </c>
      <c r="S2288" s="3" t="s">
        <v>8328</v>
      </c>
      <c r="T2288" s="3" t="s">
        <v>8329</v>
      </c>
    </row>
    <row r="2289" spans="1:20" ht="39.6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21">
        <f t="shared" si="142"/>
        <v>41792.459027777775</v>
      </c>
      <c r="L2289" s="21">
        <f t="shared" si="143"/>
        <v>41813.459027777775</v>
      </c>
      <c r="M2289" s="3" t="b">
        <v>0</v>
      </c>
      <c r="N2289" s="3">
        <v>106</v>
      </c>
      <c r="O2289" s="3" t="b">
        <v>1</v>
      </c>
      <c r="P2289" s="3" t="s">
        <v>8275</v>
      </c>
      <c r="Q2289" s="13">
        <f t="shared" si="140"/>
        <v>1.1997755555555556</v>
      </c>
      <c r="R2289" s="7">
        <f t="shared" si="141"/>
        <v>42.452830188679243</v>
      </c>
      <c r="S2289" s="3" t="s">
        <v>8328</v>
      </c>
      <c r="T2289" s="3" t="s">
        <v>8329</v>
      </c>
    </row>
    <row r="2290" spans="1:20" ht="39.6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21">
        <f t="shared" si="142"/>
        <v>41067.619085648148</v>
      </c>
      <c r="L2290" s="21">
        <f t="shared" si="143"/>
        <v>41086.541666666664</v>
      </c>
      <c r="M2290" s="3" t="b">
        <v>0</v>
      </c>
      <c r="N2290" s="3">
        <v>25</v>
      </c>
      <c r="O2290" s="3" t="b">
        <v>1</v>
      </c>
      <c r="P2290" s="3" t="s">
        <v>8275</v>
      </c>
      <c r="Q2290" s="13">
        <f t="shared" si="140"/>
        <v>1.0009999999999999</v>
      </c>
      <c r="R2290" s="7">
        <f t="shared" si="141"/>
        <v>40</v>
      </c>
      <c r="S2290" s="3" t="s">
        <v>8328</v>
      </c>
      <c r="T2290" s="3" t="s">
        <v>8329</v>
      </c>
    </row>
    <row r="2291" spans="1:20" ht="39.6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21">
        <f t="shared" si="142"/>
        <v>41571.790046296293</v>
      </c>
      <c r="L2291" s="21">
        <f t="shared" si="143"/>
        <v>41614.765277777777</v>
      </c>
      <c r="M2291" s="3" t="b">
        <v>0</v>
      </c>
      <c r="N2291" s="3">
        <v>25</v>
      </c>
      <c r="O2291" s="3" t="b">
        <v>1</v>
      </c>
      <c r="P2291" s="3" t="s">
        <v>8275</v>
      </c>
      <c r="Q2291" s="13">
        <f t="shared" si="140"/>
        <v>1.0740000000000001</v>
      </c>
      <c r="R2291" s="7">
        <f t="shared" si="141"/>
        <v>60</v>
      </c>
      <c r="S2291" s="3" t="s">
        <v>8328</v>
      </c>
      <c r="T2291" s="3" t="s">
        <v>8329</v>
      </c>
    </row>
    <row r="2292" spans="1:20" ht="39.6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21">
        <f t="shared" si="142"/>
        <v>40070.045486111107</v>
      </c>
      <c r="L2292" s="21">
        <f t="shared" si="143"/>
        <v>40148.5</v>
      </c>
      <c r="M2292" s="3" t="b">
        <v>0</v>
      </c>
      <c r="N2292" s="3">
        <v>29</v>
      </c>
      <c r="O2292" s="3" t="b">
        <v>1</v>
      </c>
      <c r="P2292" s="3" t="s">
        <v>8275</v>
      </c>
      <c r="Q2292" s="13">
        <f t="shared" si="140"/>
        <v>1.0406666666666666</v>
      </c>
      <c r="R2292" s="7">
        <f t="shared" si="141"/>
        <v>51.724137931034484</v>
      </c>
      <c r="S2292" s="3" t="s">
        <v>8328</v>
      </c>
      <c r="T2292" s="3" t="s">
        <v>8329</v>
      </c>
    </row>
    <row r="2293" spans="1:20" ht="39.6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21">
        <f t="shared" si="142"/>
        <v>40987.768726851849</v>
      </c>
      <c r="L2293" s="21">
        <f t="shared" si="143"/>
        <v>41021.958333333328</v>
      </c>
      <c r="M2293" s="3" t="b">
        <v>0</v>
      </c>
      <c r="N2293" s="3">
        <v>43</v>
      </c>
      <c r="O2293" s="3" t="b">
        <v>1</v>
      </c>
      <c r="P2293" s="3" t="s">
        <v>8275</v>
      </c>
      <c r="Q2293" s="13">
        <f t="shared" si="140"/>
        <v>1.728</v>
      </c>
      <c r="R2293" s="7">
        <f t="shared" si="141"/>
        <v>58.139534883720927</v>
      </c>
      <c r="S2293" s="3" t="s">
        <v>8328</v>
      </c>
      <c r="T2293" s="3" t="s">
        <v>8329</v>
      </c>
    </row>
    <row r="2294" spans="1:20" ht="39.6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21">
        <f t="shared" si="142"/>
        <v>40987.489305555551</v>
      </c>
      <c r="L2294" s="21">
        <f t="shared" si="143"/>
        <v>41017.489305555551</v>
      </c>
      <c r="M2294" s="3" t="b">
        <v>0</v>
      </c>
      <c r="N2294" s="3">
        <v>46</v>
      </c>
      <c r="O2294" s="3" t="b">
        <v>1</v>
      </c>
      <c r="P2294" s="3" t="s">
        <v>8275</v>
      </c>
      <c r="Q2294" s="13">
        <f t="shared" si="140"/>
        <v>1.072505</v>
      </c>
      <c r="R2294" s="7">
        <f t="shared" si="141"/>
        <v>43.478260869565219</v>
      </c>
      <c r="S2294" s="3" t="s">
        <v>8328</v>
      </c>
      <c r="T2294" s="3" t="s">
        <v>8329</v>
      </c>
    </row>
    <row r="2295" spans="1:20" ht="26.4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21">
        <f t="shared" si="142"/>
        <v>41151.499988425923</v>
      </c>
      <c r="L2295" s="21">
        <f t="shared" si="143"/>
        <v>41176.957638888889</v>
      </c>
      <c r="M2295" s="3" t="b">
        <v>0</v>
      </c>
      <c r="N2295" s="3">
        <v>27</v>
      </c>
      <c r="O2295" s="3" t="b">
        <v>1</v>
      </c>
      <c r="P2295" s="3" t="s">
        <v>8275</v>
      </c>
      <c r="Q2295" s="13">
        <f t="shared" si="140"/>
        <v>1.0823529411764705</v>
      </c>
      <c r="R2295" s="7">
        <f t="shared" si="141"/>
        <v>31.481481481481481</v>
      </c>
      <c r="S2295" s="3" t="s">
        <v>8328</v>
      </c>
      <c r="T2295" s="3" t="s">
        <v>8329</v>
      </c>
    </row>
    <row r="2296" spans="1:20" ht="39.6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21">
        <f t="shared" si="142"/>
        <v>41264.514814814815</v>
      </c>
      <c r="L2296" s="21">
        <f t="shared" si="143"/>
        <v>41294.514814814815</v>
      </c>
      <c r="M2296" s="3" t="b">
        <v>0</v>
      </c>
      <c r="N2296" s="3">
        <v>112</v>
      </c>
      <c r="O2296" s="3" t="b">
        <v>1</v>
      </c>
      <c r="P2296" s="3" t="s">
        <v>8275</v>
      </c>
      <c r="Q2296" s="13">
        <f t="shared" si="140"/>
        <v>1.4608079999999999</v>
      </c>
      <c r="R2296" s="7">
        <f t="shared" si="141"/>
        <v>44.642857142857146</v>
      </c>
      <c r="S2296" s="3" t="s">
        <v>8328</v>
      </c>
      <c r="T2296" s="3" t="s">
        <v>8329</v>
      </c>
    </row>
    <row r="2297" spans="1:20" ht="52.8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21">
        <f t="shared" si="142"/>
        <v>41270.746018518512</v>
      </c>
      <c r="L2297" s="21">
        <f t="shared" si="143"/>
        <v>41300.746018518512</v>
      </c>
      <c r="M2297" s="3" t="b">
        <v>0</v>
      </c>
      <c r="N2297" s="3">
        <v>34</v>
      </c>
      <c r="O2297" s="3" t="b">
        <v>1</v>
      </c>
      <c r="P2297" s="3" t="s">
        <v>8275</v>
      </c>
      <c r="Q2297" s="13">
        <f t="shared" si="140"/>
        <v>1.2524999999999999</v>
      </c>
      <c r="R2297" s="7">
        <f t="shared" si="141"/>
        <v>35.294117647058826</v>
      </c>
      <c r="S2297" s="3" t="s">
        <v>8328</v>
      </c>
      <c r="T2297" s="3" t="s">
        <v>8329</v>
      </c>
    </row>
    <row r="2298" spans="1:20" ht="39.6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21">
        <f t="shared" si="142"/>
        <v>40927.52344907407</v>
      </c>
      <c r="L2298" s="21">
        <f t="shared" si="143"/>
        <v>40962.52344907407</v>
      </c>
      <c r="M2298" s="3" t="b">
        <v>0</v>
      </c>
      <c r="N2298" s="3">
        <v>145</v>
      </c>
      <c r="O2298" s="3" t="b">
        <v>1</v>
      </c>
      <c r="P2298" s="3" t="s">
        <v>8275</v>
      </c>
      <c r="Q2298" s="13">
        <f t="shared" si="140"/>
        <v>1.4907142857142857</v>
      </c>
      <c r="R2298" s="7">
        <f t="shared" si="141"/>
        <v>48.275862068965516</v>
      </c>
      <c r="S2298" s="3" t="s">
        <v>8328</v>
      </c>
      <c r="T2298" s="3" t="s">
        <v>8329</v>
      </c>
    </row>
    <row r="2299" spans="1:20" ht="26.4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21">
        <f t="shared" si="142"/>
        <v>40947.83390046296</v>
      </c>
      <c r="L2299" s="21">
        <f t="shared" si="143"/>
        <v>40981.957638888889</v>
      </c>
      <c r="M2299" s="3" t="b">
        <v>0</v>
      </c>
      <c r="N2299" s="3">
        <v>19</v>
      </c>
      <c r="O2299" s="3" t="b">
        <v>1</v>
      </c>
      <c r="P2299" s="3" t="s">
        <v>8275</v>
      </c>
      <c r="Q2299" s="13">
        <f t="shared" si="140"/>
        <v>1.006</v>
      </c>
      <c r="R2299" s="7">
        <f t="shared" si="141"/>
        <v>52.631578947368418</v>
      </c>
      <c r="S2299" s="3" t="s">
        <v>8328</v>
      </c>
      <c r="T2299" s="3" t="s">
        <v>8329</v>
      </c>
    </row>
    <row r="2300" spans="1:20" ht="39.6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21">
        <f t="shared" si="142"/>
        <v>41694.632326388884</v>
      </c>
      <c r="L2300" s="21">
        <f t="shared" si="143"/>
        <v>41724.59065972222</v>
      </c>
      <c r="M2300" s="3" t="b">
        <v>0</v>
      </c>
      <c r="N2300" s="3">
        <v>288</v>
      </c>
      <c r="O2300" s="3" t="b">
        <v>1</v>
      </c>
      <c r="P2300" s="3" t="s">
        <v>8275</v>
      </c>
      <c r="Q2300" s="13">
        <f t="shared" si="140"/>
        <v>1.0507333333333333</v>
      </c>
      <c r="R2300" s="7">
        <f t="shared" si="141"/>
        <v>104.16666666666667</v>
      </c>
      <c r="S2300" s="3" t="s">
        <v>8328</v>
      </c>
      <c r="T2300" s="3" t="s">
        <v>8329</v>
      </c>
    </row>
    <row r="2301" spans="1:20" ht="39.6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21">
        <f t="shared" si="142"/>
        <v>40564.824178240735</v>
      </c>
      <c r="L2301" s="21">
        <f t="shared" si="143"/>
        <v>40579.824178240735</v>
      </c>
      <c r="M2301" s="3" t="b">
        <v>0</v>
      </c>
      <c r="N2301" s="3">
        <v>14</v>
      </c>
      <c r="O2301" s="3" t="b">
        <v>1</v>
      </c>
      <c r="P2301" s="3" t="s">
        <v>8275</v>
      </c>
      <c r="Q2301" s="13">
        <f t="shared" si="140"/>
        <v>3.5016666666666665</v>
      </c>
      <c r="R2301" s="7">
        <f t="shared" si="141"/>
        <v>21.428571428571427</v>
      </c>
      <c r="S2301" s="3" t="s">
        <v>8328</v>
      </c>
      <c r="T2301" s="3" t="s">
        <v>8329</v>
      </c>
    </row>
    <row r="2302" spans="1:20" ht="39.6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21">
        <f t="shared" si="142"/>
        <v>41074.518703703703</v>
      </c>
      <c r="L2302" s="21">
        <f t="shared" si="143"/>
        <v>41088.518703703703</v>
      </c>
      <c r="M2302" s="3" t="b">
        <v>0</v>
      </c>
      <c r="N2302" s="3">
        <v>7</v>
      </c>
      <c r="O2302" s="3" t="b">
        <v>1</v>
      </c>
      <c r="P2302" s="3" t="s">
        <v>8275</v>
      </c>
      <c r="Q2302" s="13">
        <f t="shared" si="140"/>
        <v>1.0125</v>
      </c>
      <c r="R2302" s="7">
        <f t="shared" si="141"/>
        <v>114.28571428571429</v>
      </c>
      <c r="S2302" s="3" t="s">
        <v>8328</v>
      </c>
      <c r="T2302" s="3" t="s">
        <v>8329</v>
      </c>
    </row>
    <row r="2303" spans="1:20" ht="26.4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21">
        <f t="shared" si="142"/>
        <v>41415.938611111109</v>
      </c>
      <c r="L2303" s="21">
        <f t="shared" si="143"/>
        <v>41445.938611111109</v>
      </c>
      <c r="M2303" s="3" t="b">
        <v>1</v>
      </c>
      <c r="N2303" s="3">
        <v>211</v>
      </c>
      <c r="O2303" s="3" t="b">
        <v>1</v>
      </c>
      <c r="P2303" s="3" t="s">
        <v>8278</v>
      </c>
      <c r="Q2303" s="13">
        <f t="shared" si="140"/>
        <v>1.336044</v>
      </c>
      <c r="R2303" s="7">
        <f t="shared" si="141"/>
        <v>23.696682464454977</v>
      </c>
      <c r="S2303" s="3" t="s">
        <v>8328</v>
      </c>
      <c r="T2303" s="3" t="s">
        <v>8332</v>
      </c>
    </row>
    <row r="2304" spans="1:20" ht="39.6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21">
        <f t="shared" si="142"/>
        <v>41605.660115740735</v>
      </c>
      <c r="L2304" s="21">
        <f t="shared" si="143"/>
        <v>41639.083333333328</v>
      </c>
      <c r="M2304" s="3" t="b">
        <v>1</v>
      </c>
      <c r="N2304" s="3">
        <v>85</v>
      </c>
      <c r="O2304" s="3" t="b">
        <v>1</v>
      </c>
      <c r="P2304" s="3" t="s">
        <v>8278</v>
      </c>
      <c r="Q2304" s="13">
        <f t="shared" si="140"/>
        <v>1.7065217391304348</v>
      </c>
      <c r="R2304" s="7">
        <f t="shared" si="141"/>
        <v>27.058823529411764</v>
      </c>
      <c r="S2304" s="3" t="s">
        <v>8328</v>
      </c>
      <c r="T2304" s="3" t="s">
        <v>8332</v>
      </c>
    </row>
    <row r="2305" spans="1:20" ht="52.8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21">
        <f t="shared" si="142"/>
        <v>40849.902731481481</v>
      </c>
      <c r="L2305" s="21">
        <f t="shared" si="143"/>
        <v>40889.944398148145</v>
      </c>
      <c r="M2305" s="3" t="b">
        <v>1</v>
      </c>
      <c r="N2305" s="3">
        <v>103</v>
      </c>
      <c r="O2305" s="3" t="b">
        <v>1</v>
      </c>
      <c r="P2305" s="3" t="s">
        <v>8278</v>
      </c>
      <c r="Q2305" s="13">
        <f t="shared" si="140"/>
        <v>1.0935829457364341</v>
      </c>
      <c r="R2305" s="7">
        <f t="shared" si="141"/>
        <v>62.621359223300971</v>
      </c>
      <c r="S2305" s="3" t="s">
        <v>8328</v>
      </c>
      <c r="T2305" s="3" t="s">
        <v>8332</v>
      </c>
    </row>
    <row r="2306" spans="1:20" ht="39.6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21">
        <f t="shared" si="142"/>
        <v>40502.607534722221</v>
      </c>
      <c r="L2306" s="21">
        <f t="shared" si="143"/>
        <v>40543.999305555553</v>
      </c>
      <c r="M2306" s="3" t="b">
        <v>1</v>
      </c>
      <c r="N2306" s="3">
        <v>113</v>
      </c>
      <c r="O2306" s="3" t="b">
        <v>1</v>
      </c>
      <c r="P2306" s="3" t="s">
        <v>8278</v>
      </c>
      <c r="Q2306" s="13">
        <f t="shared" ref="Q2306:Q2369" si="144">+E2306/D2306</f>
        <v>1.0070033333333335</v>
      </c>
      <c r="R2306" s="7">
        <f t="shared" ref="R2306:R2369" si="145">IFERROR(+D2306/N2306,0)</f>
        <v>53.097345132743364</v>
      </c>
      <c r="S2306" s="3" t="s">
        <v>8328</v>
      </c>
      <c r="T2306" s="3" t="s">
        <v>8332</v>
      </c>
    </row>
    <row r="2307" spans="1:20" ht="39.6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21">
        <f t="shared" ref="K2307:K2370" si="146">(J2307/86400)+25569+(-5/24)</f>
        <v>41834.486944444441</v>
      </c>
      <c r="L2307" s="21">
        <f t="shared" ref="L2307:L2370" si="147">+I2307/(86400)+25569+(-5/24)</f>
        <v>41859.541666666664</v>
      </c>
      <c r="M2307" s="3" t="b">
        <v>1</v>
      </c>
      <c r="N2307" s="3">
        <v>167</v>
      </c>
      <c r="O2307" s="3" t="b">
        <v>1</v>
      </c>
      <c r="P2307" s="3" t="s">
        <v>8278</v>
      </c>
      <c r="Q2307" s="13">
        <f t="shared" si="144"/>
        <v>1.0122777777777778</v>
      </c>
      <c r="R2307" s="7">
        <f t="shared" si="145"/>
        <v>107.78443113772455</v>
      </c>
      <c r="S2307" s="3" t="s">
        <v>8328</v>
      </c>
      <c r="T2307" s="3" t="s">
        <v>8332</v>
      </c>
    </row>
    <row r="2308" spans="1:20" ht="39.6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21">
        <f t="shared" si="146"/>
        <v>40947.959826388884</v>
      </c>
      <c r="L2308" s="21">
        <f t="shared" si="147"/>
        <v>40977.959826388884</v>
      </c>
      <c r="M2308" s="3" t="b">
        <v>1</v>
      </c>
      <c r="N2308" s="3">
        <v>73</v>
      </c>
      <c r="O2308" s="3" t="b">
        <v>1</v>
      </c>
      <c r="P2308" s="3" t="s">
        <v>8278</v>
      </c>
      <c r="Q2308" s="13">
        <f t="shared" si="144"/>
        <v>1.0675857142857144</v>
      </c>
      <c r="R2308" s="7">
        <f t="shared" si="145"/>
        <v>47.945205479452056</v>
      </c>
      <c r="S2308" s="3" t="s">
        <v>8328</v>
      </c>
      <c r="T2308" s="3" t="s">
        <v>8332</v>
      </c>
    </row>
    <row r="2309" spans="1:20" ht="39.6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21">
        <f t="shared" si="146"/>
        <v>41004.594131944446</v>
      </c>
      <c r="L2309" s="21">
        <f t="shared" si="147"/>
        <v>41034.59407407407</v>
      </c>
      <c r="M2309" s="3" t="b">
        <v>1</v>
      </c>
      <c r="N2309" s="3">
        <v>75</v>
      </c>
      <c r="O2309" s="3" t="b">
        <v>1</v>
      </c>
      <c r="P2309" s="3" t="s">
        <v>8278</v>
      </c>
      <c r="Q2309" s="13">
        <f t="shared" si="144"/>
        <v>1.0665777537961894</v>
      </c>
      <c r="R2309" s="7">
        <f t="shared" si="145"/>
        <v>26.192933333333333</v>
      </c>
      <c r="S2309" s="3" t="s">
        <v>8328</v>
      </c>
      <c r="T2309" s="3" t="s">
        <v>8332</v>
      </c>
    </row>
    <row r="2310" spans="1:20" ht="39.6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21">
        <f t="shared" si="146"/>
        <v>41851.754583333335</v>
      </c>
      <c r="L2310" s="21">
        <f t="shared" si="147"/>
        <v>41879.833333333328</v>
      </c>
      <c r="M2310" s="3" t="b">
        <v>1</v>
      </c>
      <c r="N2310" s="3">
        <v>614</v>
      </c>
      <c r="O2310" s="3" t="b">
        <v>1</v>
      </c>
      <c r="P2310" s="3" t="s">
        <v>8278</v>
      </c>
      <c r="Q2310" s="13">
        <f t="shared" si="144"/>
        <v>1.0130622</v>
      </c>
      <c r="R2310" s="7">
        <f t="shared" si="145"/>
        <v>81.433224755700323</v>
      </c>
      <c r="S2310" s="3" t="s">
        <v>8328</v>
      </c>
      <c r="T2310" s="3" t="s">
        <v>8332</v>
      </c>
    </row>
    <row r="2311" spans="1:20" ht="39.6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21">
        <f t="shared" si="146"/>
        <v>41307.779363425921</v>
      </c>
      <c r="L2311" s="21">
        <f t="shared" si="147"/>
        <v>41342.779363425921</v>
      </c>
      <c r="M2311" s="3" t="b">
        <v>1</v>
      </c>
      <c r="N2311" s="3">
        <v>107</v>
      </c>
      <c r="O2311" s="3" t="b">
        <v>1</v>
      </c>
      <c r="P2311" s="3" t="s">
        <v>8278</v>
      </c>
      <c r="Q2311" s="13">
        <f t="shared" si="144"/>
        <v>1.0667450000000001</v>
      </c>
      <c r="R2311" s="7">
        <f t="shared" si="145"/>
        <v>56.074766355140184</v>
      </c>
      <c r="S2311" s="3" t="s">
        <v>8328</v>
      </c>
      <c r="T2311" s="3" t="s">
        <v>8332</v>
      </c>
    </row>
    <row r="2312" spans="1:20" ht="52.8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21">
        <f t="shared" si="146"/>
        <v>41324.585821759254</v>
      </c>
      <c r="L2312" s="21">
        <f t="shared" si="147"/>
        <v>41354.54415509259</v>
      </c>
      <c r="M2312" s="3" t="b">
        <v>1</v>
      </c>
      <c r="N2312" s="3">
        <v>1224</v>
      </c>
      <c r="O2312" s="3" t="b">
        <v>1</v>
      </c>
      <c r="P2312" s="3" t="s">
        <v>8278</v>
      </c>
      <c r="Q2312" s="13">
        <f t="shared" si="144"/>
        <v>4.288397837837838</v>
      </c>
      <c r="R2312" s="7">
        <f t="shared" si="145"/>
        <v>15.11437908496732</v>
      </c>
      <c r="S2312" s="3" t="s">
        <v>8328</v>
      </c>
      <c r="T2312" s="3" t="s">
        <v>8332</v>
      </c>
    </row>
    <row r="2313" spans="1:20" ht="39.6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21">
        <f t="shared" si="146"/>
        <v>41735.796168981477</v>
      </c>
      <c r="L2313" s="21">
        <f t="shared" si="147"/>
        <v>41765.796168981477</v>
      </c>
      <c r="M2313" s="3" t="b">
        <v>1</v>
      </c>
      <c r="N2313" s="3">
        <v>104</v>
      </c>
      <c r="O2313" s="3" t="b">
        <v>1</v>
      </c>
      <c r="P2313" s="3" t="s">
        <v>8278</v>
      </c>
      <c r="Q2313" s="13">
        <f t="shared" si="144"/>
        <v>1.0411111111111111</v>
      </c>
      <c r="R2313" s="7">
        <f t="shared" si="145"/>
        <v>86.538461538461533</v>
      </c>
      <c r="S2313" s="3" t="s">
        <v>8328</v>
      </c>
      <c r="T2313" s="3" t="s">
        <v>8332</v>
      </c>
    </row>
    <row r="2314" spans="1:20" ht="39.6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21">
        <f t="shared" si="146"/>
        <v>41716.424513888887</v>
      </c>
      <c r="L2314" s="21">
        <f t="shared" si="147"/>
        <v>41747.75</v>
      </c>
      <c r="M2314" s="3" t="b">
        <v>1</v>
      </c>
      <c r="N2314" s="3">
        <v>79</v>
      </c>
      <c r="O2314" s="3" t="b">
        <v>1</v>
      </c>
      <c r="P2314" s="3" t="s">
        <v>8278</v>
      </c>
      <c r="Q2314" s="13">
        <f t="shared" si="144"/>
        <v>1.0786666666666667</v>
      </c>
      <c r="R2314" s="7">
        <f t="shared" si="145"/>
        <v>37.974683544303801</v>
      </c>
      <c r="S2314" s="3" t="s">
        <v>8328</v>
      </c>
      <c r="T2314" s="3" t="s">
        <v>8332</v>
      </c>
    </row>
    <row r="2315" spans="1:20" ht="26.4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21">
        <f t="shared" si="146"/>
        <v>41002.750300925924</v>
      </c>
      <c r="L2315" s="21">
        <f t="shared" si="147"/>
        <v>41032.750300925924</v>
      </c>
      <c r="M2315" s="3" t="b">
        <v>1</v>
      </c>
      <c r="N2315" s="3">
        <v>157</v>
      </c>
      <c r="O2315" s="3" t="b">
        <v>1</v>
      </c>
      <c r="P2315" s="3" t="s">
        <v>8278</v>
      </c>
      <c r="Q2315" s="13">
        <f t="shared" si="144"/>
        <v>1.7584040000000001</v>
      </c>
      <c r="R2315" s="7">
        <f t="shared" si="145"/>
        <v>31.847133757961782</v>
      </c>
      <c r="S2315" s="3" t="s">
        <v>8328</v>
      </c>
      <c r="T2315" s="3" t="s">
        <v>8332</v>
      </c>
    </row>
    <row r="2316" spans="1:20" ht="39.6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21">
        <f t="shared" si="146"/>
        <v>41037.343252314815</v>
      </c>
      <c r="L2316" s="21">
        <f t="shared" si="147"/>
        <v>41067.343252314815</v>
      </c>
      <c r="M2316" s="3" t="b">
        <v>1</v>
      </c>
      <c r="N2316" s="3">
        <v>50</v>
      </c>
      <c r="O2316" s="3" t="b">
        <v>1</v>
      </c>
      <c r="P2316" s="3" t="s">
        <v>8278</v>
      </c>
      <c r="Q2316" s="13">
        <f t="shared" si="144"/>
        <v>1.5697000000000001</v>
      </c>
      <c r="R2316" s="7">
        <f t="shared" si="145"/>
        <v>24</v>
      </c>
      <c r="S2316" s="3" t="s">
        <v>8328</v>
      </c>
      <c r="T2316" s="3" t="s">
        <v>8332</v>
      </c>
    </row>
    <row r="2317" spans="1:20" ht="39.6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21">
        <f t="shared" si="146"/>
        <v>41004.517858796295</v>
      </c>
      <c r="L2317" s="21">
        <f t="shared" si="147"/>
        <v>41034.517858796295</v>
      </c>
      <c r="M2317" s="3" t="b">
        <v>1</v>
      </c>
      <c r="N2317" s="3">
        <v>64</v>
      </c>
      <c r="O2317" s="3" t="b">
        <v>1</v>
      </c>
      <c r="P2317" s="3" t="s">
        <v>8278</v>
      </c>
      <c r="Q2317" s="13">
        <f t="shared" si="144"/>
        <v>1.026</v>
      </c>
      <c r="R2317" s="7">
        <f t="shared" si="145"/>
        <v>39.0625</v>
      </c>
      <c r="S2317" s="3" t="s">
        <v>8328</v>
      </c>
      <c r="T2317" s="3" t="s">
        <v>8332</v>
      </c>
    </row>
    <row r="2318" spans="1:20" ht="52.8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21">
        <f t="shared" si="146"/>
        <v>40079.516782407409</v>
      </c>
      <c r="L2318" s="21">
        <f t="shared" si="147"/>
        <v>40156.558333333327</v>
      </c>
      <c r="M2318" s="3" t="b">
        <v>1</v>
      </c>
      <c r="N2318" s="3">
        <v>200</v>
      </c>
      <c r="O2318" s="3" t="b">
        <v>1</v>
      </c>
      <c r="P2318" s="3" t="s">
        <v>8278</v>
      </c>
      <c r="Q2318" s="13">
        <f t="shared" si="144"/>
        <v>1.0404266666666666</v>
      </c>
      <c r="R2318" s="7">
        <f t="shared" si="145"/>
        <v>75</v>
      </c>
      <c r="S2318" s="3" t="s">
        <v>8328</v>
      </c>
      <c r="T2318" s="3" t="s">
        <v>8332</v>
      </c>
    </row>
    <row r="2319" spans="1:20" ht="39.6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21">
        <f t="shared" si="146"/>
        <v>40192.33390046296</v>
      </c>
      <c r="L2319" s="21">
        <f t="shared" si="147"/>
        <v>40224</v>
      </c>
      <c r="M2319" s="3" t="b">
        <v>1</v>
      </c>
      <c r="N2319" s="3">
        <v>22</v>
      </c>
      <c r="O2319" s="3" t="b">
        <v>1</v>
      </c>
      <c r="P2319" s="3" t="s">
        <v>8278</v>
      </c>
      <c r="Q2319" s="13">
        <f t="shared" si="144"/>
        <v>1.04</v>
      </c>
      <c r="R2319" s="7">
        <f t="shared" si="145"/>
        <v>18.181818181818183</v>
      </c>
      <c r="S2319" s="3" t="s">
        <v>8328</v>
      </c>
      <c r="T2319" s="3" t="s">
        <v>8332</v>
      </c>
    </row>
    <row r="2320" spans="1:20" ht="52.8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21">
        <f t="shared" si="146"/>
        <v>40050.435347222221</v>
      </c>
      <c r="L2320" s="21">
        <f t="shared" si="147"/>
        <v>40081.957638888889</v>
      </c>
      <c r="M2320" s="3" t="b">
        <v>1</v>
      </c>
      <c r="N2320" s="3">
        <v>163</v>
      </c>
      <c r="O2320" s="3" t="b">
        <v>1</v>
      </c>
      <c r="P2320" s="3" t="s">
        <v>8278</v>
      </c>
      <c r="Q2320" s="13">
        <f t="shared" si="144"/>
        <v>1.2105999999999999</v>
      </c>
      <c r="R2320" s="7">
        <f t="shared" si="145"/>
        <v>30.674846625766872</v>
      </c>
      <c r="S2320" s="3" t="s">
        <v>8328</v>
      </c>
      <c r="T2320" s="3" t="s">
        <v>8332</v>
      </c>
    </row>
    <row r="2321" spans="1:20" ht="39.6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21">
        <f t="shared" si="146"/>
        <v>41592.873668981476</v>
      </c>
      <c r="L2321" s="21">
        <f t="shared" si="147"/>
        <v>41622.873668981476</v>
      </c>
      <c r="M2321" s="3" t="b">
        <v>1</v>
      </c>
      <c r="N2321" s="3">
        <v>77</v>
      </c>
      <c r="O2321" s="3" t="b">
        <v>1</v>
      </c>
      <c r="P2321" s="3" t="s">
        <v>8278</v>
      </c>
      <c r="Q2321" s="13">
        <f t="shared" si="144"/>
        <v>1.077</v>
      </c>
      <c r="R2321" s="7">
        <f t="shared" si="145"/>
        <v>38.961038961038959</v>
      </c>
      <c r="S2321" s="3" t="s">
        <v>8328</v>
      </c>
      <c r="T2321" s="3" t="s">
        <v>8332</v>
      </c>
    </row>
    <row r="2322" spans="1:20" ht="52.8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21">
        <f t="shared" si="146"/>
        <v>41696.608796296292</v>
      </c>
      <c r="L2322" s="21">
        <f t="shared" si="147"/>
        <v>41731.567129629628</v>
      </c>
      <c r="M2322" s="3" t="b">
        <v>1</v>
      </c>
      <c r="N2322" s="3">
        <v>89</v>
      </c>
      <c r="O2322" s="3" t="b">
        <v>1</v>
      </c>
      <c r="P2322" s="3" t="s">
        <v>8278</v>
      </c>
      <c r="Q2322" s="13">
        <f t="shared" si="144"/>
        <v>1.0866</v>
      </c>
      <c r="R2322" s="7">
        <f t="shared" si="145"/>
        <v>56.179775280898873</v>
      </c>
      <c r="S2322" s="3" t="s">
        <v>8328</v>
      </c>
      <c r="T2322" s="3" t="s">
        <v>8332</v>
      </c>
    </row>
    <row r="2323" spans="1:20" ht="39.6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21">
        <f t="shared" si="146"/>
        <v>42799.052094907405</v>
      </c>
      <c r="L2323" s="21">
        <f t="shared" si="147"/>
        <v>42829.010428240734</v>
      </c>
      <c r="M2323" s="3" t="b">
        <v>0</v>
      </c>
      <c r="N2323" s="3">
        <v>64</v>
      </c>
      <c r="O2323" s="3" t="b">
        <v>0</v>
      </c>
      <c r="P2323" s="3" t="s">
        <v>8297</v>
      </c>
      <c r="Q2323" s="13">
        <f t="shared" si="144"/>
        <v>0.39120962394619685</v>
      </c>
      <c r="R2323" s="7">
        <f t="shared" si="145"/>
        <v>164.953125</v>
      </c>
      <c r="S2323" s="3" t="s">
        <v>8339</v>
      </c>
      <c r="T2323" s="3" t="s">
        <v>8355</v>
      </c>
    </row>
    <row r="2324" spans="1:20" ht="39.6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21">
        <f t="shared" si="146"/>
        <v>42804.6871412037</v>
      </c>
      <c r="L2324" s="21">
        <f t="shared" si="147"/>
        <v>42834.645474537036</v>
      </c>
      <c r="M2324" s="3" t="b">
        <v>0</v>
      </c>
      <c r="N2324" s="3">
        <v>4</v>
      </c>
      <c r="O2324" s="3" t="b">
        <v>0</v>
      </c>
      <c r="P2324" s="3" t="s">
        <v>8297</v>
      </c>
      <c r="Q2324" s="13">
        <f t="shared" si="144"/>
        <v>3.1481481481481478E-2</v>
      </c>
      <c r="R2324" s="7">
        <f t="shared" si="145"/>
        <v>675</v>
      </c>
      <c r="S2324" s="3" t="s">
        <v>8339</v>
      </c>
      <c r="T2324" s="3" t="s">
        <v>8355</v>
      </c>
    </row>
    <row r="2325" spans="1:20" ht="39.6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21">
        <f t="shared" si="146"/>
        <v>42807.546840277777</v>
      </c>
      <c r="L2325" s="21">
        <f t="shared" si="147"/>
        <v>42814.546840277777</v>
      </c>
      <c r="M2325" s="3" t="b">
        <v>0</v>
      </c>
      <c r="N2325" s="3">
        <v>4</v>
      </c>
      <c r="O2325" s="3" t="b">
        <v>0</v>
      </c>
      <c r="P2325" s="3" t="s">
        <v>8297</v>
      </c>
      <c r="Q2325" s="13">
        <f t="shared" si="144"/>
        <v>0.48</v>
      </c>
      <c r="R2325" s="7">
        <f t="shared" si="145"/>
        <v>62.5</v>
      </c>
      <c r="S2325" s="3" t="s">
        <v>8339</v>
      </c>
      <c r="T2325" s="3" t="s">
        <v>8355</v>
      </c>
    </row>
    <row r="2326" spans="1:20" ht="39.6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21">
        <f t="shared" si="146"/>
        <v>42790.67690972222</v>
      </c>
      <c r="L2326" s="21">
        <f t="shared" si="147"/>
        <v>42820.635243055549</v>
      </c>
      <c r="M2326" s="3" t="b">
        <v>0</v>
      </c>
      <c r="N2326" s="3">
        <v>61</v>
      </c>
      <c r="O2326" s="3" t="b">
        <v>0</v>
      </c>
      <c r="P2326" s="3" t="s">
        <v>8297</v>
      </c>
      <c r="Q2326" s="13">
        <f t="shared" si="144"/>
        <v>0.20733333333333334</v>
      </c>
      <c r="R2326" s="7">
        <f t="shared" si="145"/>
        <v>122.95081967213115</v>
      </c>
      <c r="S2326" s="3" t="s">
        <v>8339</v>
      </c>
      <c r="T2326" s="3" t="s">
        <v>8355</v>
      </c>
    </row>
    <row r="2327" spans="1:20" ht="39.6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21">
        <f t="shared" si="146"/>
        <v>42793.814016203702</v>
      </c>
      <c r="L2327" s="21">
        <f t="shared" si="147"/>
        <v>42823.772349537037</v>
      </c>
      <c r="M2327" s="3" t="b">
        <v>0</v>
      </c>
      <c r="N2327" s="3">
        <v>7</v>
      </c>
      <c r="O2327" s="3" t="b">
        <v>0</v>
      </c>
      <c r="P2327" s="3" t="s">
        <v>8297</v>
      </c>
      <c r="Q2327" s="13">
        <f t="shared" si="144"/>
        <v>0.08</v>
      </c>
      <c r="R2327" s="7">
        <f t="shared" si="145"/>
        <v>142.85714285714286</v>
      </c>
      <c r="S2327" s="3" t="s">
        <v>8339</v>
      </c>
      <c r="T2327" s="3" t="s">
        <v>8355</v>
      </c>
    </row>
    <row r="2328" spans="1:20" ht="39.6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21">
        <f t="shared" si="146"/>
        <v>42803.825787037036</v>
      </c>
      <c r="L2328" s="21">
        <f t="shared" si="147"/>
        <v>42855.499999999993</v>
      </c>
      <c r="M2328" s="3" t="b">
        <v>0</v>
      </c>
      <c r="N2328" s="3">
        <v>1</v>
      </c>
      <c r="O2328" s="3" t="b">
        <v>0</v>
      </c>
      <c r="P2328" s="3" t="s">
        <v>8297</v>
      </c>
      <c r="Q2328" s="13">
        <f t="shared" si="144"/>
        <v>7.1999999999999998E-3</v>
      </c>
      <c r="R2328" s="7">
        <f t="shared" si="145"/>
        <v>15000</v>
      </c>
      <c r="S2328" s="3" t="s">
        <v>8339</v>
      </c>
      <c r="T2328" s="3" t="s">
        <v>8355</v>
      </c>
    </row>
    <row r="2329" spans="1:20" ht="26.4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21">
        <f t="shared" si="146"/>
        <v>41842.708796296291</v>
      </c>
      <c r="L2329" s="21">
        <f t="shared" si="147"/>
        <v>41877.708796296291</v>
      </c>
      <c r="M2329" s="3" t="b">
        <v>1</v>
      </c>
      <c r="N2329" s="3">
        <v>3355</v>
      </c>
      <c r="O2329" s="3" t="b">
        <v>1</v>
      </c>
      <c r="P2329" s="3" t="s">
        <v>8297</v>
      </c>
      <c r="Q2329" s="13">
        <f t="shared" si="144"/>
        <v>5.2609431428571432</v>
      </c>
      <c r="R2329" s="7">
        <f t="shared" si="145"/>
        <v>10.432190760059612</v>
      </c>
      <c r="S2329" s="3" t="s">
        <v>8339</v>
      </c>
      <c r="T2329" s="3" t="s">
        <v>8355</v>
      </c>
    </row>
    <row r="2330" spans="1:20" ht="52.8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21">
        <f t="shared" si="146"/>
        <v>42139.573344907403</v>
      </c>
      <c r="L2330" s="21">
        <f t="shared" si="147"/>
        <v>42169.573344907403</v>
      </c>
      <c r="M2330" s="3" t="b">
        <v>1</v>
      </c>
      <c r="N2330" s="3">
        <v>537</v>
      </c>
      <c r="O2330" s="3" t="b">
        <v>1</v>
      </c>
      <c r="P2330" s="3" t="s">
        <v>8297</v>
      </c>
      <c r="Q2330" s="13">
        <f t="shared" si="144"/>
        <v>2.5445000000000002</v>
      </c>
      <c r="R2330" s="7">
        <f t="shared" si="145"/>
        <v>18.6219739292365</v>
      </c>
      <c r="S2330" s="3" t="s">
        <v>8339</v>
      </c>
      <c r="T2330" s="3" t="s">
        <v>8355</v>
      </c>
    </row>
    <row r="2331" spans="1:20" ht="39.6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21">
        <f t="shared" si="146"/>
        <v>41807.416041666664</v>
      </c>
      <c r="L2331" s="21">
        <f t="shared" si="147"/>
        <v>41837.416041666664</v>
      </c>
      <c r="M2331" s="3" t="b">
        <v>1</v>
      </c>
      <c r="N2331" s="3">
        <v>125</v>
      </c>
      <c r="O2331" s="3" t="b">
        <v>1</v>
      </c>
      <c r="P2331" s="3" t="s">
        <v>8297</v>
      </c>
      <c r="Q2331" s="13">
        <f t="shared" si="144"/>
        <v>1.0591999999999999</v>
      </c>
      <c r="R2331" s="7">
        <f t="shared" si="145"/>
        <v>200</v>
      </c>
      <c r="S2331" s="3" t="s">
        <v>8339</v>
      </c>
      <c r="T2331" s="3" t="s">
        <v>8355</v>
      </c>
    </row>
    <row r="2332" spans="1:20" ht="39.6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21">
        <f t="shared" si="146"/>
        <v>42332.691469907404</v>
      </c>
      <c r="L2332" s="21">
        <f t="shared" si="147"/>
        <v>42362.791666666664</v>
      </c>
      <c r="M2332" s="3" t="b">
        <v>1</v>
      </c>
      <c r="N2332" s="3">
        <v>163</v>
      </c>
      <c r="O2332" s="3" t="b">
        <v>1</v>
      </c>
      <c r="P2332" s="3" t="s">
        <v>8297</v>
      </c>
      <c r="Q2332" s="13">
        <f t="shared" si="144"/>
        <v>1.0242285714285715</v>
      </c>
      <c r="R2332" s="7">
        <f t="shared" si="145"/>
        <v>214.72392638036808</v>
      </c>
      <c r="S2332" s="3" t="s">
        <v>8339</v>
      </c>
      <c r="T2332" s="3" t="s">
        <v>8355</v>
      </c>
    </row>
    <row r="2333" spans="1:20" ht="39.6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21">
        <f t="shared" si="146"/>
        <v>41838.797337962962</v>
      </c>
      <c r="L2333" s="21">
        <f t="shared" si="147"/>
        <v>41868.797337962962</v>
      </c>
      <c r="M2333" s="3" t="b">
        <v>1</v>
      </c>
      <c r="N2333" s="3">
        <v>283</v>
      </c>
      <c r="O2333" s="3" t="b">
        <v>1</v>
      </c>
      <c r="P2333" s="3" t="s">
        <v>8297</v>
      </c>
      <c r="Q2333" s="13">
        <f t="shared" si="144"/>
        <v>1.4431375</v>
      </c>
      <c r="R2333" s="7">
        <f t="shared" si="145"/>
        <v>28.268551236749115</v>
      </c>
      <c r="S2333" s="3" t="s">
        <v>8339</v>
      </c>
      <c r="T2333" s="3" t="s">
        <v>8355</v>
      </c>
    </row>
    <row r="2334" spans="1:20" ht="39.6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21">
        <f t="shared" si="146"/>
        <v>42011.419803240737</v>
      </c>
      <c r="L2334" s="21">
        <f t="shared" si="147"/>
        <v>42041.419803240737</v>
      </c>
      <c r="M2334" s="3" t="b">
        <v>1</v>
      </c>
      <c r="N2334" s="3">
        <v>352</v>
      </c>
      <c r="O2334" s="3" t="b">
        <v>1</v>
      </c>
      <c r="P2334" s="3" t="s">
        <v>8297</v>
      </c>
      <c r="Q2334" s="13">
        <f t="shared" si="144"/>
        <v>1.06308</v>
      </c>
      <c r="R2334" s="7">
        <f t="shared" si="145"/>
        <v>71.022727272727266</v>
      </c>
      <c r="S2334" s="3" t="s">
        <v>8339</v>
      </c>
      <c r="T2334" s="3" t="s">
        <v>8355</v>
      </c>
    </row>
    <row r="2335" spans="1:20" ht="39.6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21">
        <f t="shared" si="146"/>
        <v>41767.442013888889</v>
      </c>
      <c r="L2335" s="21">
        <f t="shared" si="147"/>
        <v>41788.534722222219</v>
      </c>
      <c r="M2335" s="3" t="b">
        <v>1</v>
      </c>
      <c r="N2335" s="3">
        <v>94</v>
      </c>
      <c r="O2335" s="3" t="b">
        <v>1</v>
      </c>
      <c r="P2335" s="3" t="s">
        <v>8297</v>
      </c>
      <c r="Q2335" s="13">
        <f t="shared" si="144"/>
        <v>2.1216666666666666</v>
      </c>
      <c r="R2335" s="7">
        <f t="shared" si="145"/>
        <v>6.3829787234042552</v>
      </c>
      <c r="S2335" s="3" t="s">
        <v>8339</v>
      </c>
      <c r="T2335" s="3" t="s">
        <v>8355</v>
      </c>
    </row>
    <row r="2336" spans="1:20" ht="39.6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21">
        <f t="shared" si="146"/>
        <v>41918.461782407401</v>
      </c>
      <c r="L2336" s="21">
        <f t="shared" si="147"/>
        <v>41948.523611111108</v>
      </c>
      <c r="M2336" s="3" t="b">
        <v>1</v>
      </c>
      <c r="N2336" s="3">
        <v>67</v>
      </c>
      <c r="O2336" s="3" t="b">
        <v>1</v>
      </c>
      <c r="P2336" s="3" t="s">
        <v>8297</v>
      </c>
      <c r="Q2336" s="13">
        <f t="shared" si="144"/>
        <v>1.0195000000000001</v>
      </c>
      <c r="R2336" s="7">
        <f t="shared" si="145"/>
        <v>59.701492537313435</v>
      </c>
      <c r="S2336" s="3" t="s">
        <v>8339</v>
      </c>
      <c r="T2336" s="3" t="s">
        <v>8355</v>
      </c>
    </row>
    <row r="2337" spans="1:20" ht="39.6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21">
        <f t="shared" si="146"/>
        <v>41771.363923611112</v>
      </c>
      <c r="L2337" s="21">
        <f t="shared" si="147"/>
        <v>41801.363923611112</v>
      </c>
      <c r="M2337" s="3" t="b">
        <v>1</v>
      </c>
      <c r="N2337" s="3">
        <v>221</v>
      </c>
      <c r="O2337" s="3" t="b">
        <v>1</v>
      </c>
      <c r="P2337" s="3" t="s">
        <v>8297</v>
      </c>
      <c r="Q2337" s="13">
        <f t="shared" si="144"/>
        <v>1.0227200000000001</v>
      </c>
      <c r="R2337" s="7">
        <f t="shared" si="145"/>
        <v>113.12217194570135</v>
      </c>
      <c r="S2337" s="3" t="s">
        <v>8339</v>
      </c>
      <c r="T2337" s="3" t="s">
        <v>8355</v>
      </c>
    </row>
    <row r="2338" spans="1:20" ht="39.6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21">
        <f t="shared" si="146"/>
        <v>41666.716377314813</v>
      </c>
      <c r="L2338" s="21">
        <f t="shared" si="147"/>
        <v>41706.716377314813</v>
      </c>
      <c r="M2338" s="3" t="b">
        <v>1</v>
      </c>
      <c r="N2338" s="3">
        <v>2165</v>
      </c>
      <c r="O2338" s="3" t="b">
        <v>1</v>
      </c>
      <c r="P2338" s="3" t="s">
        <v>8297</v>
      </c>
      <c r="Q2338" s="13">
        <f t="shared" si="144"/>
        <v>5.2073254999999996</v>
      </c>
      <c r="R2338" s="7">
        <f t="shared" si="145"/>
        <v>9.2378752886836022</v>
      </c>
      <c r="S2338" s="3" t="s">
        <v>8339</v>
      </c>
      <c r="T2338" s="3" t="s">
        <v>8355</v>
      </c>
    </row>
    <row r="2339" spans="1:20" ht="26.4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21">
        <f t="shared" si="146"/>
        <v>41786.432210648149</v>
      </c>
      <c r="L2339" s="21">
        <f t="shared" si="147"/>
        <v>41816.432210648149</v>
      </c>
      <c r="M2339" s="3" t="b">
        <v>1</v>
      </c>
      <c r="N2339" s="3">
        <v>179</v>
      </c>
      <c r="O2339" s="3" t="b">
        <v>1</v>
      </c>
      <c r="P2339" s="3" t="s">
        <v>8297</v>
      </c>
      <c r="Q2339" s="13">
        <f t="shared" si="144"/>
        <v>1.1065833333333333</v>
      </c>
      <c r="R2339" s="7">
        <f t="shared" si="145"/>
        <v>67.039106145251395</v>
      </c>
      <c r="S2339" s="3" t="s">
        <v>8339</v>
      </c>
      <c r="T2339" s="3" t="s">
        <v>8355</v>
      </c>
    </row>
    <row r="2340" spans="1:20" ht="39.6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21">
        <f t="shared" si="146"/>
        <v>41789.688472222224</v>
      </c>
      <c r="L2340" s="21">
        <f t="shared" si="147"/>
        <v>41819.688472222224</v>
      </c>
      <c r="M2340" s="3" t="b">
        <v>1</v>
      </c>
      <c r="N2340" s="3">
        <v>123</v>
      </c>
      <c r="O2340" s="3" t="b">
        <v>1</v>
      </c>
      <c r="P2340" s="3" t="s">
        <v>8297</v>
      </c>
      <c r="Q2340" s="13">
        <f t="shared" si="144"/>
        <v>1.0114333333333334</v>
      </c>
      <c r="R2340" s="7">
        <f t="shared" si="145"/>
        <v>121.95121951219512</v>
      </c>
      <c r="S2340" s="3" t="s">
        <v>8339</v>
      </c>
      <c r="T2340" s="3" t="s">
        <v>8355</v>
      </c>
    </row>
    <row r="2341" spans="1:20" ht="39.6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21">
        <f t="shared" si="146"/>
        <v>42692.591539351844</v>
      </c>
      <c r="L2341" s="21">
        <f t="shared" si="147"/>
        <v>42723.124305555553</v>
      </c>
      <c r="M2341" s="3" t="b">
        <v>1</v>
      </c>
      <c r="N2341" s="3">
        <v>1104</v>
      </c>
      <c r="O2341" s="3" t="b">
        <v>1</v>
      </c>
      <c r="P2341" s="3" t="s">
        <v>8297</v>
      </c>
      <c r="Q2341" s="13">
        <f t="shared" si="144"/>
        <v>2.9420799999999998</v>
      </c>
      <c r="R2341" s="7">
        <f t="shared" si="145"/>
        <v>22.644927536231883</v>
      </c>
      <c r="S2341" s="3" t="s">
        <v>8339</v>
      </c>
      <c r="T2341" s="3" t="s">
        <v>8355</v>
      </c>
    </row>
    <row r="2342" spans="1:20" ht="39.6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21">
        <f t="shared" si="146"/>
        <v>42643.434467592589</v>
      </c>
      <c r="L2342" s="21">
        <f t="shared" si="147"/>
        <v>42673.434467592589</v>
      </c>
      <c r="M2342" s="3" t="b">
        <v>1</v>
      </c>
      <c r="N2342" s="3">
        <v>403</v>
      </c>
      <c r="O2342" s="3" t="b">
        <v>1</v>
      </c>
      <c r="P2342" s="3" t="s">
        <v>8297</v>
      </c>
      <c r="Q2342" s="13">
        <f t="shared" si="144"/>
        <v>1.0577749999999999</v>
      </c>
      <c r="R2342" s="7">
        <f t="shared" si="145"/>
        <v>99.255583126550874</v>
      </c>
      <c r="S2342" s="3" t="s">
        <v>8339</v>
      </c>
      <c r="T2342" s="3" t="s">
        <v>8355</v>
      </c>
    </row>
    <row r="2343" spans="1:20" ht="39.6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21">
        <f t="shared" si="146"/>
        <v>42167.605370370373</v>
      </c>
      <c r="L2343" s="21">
        <f t="shared" si="147"/>
        <v>42197.605370370373</v>
      </c>
      <c r="M2343" s="3" t="b">
        <v>0</v>
      </c>
      <c r="N2343" s="3">
        <v>0</v>
      </c>
      <c r="O2343" s="3" t="b">
        <v>0</v>
      </c>
      <c r="P2343" s="3" t="s">
        <v>8271</v>
      </c>
      <c r="Q2343" s="13">
        <f t="shared" si="144"/>
        <v>0</v>
      </c>
      <c r="R2343" s="7">
        <f t="shared" si="145"/>
        <v>0</v>
      </c>
      <c r="S2343" s="3" t="s">
        <v>8322</v>
      </c>
      <c r="T2343" s="3" t="s">
        <v>8323</v>
      </c>
    </row>
    <row r="2344" spans="1:20" ht="39.6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21">
        <f t="shared" si="146"/>
        <v>41897.49386574074</v>
      </c>
      <c r="L2344" s="21">
        <f t="shared" si="147"/>
        <v>41918</v>
      </c>
      <c r="M2344" s="3" t="b">
        <v>0</v>
      </c>
      <c r="N2344" s="3">
        <v>0</v>
      </c>
      <c r="O2344" s="3" t="b">
        <v>0</v>
      </c>
      <c r="P2344" s="3" t="s">
        <v>8271</v>
      </c>
      <c r="Q2344" s="13">
        <f t="shared" si="144"/>
        <v>0</v>
      </c>
      <c r="R2344" s="7">
        <f t="shared" si="145"/>
        <v>0</v>
      </c>
      <c r="S2344" s="3" t="s">
        <v>8322</v>
      </c>
      <c r="T2344" s="3" t="s">
        <v>8323</v>
      </c>
    </row>
    <row r="2345" spans="1:20" ht="39.6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21">
        <f t="shared" si="146"/>
        <v>42327.616956018515</v>
      </c>
      <c r="L2345" s="21">
        <f t="shared" si="147"/>
        <v>42377.615972222215</v>
      </c>
      <c r="M2345" s="3" t="b">
        <v>0</v>
      </c>
      <c r="N2345" s="3">
        <v>1</v>
      </c>
      <c r="O2345" s="3" t="b">
        <v>0</v>
      </c>
      <c r="P2345" s="3" t="s">
        <v>8271</v>
      </c>
      <c r="Q2345" s="13">
        <f t="shared" si="144"/>
        <v>0.03</v>
      </c>
      <c r="R2345" s="7">
        <f t="shared" si="145"/>
        <v>10000</v>
      </c>
      <c r="S2345" s="3" t="s">
        <v>8322</v>
      </c>
      <c r="T2345" s="3" t="s">
        <v>8323</v>
      </c>
    </row>
    <row r="2346" spans="1:20" ht="39.6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21">
        <f t="shared" si="146"/>
        <v>42515.519317129627</v>
      </c>
      <c r="L2346" s="21">
        <f t="shared" si="147"/>
        <v>42545.519317129627</v>
      </c>
      <c r="M2346" s="3" t="b">
        <v>0</v>
      </c>
      <c r="N2346" s="3">
        <v>1</v>
      </c>
      <c r="O2346" s="3" t="b">
        <v>0</v>
      </c>
      <c r="P2346" s="3" t="s">
        <v>8271</v>
      </c>
      <c r="Q2346" s="13">
        <f t="shared" si="144"/>
        <v>1E-3</v>
      </c>
      <c r="R2346" s="7">
        <f t="shared" si="145"/>
        <v>1000</v>
      </c>
      <c r="S2346" s="3" t="s">
        <v>8322</v>
      </c>
      <c r="T2346" s="3" t="s">
        <v>8323</v>
      </c>
    </row>
    <row r="2347" spans="1:20" ht="39.6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21">
        <f t="shared" si="146"/>
        <v>42059.79347222222</v>
      </c>
      <c r="L2347" s="21">
        <f t="shared" si="147"/>
        <v>42094.777083333327</v>
      </c>
      <c r="M2347" s="3" t="b">
        <v>0</v>
      </c>
      <c r="N2347" s="3">
        <v>0</v>
      </c>
      <c r="O2347" s="3" t="b">
        <v>0</v>
      </c>
      <c r="P2347" s="3" t="s">
        <v>8271</v>
      </c>
      <c r="Q2347" s="13">
        <f t="shared" si="144"/>
        <v>0</v>
      </c>
      <c r="R2347" s="7">
        <f t="shared" si="145"/>
        <v>0</v>
      </c>
      <c r="S2347" s="3" t="s">
        <v>8322</v>
      </c>
      <c r="T2347" s="3" t="s">
        <v>8323</v>
      </c>
    </row>
    <row r="2348" spans="1:20" ht="39.6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21">
        <f t="shared" si="146"/>
        <v>42615.590636574074</v>
      </c>
      <c r="L2348" s="21">
        <f t="shared" si="147"/>
        <v>42660.590636574074</v>
      </c>
      <c r="M2348" s="3" t="b">
        <v>0</v>
      </c>
      <c r="N2348" s="3">
        <v>3</v>
      </c>
      <c r="O2348" s="3" t="b">
        <v>0</v>
      </c>
      <c r="P2348" s="3" t="s">
        <v>8271</v>
      </c>
      <c r="Q2348" s="13">
        <f t="shared" si="144"/>
        <v>6.4999999999999997E-4</v>
      </c>
      <c r="R2348" s="7">
        <f t="shared" si="145"/>
        <v>20000</v>
      </c>
      <c r="S2348" s="3" t="s">
        <v>8322</v>
      </c>
      <c r="T2348" s="3" t="s">
        <v>8323</v>
      </c>
    </row>
    <row r="2349" spans="1:20" ht="39.6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21">
        <f t="shared" si="146"/>
        <v>42577.39902777777</v>
      </c>
      <c r="L2349" s="21">
        <f t="shared" si="147"/>
        <v>42607.39902777777</v>
      </c>
      <c r="M2349" s="3" t="b">
        <v>0</v>
      </c>
      <c r="N2349" s="3">
        <v>1</v>
      </c>
      <c r="O2349" s="3" t="b">
        <v>0</v>
      </c>
      <c r="P2349" s="3" t="s">
        <v>8271</v>
      </c>
      <c r="Q2349" s="13">
        <f t="shared" si="144"/>
        <v>1.4999999999999999E-2</v>
      </c>
      <c r="R2349" s="7">
        <f t="shared" si="145"/>
        <v>1000</v>
      </c>
      <c r="S2349" s="3" t="s">
        <v>8322</v>
      </c>
      <c r="T2349" s="3" t="s">
        <v>8323</v>
      </c>
    </row>
    <row r="2350" spans="1:20" ht="39.6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21">
        <f t="shared" si="146"/>
        <v>42360.723819444444</v>
      </c>
      <c r="L2350" s="21">
        <f t="shared" si="147"/>
        <v>42420.723819444444</v>
      </c>
      <c r="M2350" s="3" t="b">
        <v>0</v>
      </c>
      <c r="N2350" s="3">
        <v>5</v>
      </c>
      <c r="O2350" s="3" t="b">
        <v>0</v>
      </c>
      <c r="P2350" s="3" t="s">
        <v>8271</v>
      </c>
      <c r="Q2350" s="13">
        <f t="shared" si="144"/>
        <v>3.8571428571428572E-3</v>
      </c>
      <c r="R2350" s="7">
        <f t="shared" si="145"/>
        <v>14000</v>
      </c>
      <c r="S2350" s="3" t="s">
        <v>8322</v>
      </c>
      <c r="T2350" s="3" t="s">
        <v>8323</v>
      </c>
    </row>
    <row r="2351" spans="1:20" ht="39.6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21">
        <f t="shared" si="146"/>
        <v>42198.567453703705</v>
      </c>
      <c r="L2351" s="21">
        <f t="shared" si="147"/>
        <v>42227.567453703705</v>
      </c>
      <c r="M2351" s="3" t="b">
        <v>0</v>
      </c>
      <c r="N2351" s="3">
        <v>0</v>
      </c>
      <c r="O2351" s="3" t="b">
        <v>0</v>
      </c>
      <c r="P2351" s="3" t="s">
        <v>8271</v>
      </c>
      <c r="Q2351" s="13">
        <f t="shared" si="144"/>
        <v>0</v>
      </c>
      <c r="R2351" s="7">
        <f t="shared" si="145"/>
        <v>0</v>
      </c>
      <c r="S2351" s="3" t="s">
        <v>8322</v>
      </c>
      <c r="T2351" s="3" t="s">
        <v>8323</v>
      </c>
    </row>
    <row r="2352" spans="1:20" ht="39.6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21">
        <f t="shared" si="146"/>
        <v>42708.633912037032</v>
      </c>
      <c r="L2352" s="21">
        <f t="shared" si="147"/>
        <v>42738.633912037032</v>
      </c>
      <c r="M2352" s="3" t="b">
        <v>0</v>
      </c>
      <c r="N2352" s="3">
        <v>0</v>
      </c>
      <c r="O2352" s="3" t="b">
        <v>0</v>
      </c>
      <c r="P2352" s="3" t="s">
        <v>8271</v>
      </c>
      <c r="Q2352" s="13">
        <f t="shared" si="144"/>
        <v>0</v>
      </c>
      <c r="R2352" s="7">
        <f t="shared" si="145"/>
        <v>0</v>
      </c>
      <c r="S2352" s="3" t="s">
        <v>8322</v>
      </c>
      <c r="T2352" s="3" t="s">
        <v>8323</v>
      </c>
    </row>
    <row r="2353" spans="1:20" ht="26.4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21">
        <f t="shared" si="146"/>
        <v>42093.892812500002</v>
      </c>
      <c r="L2353" s="21">
        <f t="shared" si="147"/>
        <v>42123.892812500002</v>
      </c>
      <c r="M2353" s="3" t="b">
        <v>0</v>
      </c>
      <c r="N2353" s="3">
        <v>7</v>
      </c>
      <c r="O2353" s="3" t="b">
        <v>0</v>
      </c>
      <c r="P2353" s="3" t="s">
        <v>8271</v>
      </c>
      <c r="Q2353" s="13">
        <f t="shared" si="144"/>
        <v>5.7142857142857143E-3</v>
      </c>
      <c r="R2353" s="7">
        <f t="shared" si="145"/>
        <v>2700</v>
      </c>
      <c r="S2353" s="3" t="s">
        <v>8322</v>
      </c>
      <c r="T2353" s="3" t="s">
        <v>8323</v>
      </c>
    </row>
    <row r="2354" spans="1:20" ht="39.6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21">
        <f t="shared" si="146"/>
        <v>42101.425370370365</v>
      </c>
      <c r="L2354" s="21">
        <f t="shared" si="147"/>
        <v>42161.425370370365</v>
      </c>
      <c r="M2354" s="3" t="b">
        <v>0</v>
      </c>
      <c r="N2354" s="3">
        <v>0</v>
      </c>
      <c r="O2354" s="3" t="b">
        <v>0</v>
      </c>
      <c r="P2354" s="3" t="s">
        <v>8271</v>
      </c>
      <c r="Q2354" s="13">
        <f t="shared" si="144"/>
        <v>0</v>
      </c>
      <c r="R2354" s="7">
        <f t="shared" si="145"/>
        <v>0</v>
      </c>
      <c r="S2354" s="3" t="s">
        <v>8322</v>
      </c>
      <c r="T2354" s="3" t="s">
        <v>8323</v>
      </c>
    </row>
    <row r="2355" spans="1:20" ht="39.6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21">
        <f t="shared" si="146"/>
        <v>42103.467847222222</v>
      </c>
      <c r="L2355" s="21">
        <f t="shared" si="147"/>
        <v>42115.467847222222</v>
      </c>
      <c r="M2355" s="3" t="b">
        <v>0</v>
      </c>
      <c r="N2355" s="3">
        <v>0</v>
      </c>
      <c r="O2355" s="3" t="b">
        <v>0</v>
      </c>
      <c r="P2355" s="3" t="s">
        <v>8271</v>
      </c>
      <c r="Q2355" s="13">
        <f t="shared" si="144"/>
        <v>0</v>
      </c>
      <c r="R2355" s="7">
        <f t="shared" si="145"/>
        <v>0</v>
      </c>
      <c r="S2355" s="3" t="s">
        <v>8322</v>
      </c>
      <c r="T2355" s="3" t="s">
        <v>8323</v>
      </c>
    </row>
    <row r="2356" spans="1:20" ht="39.6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21">
        <f t="shared" si="146"/>
        <v>41954.51458333333</v>
      </c>
      <c r="L2356" s="21">
        <f t="shared" si="147"/>
        <v>42014.51458333333</v>
      </c>
      <c r="M2356" s="3" t="b">
        <v>0</v>
      </c>
      <c r="N2356" s="3">
        <v>1</v>
      </c>
      <c r="O2356" s="3" t="b">
        <v>0</v>
      </c>
      <c r="P2356" s="3" t="s">
        <v>8271</v>
      </c>
      <c r="Q2356" s="13">
        <f t="shared" si="144"/>
        <v>7.1428571428571429E-4</v>
      </c>
      <c r="R2356" s="7">
        <f t="shared" si="145"/>
        <v>35000</v>
      </c>
      <c r="S2356" s="3" t="s">
        <v>8322</v>
      </c>
      <c r="T2356" s="3" t="s">
        <v>8323</v>
      </c>
    </row>
    <row r="2357" spans="1:20" ht="39.6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21">
        <f t="shared" si="146"/>
        <v>42096.709907407407</v>
      </c>
      <c r="L2357" s="21">
        <f t="shared" si="147"/>
        <v>42126.709907407407</v>
      </c>
      <c r="M2357" s="3" t="b">
        <v>0</v>
      </c>
      <c r="N2357" s="3">
        <v>2</v>
      </c>
      <c r="O2357" s="3" t="b">
        <v>0</v>
      </c>
      <c r="P2357" s="3" t="s">
        <v>8271</v>
      </c>
      <c r="Q2357" s="13">
        <f t="shared" si="144"/>
        <v>6.875E-3</v>
      </c>
      <c r="R2357" s="7">
        <f t="shared" si="145"/>
        <v>4000</v>
      </c>
      <c r="S2357" s="3" t="s">
        <v>8322</v>
      </c>
      <c r="T2357" s="3" t="s">
        <v>8323</v>
      </c>
    </row>
    <row r="2358" spans="1:20" ht="26.4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21">
        <f t="shared" si="146"/>
        <v>42130.575277777774</v>
      </c>
      <c r="L2358" s="21">
        <f t="shared" si="147"/>
        <v>42160.575277777774</v>
      </c>
      <c r="M2358" s="3" t="b">
        <v>0</v>
      </c>
      <c r="N2358" s="3">
        <v>0</v>
      </c>
      <c r="O2358" s="3" t="b">
        <v>0</v>
      </c>
      <c r="P2358" s="3" t="s">
        <v>8271</v>
      </c>
      <c r="Q2358" s="13">
        <f t="shared" si="144"/>
        <v>0</v>
      </c>
      <c r="R2358" s="7">
        <f t="shared" si="145"/>
        <v>0</v>
      </c>
      <c r="S2358" s="3" t="s">
        <v>8322</v>
      </c>
      <c r="T2358" s="3" t="s">
        <v>8323</v>
      </c>
    </row>
    <row r="2359" spans="1:20" ht="39.6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21">
        <f t="shared" si="146"/>
        <v>42264.411782407406</v>
      </c>
      <c r="L2359" s="21">
        <f t="shared" si="147"/>
        <v>42294.411782407406</v>
      </c>
      <c r="M2359" s="3" t="b">
        <v>0</v>
      </c>
      <c r="N2359" s="3">
        <v>0</v>
      </c>
      <c r="O2359" s="3" t="b">
        <v>0</v>
      </c>
      <c r="P2359" s="3" t="s">
        <v>8271</v>
      </c>
      <c r="Q2359" s="13">
        <f t="shared" si="144"/>
        <v>0</v>
      </c>
      <c r="R2359" s="7">
        <f t="shared" si="145"/>
        <v>0</v>
      </c>
      <c r="S2359" s="3" t="s">
        <v>8322</v>
      </c>
      <c r="T2359" s="3" t="s">
        <v>8323</v>
      </c>
    </row>
    <row r="2360" spans="1:20" ht="39.6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21">
        <f t="shared" si="146"/>
        <v>41978.722638888888</v>
      </c>
      <c r="L2360" s="21">
        <f t="shared" si="147"/>
        <v>42034.818749999999</v>
      </c>
      <c r="M2360" s="3" t="b">
        <v>0</v>
      </c>
      <c r="N2360" s="3">
        <v>0</v>
      </c>
      <c r="O2360" s="3" t="b">
        <v>0</v>
      </c>
      <c r="P2360" s="3" t="s">
        <v>8271</v>
      </c>
      <c r="Q2360" s="13">
        <f t="shared" si="144"/>
        <v>0</v>
      </c>
      <c r="R2360" s="7">
        <f t="shared" si="145"/>
        <v>0</v>
      </c>
      <c r="S2360" s="3" t="s">
        <v>8322</v>
      </c>
      <c r="T2360" s="3" t="s">
        <v>8323</v>
      </c>
    </row>
    <row r="2361" spans="1:20" ht="39.6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21">
        <f t="shared" si="146"/>
        <v>42159.441249999996</v>
      </c>
      <c r="L2361" s="21">
        <f t="shared" si="147"/>
        <v>42219.441249999996</v>
      </c>
      <c r="M2361" s="3" t="b">
        <v>0</v>
      </c>
      <c r="N2361" s="3">
        <v>3</v>
      </c>
      <c r="O2361" s="3" t="b">
        <v>0</v>
      </c>
      <c r="P2361" s="3" t="s">
        <v>8271</v>
      </c>
      <c r="Q2361" s="13">
        <f t="shared" si="144"/>
        <v>0.14680000000000001</v>
      </c>
      <c r="R2361" s="7">
        <f t="shared" si="145"/>
        <v>2500</v>
      </c>
      <c r="S2361" s="3" t="s">
        <v>8322</v>
      </c>
      <c r="T2361" s="3" t="s">
        <v>8323</v>
      </c>
    </row>
    <row r="2362" spans="1:20" ht="39.6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21">
        <f t="shared" si="146"/>
        <v>42377.498611111114</v>
      </c>
      <c r="L2362" s="21">
        <f t="shared" si="147"/>
        <v>42407.498611111114</v>
      </c>
      <c r="M2362" s="3" t="b">
        <v>0</v>
      </c>
      <c r="N2362" s="3">
        <v>1</v>
      </c>
      <c r="O2362" s="3" t="b">
        <v>0</v>
      </c>
      <c r="P2362" s="3" t="s">
        <v>8271</v>
      </c>
      <c r="Q2362" s="13">
        <f t="shared" si="144"/>
        <v>4.0000000000000002E-4</v>
      </c>
      <c r="R2362" s="7">
        <f t="shared" si="145"/>
        <v>5000</v>
      </c>
      <c r="S2362" s="3" t="s">
        <v>8322</v>
      </c>
      <c r="T2362" s="3" t="s">
        <v>8323</v>
      </c>
    </row>
    <row r="2363" spans="1:20" ht="39.6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21">
        <f t="shared" si="146"/>
        <v>42466.650555555556</v>
      </c>
      <c r="L2363" s="21">
        <f t="shared" si="147"/>
        <v>42490.708333333336</v>
      </c>
      <c r="M2363" s="3" t="b">
        <v>0</v>
      </c>
      <c r="N2363" s="3">
        <v>0</v>
      </c>
      <c r="O2363" s="3" t="b">
        <v>0</v>
      </c>
      <c r="P2363" s="3" t="s">
        <v>8271</v>
      </c>
      <c r="Q2363" s="13">
        <f t="shared" si="144"/>
        <v>0</v>
      </c>
      <c r="R2363" s="7">
        <f t="shared" si="145"/>
        <v>0</v>
      </c>
      <c r="S2363" s="3" t="s">
        <v>8322</v>
      </c>
      <c r="T2363" s="3" t="s">
        <v>8323</v>
      </c>
    </row>
    <row r="2364" spans="1:20" ht="39.6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21">
        <f t="shared" si="146"/>
        <v>41954.47997685185</v>
      </c>
      <c r="L2364" s="21">
        <f t="shared" si="147"/>
        <v>41984.47997685185</v>
      </c>
      <c r="M2364" s="3" t="b">
        <v>0</v>
      </c>
      <c r="N2364" s="3">
        <v>2</v>
      </c>
      <c r="O2364" s="3" t="b">
        <v>0</v>
      </c>
      <c r="P2364" s="3" t="s">
        <v>8271</v>
      </c>
      <c r="Q2364" s="13">
        <f t="shared" si="144"/>
        <v>0.2857142857142857</v>
      </c>
      <c r="R2364" s="7">
        <f t="shared" si="145"/>
        <v>210</v>
      </c>
      <c r="S2364" s="3" t="s">
        <v>8322</v>
      </c>
      <c r="T2364" s="3" t="s">
        <v>8323</v>
      </c>
    </row>
    <row r="2365" spans="1:20" ht="39.6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21">
        <f t="shared" si="146"/>
        <v>42321.803240740737</v>
      </c>
      <c r="L2365" s="21">
        <f t="shared" si="147"/>
        <v>42366.803240740737</v>
      </c>
      <c r="M2365" s="3" t="b">
        <v>0</v>
      </c>
      <c r="N2365" s="3">
        <v>0</v>
      </c>
      <c r="O2365" s="3" t="b">
        <v>0</v>
      </c>
      <c r="P2365" s="3" t="s">
        <v>8271</v>
      </c>
      <c r="Q2365" s="13">
        <f t="shared" si="144"/>
        <v>0</v>
      </c>
      <c r="R2365" s="7">
        <f t="shared" si="145"/>
        <v>0</v>
      </c>
      <c r="S2365" s="3" t="s">
        <v>8322</v>
      </c>
      <c r="T2365" s="3" t="s">
        <v>8323</v>
      </c>
    </row>
    <row r="2366" spans="1:20" ht="26.4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21">
        <f t="shared" si="146"/>
        <v>42248.726342592585</v>
      </c>
      <c r="L2366" s="21">
        <f t="shared" si="147"/>
        <v>42303.726342592585</v>
      </c>
      <c r="M2366" s="3" t="b">
        <v>0</v>
      </c>
      <c r="N2366" s="3">
        <v>0</v>
      </c>
      <c r="O2366" s="3" t="b">
        <v>0</v>
      </c>
      <c r="P2366" s="3" t="s">
        <v>8271</v>
      </c>
      <c r="Q2366" s="13">
        <f t="shared" si="144"/>
        <v>0</v>
      </c>
      <c r="R2366" s="7">
        <f t="shared" si="145"/>
        <v>0</v>
      </c>
      <c r="S2366" s="3" t="s">
        <v>8322</v>
      </c>
      <c r="T2366" s="3" t="s">
        <v>8323</v>
      </c>
    </row>
    <row r="2367" spans="1:20" ht="39.6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21">
        <f t="shared" si="146"/>
        <v>42346.528067129628</v>
      </c>
      <c r="L2367" s="21">
        <f t="shared" si="147"/>
        <v>42386.749999999993</v>
      </c>
      <c r="M2367" s="3" t="b">
        <v>0</v>
      </c>
      <c r="N2367" s="3">
        <v>0</v>
      </c>
      <c r="O2367" s="3" t="b">
        <v>0</v>
      </c>
      <c r="P2367" s="3" t="s">
        <v>8271</v>
      </c>
      <c r="Q2367" s="13">
        <f t="shared" si="144"/>
        <v>0</v>
      </c>
      <c r="R2367" s="7">
        <f t="shared" si="145"/>
        <v>0</v>
      </c>
      <c r="S2367" s="3" t="s">
        <v>8322</v>
      </c>
      <c r="T2367" s="3" t="s">
        <v>8323</v>
      </c>
    </row>
    <row r="2368" spans="1:20" ht="39.6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21">
        <f t="shared" si="146"/>
        <v>42268.323298611103</v>
      </c>
      <c r="L2368" s="21">
        <f t="shared" si="147"/>
        <v>42298.323298611103</v>
      </c>
      <c r="M2368" s="3" t="b">
        <v>0</v>
      </c>
      <c r="N2368" s="3">
        <v>27</v>
      </c>
      <c r="O2368" s="3" t="b">
        <v>0</v>
      </c>
      <c r="P2368" s="3" t="s">
        <v>8271</v>
      </c>
      <c r="Q2368" s="13">
        <f t="shared" si="144"/>
        <v>0.1052</v>
      </c>
      <c r="R2368" s="7">
        <f t="shared" si="145"/>
        <v>925.92592592592598</v>
      </c>
      <c r="S2368" s="3" t="s">
        <v>8322</v>
      </c>
      <c r="T2368" s="3" t="s">
        <v>8323</v>
      </c>
    </row>
    <row r="2369" spans="1:20" ht="39.6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21">
        <f t="shared" si="146"/>
        <v>42425.761759259258</v>
      </c>
      <c r="L2369" s="21">
        <f t="shared" si="147"/>
        <v>42485.720092592594</v>
      </c>
      <c r="M2369" s="3" t="b">
        <v>0</v>
      </c>
      <c r="N2369" s="3">
        <v>14</v>
      </c>
      <c r="O2369" s="3" t="b">
        <v>0</v>
      </c>
      <c r="P2369" s="3" t="s">
        <v>8271</v>
      </c>
      <c r="Q2369" s="13">
        <f t="shared" si="144"/>
        <v>1.34E-2</v>
      </c>
      <c r="R2369" s="7">
        <f t="shared" si="145"/>
        <v>3571.4285714285716</v>
      </c>
      <c r="S2369" s="3" t="s">
        <v>8322</v>
      </c>
      <c r="T2369" s="3" t="s">
        <v>8323</v>
      </c>
    </row>
    <row r="2370" spans="1:20" ht="39.6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21">
        <f t="shared" si="146"/>
        <v>42063.513483796291</v>
      </c>
      <c r="L2370" s="21">
        <f t="shared" si="147"/>
        <v>42108.471817129626</v>
      </c>
      <c r="M2370" s="3" t="b">
        <v>0</v>
      </c>
      <c r="N2370" s="3">
        <v>2</v>
      </c>
      <c r="O2370" s="3" t="b">
        <v>0</v>
      </c>
      <c r="P2370" s="3" t="s">
        <v>8271</v>
      </c>
      <c r="Q2370" s="13">
        <f t="shared" ref="Q2370:Q2433" si="148">+E2370/D2370</f>
        <v>2.5000000000000001E-3</v>
      </c>
      <c r="R2370" s="7">
        <f t="shared" ref="R2370:R2433" si="149">IFERROR(+D2370/N2370,0)</f>
        <v>20000</v>
      </c>
      <c r="S2370" s="3" t="s">
        <v>8322</v>
      </c>
      <c r="T2370" s="3" t="s">
        <v>8323</v>
      </c>
    </row>
    <row r="2371" spans="1:20" ht="39.6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21">
        <f t="shared" ref="K2371:K2434" si="150">(J2371/86400)+25569+(-5/24)</f>
        <v>42380.60429398148</v>
      </c>
      <c r="L2371" s="21">
        <f t="shared" ref="L2371:L2434" si="151">+I2371/(86400)+25569+(-5/24)</f>
        <v>42410.60429398148</v>
      </c>
      <c r="M2371" s="3" t="b">
        <v>0</v>
      </c>
      <c r="N2371" s="3">
        <v>0</v>
      </c>
      <c r="O2371" s="3" t="b">
        <v>0</v>
      </c>
      <c r="P2371" s="3" t="s">
        <v>8271</v>
      </c>
      <c r="Q2371" s="13">
        <f t="shared" si="148"/>
        <v>0</v>
      </c>
      <c r="R2371" s="7">
        <f t="shared" si="149"/>
        <v>0</v>
      </c>
      <c r="S2371" s="3" t="s">
        <v>8322</v>
      </c>
      <c r="T2371" s="3" t="s">
        <v>8323</v>
      </c>
    </row>
    <row r="2372" spans="1:20" ht="39.6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21">
        <f t="shared" si="150"/>
        <v>41960.980798611105</v>
      </c>
      <c r="L2372" s="21">
        <f t="shared" si="151"/>
        <v>41990.980798611105</v>
      </c>
      <c r="M2372" s="3" t="b">
        <v>0</v>
      </c>
      <c r="N2372" s="3">
        <v>4</v>
      </c>
      <c r="O2372" s="3" t="b">
        <v>0</v>
      </c>
      <c r="P2372" s="3" t="s">
        <v>8271</v>
      </c>
      <c r="Q2372" s="13">
        <f t="shared" si="148"/>
        <v>3.2799999999999999E-3</v>
      </c>
      <c r="R2372" s="7">
        <f t="shared" si="149"/>
        <v>6250</v>
      </c>
      <c r="S2372" s="3" t="s">
        <v>8322</v>
      </c>
      <c r="T2372" s="3" t="s">
        <v>8323</v>
      </c>
    </row>
    <row r="2373" spans="1:20" ht="39.6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21">
        <f t="shared" si="150"/>
        <v>42150.569398148145</v>
      </c>
      <c r="L2373" s="21">
        <f t="shared" si="151"/>
        <v>42180.569398148145</v>
      </c>
      <c r="M2373" s="3" t="b">
        <v>0</v>
      </c>
      <c r="N2373" s="3">
        <v>0</v>
      </c>
      <c r="O2373" s="3" t="b">
        <v>0</v>
      </c>
      <c r="P2373" s="3" t="s">
        <v>8271</v>
      </c>
      <c r="Q2373" s="13">
        <f t="shared" si="148"/>
        <v>0</v>
      </c>
      <c r="R2373" s="7">
        <f t="shared" si="149"/>
        <v>0</v>
      </c>
      <c r="S2373" s="3" t="s">
        <v>8322</v>
      </c>
      <c r="T2373" s="3" t="s">
        <v>8323</v>
      </c>
    </row>
    <row r="2374" spans="1:20" ht="39.6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21">
        <f t="shared" si="150"/>
        <v>42087.860775462956</v>
      </c>
      <c r="L2374" s="21">
        <f t="shared" si="151"/>
        <v>42117.860775462956</v>
      </c>
      <c r="M2374" s="3" t="b">
        <v>0</v>
      </c>
      <c r="N2374" s="3">
        <v>6</v>
      </c>
      <c r="O2374" s="3" t="b">
        <v>0</v>
      </c>
      <c r="P2374" s="3" t="s">
        <v>8271</v>
      </c>
      <c r="Q2374" s="13">
        <f t="shared" si="148"/>
        <v>3.272727272727273E-2</v>
      </c>
      <c r="R2374" s="7">
        <f t="shared" si="149"/>
        <v>916.66666666666663</v>
      </c>
      <c r="S2374" s="3" t="s">
        <v>8322</v>
      </c>
      <c r="T2374" s="3" t="s">
        <v>8323</v>
      </c>
    </row>
    <row r="2375" spans="1:20" ht="26.4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21">
        <f t="shared" si="150"/>
        <v>42215.453981481478</v>
      </c>
      <c r="L2375" s="21">
        <f t="shared" si="151"/>
        <v>42245.453981481478</v>
      </c>
      <c r="M2375" s="3" t="b">
        <v>0</v>
      </c>
      <c r="N2375" s="3">
        <v>1</v>
      </c>
      <c r="O2375" s="3" t="b">
        <v>0</v>
      </c>
      <c r="P2375" s="3" t="s">
        <v>8271</v>
      </c>
      <c r="Q2375" s="13">
        <f t="shared" si="148"/>
        <v>5.8823529411764708E-5</v>
      </c>
      <c r="R2375" s="7">
        <f t="shared" si="149"/>
        <v>850000</v>
      </c>
      <c r="S2375" s="3" t="s">
        <v>8322</v>
      </c>
      <c r="T2375" s="3" t="s">
        <v>8323</v>
      </c>
    </row>
    <row r="2376" spans="1:20" ht="39.6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21">
        <f t="shared" si="150"/>
        <v>42017.634953703702</v>
      </c>
      <c r="L2376" s="21">
        <f t="shared" si="151"/>
        <v>42047.634953703702</v>
      </c>
      <c r="M2376" s="3" t="b">
        <v>0</v>
      </c>
      <c r="N2376" s="3">
        <v>1</v>
      </c>
      <c r="O2376" s="3" t="b">
        <v>0</v>
      </c>
      <c r="P2376" s="3" t="s">
        <v>8271</v>
      </c>
      <c r="Q2376" s="13">
        <f t="shared" si="148"/>
        <v>4.5454545454545455E-4</v>
      </c>
      <c r="R2376" s="7">
        <f t="shared" si="149"/>
        <v>22000</v>
      </c>
      <c r="S2376" s="3" t="s">
        <v>8322</v>
      </c>
      <c r="T2376" s="3" t="s">
        <v>8323</v>
      </c>
    </row>
    <row r="2377" spans="1:20" ht="39.6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21">
        <f t="shared" si="150"/>
        <v>42592.627743055556</v>
      </c>
      <c r="L2377" s="21">
        <f t="shared" si="151"/>
        <v>42622.627743055556</v>
      </c>
      <c r="M2377" s="3" t="b">
        <v>0</v>
      </c>
      <c r="N2377" s="3">
        <v>0</v>
      </c>
      <c r="O2377" s="3" t="b">
        <v>0</v>
      </c>
      <c r="P2377" s="3" t="s">
        <v>8271</v>
      </c>
      <c r="Q2377" s="13">
        <f t="shared" si="148"/>
        <v>0</v>
      </c>
      <c r="R2377" s="7">
        <f t="shared" si="149"/>
        <v>0</v>
      </c>
      <c r="S2377" s="3" t="s">
        <v>8322</v>
      </c>
      <c r="T2377" s="3" t="s">
        <v>8323</v>
      </c>
    </row>
    <row r="2378" spans="1:20" ht="39.6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21">
        <f t="shared" si="150"/>
        <v>42318.717199074068</v>
      </c>
      <c r="L2378" s="21">
        <f t="shared" si="151"/>
        <v>42348.717199074068</v>
      </c>
      <c r="M2378" s="3" t="b">
        <v>0</v>
      </c>
      <c r="N2378" s="3">
        <v>4</v>
      </c>
      <c r="O2378" s="3" t="b">
        <v>0</v>
      </c>
      <c r="P2378" s="3" t="s">
        <v>8271</v>
      </c>
      <c r="Q2378" s="13">
        <f t="shared" si="148"/>
        <v>0.10877666666666666</v>
      </c>
      <c r="R2378" s="7">
        <f t="shared" si="149"/>
        <v>750</v>
      </c>
      <c r="S2378" s="3" t="s">
        <v>8322</v>
      </c>
      <c r="T2378" s="3" t="s">
        <v>8323</v>
      </c>
    </row>
    <row r="2379" spans="1:20" ht="39.6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21">
        <f t="shared" si="150"/>
        <v>42669.661840277775</v>
      </c>
      <c r="L2379" s="21">
        <f t="shared" si="151"/>
        <v>42699.703506944446</v>
      </c>
      <c r="M2379" s="3" t="b">
        <v>0</v>
      </c>
      <c r="N2379" s="3">
        <v>0</v>
      </c>
      <c r="O2379" s="3" t="b">
        <v>0</v>
      </c>
      <c r="P2379" s="3" t="s">
        <v>8271</v>
      </c>
      <c r="Q2379" s="13">
        <f t="shared" si="148"/>
        <v>0</v>
      </c>
      <c r="R2379" s="7">
        <f t="shared" si="149"/>
        <v>0</v>
      </c>
      <c r="S2379" s="3" t="s">
        <v>8322</v>
      </c>
      <c r="T2379" s="3" t="s">
        <v>8323</v>
      </c>
    </row>
    <row r="2380" spans="1:20" ht="39.6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21">
        <f t="shared" si="150"/>
        <v>42212.804745370369</v>
      </c>
      <c r="L2380" s="21">
        <f t="shared" si="151"/>
        <v>42241.804745370369</v>
      </c>
      <c r="M2380" s="3" t="b">
        <v>0</v>
      </c>
      <c r="N2380" s="3">
        <v>0</v>
      </c>
      <c r="O2380" s="3" t="b">
        <v>0</v>
      </c>
      <c r="P2380" s="3" t="s">
        <v>8271</v>
      </c>
      <c r="Q2380" s="13">
        <f t="shared" si="148"/>
        <v>0</v>
      </c>
      <c r="R2380" s="7">
        <f t="shared" si="149"/>
        <v>0</v>
      </c>
      <c r="S2380" s="3" t="s">
        <v>8322</v>
      </c>
      <c r="T2380" s="3" t="s">
        <v>8323</v>
      </c>
    </row>
    <row r="2381" spans="1:20" ht="26.4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21">
        <f t="shared" si="150"/>
        <v>42236.808055555557</v>
      </c>
      <c r="L2381" s="21">
        <f t="shared" si="151"/>
        <v>42281.808055555557</v>
      </c>
      <c r="M2381" s="3" t="b">
        <v>0</v>
      </c>
      <c r="N2381" s="3">
        <v>0</v>
      </c>
      <c r="O2381" s="3" t="b">
        <v>0</v>
      </c>
      <c r="P2381" s="3" t="s">
        <v>8271</v>
      </c>
      <c r="Q2381" s="13">
        <f t="shared" si="148"/>
        <v>0</v>
      </c>
      <c r="R2381" s="7">
        <f t="shared" si="149"/>
        <v>0</v>
      </c>
      <c r="S2381" s="3" t="s">
        <v>8322</v>
      </c>
      <c r="T2381" s="3" t="s">
        <v>8323</v>
      </c>
    </row>
    <row r="2382" spans="1:20" ht="39.6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21">
        <f t="shared" si="150"/>
        <v>42248.584976851846</v>
      </c>
      <c r="L2382" s="21">
        <f t="shared" si="151"/>
        <v>42278.584976851846</v>
      </c>
      <c r="M2382" s="3" t="b">
        <v>0</v>
      </c>
      <c r="N2382" s="3">
        <v>3</v>
      </c>
      <c r="O2382" s="3" t="b">
        <v>0</v>
      </c>
      <c r="P2382" s="3" t="s">
        <v>8271</v>
      </c>
      <c r="Q2382" s="13">
        <f t="shared" si="148"/>
        <v>3.6666666666666666E-3</v>
      </c>
      <c r="R2382" s="7">
        <f t="shared" si="149"/>
        <v>5000</v>
      </c>
      <c r="S2382" s="3" t="s">
        <v>8322</v>
      </c>
      <c r="T2382" s="3" t="s">
        <v>8323</v>
      </c>
    </row>
    <row r="2383" spans="1:20" ht="39.6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21">
        <f t="shared" si="150"/>
        <v>42074.727407407401</v>
      </c>
      <c r="L2383" s="21">
        <f t="shared" si="151"/>
        <v>42104.727407407401</v>
      </c>
      <c r="M2383" s="3" t="b">
        <v>0</v>
      </c>
      <c r="N2383" s="3">
        <v>7</v>
      </c>
      <c r="O2383" s="3" t="b">
        <v>0</v>
      </c>
      <c r="P2383" s="3" t="s">
        <v>8271</v>
      </c>
      <c r="Q2383" s="13">
        <f t="shared" si="148"/>
        <v>1.8193398957730169E-2</v>
      </c>
      <c r="R2383" s="7">
        <f t="shared" si="149"/>
        <v>12335.714285714286</v>
      </c>
      <c r="S2383" s="3" t="s">
        <v>8322</v>
      </c>
      <c r="T2383" s="3" t="s">
        <v>8323</v>
      </c>
    </row>
    <row r="2384" spans="1:20" ht="52.8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21">
        <f t="shared" si="150"/>
        <v>42194.979201388887</v>
      </c>
      <c r="L2384" s="21">
        <f t="shared" si="151"/>
        <v>42219.979201388887</v>
      </c>
      <c r="M2384" s="3" t="b">
        <v>0</v>
      </c>
      <c r="N2384" s="3">
        <v>2</v>
      </c>
      <c r="O2384" s="3" t="b">
        <v>0</v>
      </c>
      <c r="P2384" s="3" t="s">
        <v>8271</v>
      </c>
      <c r="Q2384" s="13">
        <f t="shared" si="148"/>
        <v>2.5000000000000001E-2</v>
      </c>
      <c r="R2384" s="7">
        <f t="shared" si="149"/>
        <v>1500</v>
      </c>
      <c r="S2384" s="3" t="s">
        <v>8322</v>
      </c>
      <c r="T2384" s="3" t="s">
        <v>8323</v>
      </c>
    </row>
    <row r="2385" spans="1:20" ht="39.6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21">
        <f t="shared" si="150"/>
        <v>42026.848460648143</v>
      </c>
      <c r="L2385" s="21">
        <f t="shared" si="151"/>
        <v>42056.848460648143</v>
      </c>
      <c r="M2385" s="3" t="b">
        <v>0</v>
      </c>
      <c r="N2385" s="3">
        <v>3</v>
      </c>
      <c r="O2385" s="3" t="b">
        <v>0</v>
      </c>
      <c r="P2385" s="3" t="s">
        <v>8271</v>
      </c>
      <c r="Q2385" s="13">
        <f t="shared" si="148"/>
        <v>4.3499999999999997E-2</v>
      </c>
      <c r="R2385" s="7">
        <f t="shared" si="149"/>
        <v>3333.3333333333335</v>
      </c>
      <c r="S2385" s="3" t="s">
        <v>8322</v>
      </c>
      <c r="T2385" s="3" t="s">
        <v>8323</v>
      </c>
    </row>
    <row r="2386" spans="1:20" ht="39.6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21">
        <f t="shared" si="150"/>
        <v>41926.859293981477</v>
      </c>
      <c r="L2386" s="21">
        <f t="shared" si="151"/>
        <v>41956.900960648149</v>
      </c>
      <c r="M2386" s="3" t="b">
        <v>0</v>
      </c>
      <c r="N2386" s="3">
        <v>8</v>
      </c>
      <c r="O2386" s="3" t="b">
        <v>0</v>
      </c>
      <c r="P2386" s="3" t="s">
        <v>8271</v>
      </c>
      <c r="Q2386" s="13">
        <f t="shared" si="148"/>
        <v>8.0000000000000002E-3</v>
      </c>
      <c r="R2386" s="7">
        <f t="shared" si="149"/>
        <v>125</v>
      </c>
      <c r="S2386" s="3" t="s">
        <v>8322</v>
      </c>
      <c r="T2386" s="3" t="s">
        <v>8323</v>
      </c>
    </row>
    <row r="2387" spans="1:20" ht="39.6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21">
        <f t="shared" si="150"/>
        <v>42191.493425925924</v>
      </c>
      <c r="L2387" s="21">
        <f t="shared" si="151"/>
        <v>42221.493425925924</v>
      </c>
      <c r="M2387" s="3" t="b">
        <v>0</v>
      </c>
      <c r="N2387" s="3">
        <v>7</v>
      </c>
      <c r="O2387" s="3" t="b">
        <v>0</v>
      </c>
      <c r="P2387" s="3" t="s">
        <v>8271</v>
      </c>
      <c r="Q2387" s="13">
        <f t="shared" si="148"/>
        <v>1.2123076923076924E-2</v>
      </c>
      <c r="R2387" s="7">
        <f t="shared" si="149"/>
        <v>9285.7142857142862</v>
      </c>
      <c r="S2387" s="3" t="s">
        <v>8322</v>
      </c>
      <c r="T2387" s="3" t="s">
        <v>8323</v>
      </c>
    </row>
    <row r="2388" spans="1:20" ht="39.6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21">
        <f t="shared" si="150"/>
        <v>41954.629907407405</v>
      </c>
      <c r="L2388" s="21">
        <f t="shared" si="151"/>
        <v>42014.629907407405</v>
      </c>
      <c r="M2388" s="3" t="b">
        <v>0</v>
      </c>
      <c r="N2388" s="3">
        <v>0</v>
      </c>
      <c r="O2388" s="3" t="b">
        <v>0</v>
      </c>
      <c r="P2388" s="3" t="s">
        <v>8271</v>
      </c>
      <c r="Q2388" s="13">
        <f t="shared" si="148"/>
        <v>0</v>
      </c>
      <c r="R2388" s="7">
        <f t="shared" si="149"/>
        <v>0</v>
      </c>
      <c r="S2388" s="3" t="s">
        <v>8322</v>
      </c>
      <c r="T2388" s="3" t="s">
        <v>8323</v>
      </c>
    </row>
    <row r="2389" spans="1:20" ht="39.6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21">
        <f t="shared" si="150"/>
        <v>42528.418287037035</v>
      </c>
      <c r="L2389" s="21">
        <f t="shared" si="151"/>
        <v>42573.418287037035</v>
      </c>
      <c r="M2389" s="3" t="b">
        <v>0</v>
      </c>
      <c r="N2389" s="3">
        <v>3</v>
      </c>
      <c r="O2389" s="3" t="b">
        <v>0</v>
      </c>
      <c r="P2389" s="3" t="s">
        <v>8271</v>
      </c>
      <c r="Q2389" s="13">
        <f t="shared" si="148"/>
        <v>6.8399999999999997E-3</v>
      </c>
      <c r="R2389" s="7">
        <f t="shared" si="149"/>
        <v>50000</v>
      </c>
      <c r="S2389" s="3" t="s">
        <v>8322</v>
      </c>
      <c r="T2389" s="3" t="s">
        <v>8323</v>
      </c>
    </row>
    <row r="2390" spans="1:20" ht="39.6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21">
        <f t="shared" si="150"/>
        <v>41989.645358796297</v>
      </c>
      <c r="L2390" s="21">
        <f t="shared" si="151"/>
        <v>42019.603472222218</v>
      </c>
      <c r="M2390" s="3" t="b">
        <v>0</v>
      </c>
      <c r="N2390" s="3">
        <v>8</v>
      </c>
      <c r="O2390" s="3" t="b">
        <v>0</v>
      </c>
      <c r="P2390" s="3" t="s">
        <v>8271</v>
      </c>
      <c r="Q2390" s="13">
        <f t="shared" si="148"/>
        <v>1.2513513513513513E-2</v>
      </c>
      <c r="R2390" s="7">
        <f t="shared" si="149"/>
        <v>4625</v>
      </c>
      <c r="S2390" s="3" t="s">
        <v>8322</v>
      </c>
      <c r="T2390" s="3" t="s">
        <v>8323</v>
      </c>
    </row>
    <row r="2391" spans="1:20" ht="52.8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21">
        <f t="shared" si="150"/>
        <v>42179.445046296292</v>
      </c>
      <c r="L2391" s="21">
        <f t="shared" si="151"/>
        <v>42210.707638888889</v>
      </c>
      <c r="M2391" s="3" t="b">
        <v>0</v>
      </c>
      <c r="N2391" s="3">
        <v>1</v>
      </c>
      <c r="O2391" s="3" t="b">
        <v>0</v>
      </c>
      <c r="P2391" s="3" t="s">
        <v>8271</v>
      </c>
      <c r="Q2391" s="13">
        <f t="shared" si="148"/>
        <v>1.8749999999999999E-3</v>
      </c>
      <c r="R2391" s="7">
        <f t="shared" si="149"/>
        <v>16000</v>
      </c>
      <c r="S2391" s="3" t="s">
        <v>8322</v>
      </c>
      <c r="T2391" s="3" t="s">
        <v>8323</v>
      </c>
    </row>
    <row r="2392" spans="1:20" ht="39.6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21">
        <f t="shared" si="150"/>
        <v>41968.053981481477</v>
      </c>
      <c r="L2392" s="21">
        <f t="shared" si="151"/>
        <v>42008.053981481477</v>
      </c>
      <c r="M2392" s="3" t="b">
        <v>0</v>
      </c>
      <c r="N2392" s="3">
        <v>0</v>
      </c>
      <c r="O2392" s="3" t="b">
        <v>0</v>
      </c>
      <c r="P2392" s="3" t="s">
        <v>8271</v>
      </c>
      <c r="Q2392" s="13">
        <f t="shared" si="148"/>
        <v>0</v>
      </c>
      <c r="R2392" s="7">
        <f t="shared" si="149"/>
        <v>0</v>
      </c>
      <c r="S2392" s="3" t="s">
        <v>8322</v>
      </c>
      <c r="T2392" s="3" t="s">
        <v>8323</v>
      </c>
    </row>
    <row r="2393" spans="1:20" ht="26.4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21">
        <f t="shared" si="150"/>
        <v>42064.586157407401</v>
      </c>
      <c r="L2393" s="21">
        <f t="shared" si="151"/>
        <v>42094.544490740744</v>
      </c>
      <c r="M2393" s="3" t="b">
        <v>0</v>
      </c>
      <c r="N2393" s="3">
        <v>1</v>
      </c>
      <c r="O2393" s="3" t="b">
        <v>0</v>
      </c>
      <c r="P2393" s="3" t="s">
        <v>8271</v>
      </c>
      <c r="Q2393" s="13">
        <f t="shared" si="148"/>
        <v>1.25E-3</v>
      </c>
      <c r="R2393" s="7">
        <f t="shared" si="149"/>
        <v>20000</v>
      </c>
      <c r="S2393" s="3" t="s">
        <v>8322</v>
      </c>
      <c r="T2393" s="3" t="s">
        <v>8323</v>
      </c>
    </row>
    <row r="2394" spans="1:20" ht="39.6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21">
        <f t="shared" si="150"/>
        <v>42275.912303240737</v>
      </c>
      <c r="L2394" s="21">
        <f t="shared" si="151"/>
        <v>42305.912303240737</v>
      </c>
      <c r="M2394" s="3" t="b">
        <v>0</v>
      </c>
      <c r="N2394" s="3">
        <v>0</v>
      </c>
      <c r="O2394" s="3" t="b">
        <v>0</v>
      </c>
      <c r="P2394" s="3" t="s">
        <v>8271</v>
      </c>
      <c r="Q2394" s="13">
        <f t="shared" si="148"/>
        <v>0</v>
      </c>
      <c r="R2394" s="7">
        <f t="shared" si="149"/>
        <v>0</v>
      </c>
      <c r="S2394" s="3" t="s">
        <v>8322</v>
      </c>
      <c r="T2394" s="3" t="s">
        <v>8323</v>
      </c>
    </row>
    <row r="2395" spans="1:20" ht="39.6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21">
        <f t="shared" si="150"/>
        <v>42194.440011574072</v>
      </c>
      <c r="L2395" s="21">
        <f t="shared" si="151"/>
        <v>42224.440011574072</v>
      </c>
      <c r="M2395" s="3" t="b">
        <v>0</v>
      </c>
      <c r="N2395" s="3">
        <v>1</v>
      </c>
      <c r="O2395" s="3" t="b">
        <v>0</v>
      </c>
      <c r="P2395" s="3" t="s">
        <v>8271</v>
      </c>
      <c r="Q2395" s="13">
        <f t="shared" si="148"/>
        <v>5.0000000000000001E-4</v>
      </c>
      <c r="R2395" s="7">
        <f t="shared" si="149"/>
        <v>100000</v>
      </c>
      <c r="S2395" s="3" t="s">
        <v>8322</v>
      </c>
      <c r="T2395" s="3" t="s">
        <v>8323</v>
      </c>
    </row>
    <row r="2396" spans="1:20" ht="39.6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21">
        <f t="shared" si="150"/>
        <v>42031.15385416666</v>
      </c>
      <c r="L2396" s="21">
        <f t="shared" si="151"/>
        <v>42061.15385416666</v>
      </c>
      <c r="M2396" s="3" t="b">
        <v>0</v>
      </c>
      <c r="N2396" s="3">
        <v>2</v>
      </c>
      <c r="O2396" s="3" t="b">
        <v>0</v>
      </c>
      <c r="P2396" s="3" t="s">
        <v>8271</v>
      </c>
      <c r="Q2396" s="13">
        <f t="shared" si="148"/>
        <v>5.9999999999999995E-4</v>
      </c>
      <c r="R2396" s="7">
        <f t="shared" si="149"/>
        <v>2500</v>
      </c>
      <c r="S2396" s="3" t="s">
        <v>8322</v>
      </c>
      <c r="T2396" s="3" t="s">
        <v>8323</v>
      </c>
    </row>
    <row r="2397" spans="1:20" ht="39.6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21">
        <f t="shared" si="150"/>
        <v>42716.913043981483</v>
      </c>
      <c r="L2397" s="21">
        <f t="shared" si="151"/>
        <v>42745.164583333331</v>
      </c>
      <c r="M2397" s="3" t="b">
        <v>0</v>
      </c>
      <c r="N2397" s="3">
        <v>0</v>
      </c>
      <c r="O2397" s="3" t="b">
        <v>0</v>
      </c>
      <c r="P2397" s="3" t="s">
        <v>8271</v>
      </c>
      <c r="Q2397" s="13">
        <f t="shared" si="148"/>
        <v>0</v>
      </c>
      <c r="R2397" s="7">
        <f t="shared" si="149"/>
        <v>0</v>
      </c>
      <c r="S2397" s="3" t="s">
        <v>8322</v>
      </c>
      <c r="T2397" s="3" t="s">
        <v>8323</v>
      </c>
    </row>
    <row r="2398" spans="1:20" ht="39.6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21">
        <f t="shared" si="150"/>
        <v>42262.640717592592</v>
      </c>
      <c r="L2398" s="21">
        <f t="shared" si="151"/>
        <v>42292.640717592592</v>
      </c>
      <c r="M2398" s="3" t="b">
        <v>0</v>
      </c>
      <c r="N2398" s="3">
        <v>1</v>
      </c>
      <c r="O2398" s="3" t="b">
        <v>0</v>
      </c>
      <c r="P2398" s="3" t="s">
        <v>8271</v>
      </c>
      <c r="Q2398" s="13">
        <f t="shared" si="148"/>
        <v>2E-3</v>
      </c>
      <c r="R2398" s="7">
        <f t="shared" si="149"/>
        <v>5000</v>
      </c>
      <c r="S2398" s="3" t="s">
        <v>8322</v>
      </c>
      <c r="T2398" s="3" t="s">
        <v>8323</v>
      </c>
    </row>
    <row r="2399" spans="1:20" ht="39.6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21">
        <f t="shared" si="150"/>
        <v>41976.676574074074</v>
      </c>
      <c r="L2399" s="21">
        <f t="shared" si="151"/>
        <v>42006.676574074074</v>
      </c>
      <c r="M2399" s="3" t="b">
        <v>0</v>
      </c>
      <c r="N2399" s="3">
        <v>0</v>
      </c>
      <c r="O2399" s="3" t="b">
        <v>0</v>
      </c>
      <c r="P2399" s="3" t="s">
        <v>8271</v>
      </c>
      <c r="Q2399" s="13">
        <f t="shared" si="148"/>
        <v>0</v>
      </c>
      <c r="R2399" s="7">
        <f t="shared" si="149"/>
        <v>0</v>
      </c>
      <c r="S2399" s="3" t="s">
        <v>8322</v>
      </c>
      <c r="T2399" s="3" t="s">
        <v>8323</v>
      </c>
    </row>
    <row r="2400" spans="1:20" ht="39.6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21">
        <f t="shared" si="150"/>
        <v>42157.708148148151</v>
      </c>
      <c r="L2400" s="21">
        <f t="shared" si="151"/>
        <v>42187.708148148151</v>
      </c>
      <c r="M2400" s="3" t="b">
        <v>0</v>
      </c>
      <c r="N2400" s="3">
        <v>0</v>
      </c>
      <c r="O2400" s="3" t="b">
        <v>0</v>
      </c>
      <c r="P2400" s="3" t="s">
        <v>8271</v>
      </c>
      <c r="Q2400" s="13">
        <f t="shared" si="148"/>
        <v>0</v>
      </c>
      <c r="R2400" s="7">
        <f t="shared" si="149"/>
        <v>0</v>
      </c>
      <c r="S2400" s="3" t="s">
        <v>8322</v>
      </c>
      <c r="T2400" s="3" t="s">
        <v>8323</v>
      </c>
    </row>
    <row r="2401" spans="1:20" ht="39.6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21">
        <f t="shared" si="150"/>
        <v>41956.644745370366</v>
      </c>
      <c r="L2401" s="21">
        <f t="shared" si="151"/>
        <v>41991.644745370366</v>
      </c>
      <c r="M2401" s="3" t="b">
        <v>0</v>
      </c>
      <c r="N2401" s="3">
        <v>0</v>
      </c>
      <c r="O2401" s="3" t="b">
        <v>0</v>
      </c>
      <c r="P2401" s="3" t="s">
        <v>8271</v>
      </c>
      <c r="Q2401" s="13">
        <f t="shared" si="148"/>
        <v>0</v>
      </c>
      <c r="R2401" s="7">
        <f t="shared" si="149"/>
        <v>0</v>
      </c>
      <c r="S2401" s="3" t="s">
        <v>8322</v>
      </c>
      <c r="T2401" s="3" t="s">
        <v>8323</v>
      </c>
    </row>
    <row r="2402" spans="1:20" ht="39.6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21">
        <f t="shared" si="150"/>
        <v>42444.059768518513</v>
      </c>
      <c r="L2402" s="21">
        <f t="shared" si="151"/>
        <v>42474.059768518513</v>
      </c>
      <c r="M2402" s="3" t="b">
        <v>0</v>
      </c>
      <c r="N2402" s="3">
        <v>0</v>
      </c>
      <c r="O2402" s="3" t="b">
        <v>0</v>
      </c>
      <c r="P2402" s="3" t="s">
        <v>8271</v>
      </c>
      <c r="Q2402" s="13">
        <f t="shared" si="148"/>
        <v>0</v>
      </c>
      <c r="R2402" s="7">
        <f t="shared" si="149"/>
        <v>0</v>
      </c>
      <c r="S2402" s="3" t="s">
        <v>8322</v>
      </c>
      <c r="T2402" s="3" t="s">
        <v>8323</v>
      </c>
    </row>
    <row r="2403" spans="1:20" ht="39.6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21">
        <f t="shared" si="150"/>
        <v>42374.614537037036</v>
      </c>
      <c r="L2403" s="21">
        <f t="shared" si="151"/>
        <v>42434.614537037036</v>
      </c>
      <c r="M2403" s="3" t="b">
        <v>0</v>
      </c>
      <c r="N2403" s="3">
        <v>9</v>
      </c>
      <c r="O2403" s="3" t="b">
        <v>0</v>
      </c>
      <c r="P2403" s="3" t="s">
        <v>8283</v>
      </c>
      <c r="Q2403" s="13">
        <f t="shared" si="148"/>
        <v>7.1785714285714283E-3</v>
      </c>
      <c r="R2403" s="7">
        <f t="shared" si="149"/>
        <v>3111.1111111111113</v>
      </c>
      <c r="S2403" s="3" t="s">
        <v>8339</v>
      </c>
      <c r="T2403" s="3" t="s">
        <v>8340</v>
      </c>
    </row>
    <row r="2404" spans="1:20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21">
        <f t="shared" si="150"/>
        <v>42107.47142361111</v>
      </c>
      <c r="L2404" s="21">
        <f t="shared" si="151"/>
        <v>42137.47142361111</v>
      </c>
      <c r="M2404" s="3" t="b">
        <v>0</v>
      </c>
      <c r="N2404" s="3">
        <v>1</v>
      </c>
      <c r="O2404" s="3" t="b">
        <v>0</v>
      </c>
      <c r="P2404" s="3" t="s">
        <v>8283</v>
      </c>
      <c r="Q2404" s="13">
        <f t="shared" si="148"/>
        <v>4.3333333333333331E-3</v>
      </c>
      <c r="R2404" s="7">
        <f t="shared" si="149"/>
        <v>12000</v>
      </c>
      <c r="S2404" s="3" t="s">
        <v>8339</v>
      </c>
      <c r="T2404" s="3" t="s">
        <v>8340</v>
      </c>
    </row>
    <row r="2405" spans="1:20" ht="39.6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21">
        <f t="shared" si="150"/>
        <v>42399.67428240741</v>
      </c>
      <c r="L2405" s="21">
        <f t="shared" si="151"/>
        <v>42459.632615740738</v>
      </c>
      <c r="M2405" s="3" t="b">
        <v>0</v>
      </c>
      <c r="N2405" s="3">
        <v>12</v>
      </c>
      <c r="O2405" s="3" t="b">
        <v>0</v>
      </c>
      <c r="P2405" s="3" t="s">
        <v>8283</v>
      </c>
      <c r="Q2405" s="13">
        <f t="shared" si="148"/>
        <v>0.16833333333333333</v>
      </c>
      <c r="R2405" s="7">
        <f t="shared" si="149"/>
        <v>100</v>
      </c>
      <c r="S2405" s="3" t="s">
        <v>8339</v>
      </c>
      <c r="T2405" s="3" t="s">
        <v>8340</v>
      </c>
    </row>
    <row r="2406" spans="1:20" ht="39.6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21">
        <f t="shared" si="150"/>
        <v>42341.831099537034</v>
      </c>
      <c r="L2406" s="21">
        <f t="shared" si="151"/>
        <v>42371.831099537034</v>
      </c>
      <c r="M2406" s="3" t="b">
        <v>0</v>
      </c>
      <c r="N2406" s="3">
        <v>0</v>
      </c>
      <c r="O2406" s="3" t="b">
        <v>0</v>
      </c>
      <c r="P2406" s="3" t="s">
        <v>8283</v>
      </c>
      <c r="Q2406" s="13">
        <f t="shared" si="148"/>
        <v>0</v>
      </c>
      <c r="R2406" s="7">
        <f t="shared" si="149"/>
        <v>0</v>
      </c>
      <c r="S2406" s="3" t="s">
        <v>8339</v>
      </c>
      <c r="T2406" s="3" t="s">
        <v>8340</v>
      </c>
    </row>
    <row r="2407" spans="1:20" ht="39.6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21">
        <f t="shared" si="150"/>
        <v>42595.377025462956</v>
      </c>
      <c r="L2407" s="21">
        <f t="shared" si="151"/>
        <v>42616.377025462956</v>
      </c>
      <c r="M2407" s="3" t="b">
        <v>0</v>
      </c>
      <c r="N2407" s="3">
        <v>20</v>
      </c>
      <c r="O2407" s="3" t="b">
        <v>0</v>
      </c>
      <c r="P2407" s="3" t="s">
        <v>8283</v>
      </c>
      <c r="Q2407" s="13">
        <f t="shared" si="148"/>
        <v>0.22520000000000001</v>
      </c>
      <c r="R2407" s="7">
        <f t="shared" si="149"/>
        <v>250</v>
      </c>
      <c r="S2407" s="3" t="s">
        <v>8339</v>
      </c>
      <c r="T2407" s="3" t="s">
        <v>8340</v>
      </c>
    </row>
    <row r="2408" spans="1:20" ht="39.6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21">
        <f t="shared" si="150"/>
        <v>41982.902662037035</v>
      </c>
      <c r="L2408" s="21">
        <f t="shared" si="151"/>
        <v>42022.902662037035</v>
      </c>
      <c r="M2408" s="3" t="b">
        <v>0</v>
      </c>
      <c r="N2408" s="3">
        <v>16</v>
      </c>
      <c r="O2408" s="3" t="b">
        <v>0</v>
      </c>
      <c r="P2408" s="3" t="s">
        <v>8283</v>
      </c>
      <c r="Q2408" s="13">
        <f t="shared" si="148"/>
        <v>0.41384615384615386</v>
      </c>
      <c r="R2408" s="7">
        <f t="shared" si="149"/>
        <v>203.125</v>
      </c>
      <c r="S2408" s="3" t="s">
        <v>8339</v>
      </c>
      <c r="T2408" s="3" t="s">
        <v>8340</v>
      </c>
    </row>
    <row r="2409" spans="1:20" ht="52.8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21">
        <f t="shared" si="150"/>
        <v>42082.367222222216</v>
      </c>
      <c r="L2409" s="21">
        <f t="shared" si="151"/>
        <v>42105.041666666664</v>
      </c>
      <c r="M2409" s="3" t="b">
        <v>0</v>
      </c>
      <c r="N2409" s="3">
        <v>33</v>
      </c>
      <c r="O2409" s="3" t="b">
        <v>0</v>
      </c>
      <c r="P2409" s="3" t="s">
        <v>8283</v>
      </c>
      <c r="Q2409" s="13">
        <f t="shared" si="148"/>
        <v>0.25259090909090909</v>
      </c>
      <c r="R2409" s="7">
        <f t="shared" si="149"/>
        <v>666.66666666666663</v>
      </c>
      <c r="S2409" s="3" t="s">
        <v>8339</v>
      </c>
      <c r="T2409" s="3" t="s">
        <v>8340</v>
      </c>
    </row>
    <row r="2410" spans="1:20" ht="39.6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21">
        <f t="shared" si="150"/>
        <v>41918.93237268518</v>
      </c>
      <c r="L2410" s="21">
        <f t="shared" si="151"/>
        <v>41948.974039351851</v>
      </c>
      <c r="M2410" s="3" t="b">
        <v>0</v>
      </c>
      <c r="N2410" s="3">
        <v>2</v>
      </c>
      <c r="O2410" s="3" t="b">
        <v>0</v>
      </c>
      <c r="P2410" s="3" t="s">
        <v>8283</v>
      </c>
      <c r="Q2410" s="13">
        <f t="shared" si="148"/>
        <v>2E-3</v>
      </c>
      <c r="R2410" s="7">
        <f t="shared" si="149"/>
        <v>7500</v>
      </c>
      <c r="S2410" s="3" t="s">
        <v>8339</v>
      </c>
      <c r="T2410" s="3" t="s">
        <v>8340</v>
      </c>
    </row>
    <row r="2411" spans="1:20" ht="39.6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21">
        <f t="shared" si="150"/>
        <v>42204.667534722219</v>
      </c>
      <c r="L2411" s="21">
        <f t="shared" si="151"/>
        <v>42234.667534722219</v>
      </c>
      <c r="M2411" s="3" t="b">
        <v>0</v>
      </c>
      <c r="N2411" s="3">
        <v>6</v>
      </c>
      <c r="O2411" s="3" t="b">
        <v>0</v>
      </c>
      <c r="P2411" s="3" t="s">
        <v>8283</v>
      </c>
      <c r="Q2411" s="13">
        <f t="shared" si="148"/>
        <v>1.84E-2</v>
      </c>
      <c r="R2411" s="7">
        <f t="shared" si="149"/>
        <v>4166.666666666667</v>
      </c>
      <c r="S2411" s="3" t="s">
        <v>8339</v>
      </c>
      <c r="T2411" s="3" t="s">
        <v>8340</v>
      </c>
    </row>
    <row r="2412" spans="1:20" ht="52.8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21">
        <f t="shared" si="150"/>
        <v>42224.199942129628</v>
      </c>
      <c r="L2412" s="21">
        <f t="shared" si="151"/>
        <v>42254.199942129628</v>
      </c>
      <c r="M2412" s="3" t="b">
        <v>0</v>
      </c>
      <c r="N2412" s="3">
        <v>0</v>
      </c>
      <c r="O2412" s="3" t="b">
        <v>0</v>
      </c>
      <c r="P2412" s="3" t="s">
        <v>8283</v>
      </c>
      <c r="Q2412" s="13">
        <f t="shared" si="148"/>
        <v>0</v>
      </c>
      <c r="R2412" s="7">
        <f t="shared" si="149"/>
        <v>0</v>
      </c>
      <c r="S2412" s="3" t="s">
        <v>8339</v>
      </c>
      <c r="T2412" s="3" t="s">
        <v>8340</v>
      </c>
    </row>
    <row r="2413" spans="1:20" ht="39.6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21">
        <f t="shared" si="150"/>
        <v>42211.524097222216</v>
      </c>
      <c r="L2413" s="21">
        <f t="shared" si="151"/>
        <v>42241.524097222216</v>
      </c>
      <c r="M2413" s="3" t="b">
        <v>0</v>
      </c>
      <c r="N2413" s="3">
        <v>3</v>
      </c>
      <c r="O2413" s="3" t="b">
        <v>0</v>
      </c>
      <c r="P2413" s="3" t="s">
        <v>8283</v>
      </c>
      <c r="Q2413" s="13">
        <f t="shared" si="148"/>
        <v>6.0400000000000002E-3</v>
      </c>
      <c r="R2413" s="7">
        <f t="shared" si="149"/>
        <v>8333.3333333333339</v>
      </c>
      <c r="S2413" s="3" t="s">
        <v>8339</v>
      </c>
      <c r="T2413" s="3" t="s">
        <v>8340</v>
      </c>
    </row>
    <row r="2414" spans="1:20" ht="52.8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21">
        <f t="shared" si="150"/>
        <v>42655.528622685182</v>
      </c>
      <c r="L2414" s="21">
        <f t="shared" si="151"/>
        <v>42700.570289351854</v>
      </c>
      <c r="M2414" s="3" t="b">
        <v>0</v>
      </c>
      <c r="N2414" s="3">
        <v>0</v>
      </c>
      <c r="O2414" s="3" t="b">
        <v>0</v>
      </c>
      <c r="P2414" s="3" t="s">
        <v>8283</v>
      </c>
      <c r="Q2414" s="13">
        <f t="shared" si="148"/>
        <v>0</v>
      </c>
      <c r="R2414" s="7">
        <f t="shared" si="149"/>
        <v>0</v>
      </c>
      <c r="S2414" s="3" t="s">
        <v>8339</v>
      </c>
      <c r="T2414" s="3" t="s">
        <v>8340</v>
      </c>
    </row>
    <row r="2415" spans="1:20" ht="39.6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21">
        <f t="shared" si="150"/>
        <v>41759.901412037034</v>
      </c>
      <c r="L2415" s="21">
        <f t="shared" si="151"/>
        <v>41790.770833333328</v>
      </c>
      <c r="M2415" s="3" t="b">
        <v>0</v>
      </c>
      <c r="N2415" s="3">
        <v>3</v>
      </c>
      <c r="O2415" s="3" t="b">
        <v>0</v>
      </c>
      <c r="P2415" s="3" t="s">
        <v>8283</v>
      </c>
      <c r="Q2415" s="13">
        <f t="shared" si="148"/>
        <v>8.3333333333333332E-3</v>
      </c>
      <c r="R2415" s="7">
        <f t="shared" si="149"/>
        <v>1000</v>
      </c>
      <c r="S2415" s="3" t="s">
        <v>8339</v>
      </c>
      <c r="T2415" s="3" t="s">
        <v>8340</v>
      </c>
    </row>
    <row r="2416" spans="1:20" ht="39.6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21">
        <f t="shared" si="150"/>
        <v>42198.486805555549</v>
      </c>
      <c r="L2416" s="21">
        <f t="shared" si="151"/>
        <v>42237.957638888889</v>
      </c>
      <c r="M2416" s="3" t="b">
        <v>0</v>
      </c>
      <c r="N2416" s="3">
        <v>13</v>
      </c>
      <c r="O2416" s="3" t="b">
        <v>0</v>
      </c>
      <c r="P2416" s="3" t="s">
        <v>8283</v>
      </c>
      <c r="Q2416" s="13">
        <f t="shared" si="148"/>
        <v>3.0666666666666665E-2</v>
      </c>
      <c r="R2416" s="7">
        <f t="shared" si="149"/>
        <v>1153.8461538461538</v>
      </c>
      <c r="S2416" s="3" t="s">
        <v>8339</v>
      </c>
      <c r="T2416" s="3" t="s">
        <v>8340</v>
      </c>
    </row>
    <row r="2417" spans="1:20" ht="39.6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21">
        <f t="shared" si="150"/>
        <v>42536.654467592591</v>
      </c>
      <c r="L2417" s="21">
        <f t="shared" si="151"/>
        <v>42566.654467592591</v>
      </c>
      <c r="M2417" s="3" t="b">
        <v>0</v>
      </c>
      <c r="N2417" s="3">
        <v>6</v>
      </c>
      <c r="O2417" s="3" t="b">
        <v>0</v>
      </c>
      <c r="P2417" s="3" t="s">
        <v>8283</v>
      </c>
      <c r="Q2417" s="13">
        <f t="shared" si="148"/>
        <v>5.5833333333333334E-3</v>
      </c>
      <c r="R2417" s="7">
        <f t="shared" si="149"/>
        <v>10000</v>
      </c>
      <c r="S2417" s="3" t="s">
        <v>8339</v>
      </c>
      <c r="T2417" s="3" t="s">
        <v>8340</v>
      </c>
    </row>
    <row r="2418" spans="1:20" ht="39.6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21">
        <f t="shared" si="150"/>
        <v>42019.529432870368</v>
      </c>
      <c r="L2418" s="21">
        <f t="shared" si="151"/>
        <v>42077.416666666664</v>
      </c>
      <c r="M2418" s="3" t="b">
        <v>0</v>
      </c>
      <c r="N2418" s="3">
        <v>1</v>
      </c>
      <c r="O2418" s="3" t="b">
        <v>0</v>
      </c>
      <c r="P2418" s="3" t="s">
        <v>8283</v>
      </c>
      <c r="Q2418" s="13">
        <f t="shared" si="148"/>
        <v>2.5000000000000001E-4</v>
      </c>
      <c r="R2418" s="7">
        <f t="shared" si="149"/>
        <v>20000</v>
      </c>
      <c r="S2418" s="3" t="s">
        <v>8339</v>
      </c>
      <c r="T2418" s="3" t="s">
        <v>8340</v>
      </c>
    </row>
    <row r="2419" spans="1:20" ht="39.6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21">
        <f t="shared" si="150"/>
        <v>41831.675775462958</v>
      </c>
      <c r="L2419" s="21">
        <f t="shared" si="151"/>
        <v>41861.675775462958</v>
      </c>
      <c r="M2419" s="3" t="b">
        <v>0</v>
      </c>
      <c r="N2419" s="3">
        <v>0</v>
      </c>
      <c r="O2419" s="3" t="b">
        <v>0</v>
      </c>
      <c r="P2419" s="3" t="s">
        <v>8283</v>
      </c>
      <c r="Q2419" s="13">
        <f t="shared" si="148"/>
        <v>0</v>
      </c>
      <c r="R2419" s="7">
        <f t="shared" si="149"/>
        <v>0</v>
      </c>
      <c r="S2419" s="3" t="s">
        <v>8339</v>
      </c>
      <c r="T2419" s="3" t="s">
        <v>8340</v>
      </c>
    </row>
    <row r="2420" spans="1:20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21">
        <f t="shared" si="150"/>
        <v>42027.648657407401</v>
      </c>
      <c r="L2420" s="21">
        <f t="shared" si="151"/>
        <v>42087.606990740744</v>
      </c>
      <c r="M2420" s="3" t="b">
        <v>0</v>
      </c>
      <c r="N2420" s="3">
        <v>5</v>
      </c>
      <c r="O2420" s="3" t="b">
        <v>0</v>
      </c>
      <c r="P2420" s="3" t="s">
        <v>8283</v>
      </c>
      <c r="Q2420" s="13">
        <f t="shared" si="148"/>
        <v>2.0000000000000001E-4</v>
      </c>
      <c r="R2420" s="7">
        <f t="shared" si="149"/>
        <v>5000</v>
      </c>
      <c r="S2420" s="3" t="s">
        <v>8339</v>
      </c>
      <c r="T2420" s="3" t="s">
        <v>8340</v>
      </c>
    </row>
    <row r="2421" spans="1:20" ht="52.8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21">
        <f t="shared" si="150"/>
        <v>41993.529965277776</v>
      </c>
      <c r="L2421" s="21">
        <f t="shared" si="151"/>
        <v>42053.529965277776</v>
      </c>
      <c r="M2421" s="3" t="b">
        <v>0</v>
      </c>
      <c r="N2421" s="3">
        <v>0</v>
      </c>
      <c r="O2421" s="3" t="b">
        <v>0</v>
      </c>
      <c r="P2421" s="3" t="s">
        <v>8283</v>
      </c>
      <c r="Q2421" s="13">
        <f t="shared" si="148"/>
        <v>0</v>
      </c>
      <c r="R2421" s="7">
        <f t="shared" si="149"/>
        <v>0</v>
      </c>
      <c r="S2421" s="3" t="s">
        <v>8339</v>
      </c>
      <c r="T2421" s="3" t="s">
        <v>8340</v>
      </c>
    </row>
    <row r="2422" spans="1:20" ht="39.6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21">
        <f t="shared" si="150"/>
        <v>41892.820543981477</v>
      </c>
      <c r="L2422" s="21">
        <f t="shared" si="151"/>
        <v>41952.862210648142</v>
      </c>
      <c r="M2422" s="3" t="b">
        <v>0</v>
      </c>
      <c r="N2422" s="3">
        <v>36</v>
      </c>
      <c r="O2422" s="3" t="b">
        <v>0</v>
      </c>
      <c r="P2422" s="3" t="s">
        <v>8283</v>
      </c>
      <c r="Q2422" s="13">
        <f t="shared" si="148"/>
        <v>0.14825133372851215</v>
      </c>
      <c r="R2422" s="7">
        <f t="shared" si="149"/>
        <v>468.61111111111109</v>
      </c>
      <c r="S2422" s="3" t="s">
        <v>8339</v>
      </c>
      <c r="T2422" s="3" t="s">
        <v>8340</v>
      </c>
    </row>
    <row r="2423" spans="1:20" ht="26.4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21">
        <f t="shared" si="150"/>
        <v>42026.479120370372</v>
      </c>
      <c r="L2423" s="21">
        <f t="shared" si="151"/>
        <v>42056.479120370372</v>
      </c>
      <c r="M2423" s="3" t="b">
        <v>0</v>
      </c>
      <c r="N2423" s="3">
        <v>1</v>
      </c>
      <c r="O2423" s="3" t="b">
        <v>0</v>
      </c>
      <c r="P2423" s="3" t="s">
        <v>8283</v>
      </c>
      <c r="Q2423" s="13">
        <f t="shared" si="148"/>
        <v>1.6666666666666666E-4</v>
      </c>
      <c r="R2423" s="7">
        <f t="shared" si="149"/>
        <v>6000</v>
      </c>
      <c r="S2423" s="3" t="s">
        <v>8339</v>
      </c>
      <c r="T2423" s="3" t="s">
        <v>8340</v>
      </c>
    </row>
    <row r="2424" spans="1:20" ht="26.4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21">
        <f t="shared" si="150"/>
        <v>42044.516620370363</v>
      </c>
      <c r="L2424" s="21">
        <f t="shared" si="151"/>
        <v>42074.474953703706</v>
      </c>
      <c r="M2424" s="3" t="b">
        <v>0</v>
      </c>
      <c r="N2424" s="3">
        <v>1</v>
      </c>
      <c r="O2424" s="3" t="b">
        <v>0</v>
      </c>
      <c r="P2424" s="3" t="s">
        <v>8283</v>
      </c>
      <c r="Q2424" s="13">
        <f t="shared" si="148"/>
        <v>2E-3</v>
      </c>
      <c r="R2424" s="7">
        <f t="shared" si="149"/>
        <v>500</v>
      </c>
      <c r="S2424" s="3" t="s">
        <v>8339</v>
      </c>
      <c r="T2424" s="3" t="s">
        <v>8340</v>
      </c>
    </row>
    <row r="2425" spans="1:20" ht="39.6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21">
        <f t="shared" si="150"/>
        <v>41974.496412037035</v>
      </c>
      <c r="L2425" s="21">
        <f t="shared" si="151"/>
        <v>42004.496412037035</v>
      </c>
      <c r="M2425" s="3" t="b">
        <v>0</v>
      </c>
      <c r="N2425" s="3">
        <v>1</v>
      </c>
      <c r="O2425" s="3" t="b">
        <v>0</v>
      </c>
      <c r="P2425" s="3" t="s">
        <v>8283</v>
      </c>
      <c r="Q2425" s="13">
        <f t="shared" si="148"/>
        <v>1.3333333333333334E-4</v>
      </c>
      <c r="R2425" s="7">
        <f t="shared" si="149"/>
        <v>60000</v>
      </c>
      <c r="S2425" s="3" t="s">
        <v>8339</v>
      </c>
      <c r="T2425" s="3" t="s">
        <v>8340</v>
      </c>
    </row>
    <row r="2426" spans="1:20" ht="26.4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21">
        <f t="shared" si="150"/>
        <v>41909.684120370366</v>
      </c>
      <c r="L2426" s="21">
        <f t="shared" si="151"/>
        <v>41939.684120370366</v>
      </c>
      <c r="M2426" s="3" t="b">
        <v>0</v>
      </c>
      <c r="N2426" s="3">
        <v>9</v>
      </c>
      <c r="O2426" s="3" t="b">
        <v>0</v>
      </c>
      <c r="P2426" s="3" t="s">
        <v>8283</v>
      </c>
      <c r="Q2426" s="13">
        <f t="shared" si="148"/>
        <v>1.24E-2</v>
      </c>
      <c r="R2426" s="7">
        <f t="shared" si="149"/>
        <v>2777.7777777777778</v>
      </c>
      <c r="S2426" s="3" t="s">
        <v>8339</v>
      </c>
      <c r="T2426" s="3" t="s">
        <v>8340</v>
      </c>
    </row>
    <row r="2427" spans="1:20" ht="52.8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21">
        <f t="shared" si="150"/>
        <v>42502.705428240741</v>
      </c>
      <c r="L2427" s="21">
        <f t="shared" si="151"/>
        <v>42517.711111111108</v>
      </c>
      <c r="M2427" s="3" t="b">
        <v>0</v>
      </c>
      <c r="N2427" s="3">
        <v>1</v>
      </c>
      <c r="O2427" s="3" t="b">
        <v>0</v>
      </c>
      <c r="P2427" s="3" t="s">
        <v>8283</v>
      </c>
      <c r="Q2427" s="13">
        <f t="shared" si="148"/>
        <v>2.8571428571428574E-4</v>
      </c>
      <c r="R2427" s="7">
        <f t="shared" si="149"/>
        <v>3500</v>
      </c>
      <c r="S2427" s="3" t="s">
        <v>8339</v>
      </c>
      <c r="T2427" s="3" t="s">
        <v>8340</v>
      </c>
    </row>
    <row r="2428" spans="1:20" ht="39.6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21">
        <f t="shared" si="150"/>
        <v>42163.961712962962</v>
      </c>
      <c r="L2428" s="21">
        <f t="shared" si="151"/>
        <v>42223.961712962962</v>
      </c>
      <c r="M2428" s="3" t="b">
        <v>0</v>
      </c>
      <c r="N2428" s="3">
        <v>0</v>
      </c>
      <c r="O2428" s="3" t="b">
        <v>0</v>
      </c>
      <c r="P2428" s="3" t="s">
        <v>8283</v>
      </c>
      <c r="Q2428" s="13">
        <f t="shared" si="148"/>
        <v>0</v>
      </c>
      <c r="R2428" s="7">
        <f t="shared" si="149"/>
        <v>0</v>
      </c>
      <c r="S2428" s="3" t="s">
        <v>8339</v>
      </c>
      <c r="T2428" s="3" t="s">
        <v>8340</v>
      </c>
    </row>
    <row r="2429" spans="1:20" ht="26.4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21">
        <f t="shared" si="150"/>
        <v>42412.110335648147</v>
      </c>
      <c r="L2429" s="21">
        <f t="shared" si="151"/>
        <v>42452.068668981483</v>
      </c>
      <c r="M2429" s="3" t="b">
        <v>0</v>
      </c>
      <c r="N2429" s="3">
        <v>1</v>
      </c>
      <c r="O2429" s="3" t="b">
        <v>0</v>
      </c>
      <c r="P2429" s="3" t="s">
        <v>8283</v>
      </c>
      <c r="Q2429" s="13">
        <f t="shared" si="148"/>
        <v>2.0000000000000002E-5</v>
      </c>
      <c r="R2429" s="7">
        <f t="shared" si="149"/>
        <v>50000</v>
      </c>
      <c r="S2429" s="3" t="s">
        <v>8339</v>
      </c>
      <c r="T2429" s="3" t="s">
        <v>8340</v>
      </c>
    </row>
    <row r="2430" spans="1:20" ht="26.4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21">
        <f t="shared" si="150"/>
        <v>42045.575821759259</v>
      </c>
      <c r="L2430" s="21">
        <f t="shared" si="151"/>
        <v>42075.534155092588</v>
      </c>
      <c r="M2430" s="3" t="b">
        <v>0</v>
      </c>
      <c r="N2430" s="3">
        <v>1</v>
      </c>
      <c r="O2430" s="3" t="b">
        <v>0</v>
      </c>
      <c r="P2430" s="3" t="s">
        <v>8283</v>
      </c>
      <c r="Q2430" s="13">
        <f t="shared" si="148"/>
        <v>2.8571428571428571E-5</v>
      </c>
      <c r="R2430" s="7">
        <f t="shared" si="149"/>
        <v>35000</v>
      </c>
      <c r="S2430" s="3" t="s">
        <v>8339</v>
      </c>
      <c r="T2430" s="3" t="s">
        <v>8340</v>
      </c>
    </row>
    <row r="2431" spans="1:20" ht="39.6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21">
        <f t="shared" si="150"/>
        <v>42734.670902777776</v>
      </c>
      <c r="L2431" s="21">
        <f t="shared" si="151"/>
        <v>42771.488888888889</v>
      </c>
      <c r="M2431" s="3" t="b">
        <v>0</v>
      </c>
      <c r="N2431" s="3">
        <v>4</v>
      </c>
      <c r="O2431" s="3" t="b">
        <v>0</v>
      </c>
      <c r="P2431" s="3" t="s">
        <v>8283</v>
      </c>
      <c r="Q2431" s="13">
        <f t="shared" si="148"/>
        <v>1.4321428571428572E-2</v>
      </c>
      <c r="R2431" s="7">
        <f t="shared" si="149"/>
        <v>35000</v>
      </c>
      <c r="S2431" s="3" t="s">
        <v>8339</v>
      </c>
      <c r="T2431" s="3" t="s">
        <v>8340</v>
      </c>
    </row>
    <row r="2432" spans="1:20" ht="52.8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21">
        <f t="shared" si="150"/>
        <v>42381.922499999993</v>
      </c>
      <c r="L2432" s="21">
        <f t="shared" si="151"/>
        <v>42411.922499999993</v>
      </c>
      <c r="M2432" s="3" t="b">
        <v>0</v>
      </c>
      <c r="N2432" s="3">
        <v>2</v>
      </c>
      <c r="O2432" s="3" t="b">
        <v>0</v>
      </c>
      <c r="P2432" s="3" t="s">
        <v>8283</v>
      </c>
      <c r="Q2432" s="13">
        <f t="shared" si="148"/>
        <v>7.0000000000000001E-3</v>
      </c>
      <c r="R2432" s="7">
        <f t="shared" si="149"/>
        <v>1500</v>
      </c>
      <c r="S2432" s="3" t="s">
        <v>8339</v>
      </c>
      <c r="T2432" s="3" t="s">
        <v>8340</v>
      </c>
    </row>
    <row r="2433" spans="1:20" ht="26.4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21">
        <f t="shared" si="150"/>
        <v>42488.891354166662</v>
      </c>
      <c r="L2433" s="21">
        <f t="shared" si="151"/>
        <v>42548.891354166662</v>
      </c>
      <c r="M2433" s="3" t="b">
        <v>0</v>
      </c>
      <c r="N2433" s="3">
        <v>2</v>
      </c>
      <c r="O2433" s="3" t="b">
        <v>0</v>
      </c>
      <c r="P2433" s="3" t="s">
        <v>8283</v>
      </c>
      <c r="Q2433" s="13">
        <f t="shared" si="148"/>
        <v>2.0000000000000002E-5</v>
      </c>
      <c r="R2433" s="7">
        <f t="shared" si="149"/>
        <v>50000</v>
      </c>
      <c r="S2433" s="3" t="s">
        <v>8339</v>
      </c>
      <c r="T2433" s="3" t="s">
        <v>8340</v>
      </c>
    </row>
    <row r="2434" spans="1:20" ht="39.6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21">
        <f t="shared" si="150"/>
        <v>42041.010381944441</v>
      </c>
      <c r="L2434" s="21">
        <f t="shared" si="151"/>
        <v>42071.010381944441</v>
      </c>
      <c r="M2434" s="3" t="b">
        <v>0</v>
      </c>
      <c r="N2434" s="3">
        <v>2</v>
      </c>
      <c r="O2434" s="3" t="b">
        <v>0</v>
      </c>
      <c r="P2434" s="3" t="s">
        <v>8283</v>
      </c>
      <c r="Q2434" s="13">
        <f t="shared" ref="Q2434:Q2497" si="152">+E2434/D2434</f>
        <v>1.4285714285714287E-4</v>
      </c>
      <c r="R2434" s="7">
        <f t="shared" ref="R2434:R2497" si="153">IFERROR(+D2434/N2434,0)</f>
        <v>7000</v>
      </c>
      <c r="S2434" s="3" t="s">
        <v>8339</v>
      </c>
      <c r="T2434" s="3" t="s">
        <v>8340</v>
      </c>
    </row>
    <row r="2435" spans="1:20" ht="39.6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21">
        <f t="shared" ref="K2435:K2498" si="154">(J2435/86400)+25569+(-5/24)</f>
        <v>42397.691469907404</v>
      </c>
      <c r="L2435" s="21">
        <f t="shared" ref="L2435:L2498" si="155">+I2435/(86400)+25569+(-5/24)</f>
        <v>42427.691469907404</v>
      </c>
      <c r="M2435" s="3" t="b">
        <v>0</v>
      </c>
      <c r="N2435" s="3">
        <v>0</v>
      </c>
      <c r="O2435" s="3" t="b">
        <v>0</v>
      </c>
      <c r="P2435" s="3" t="s">
        <v>8283</v>
      </c>
      <c r="Q2435" s="13">
        <f t="shared" si="152"/>
        <v>0</v>
      </c>
      <c r="R2435" s="7">
        <f t="shared" si="153"/>
        <v>0</v>
      </c>
      <c r="S2435" s="3" t="s">
        <v>8339</v>
      </c>
      <c r="T2435" s="3" t="s">
        <v>8340</v>
      </c>
    </row>
    <row r="2436" spans="1:20" ht="39.6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21">
        <f t="shared" si="154"/>
        <v>42179.977708333332</v>
      </c>
      <c r="L2436" s="21">
        <f t="shared" si="155"/>
        <v>42219.977708333332</v>
      </c>
      <c r="M2436" s="3" t="b">
        <v>0</v>
      </c>
      <c r="N2436" s="3">
        <v>2</v>
      </c>
      <c r="O2436" s="3" t="b">
        <v>0</v>
      </c>
      <c r="P2436" s="3" t="s">
        <v>8283</v>
      </c>
      <c r="Q2436" s="13">
        <f t="shared" si="152"/>
        <v>1.2999999999999999E-3</v>
      </c>
      <c r="R2436" s="7">
        <f t="shared" si="153"/>
        <v>10000</v>
      </c>
      <c r="S2436" s="3" t="s">
        <v>8339</v>
      </c>
      <c r="T2436" s="3" t="s">
        <v>8340</v>
      </c>
    </row>
    <row r="2437" spans="1:20" ht="39.6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21">
        <f t="shared" si="154"/>
        <v>42252.069282407407</v>
      </c>
      <c r="L2437" s="21">
        <f t="shared" si="155"/>
        <v>42282.069282407407</v>
      </c>
      <c r="M2437" s="3" t="b">
        <v>0</v>
      </c>
      <c r="N2437" s="3">
        <v>4</v>
      </c>
      <c r="O2437" s="3" t="b">
        <v>0</v>
      </c>
      <c r="P2437" s="3" t="s">
        <v>8283</v>
      </c>
      <c r="Q2437" s="13">
        <f t="shared" si="152"/>
        <v>4.8960000000000002E-3</v>
      </c>
      <c r="R2437" s="7">
        <f t="shared" si="153"/>
        <v>62500</v>
      </c>
      <c r="S2437" s="3" t="s">
        <v>8339</v>
      </c>
      <c r="T2437" s="3" t="s">
        <v>8340</v>
      </c>
    </row>
    <row r="2438" spans="1:20" ht="39.6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21">
        <f t="shared" si="154"/>
        <v>42338.407060185178</v>
      </c>
      <c r="L2438" s="21">
        <f t="shared" si="155"/>
        <v>42398.407060185178</v>
      </c>
      <c r="M2438" s="3" t="b">
        <v>0</v>
      </c>
      <c r="N2438" s="3">
        <v>2</v>
      </c>
      <c r="O2438" s="3" t="b">
        <v>0</v>
      </c>
      <c r="P2438" s="3" t="s">
        <v>8283</v>
      </c>
      <c r="Q2438" s="13">
        <f t="shared" si="152"/>
        <v>3.8461538461538462E-4</v>
      </c>
      <c r="R2438" s="7">
        <f t="shared" si="153"/>
        <v>58500</v>
      </c>
      <c r="S2438" s="3" t="s">
        <v>8339</v>
      </c>
      <c r="T2438" s="3" t="s">
        <v>8340</v>
      </c>
    </row>
    <row r="2439" spans="1:20" ht="39.6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21">
        <f t="shared" si="154"/>
        <v>42031.756805555553</v>
      </c>
      <c r="L2439" s="21">
        <f t="shared" si="155"/>
        <v>42080.541666666664</v>
      </c>
      <c r="M2439" s="3" t="b">
        <v>0</v>
      </c>
      <c r="N2439" s="3">
        <v>0</v>
      </c>
      <c r="O2439" s="3" t="b">
        <v>0</v>
      </c>
      <c r="P2439" s="3" t="s">
        <v>8283</v>
      </c>
      <c r="Q2439" s="13">
        <f t="shared" si="152"/>
        <v>0</v>
      </c>
      <c r="R2439" s="7">
        <f t="shared" si="153"/>
        <v>0</v>
      </c>
      <c r="S2439" s="3" t="s">
        <v>8339</v>
      </c>
      <c r="T2439" s="3" t="s">
        <v>8340</v>
      </c>
    </row>
    <row r="2440" spans="1:20" ht="39.6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21">
        <f t="shared" si="154"/>
        <v>42285.706736111104</v>
      </c>
      <c r="L2440" s="21">
        <f t="shared" si="155"/>
        <v>42345.748402777775</v>
      </c>
      <c r="M2440" s="3" t="b">
        <v>0</v>
      </c>
      <c r="N2440" s="3">
        <v>1</v>
      </c>
      <c r="O2440" s="3" t="b">
        <v>0</v>
      </c>
      <c r="P2440" s="3" t="s">
        <v>8283</v>
      </c>
      <c r="Q2440" s="13">
        <f t="shared" si="152"/>
        <v>3.3333333333333335E-3</v>
      </c>
      <c r="R2440" s="7">
        <f t="shared" si="153"/>
        <v>15000</v>
      </c>
      <c r="S2440" s="3" t="s">
        <v>8339</v>
      </c>
      <c r="T2440" s="3" t="s">
        <v>8340</v>
      </c>
    </row>
    <row r="2441" spans="1:20" ht="39.6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21">
        <f t="shared" si="154"/>
        <v>42265.610289351847</v>
      </c>
      <c r="L2441" s="21">
        <f t="shared" si="155"/>
        <v>42295.610289351847</v>
      </c>
      <c r="M2441" s="3" t="b">
        <v>0</v>
      </c>
      <c r="N2441" s="3">
        <v>0</v>
      </c>
      <c r="O2441" s="3" t="b">
        <v>0</v>
      </c>
      <c r="P2441" s="3" t="s">
        <v>8283</v>
      </c>
      <c r="Q2441" s="13">
        <f t="shared" si="152"/>
        <v>0</v>
      </c>
      <c r="R2441" s="7">
        <f t="shared" si="153"/>
        <v>0</v>
      </c>
      <c r="S2441" s="3" t="s">
        <v>8339</v>
      </c>
      <c r="T2441" s="3" t="s">
        <v>8340</v>
      </c>
    </row>
    <row r="2442" spans="1:20" ht="26.4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21">
        <f t="shared" si="154"/>
        <v>42383.691122685188</v>
      </c>
      <c r="L2442" s="21">
        <f t="shared" si="155"/>
        <v>42413.691122685188</v>
      </c>
      <c r="M2442" s="3" t="b">
        <v>0</v>
      </c>
      <c r="N2442" s="3">
        <v>2</v>
      </c>
      <c r="O2442" s="3" t="b">
        <v>0</v>
      </c>
      <c r="P2442" s="3" t="s">
        <v>8283</v>
      </c>
      <c r="Q2442" s="13">
        <f t="shared" si="152"/>
        <v>2E-3</v>
      </c>
      <c r="R2442" s="7">
        <f t="shared" si="153"/>
        <v>2500</v>
      </c>
      <c r="S2442" s="3" t="s">
        <v>8339</v>
      </c>
      <c r="T2442" s="3" t="s">
        <v>8340</v>
      </c>
    </row>
    <row r="2443" spans="1:20" ht="26.4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21">
        <f t="shared" si="154"/>
        <v>42186.917291666665</v>
      </c>
      <c r="L2443" s="21">
        <f t="shared" si="155"/>
        <v>42207.999305555553</v>
      </c>
      <c r="M2443" s="3" t="b">
        <v>0</v>
      </c>
      <c r="N2443" s="3">
        <v>109</v>
      </c>
      <c r="O2443" s="3" t="b">
        <v>1</v>
      </c>
      <c r="P2443" s="3" t="s">
        <v>8297</v>
      </c>
      <c r="Q2443" s="13">
        <f t="shared" si="152"/>
        <v>1.0788</v>
      </c>
      <c r="R2443" s="7">
        <f t="shared" si="153"/>
        <v>68.807339449541288</v>
      </c>
      <c r="S2443" s="3" t="s">
        <v>8339</v>
      </c>
      <c r="T2443" s="3" t="s">
        <v>8355</v>
      </c>
    </row>
    <row r="2444" spans="1:20" ht="26.4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21">
        <f t="shared" si="154"/>
        <v>42052.458657407406</v>
      </c>
      <c r="L2444" s="21">
        <f t="shared" si="155"/>
        <v>42082.416990740741</v>
      </c>
      <c r="M2444" s="3" t="b">
        <v>0</v>
      </c>
      <c r="N2444" s="3">
        <v>372</v>
      </c>
      <c r="O2444" s="3" t="b">
        <v>1</v>
      </c>
      <c r="P2444" s="3" t="s">
        <v>8297</v>
      </c>
      <c r="Q2444" s="13">
        <f t="shared" si="152"/>
        <v>1.2594166666666666</v>
      </c>
      <c r="R2444" s="7">
        <f t="shared" si="153"/>
        <v>64.516129032258064</v>
      </c>
      <c r="S2444" s="3" t="s">
        <v>8339</v>
      </c>
      <c r="T2444" s="3" t="s">
        <v>8355</v>
      </c>
    </row>
    <row r="2445" spans="1:20" ht="39.6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21">
        <f t="shared" si="154"/>
        <v>41836.416921296295</v>
      </c>
      <c r="L2445" s="21">
        <f t="shared" si="155"/>
        <v>41866.416921296295</v>
      </c>
      <c r="M2445" s="3" t="b">
        <v>0</v>
      </c>
      <c r="N2445" s="3">
        <v>311</v>
      </c>
      <c r="O2445" s="3" t="b">
        <v>1</v>
      </c>
      <c r="P2445" s="3" t="s">
        <v>8297</v>
      </c>
      <c r="Q2445" s="13">
        <f t="shared" si="152"/>
        <v>2.0251494999999999</v>
      </c>
      <c r="R2445" s="7">
        <f t="shared" si="153"/>
        <v>64.308681672025727</v>
      </c>
      <c r="S2445" s="3" t="s">
        <v>8339</v>
      </c>
      <c r="T2445" s="3" t="s">
        <v>8355</v>
      </c>
    </row>
    <row r="2446" spans="1:20" ht="39.6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21">
        <f t="shared" si="154"/>
        <v>42485.54619212963</v>
      </c>
      <c r="L2446" s="21">
        <f t="shared" si="155"/>
        <v>42515.54619212963</v>
      </c>
      <c r="M2446" s="3" t="b">
        <v>0</v>
      </c>
      <c r="N2446" s="3">
        <v>61</v>
      </c>
      <c r="O2446" s="3" t="b">
        <v>1</v>
      </c>
      <c r="P2446" s="3" t="s">
        <v>8297</v>
      </c>
      <c r="Q2446" s="13">
        <f t="shared" si="152"/>
        <v>1.0860000000000001</v>
      </c>
      <c r="R2446" s="7">
        <f t="shared" si="153"/>
        <v>49.180327868852459</v>
      </c>
      <c r="S2446" s="3" t="s">
        <v>8339</v>
      </c>
      <c r="T2446" s="3" t="s">
        <v>8355</v>
      </c>
    </row>
    <row r="2447" spans="1:20" ht="52.8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21">
        <f t="shared" si="154"/>
        <v>42242.981724537036</v>
      </c>
      <c r="L2447" s="21">
        <f t="shared" si="155"/>
        <v>42272.981724537036</v>
      </c>
      <c r="M2447" s="3" t="b">
        <v>0</v>
      </c>
      <c r="N2447" s="3">
        <v>115</v>
      </c>
      <c r="O2447" s="3" t="b">
        <v>1</v>
      </c>
      <c r="P2447" s="3" t="s">
        <v>8297</v>
      </c>
      <c r="Q2447" s="13">
        <f t="shared" si="152"/>
        <v>1.728</v>
      </c>
      <c r="R2447" s="7">
        <f t="shared" si="153"/>
        <v>43.478260869565219</v>
      </c>
      <c r="S2447" s="3" t="s">
        <v>8339</v>
      </c>
      <c r="T2447" s="3" t="s">
        <v>8355</v>
      </c>
    </row>
    <row r="2448" spans="1:20" ht="52.8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21">
        <f t="shared" si="154"/>
        <v>42670.394340277773</v>
      </c>
      <c r="L2448" s="21">
        <f t="shared" si="155"/>
        <v>42700.436006944445</v>
      </c>
      <c r="M2448" s="3" t="b">
        <v>0</v>
      </c>
      <c r="N2448" s="3">
        <v>111</v>
      </c>
      <c r="O2448" s="3" t="b">
        <v>1</v>
      </c>
      <c r="P2448" s="3" t="s">
        <v>8297</v>
      </c>
      <c r="Q2448" s="13">
        <f t="shared" si="152"/>
        <v>1.6798</v>
      </c>
      <c r="R2448" s="7">
        <f t="shared" si="153"/>
        <v>45.045045045045043</v>
      </c>
      <c r="S2448" s="3" t="s">
        <v>8339</v>
      </c>
      <c r="T2448" s="3" t="s">
        <v>8355</v>
      </c>
    </row>
    <row r="2449" spans="1:20" ht="52.8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21">
        <f t="shared" si="154"/>
        <v>42654.26149305555</v>
      </c>
      <c r="L2449" s="21">
        <f t="shared" si="155"/>
        <v>42685.958333333336</v>
      </c>
      <c r="M2449" s="3" t="b">
        <v>0</v>
      </c>
      <c r="N2449" s="3">
        <v>337</v>
      </c>
      <c r="O2449" s="3" t="b">
        <v>1</v>
      </c>
      <c r="P2449" s="3" t="s">
        <v>8297</v>
      </c>
      <c r="Q2449" s="13">
        <f t="shared" si="152"/>
        <v>4.2720000000000002</v>
      </c>
      <c r="R2449" s="7">
        <f t="shared" si="153"/>
        <v>7.4183976261127595</v>
      </c>
      <c r="S2449" s="3" t="s">
        <v>8339</v>
      </c>
      <c r="T2449" s="3" t="s">
        <v>8355</v>
      </c>
    </row>
    <row r="2450" spans="1:20" ht="39.6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21">
        <f t="shared" si="154"/>
        <v>42607.107789351845</v>
      </c>
      <c r="L2450" s="21">
        <f t="shared" si="155"/>
        <v>42613.025000000001</v>
      </c>
      <c r="M2450" s="3" t="b">
        <v>0</v>
      </c>
      <c r="N2450" s="3">
        <v>9</v>
      </c>
      <c r="O2450" s="3" t="b">
        <v>1</v>
      </c>
      <c r="P2450" s="3" t="s">
        <v>8297</v>
      </c>
      <c r="Q2450" s="13">
        <f t="shared" si="152"/>
        <v>1.075</v>
      </c>
      <c r="R2450" s="7">
        <f t="shared" si="153"/>
        <v>44.444444444444443</v>
      </c>
      <c r="S2450" s="3" t="s">
        <v>8339</v>
      </c>
      <c r="T2450" s="3" t="s">
        <v>8355</v>
      </c>
    </row>
    <row r="2451" spans="1:20" ht="39.6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21">
        <f t="shared" si="154"/>
        <v>41942.934201388889</v>
      </c>
      <c r="L2451" s="21">
        <f t="shared" si="155"/>
        <v>41972.975868055553</v>
      </c>
      <c r="M2451" s="3" t="b">
        <v>0</v>
      </c>
      <c r="N2451" s="3">
        <v>120</v>
      </c>
      <c r="O2451" s="3" t="b">
        <v>1</v>
      </c>
      <c r="P2451" s="3" t="s">
        <v>8297</v>
      </c>
      <c r="Q2451" s="13">
        <f t="shared" si="152"/>
        <v>1.08</v>
      </c>
      <c r="R2451" s="7">
        <f t="shared" si="153"/>
        <v>83.333333333333329</v>
      </c>
      <c r="S2451" s="3" t="s">
        <v>8339</v>
      </c>
      <c r="T2451" s="3" t="s">
        <v>8355</v>
      </c>
    </row>
    <row r="2452" spans="1:20" ht="39.6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21">
        <f t="shared" si="154"/>
        <v>41901.864074074074</v>
      </c>
      <c r="L2452" s="21">
        <f t="shared" si="155"/>
        <v>41939.924305555549</v>
      </c>
      <c r="M2452" s="3" t="b">
        <v>0</v>
      </c>
      <c r="N2452" s="3">
        <v>102</v>
      </c>
      <c r="O2452" s="3" t="b">
        <v>1</v>
      </c>
      <c r="P2452" s="3" t="s">
        <v>8297</v>
      </c>
      <c r="Q2452" s="13">
        <f t="shared" si="152"/>
        <v>1.0153353333333335</v>
      </c>
      <c r="R2452" s="7">
        <f t="shared" si="153"/>
        <v>147.05882352941177</v>
      </c>
      <c r="S2452" s="3" t="s">
        <v>8339</v>
      </c>
      <c r="T2452" s="3" t="s">
        <v>8355</v>
      </c>
    </row>
    <row r="2453" spans="1:20" ht="39.6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21">
        <f t="shared" si="154"/>
        <v>42779.700115740743</v>
      </c>
      <c r="L2453" s="21">
        <f t="shared" si="155"/>
        <v>42799.700115740743</v>
      </c>
      <c r="M2453" s="3" t="b">
        <v>0</v>
      </c>
      <c r="N2453" s="3">
        <v>186</v>
      </c>
      <c r="O2453" s="3" t="b">
        <v>1</v>
      </c>
      <c r="P2453" s="3" t="s">
        <v>8297</v>
      </c>
      <c r="Q2453" s="13">
        <f t="shared" si="152"/>
        <v>1.1545000000000001</v>
      </c>
      <c r="R2453" s="7">
        <f t="shared" si="153"/>
        <v>53.763440860215056</v>
      </c>
      <c r="S2453" s="3" t="s">
        <v>8339</v>
      </c>
      <c r="T2453" s="3" t="s">
        <v>8355</v>
      </c>
    </row>
    <row r="2454" spans="1:20" ht="39.6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21">
        <f t="shared" si="154"/>
        <v>42338.635416666664</v>
      </c>
      <c r="L2454" s="21">
        <f t="shared" si="155"/>
        <v>42367.749999999993</v>
      </c>
      <c r="M2454" s="3" t="b">
        <v>0</v>
      </c>
      <c r="N2454" s="3">
        <v>15</v>
      </c>
      <c r="O2454" s="3" t="b">
        <v>1</v>
      </c>
      <c r="P2454" s="3" t="s">
        <v>8297</v>
      </c>
      <c r="Q2454" s="13">
        <f t="shared" si="152"/>
        <v>1.335</v>
      </c>
      <c r="R2454" s="7">
        <f t="shared" si="153"/>
        <v>40</v>
      </c>
      <c r="S2454" s="3" t="s">
        <v>8339</v>
      </c>
      <c r="T2454" s="3" t="s">
        <v>8355</v>
      </c>
    </row>
    <row r="2455" spans="1:20" ht="39.6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21">
        <f t="shared" si="154"/>
        <v>42738.483900462961</v>
      </c>
      <c r="L2455" s="21">
        <f t="shared" si="155"/>
        <v>42768.483900462961</v>
      </c>
      <c r="M2455" s="3" t="b">
        <v>0</v>
      </c>
      <c r="N2455" s="3">
        <v>67</v>
      </c>
      <c r="O2455" s="3" t="b">
        <v>1</v>
      </c>
      <c r="P2455" s="3" t="s">
        <v>8297</v>
      </c>
      <c r="Q2455" s="13">
        <f t="shared" si="152"/>
        <v>1.5469999999999999</v>
      </c>
      <c r="R2455" s="7">
        <f t="shared" si="153"/>
        <v>44.776119402985074</v>
      </c>
      <c r="S2455" s="3" t="s">
        <v>8339</v>
      </c>
      <c r="T2455" s="3" t="s">
        <v>8355</v>
      </c>
    </row>
    <row r="2456" spans="1:20" ht="39.6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21">
        <f t="shared" si="154"/>
        <v>42769.993148148147</v>
      </c>
      <c r="L2456" s="21">
        <f t="shared" si="155"/>
        <v>42804.993148148147</v>
      </c>
      <c r="M2456" s="3" t="b">
        <v>0</v>
      </c>
      <c r="N2456" s="3">
        <v>130</v>
      </c>
      <c r="O2456" s="3" t="b">
        <v>1</v>
      </c>
      <c r="P2456" s="3" t="s">
        <v>8297</v>
      </c>
      <c r="Q2456" s="13">
        <f t="shared" si="152"/>
        <v>1.0084571428571429</v>
      </c>
      <c r="R2456" s="7">
        <f t="shared" si="153"/>
        <v>269.23076923076923</v>
      </c>
      <c r="S2456" s="3" t="s">
        <v>8339</v>
      </c>
      <c r="T2456" s="3" t="s">
        <v>8355</v>
      </c>
    </row>
    <row r="2457" spans="1:20" ht="39.6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21">
        <f t="shared" si="154"/>
        <v>42452.573495370372</v>
      </c>
      <c r="L2457" s="21">
        <f t="shared" si="155"/>
        <v>42480.573495370372</v>
      </c>
      <c r="M2457" s="3" t="b">
        <v>0</v>
      </c>
      <c r="N2457" s="3">
        <v>16</v>
      </c>
      <c r="O2457" s="3" t="b">
        <v>1</v>
      </c>
      <c r="P2457" s="3" t="s">
        <v>8297</v>
      </c>
      <c r="Q2457" s="13">
        <f t="shared" si="152"/>
        <v>1.82</v>
      </c>
      <c r="R2457" s="7">
        <f t="shared" si="153"/>
        <v>18.75</v>
      </c>
      <c r="S2457" s="3" t="s">
        <v>8339</v>
      </c>
      <c r="T2457" s="3" t="s">
        <v>8355</v>
      </c>
    </row>
    <row r="2458" spans="1:20" ht="39.6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21">
        <f t="shared" si="154"/>
        <v>42761.752766203703</v>
      </c>
      <c r="L2458" s="21">
        <f t="shared" si="155"/>
        <v>42791.752766203703</v>
      </c>
      <c r="M2458" s="3" t="b">
        <v>0</v>
      </c>
      <c r="N2458" s="3">
        <v>67</v>
      </c>
      <c r="O2458" s="3" t="b">
        <v>1</v>
      </c>
      <c r="P2458" s="3" t="s">
        <v>8297</v>
      </c>
      <c r="Q2458" s="13">
        <f t="shared" si="152"/>
        <v>1.8086666666666666</v>
      </c>
      <c r="R2458" s="7">
        <f t="shared" si="153"/>
        <v>22.388059701492537</v>
      </c>
      <c r="S2458" s="3" t="s">
        <v>8339</v>
      </c>
      <c r="T2458" s="3" t="s">
        <v>8355</v>
      </c>
    </row>
    <row r="2459" spans="1:20" ht="39.6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21">
        <f t="shared" si="154"/>
        <v>42423.394166666665</v>
      </c>
      <c r="L2459" s="21">
        <f t="shared" si="155"/>
        <v>42453.352500000001</v>
      </c>
      <c r="M2459" s="3" t="b">
        <v>0</v>
      </c>
      <c r="N2459" s="3">
        <v>124</v>
      </c>
      <c r="O2459" s="3" t="b">
        <v>1</v>
      </c>
      <c r="P2459" s="3" t="s">
        <v>8297</v>
      </c>
      <c r="Q2459" s="13">
        <f t="shared" si="152"/>
        <v>1.0230434782608695</v>
      </c>
      <c r="R2459" s="7">
        <f t="shared" si="153"/>
        <v>185.48387096774192</v>
      </c>
      <c r="S2459" s="3" t="s">
        <v>8339</v>
      </c>
      <c r="T2459" s="3" t="s">
        <v>8355</v>
      </c>
    </row>
    <row r="2460" spans="1:20" ht="52.8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21">
        <f t="shared" si="154"/>
        <v>42495.663402777776</v>
      </c>
      <c r="L2460" s="21">
        <f t="shared" si="155"/>
        <v>42530.583333333336</v>
      </c>
      <c r="M2460" s="3" t="b">
        <v>0</v>
      </c>
      <c r="N2460" s="3">
        <v>80</v>
      </c>
      <c r="O2460" s="3" t="b">
        <v>1</v>
      </c>
      <c r="P2460" s="3" t="s">
        <v>8297</v>
      </c>
      <c r="Q2460" s="13">
        <f t="shared" si="152"/>
        <v>1.1017999999999999</v>
      </c>
      <c r="R2460" s="7">
        <f t="shared" si="153"/>
        <v>62.5</v>
      </c>
      <c r="S2460" s="3" t="s">
        <v>8339</v>
      </c>
      <c r="T2460" s="3" t="s">
        <v>8355</v>
      </c>
    </row>
    <row r="2461" spans="1:20" ht="52.8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21">
        <f t="shared" si="154"/>
        <v>42407.429224537038</v>
      </c>
      <c r="L2461" s="21">
        <f t="shared" si="155"/>
        <v>42452.387557870366</v>
      </c>
      <c r="M2461" s="3" t="b">
        <v>0</v>
      </c>
      <c r="N2461" s="3">
        <v>282</v>
      </c>
      <c r="O2461" s="3" t="b">
        <v>1</v>
      </c>
      <c r="P2461" s="3" t="s">
        <v>8297</v>
      </c>
      <c r="Q2461" s="13">
        <f t="shared" si="152"/>
        <v>1.0225</v>
      </c>
      <c r="R2461" s="7">
        <f t="shared" si="153"/>
        <v>106.38297872340425</v>
      </c>
      <c r="S2461" s="3" t="s">
        <v>8339</v>
      </c>
      <c r="T2461" s="3" t="s">
        <v>8355</v>
      </c>
    </row>
    <row r="2462" spans="1:20" ht="39.6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21">
        <f t="shared" si="154"/>
        <v>42703.978784722225</v>
      </c>
      <c r="L2462" s="21">
        <f t="shared" si="155"/>
        <v>42737.970138888886</v>
      </c>
      <c r="M2462" s="3" t="b">
        <v>0</v>
      </c>
      <c r="N2462" s="3">
        <v>68</v>
      </c>
      <c r="O2462" s="3" t="b">
        <v>1</v>
      </c>
      <c r="P2462" s="3" t="s">
        <v>8297</v>
      </c>
      <c r="Q2462" s="13">
        <f t="shared" si="152"/>
        <v>1.0078823529411765</v>
      </c>
      <c r="R2462" s="7">
        <f t="shared" si="153"/>
        <v>125</v>
      </c>
      <c r="S2462" s="3" t="s">
        <v>8339</v>
      </c>
      <c r="T2462" s="3" t="s">
        <v>8355</v>
      </c>
    </row>
    <row r="2463" spans="1:20" ht="39.6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21">
        <f t="shared" si="154"/>
        <v>40783.804363425923</v>
      </c>
      <c r="L2463" s="21">
        <f t="shared" si="155"/>
        <v>40816.916666666664</v>
      </c>
      <c r="M2463" s="3" t="b">
        <v>0</v>
      </c>
      <c r="N2463" s="3">
        <v>86</v>
      </c>
      <c r="O2463" s="3" t="b">
        <v>1</v>
      </c>
      <c r="P2463" s="3" t="s">
        <v>8278</v>
      </c>
      <c r="Q2463" s="13">
        <f t="shared" si="152"/>
        <v>1.038</v>
      </c>
      <c r="R2463" s="7">
        <f t="shared" si="153"/>
        <v>87.20930232558139</v>
      </c>
      <c r="S2463" s="3" t="s">
        <v>8328</v>
      </c>
      <c r="T2463" s="3" t="s">
        <v>8332</v>
      </c>
    </row>
    <row r="2464" spans="1:20" ht="39.6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21">
        <f t="shared" si="154"/>
        <v>41088.977962962963</v>
      </c>
      <c r="L2464" s="21">
        <f t="shared" si="155"/>
        <v>41108.977962962963</v>
      </c>
      <c r="M2464" s="3" t="b">
        <v>0</v>
      </c>
      <c r="N2464" s="3">
        <v>115</v>
      </c>
      <c r="O2464" s="3" t="b">
        <v>1</v>
      </c>
      <c r="P2464" s="3" t="s">
        <v>8278</v>
      </c>
      <c r="Q2464" s="13">
        <f t="shared" si="152"/>
        <v>1.1070833333333334</v>
      </c>
      <c r="R2464" s="7">
        <f t="shared" si="153"/>
        <v>26.086956521739129</v>
      </c>
      <c r="S2464" s="3" t="s">
        <v>8328</v>
      </c>
      <c r="T2464" s="3" t="s">
        <v>8332</v>
      </c>
    </row>
    <row r="2465" spans="1:20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21">
        <f t="shared" si="154"/>
        <v>41340.903067129628</v>
      </c>
      <c r="L2465" s="21">
        <f t="shared" si="155"/>
        <v>41380.583333333328</v>
      </c>
      <c r="M2465" s="3" t="b">
        <v>0</v>
      </c>
      <c r="N2465" s="3">
        <v>75</v>
      </c>
      <c r="O2465" s="3" t="b">
        <v>1</v>
      </c>
      <c r="P2465" s="3" t="s">
        <v>8278</v>
      </c>
      <c r="Q2465" s="13">
        <f t="shared" si="152"/>
        <v>1.1625000000000001</v>
      </c>
      <c r="R2465" s="7">
        <f t="shared" si="153"/>
        <v>26.666666666666668</v>
      </c>
      <c r="S2465" s="3" t="s">
        <v>8328</v>
      </c>
      <c r="T2465" s="3" t="s">
        <v>8332</v>
      </c>
    </row>
    <row r="2466" spans="1:20" ht="39.6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21">
        <f t="shared" si="154"/>
        <v>42248.692094907405</v>
      </c>
      <c r="L2466" s="21">
        <f t="shared" si="155"/>
        <v>42277.603472222218</v>
      </c>
      <c r="M2466" s="3" t="b">
        <v>0</v>
      </c>
      <c r="N2466" s="3">
        <v>43</v>
      </c>
      <c r="O2466" s="3" t="b">
        <v>1</v>
      </c>
      <c r="P2466" s="3" t="s">
        <v>8278</v>
      </c>
      <c r="Q2466" s="13">
        <f t="shared" si="152"/>
        <v>1.111</v>
      </c>
      <c r="R2466" s="7">
        <f t="shared" si="153"/>
        <v>46.511627906976742</v>
      </c>
      <c r="S2466" s="3" t="s">
        <v>8328</v>
      </c>
      <c r="T2466" s="3" t="s">
        <v>8332</v>
      </c>
    </row>
    <row r="2467" spans="1:20" ht="26.4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21">
        <f t="shared" si="154"/>
        <v>41145.510972222219</v>
      </c>
      <c r="L2467" s="21">
        <f t="shared" si="155"/>
        <v>41175.510972222219</v>
      </c>
      <c r="M2467" s="3" t="b">
        <v>0</v>
      </c>
      <c r="N2467" s="3">
        <v>48</v>
      </c>
      <c r="O2467" s="3" t="b">
        <v>1</v>
      </c>
      <c r="P2467" s="3" t="s">
        <v>8278</v>
      </c>
      <c r="Q2467" s="13">
        <f t="shared" si="152"/>
        <v>1.8014285714285714</v>
      </c>
      <c r="R2467" s="7">
        <f t="shared" si="153"/>
        <v>14.583333333333334</v>
      </c>
      <c r="S2467" s="3" t="s">
        <v>8328</v>
      </c>
      <c r="T2467" s="3" t="s">
        <v>8332</v>
      </c>
    </row>
    <row r="2468" spans="1:20" ht="39.6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21">
        <f t="shared" si="154"/>
        <v>41372.894131944442</v>
      </c>
      <c r="L2468" s="21">
        <f t="shared" si="155"/>
        <v>41402.894131944442</v>
      </c>
      <c r="M2468" s="3" t="b">
        <v>0</v>
      </c>
      <c r="N2468" s="3">
        <v>52</v>
      </c>
      <c r="O2468" s="3" t="b">
        <v>1</v>
      </c>
      <c r="P2468" s="3" t="s">
        <v>8278</v>
      </c>
      <c r="Q2468" s="13">
        <f t="shared" si="152"/>
        <v>1</v>
      </c>
      <c r="R2468" s="7">
        <f t="shared" si="153"/>
        <v>48.07692307692308</v>
      </c>
      <c r="S2468" s="3" t="s">
        <v>8328</v>
      </c>
      <c r="T2468" s="3" t="s">
        <v>8332</v>
      </c>
    </row>
    <row r="2469" spans="1:20" ht="39.6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21">
        <f t="shared" si="154"/>
        <v>41025.665868055556</v>
      </c>
      <c r="L2469" s="21">
        <f t="shared" si="155"/>
        <v>41039.5</v>
      </c>
      <c r="M2469" s="3" t="b">
        <v>0</v>
      </c>
      <c r="N2469" s="3">
        <v>43</v>
      </c>
      <c r="O2469" s="3" t="b">
        <v>1</v>
      </c>
      <c r="P2469" s="3" t="s">
        <v>8278</v>
      </c>
      <c r="Q2469" s="13">
        <f t="shared" si="152"/>
        <v>1.1850000000000001</v>
      </c>
      <c r="R2469" s="7">
        <f t="shared" si="153"/>
        <v>23.255813953488371</v>
      </c>
      <c r="S2469" s="3" t="s">
        <v>8328</v>
      </c>
      <c r="T2469" s="3" t="s">
        <v>8332</v>
      </c>
    </row>
    <row r="2470" spans="1:20" ht="39.6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21">
        <f t="shared" si="154"/>
        <v>41173.945844907408</v>
      </c>
      <c r="L2470" s="21">
        <f t="shared" si="155"/>
        <v>41210</v>
      </c>
      <c r="M2470" s="3" t="b">
        <v>0</v>
      </c>
      <c r="N2470" s="3">
        <v>58</v>
      </c>
      <c r="O2470" s="3" t="b">
        <v>1</v>
      </c>
      <c r="P2470" s="3" t="s">
        <v>8278</v>
      </c>
      <c r="Q2470" s="13">
        <f t="shared" si="152"/>
        <v>1.0721700000000001</v>
      </c>
      <c r="R2470" s="7">
        <f t="shared" si="153"/>
        <v>34.482758620689658</v>
      </c>
      <c r="S2470" s="3" t="s">
        <v>8328</v>
      </c>
      <c r="T2470" s="3" t="s">
        <v>8332</v>
      </c>
    </row>
    <row r="2471" spans="1:20" ht="39.6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21">
        <f t="shared" si="154"/>
        <v>40557.221400462957</v>
      </c>
      <c r="L2471" s="21">
        <f t="shared" si="155"/>
        <v>40582.221400462957</v>
      </c>
      <c r="M2471" s="3" t="b">
        <v>0</v>
      </c>
      <c r="N2471" s="3">
        <v>47</v>
      </c>
      <c r="O2471" s="3" t="b">
        <v>1</v>
      </c>
      <c r="P2471" s="3" t="s">
        <v>8278</v>
      </c>
      <c r="Q2471" s="13">
        <f t="shared" si="152"/>
        <v>1.1366666666666667</v>
      </c>
      <c r="R2471" s="7">
        <f t="shared" si="153"/>
        <v>25.531914893617021</v>
      </c>
      <c r="S2471" s="3" t="s">
        <v>8328</v>
      </c>
      <c r="T2471" s="3" t="s">
        <v>8332</v>
      </c>
    </row>
    <row r="2472" spans="1:20" ht="39.6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21">
        <f t="shared" si="154"/>
        <v>41022.866377314815</v>
      </c>
      <c r="L2472" s="21">
        <f t="shared" si="155"/>
        <v>41052.866377314815</v>
      </c>
      <c r="M2472" s="3" t="b">
        <v>0</v>
      </c>
      <c r="N2472" s="3">
        <v>36</v>
      </c>
      <c r="O2472" s="3" t="b">
        <v>1</v>
      </c>
      <c r="P2472" s="3" t="s">
        <v>8278</v>
      </c>
      <c r="Q2472" s="13">
        <f t="shared" si="152"/>
        <v>1.0316400000000001</v>
      </c>
      <c r="R2472" s="7">
        <f t="shared" si="153"/>
        <v>27.777777777777779</v>
      </c>
      <c r="S2472" s="3" t="s">
        <v>8328</v>
      </c>
      <c r="T2472" s="3" t="s">
        <v>8332</v>
      </c>
    </row>
    <row r="2473" spans="1:20" ht="52.8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21">
        <f t="shared" si="154"/>
        <v>40893.784629629627</v>
      </c>
      <c r="L2473" s="21">
        <f t="shared" si="155"/>
        <v>40933.784629629627</v>
      </c>
      <c r="M2473" s="3" t="b">
        <v>0</v>
      </c>
      <c r="N2473" s="3">
        <v>17</v>
      </c>
      <c r="O2473" s="3" t="b">
        <v>1</v>
      </c>
      <c r="P2473" s="3" t="s">
        <v>8278</v>
      </c>
      <c r="Q2473" s="13">
        <f t="shared" si="152"/>
        <v>1.28</v>
      </c>
      <c r="R2473" s="7">
        <f t="shared" si="153"/>
        <v>29.411764705882351</v>
      </c>
      <c r="S2473" s="3" t="s">
        <v>8328</v>
      </c>
      <c r="T2473" s="3" t="s">
        <v>8332</v>
      </c>
    </row>
    <row r="2474" spans="1:20" ht="52.8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21">
        <f t="shared" si="154"/>
        <v>40353.907175925924</v>
      </c>
      <c r="L2474" s="21">
        <f t="shared" si="155"/>
        <v>40424.835416666661</v>
      </c>
      <c r="M2474" s="3" t="b">
        <v>0</v>
      </c>
      <c r="N2474" s="3">
        <v>104</v>
      </c>
      <c r="O2474" s="3" t="b">
        <v>1</v>
      </c>
      <c r="P2474" s="3" t="s">
        <v>8278</v>
      </c>
      <c r="Q2474" s="13">
        <f t="shared" si="152"/>
        <v>1.3576026666666667</v>
      </c>
      <c r="R2474" s="7">
        <f t="shared" si="153"/>
        <v>72.115384615384613</v>
      </c>
      <c r="S2474" s="3" t="s">
        <v>8328</v>
      </c>
      <c r="T2474" s="3" t="s">
        <v>8332</v>
      </c>
    </row>
    <row r="2475" spans="1:20" ht="39.6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21">
        <f t="shared" si="154"/>
        <v>41193.540150462963</v>
      </c>
      <c r="L2475" s="21">
        <f t="shared" si="155"/>
        <v>41223.581817129627</v>
      </c>
      <c r="M2475" s="3" t="b">
        <v>0</v>
      </c>
      <c r="N2475" s="3">
        <v>47</v>
      </c>
      <c r="O2475" s="3" t="b">
        <v>1</v>
      </c>
      <c r="P2475" s="3" t="s">
        <v>8278</v>
      </c>
      <c r="Q2475" s="13">
        <f t="shared" si="152"/>
        <v>1</v>
      </c>
      <c r="R2475" s="7">
        <f t="shared" si="153"/>
        <v>42.553191489361701</v>
      </c>
      <c r="S2475" s="3" t="s">
        <v>8328</v>
      </c>
      <c r="T2475" s="3" t="s">
        <v>8332</v>
      </c>
    </row>
    <row r="2476" spans="1:20" ht="52.8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21">
        <f t="shared" si="154"/>
        <v>40416.80296296296</v>
      </c>
      <c r="L2476" s="21">
        <f t="shared" si="155"/>
        <v>40461.80296296296</v>
      </c>
      <c r="M2476" s="3" t="b">
        <v>0</v>
      </c>
      <c r="N2476" s="3">
        <v>38</v>
      </c>
      <c r="O2476" s="3" t="b">
        <v>1</v>
      </c>
      <c r="P2476" s="3" t="s">
        <v>8278</v>
      </c>
      <c r="Q2476" s="13">
        <f t="shared" si="152"/>
        <v>1.0000360000000001</v>
      </c>
      <c r="R2476" s="7">
        <f t="shared" si="153"/>
        <v>131.57894736842104</v>
      </c>
      <c r="S2476" s="3" t="s">
        <v>8328</v>
      </c>
      <c r="T2476" s="3" t="s">
        <v>8332</v>
      </c>
    </row>
    <row r="2477" spans="1:20" ht="26.4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21">
        <f t="shared" si="154"/>
        <v>40310.079340277771</v>
      </c>
      <c r="L2477" s="21">
        <f t="shared" si="155"/>
        <v>40369.708333333328</v>
      </c>
      <c r="M2477" s="3" t="b">
        <v>0</v>
      </c>
      <c r="N2477" s="3">
        <v>81</v>
      </c>
      <c r="O2477" s="3" t="b">
        <v>1</v>
      </c>
      <c r="P2477" s="3" t="s">
        <v>8278</v>
      </c>
      <c r="Q2477" s="13">
        <f t="shared" si="152"/>
        <v>1.0471999999999999</v>
      </c>
      <c r="R2477" s="7">
        <f t="shared" si="153"/>
        <v>30.864197530864196</v>
      </c>
      <c r="S2477" s="3" t="s">
        <v>8328</v>
      </c>
      <c r="T2477" s="3" t="s">
        <v>8332</v>
      </c>
    </row>
    <row r="2478" spans="1:20" ht="39.6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21">
        <f t="shared" si="154"/>
        <v>41913.120023148142</v>
      </c>
      <c r="L2478" s="21">
        <f t="shared" si="155"/>
        <v>41946.161689814813</v>
      </c>
      <c r="M2478" s="3" t="b">
        <v>0</v>
      </c>
      <c r="N2478" s="3">
        <v>55</v>
      </c>
      <c r="O2478" s="3" t="b">
        <v>1</v>
      </c>
      <c r="P2478" s="3" t="s">
        <v>8278</v>
      </c>
      <c r="Q2478" s="13">
        <f t="shared" si="152"/>
        <v>1.050225</v>
      </c>
      <c r="R2478" s="7">
        <f t="shared" si="153"/>
        <v>58.18181818181818</v>
      </c>
      <c r="S2478" s="3" t="s">
        <v>8328</v>
      </c>
      <c r="T2478" s="3" t="s">
        <v>8332</v>
      </c>
    </row>
    <row r="2479" spans="1:20" ht="26.4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21">
        <f t="shared" si="154"/>
        <v>41088.483159722222</v>
      </c>
      <c r="L2479" s="21">
        <f t="shared" si="155"/>
        <v>41133.483159722222</v>
      </c>
      <c r="M2479" s="3" t="b">
        <v>0</v>
      </c>
      <c r="N2479" s="3">
        <v>41</v>
      </c>
      <c r="O2479" s="3" t="b">
        <v>1</v>
      </c>
      <c r="P2479" s="3" t="s">
        <v>8278</v>
      </c>
      <c r="Q2479" s="13">
        <f t="shared" si="152"/>
        <v>1.7133333333333334</v>
      </c>
      <c r="R2479" s="7">
        <f t="shared" si="153"/>
        <v>18.292682926829269</v>
      </c>
      <c r="S2479" s="3" t="s">
        <v>8328</v>
      </c>
      <c r="T2479" s="3" t="s">
        <v>8332</v>
      </c>
    </row>
    <row r="2480" spans="1:20" ht="39.6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21">
        <f t="shared" si="154"/>
        <v>41257.742048611108</v>
      </c>
      <c r="L2480" s="21">
        <f t="shared" si="155"/>
        <v>41287.742048611108</v>
      </c>
      <c r="M2480" s="3" t="b">
        <v>0</v>
      </c>
      <c r="N2480" s="3">
        <v>79</v>
      </c>
      <c r="O2480" s="3" t="b">
        <v>1</v>
      </c>
      <c r="P2480" s="3" t="s">
        <v>8278</v>
      </c>
      <c r="Q2480" s="13">
        <f t="shared" si="152"/>
        <v>1.2749999999999999</v>
      </c>
      <c r="R2480" s="7">
        <f t="shared" si="153"/>
        <v>101.26582278481013</v>
      </c>
      <c r="S2480" s="3" t="s">
        <v>8328</v>
      </c>
      <c r="T2480" s="3" t="s">
        <v>8332</v>
      </c>
    </row>
    <row r="2481" spans="1:20" ht="26.4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21">
        <f t="shared" si="154"/>
        <v>41107.518449074072</v>
      </c>
      <c r="L2481" s="21">
        <f t="shared" si="155"/>
        <v>41117.875</v>
      </c>
      <c r="M2481" s="3" t="b">
        <v>0</v>
      </c>
      <c r="N2481" s="3">
        <v>16</v>
      </c>
      <c r="O2481" s="3" t="b">
        <v>1</v>
      </c>
      <c r="P2481" s="3" t="s">
        <v>8278</v>
      </c>
      <c r="Q2481" s="13">
        <f t="shared" si="152"/>
        <v>1.3344333333333334</v>
      </c>
      <c r="R2481" s="7">
        <f t="shared" si="153"/>
        <v>18.75</v>
      </c>
      <c r="S2481" s="3" t="s">
        <v>8328</v>
      </c>
      <c r="T2481" s="3" t="s">
        <v>8332</v>
      </c>
    </row>
    <row r="2482" spans="1:20" ht="39.6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21">
        <f t="shared" si="154"/>
        <v>42227.727824074071</v>
      </c>
      <c r="L2482" s="21">
        <f t="shared" si="155"/>
        <v>42287.727824074071</v>
      </c>
      <c r="M2482" s="3" t="b">
        <v>0</v>
      </c>
      <c r="N2482" s="3">
        <v>8</v>
      </c>
      <c r="O2482" s="3" t="b">
        <v>1</v>
      </c>
      <c r="P2482" s="3" t="s">
        <v>8278</v>
      </c>
      <c r="Q2482" s="13">
        <f t="shared" si="152"/>
        <v>1</v>
      </c>
      <c r="R2482" s="7">
        <f t="shared" si="153"/>
        <v>250</v>
      </c>
      <c r="S2482" s="3" t="s">
        <v>8328</v>
      </c>
      <c r="T2482" s="3" t="s">
        <v>8332</v>
      </c>
    </row>
    <row r="2483" spans="1:20" ht="39.6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21">
        <f t="shared" si="154"/>
        <v>40999.437592592592</v>
      </c>
      <c r="L2483" s="21">
        <f t="shared" si="155"/>
        <v>41029.437592592592</v>
      </c>
      <c r="M2483" s="3" t="b">
        <v>0</v>
      </c>
      <c r="N2483" s="3">
        <v>95</v>
      </c>
      <c r="O2483" s="3" t="b">
        <v>1</v>
      </c>
      <c r="P2483" s="3" t="s">
        <v>8278</v>
      </c>
      <c r="Q2483" s="13">
        <f t="shared" si="152"/>
        <v>1.1291099999999998</v>
      </c>
      <c r="R2483" s="7">
        <f t="shared" si="153"/>
        <v>42.10526315789474</v>
      </c>
      <c r="S2483" s="3" t="s">
        <v>8328</v>
      </c>
      <c r="T2483" s="3" t="s">
        <v>8332</v>
      </c>
    </row>
    <row r="2484" spans="1:20" ht="52.8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21">
        <f t="shared" si="154"/>
        <v>40711.573877314811</v>
      </c>
      <c r="L2484" s="21">
        <f t="shared" si="155"/>
        <v>40756.573877314811</v>
      </c>
      <c r="M2484" s="3" t="b">
        <v>0</v>
      </c>
      <c r="N2484" s="3">
        <v>25</v>
      </c>
      <c r="O2484" s="3" t="b">
        <v>1</v>
      </c>
      <c r="P2484" s="3" t="s">
        <v>8278</v>
      </c>
      <c r="Q2484" s="13">
        <f t="shared" si="152"/>
        <v>1.0009999999999999</v>
      </c>
      <c r="R2484" s="7">
        <f t="shared" si="153"/>
        <v>40</v>
      </c>
      <c r="S2484" s="3" t="s">
        <v>8328</v>
      </c>
      <c r="T2484" s="3" t="s">
        <v>8332</v>
      </c>
    </row>
    <row r="2485" spans="1:20" ht="39.6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21">
        <f t="shared" si="154"/>
        <v>40970.541701388887</v>
      </c>
      <c r="L2485" s="21">
        <f t="shared" si="155"/>
        <v>41030.500034722216</v>
      </c>
      <c r="M2485" s="3" t="b">
        <v>0</v>
      </c>
      <c r="N2485" s="3">
        <v>19</v>
      </c>
      <c r="O2485" s="3" t="b">
        <v>1</v>
      </c>
      <c r="P2485" s="3" t="s">
        <v>8278</v>
      </c>
      <c r="Q2485" s="13">
        <f t="shared" si="152"/>
        <v>1.1372727272727272</v>
      </c>
      <c r="R2485" s="7">
        <f t="shared" si="153"/>
        <v>57.89473684210526</v>
      </c>
      <c r="S2485" s="3" t="s">
        <v>8328</v>
      </c>
      <c r="T2485" s="3" t="s">
        <v>8332</v>
      </c>
    </row>
    <row r="2486" spans="1:20" ht="52.8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21">
        <f t="shared" si="154"/>
        <v>40771.708368055552</v>
      </c>
      <c r="L2486" s="21">
        <f t="shared" si="155"/>
        <v>40801.708368055552</v>
      </c>
      <c r="M2486" s="3" t="b">
        <v>0</v>
      </c>
      <c r="N2486" s="3">
        <v>90</v>
      </c>
      <c r="O2486" s="3" t="b">
        <v>1</v>
      </c>
      <c r="P2486" s="3" t="s">
        <v>8278</v>
      </c>
      <c r="Q2486" s="13">
        <f t="shared" si="152"/>
        <v>1.1931742857142855</v>
      </c>
      <c r="R2486" s="7">
        <f t="shared" si="153"/>
        <v>38.888888888888886</v>
      </c>
      <c r="S2486" s="3" t="s">
        <v>8328</v>
      </c>
      <c r="T2486" s="3" t="s">
        <v>8332</v>
      </c>
    </row>
    <row r="2487" spans="1:20" ht="39.6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21">
        <f t="shared" si="154"/>
        <v>40793.790266203701</v>
      </c>
      <c r="L2487" s="21">
        <f t="shared" si="155"/>
        <v>40828.790266203701</v>
      </c>
      <c r="M2487" s="3" t="b">
        <v>0</v>
      </c>
      <c r="N2487" s="3">
        <v>41</v>
      </c>
      <c r="O2487" s="3" t="b">
        <v>1</v>
      </c>
      <c r="P2487" s="3" t="s">
        <v>8278</v>
      </c>
      <c r="Q2487" s="13">
        <f t="shared" si="152"/>
        <v>1.0325</v>
      </c>
      <c r="R2487" s="7">
        <f t="shared" si="153"/>
        <v>48.780487804878049</v>
      </c>
      <c r="S2487" s="3" t="s">
        <v>8328</v>
      </c>
      <c r="T2487" s="3" t="s">
        <v>8332</v>
      </c>
    </row>
    <row r="2488" spans="1:20" ht="39.6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21">
        <f t="shared" si="154"/>
        <v>40991.499722222223</v>
      </c>
      <c r="L2488" s="21">
        <f t="shared" si="155"/>
        <v>41021.499722222223</v>
      </c>
      <c r="M2488" s="3" t="b">
        <v>0</v>
      </c>
      <c r="N2488" s="3">
        <v>30</v>
      </c>
      <c r="O2488" s="3" t="b">
        <v>1</v>
      </c>
      <c r="P2488" s="3" t="s">
        <v>8278</v>
      </c>
      <c r="Q2488" s="13">
        <f t="shared" si="152"/>
        <v>2.6566666666666667</v>
      </c>
      <c r="R2488" s="7">
        <f t="shared" si="153"/>
        <v>10</v>
      </c>
      <c r="S2488" s="3" t="s">
        <v>8328</v>
      </c>
      <c r="T2488" s="3" t="s">
        <v>8332</v>
      </c>
    </row>
    <row r="2489" spans="1:20" ht="39.6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21">
        <f t="shared" si="154"/>
        <v>41025.874965277777</v>
      </c>
      <c r="L2489" s="21">
        <f t="shared" si="155"/>
        <v>41055.874965277777</v>
      </c>
      <c r="M2489" s="3" t="b">
        <v>0</v>
      </c>
      <c r="N2489" s="3">
        <v>38</v>
      </c>
      <c r="O2489" s="3" t="b">
        <v>1</v>
      </c>
      <c r="P2489" s="3" t="s">
        <v>8278</v>
      </c>
      <c r="Q2489" s="13">
        <f t="shared" si="152"/>
        <v>1.0005066666666667</v>
      </c>
      <c r="R2489" s="7">
        <f t="shared" si="153"/>
        <v>39.473684210526315</v>
      </c>
      <c r="S2489" s="3" t="s">
        <v>8328</v>
      </c>
      <c r="T2489" s="3" t="s">
        <v>8332</v>
      </c>
    </row>
    <row r="2490" spans="1:20" ht="39.6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21">
        <f t="shared" si="154"/>
        <v>40833.424861111111</v>
      </c>
      <c r="L2490" s="21">
        <f t="shared" si="155"/>
        <v>40863.466527777775</v>
      </c>
      <c r="M2490" s="3" t="b">
        <v>0</v>
      </c>
      <c r="N2490" s="3">
        <v>65</v>
      </c>
      <c r="O2490" s="3" t="b">
        <v>1</v>
      </c>
      <c r="P2490" s="3" t="s">
        <v>8278</v>
      </c>
      <c r="Q2490" s="13">
        <f t="shared" si="152"/>
        <v>1.0669999999999999</v>
      </c>
      <c r="R2490" s="7">
        <f t="shared" si="153"/>
        <v>46.153846153846153</v>
      </c>
      <c r="S2490" s="3" t="s">
        <v>8328</v>
      </c>
      <c r="T2490" s="3" t="s">
        <v>8332</v>
      </c>
    </row>
    <row r="2491" spans="1:20" ht="39.6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21">
        <f t="shared" si="154"/>
        <v>41373.481932870367</v>
      </c>
      <c r="L2491" s="21">
        <f t="shared" si="155"/>
        <v>41403.481932870367</v>
      </c>
      <c r="M2491" s="3" t="b">
        <v>0</v>
      </c>
      <c r="N2491" s="3">
        <v>75</v>
      </c>
      <c r="O2491" s="3" t="b">
        <v>1</v>
      </c>
      <c r="P2491" s="3" t="s">
        <v>8278</v>
      </c>
      <c r="Q2491" s="13">
        <f t="shared" si="152"/>
        <v>1.3367142857142857</v>
      </c>
      <c r="R2491" s="7">
        <f t="shared" si="153"/>
        <v>46.666666666666664</v>
      </c>
      <c r="S2491" s="3" t="s">
        <v>8328</v>
      </c>
      <c r="T2491" s="3" t="s">
        <v>8332</v>
      </c>
    </row>
    <row r="2492" spans="1:20" ht="39.6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21">
        <f t="shared" si="154"/>
        <v>41023.01939814815</v>
      </c>
      <c r="L2492" s="21">
        <f t="shared" si="155"/>
        <v>41083.01939814815</v>
      </c>
      <c r="M2492" s="3" t="b">
        <v>0</v>
      </c>
      <c r="N2492" s="3">
        <v>16</v>
      </c>
      <c r="O2492" s="3" t="b">
        <v>1</v>
      </c>
      <c r="P2492" s="3" t="s">
        <v>8278</v>
      </c>
      <c r="Q2492" s="13">
        <f t="shared" si="152"/>
        <v>1.214</v>
      </c>
      <c r="R2492" s="7">
        <f t="shared" si="153"/>
        <v>31.25</v>
      </c>
      <c r="S2492" s="3" t="s">
        <v>8328</v>
      </c>
      <c r="T2492" s="3" t="s">
        <v>8332</v>
      </c>
    </row>
    <row r="2493" spans="1:20" ht="39.6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21">
        <f t="shared" si="154"/>
        <v>40542.630949074075</v>
      </c>
      <c r="L2493" s="21">
        <f t="shared" si="155"/>
        <v>40558.868750000001</v>
      </c>
      <c r="M2493" s="3" t="b">
        <v>0</v>
      </c>
      <c r="N2493" s="3">
        <v>10</v>
      </c>
      <c r="O2493" s="3" t="b">
        <v>1</v>
      </c>
      <c r="P2493" s="3" t="s">
        <v>8278</v>
      </c>
      <c r="Q2493" s="13">
        <f t="shared" si="152"/>
        <v>1.032</v>
      </c>
      <c r="R2493" s="7">
        <f t="shared" si="153"/>
        <v>50</v>
      </c>
      <c r="S2493" s="3" t="s">
        <v>8328</v>
      </c>
      <c r="T2493" s="3" t="s">
        <v>8332</v>
      </c>
    </row>
    <row r="2494" spans="1:20" ht="26.4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21">
        <f t="shared" si="154"/>
        <v>41024.777638888889</v>
      </c>
      <c r="L2494" s="21">
        <f t="shared" si="155"/>
        <v>41076.207638888889</v>
      </c>
      <c r="M2494" s="3" t="b">
        <v>0</v>
      </c>
      <c r="N2494" s="3">
        <v>27</v>
      </c>
      <c r="O2494" s="3" t="b">
        <v>1</v>
      </c>
      <c r="P2494" s="3" t="s">
        <v>8278</v>
      </c>
      <c r="Q2494" s="13">
        <f t="shared" si="152"/>
        <v>1.25</v>
      </c>
      <c r="R2494" s="7">
        <f t="shared" si="153"/>
        <v>22.222222222222221</v>
      </c>
      <c r="S2494" s="3" t="s">
        <v>8328</v>
      </c>
      <c r="T2494" s="3" t="s">
        <v>8332</v>
      </c>
    </row>
    <row r="2495" spans="1:20" ht="39.6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21">
        <f t="shared" si="154"/>
        <v>41347.959953703699</v>
      </c>
      <c r="L2495" s="21">
        <f t="shared" si="155"/>
        <v>41392.959953703699</v>
      </c>
      <c r="M2495" s="3" t="b">
        <v>0</v>
      </c>
      <c r="N2495" s="3">
        <v>259</v>
      </c>
      <c r="O2495" s="3" t="b">
        <v>1</v>
      </c>
      <c r="P2495" s="3" t="s">
        <v>8278</v>
      </c>
      <c r="Q2495" s="13">
        <f t="shared" si="152"/>
        <v>1.2869999999999999</v>
      </c>
      <c r="R2495" s="7">
        <f t="shared" si="153"/>
        <v>77.220077220077215</v>
      </c>
      <c r="S2495" s="3" t="s">
        <v>8328</v>
      </c>
      <c r="T2495" s="3" t="s">
        <v>8332</v>
      </c>
    </row>
    <row r="2496" spans="1:20" ht="39.6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21">
        <f t="shared" si="154"/>
        <v>41022.436851851853</v>
      </c>
      <c r="L2496" s="21">
        <f t="shared" si="155"/>
        <v>41052.436851851853</v>
      </c>
      <c r="M2496" s="3" t="b">
        <v>0</v>
      </c>
      <c r="N2496" s="3">
        <v>39</v>
      </c>
      <c r="O2496" s="3" t="b">
        <v>1</v>
      </c>
      <c r="P2496" s="3" t="s">
        <v>8278</v>
      </c>
      <c r="Q2496" s="13">
        <f t="shared" si="152"/>
        <v>1.0100533333333332</v>
      </c>
      <c r="R2496" s="7">
        <f t="shared" si="153"/>
        <v>38.46153846153846</v>
      </c>
      <c r="S2496" s="3" t="s">
        <v>8328</v>
      </c>
      <c r="T2496" s="3" t="s">
        <v>8332</v>
      </c>
    </row>
    <row r="2497" spans="1:20" ht="39.6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21">
        <f t="shared" si="154"/>
        <v>41036.738136574073</v>
      </c>
      <c r="L2497" s="21">
        <f t="shared" si="155"/>
        <v>41066.738136574073</v>
      </c>
      <c r="M2497" s="3" t="b">
        <v>0</v>
      </c>
      <c r="N2497" s="3">
        <v>42</v>
      </c>
      <c r="O2497" s="3" t="b">
        <v>1</v>
      </c>
      <c r="P2497" s="3" t="s">
        <v>8278</v>
      </c>
      <c r="Q2497" s="13">
        <f t="shared" si="152"/>
        <v>1.2753666666666665</v>
      </c>
      <c r="R2497" s="7">
        <f t="shared" si="153"/>
        <v>35.714285714285715</v>
      </c>
      <c r="S2497" s="3" t="s">
        <v>8328</v>
      </c>
      <c r="T2497" s="3" t="s">
        <v>8332</v>
      </c>
    </row>
    <row r="2498" spans="1:20" ht="26.4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21">
        <f t="shared" si="154"/>
        <v>41327.788101851846</v>
      </c>
      <c r="L2498" s="21">
        <f t="shared" si="155"/>
        <v>41362.746435185181</v>
      </c>
      <c r="M2498" s="3" t="b">
        <v>0</v>
      </c>
      <c r="N2498" s="3">
        <v>10</v>
      </c>
      <c r="O2498" s="3" t="b">
        <v>1</v>
      </c>
      <c r="P2498" s="3" t="s">
        <v>8278</v>
      </c>
      <c r="Q2498" s="13">
        <f t="shared" ref="Q2498:Q2561" si="156">+E2498/D2498</f>
        <v>1</v>
      </c>
      <c r="R2498" s="7">
        <f t="shared" ref="R2498:R2561" si="157">IFERROR(+D2498/N2498,0)</f>
        <v>600</v>
      </c>
      <c r="S2498" s="3" t="s">
        <v>8328</v>
      </c>
      <c r="T2498" s="3" t="s">
        <v>8332</v>
      </c>
    </row>
    <row r="2499" spans="1:20" ht="39.6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21">
        <f t="shared" ref="K2499:K2562" si="158">(J2499/86400)+25569+(-5/24)</f>
        <v>40730.670578703699</v>
      </c>
      <c r="L2499" s="21">
        <f t="shared" ref="L2499:L2562" si="159">+I2499/(86400)+25569+(-5/24)</f>
        <v>40760.670578703699</v>
      </c>
      <c r="M2499" s="3" t="b">
        <v>0</v>
      </c>
      <c r="N2499" s="3">
        <v>56</v>
      </c>
      <c r="O2499" s="3" t="b">
        <v>1</v>
      </c>
      <c r="P2499" s="3" t="s">
        <v>8278</v>
      </c>
      <c r="Q2499" s="13">
        <f t="shared" si="156"/>
        <v>1.127715</v>
      </c>
      <c r="R2499" s="7">
        <f t="shared" si="157"/>
        <v>71.428571428571431</v>
      </c>
      <c r="S2499" s="3" t="s">
        <v>8328</v>
      </c>
      <c r="T2499" s="3" t="s">
        <v>8332</v>
      </c>
    </row>
    <row r="2500" spans="1:20" ht="39.6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21">
        <f t="shared" si="158"/>
        <v>42017.759108796294</v>
      </c>
      <c r="L2500" s="21">
        <f t="shared" si="159"/>
        <v>42031.759108796294</v>
      </c>
      <c r="M2500" s="3" t="b">
        <v>0</v>
      </c>
      <c r="N2500" s="3">
        <v>20</v>
      </c>
      <c r="O2500" s="3" t="b">
        <v>1</v>
      </c>
      <c r="P2500" s="3" t="s">
        <v>8278</v>
      </c>
      <c r="Q2500" s="13">
        <f t="shared" si="156"/>
        <v>1.056</v>
      </c>
      <c r="R2500" s="7">
        <f t="shared" si="157"/>
        <v>50</v>
      </c>
      <c r="S2500" s="3" t="s">
        <v>8328</v>
      </c>
      <c r="T2500" s="3" t="s">
        <v>8332</v>
      </c>
    </row>
    <row r="2501" spans="1:20" ht="39.6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21">
        <f t="shared" si="158"/>
        <v>41226.440243055556</v>
      </c>
      <c r="L2501" s="21">
        <f t="shared" si="159"/>
        <v>41274.541666666664</v>
      </c>
      <c r="M2501" s="3" t="b">
        <v>0</v>
      </c>
      <c r="N2501" s="3">
        <v>170</v>
      </c>
      <c r="O2501" s="3" t="b">
        <v>1</v>
      </c>
      <c r="P2501" s="3" t="s">
        <v>8278</v>
      </c>
      <c r="Q2501" s="13">
        <f t="shared" si="156"/>
        <v>2.0262500000000001</v>
      </c>
      <c r="R2501" s="7">
        <f t="shared" si="157"/>
        <v>23.529411764705884</v>
      </c>
      <c r="S2501" s="3" t="s">
        <v>8328</v>
      </c>
      <c r="T2501" s="3" t="s">
        <v>8332</v>
      </c>
    </row>
    <row r="2502" spans="1:20" ht="39.6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21">
        <f t="shared" si="158"/>
        <v>41053.564525462956</v>
      </c>
      <c r="L2502" s="21">
        <f t="shared" si="159"/>
        <v>41083.564525462956</v>
      </c>
      <c r="M2502" s="3" t="b">
        <v>0</v>
      </c>
      <c r="N2502" s="3">
        <v>29</v>
      </c>
      <c r="O2502" s="3" t="b">
        <v>1</v>
      </c>
      <c r="P2502" s="3" t="s">
        <v>8278</v>
      </c>
      <c r="Q2502" s="13">
        <f t="shared" si="156"/>
        <v>1.1333333333333333</v>
      </c>
      <c r="R2502" s="7">
        <f t="shared" si="157"/>
        <v>20.689655172413794</v>
      </c>
      <c r="S2502" s="3" t="s">
        <v>8328</v>
      </c>
      <c r="T2502" s="3" t="s">
        <v>8332</v>
      </c>
    </row>
    <row r="2503" spans="1:20" ht="39.6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21">
        <f t="shared" si="158"/>
        <v>42244.568333333336</v>
      </c>
      <c r="L2503" s="21">
        <f t="shared" si="159"/>
        <v>42274.568333333336</v>
      </c>
      <c r="M2503" s="3" t="b">
        <v>0</v>
      </c>
      <c r="N2503" s="3">
        <v>7</v>
      </c>
      <c r="O2503" s="3" t="b">
        <v>0</v>
      </c>
      <c r="P2503" s="3" t="s">
        <v>8298</v>
      </c>
      <c r="Q2503" s="13">
        <f t="shared" si="156"/>
        <v>2.5545454545454545E-2</v>
      </c>
      <c r="R2503" s="7">
        <f t="shared" si="157"/>
        <v>1571.4285714285713</v>
      </c>
      <c r="S2503" s="3" t="s">
        <v>8339</v>
      </c>
      <c r="T2503" s="3" t="s">
        <v>8356</v>
      </c>
    </row>
    <row r="2504" spans="1:20" ht="52.8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21">
        <f t="shared" si="158"/>
        <v>41858.617106481477</v>
      </c>
      <c r="L2504" s="21">
        <f t="shared" si="159"/>
        <v>41903.617106481477</v>
      </c>
      <c r="M2504" s="3" t="b">
        <v>0</v>
      </c>
      <c r="N2504" s="3">
        <v>5</v>
      </c>
      <c r="O2504" s="3" t="b">
        <v>0</v>
      </c>
      <c r="P2504" s="3" t="s">
        <v>8298</v>
      </c>
      <c r="Q2504" s="13">
        <f t="shared" si="156"/>
        <v>7.8181818181818181E-4</v>
      </c>
      <c r="R2504" s="7">
        <f t="shared" si="157"/>
        <v>22000</v>
      </c>
      <c r="S2504" s="3" t="s">
        <v>8339</v>
      </c>
      <c r="T2504" s="3" t="s">
        <v>8356</v>
      </c>
    </row>
    <row r="2505" spans="1:20" ht="39.6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21">
        <f t="shared" si="158"/>
        <v>42498.691064814811</v>
      </c>
      <c r="L2505" s="21">
        <f t="shared" si="159"/>
        <v>42528.67083333333</v>
      </c>
      <c r="M2505" s="3" t="b">
        <v>0</v>
      </c>
      <c r="N2505" s="3">
        <v>0</v>
      </c>
      <c r="O2505" s="3" t="b">
        <v>0</v>
      </c>
      <c r="P2505" s="3" t="s">
        <v>8298</v>
      </c>
      <c r="Q2505" s="13">
        <f t="shared" si="156"/>
        <v>0</v>
      </c>
      <c r="R2505" s="7">
        <f t="shared" si="157"/>
        <v>0</v>
      </c>
      <c r="S2505" s="3" t="s">
        <v>8339</v>
      </c>
      <c r="T2505" s="3" t="s">
        <v>8356</v>
      </c>
    </row>
    <row r="2506" spans="1:20" ht="26.4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21">
        <f t="shared" si="158"/>
        <v>41927.807106481479</v>
      </c>
      <c r="L2506" s="21">
        <f t="shared" si="159"/>
        <v>41957.848773148151</v>
      </c>
      <c r="M2506" s="3" t="b">
        <v>0</v>
      </c>
      <c r="N2506" s="3">
        <v>0</v>
      </c>
      <c r="O2506" s="3" t="b">
        <v>0</v>
      </c>
      <c r="P2506" s="3" t="s">
        <v>8298</v>
      </c>
      <c r="Q2506" s="13">
        <f t="shared" si="156"/>
        <v>0</v>
      </c>
      <c r="R2506" s="7">
        <f t="shared" si="157"/>
        <v>0</v>
      </c>
      <c r="S2506" s="3" t="s">
        <v>8339</v>
      </c>
      <c r="T2506" s="3" t="s">
        <v>8356</v>
      </c>
    </row>
    <row r="2507" spans="1:20" ht="52.8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21">
        <f t="shared" si="158"/>
        <v>42046.847407407404</v>
      </c>
      <c r="L2507" s="21">
        <f t="shared" si="159"/>
        <v>42076.80574074074</v>
      </c>
      <c r="M2507" s="3" t="b">
        <v>0</v>
      </c>
      <c r="N2507" s="3">
        <v>0</v>
      </c>
      <c r="O2507" s="3" t="b">
        <v>0</v>
      </c>
      <c r="P2507" s="3" t="s">
        <v>8298</v>
      </c>
      <c r="Q2507" s="13">
        <f t="shared" si="156"/>
        <v>0</v>
      </c>
      <c r="R2507" s="7">
        <f t="shared" si="157"/>
        <v>0</v>
      </c>
      <c r="S2507" s="3" t="s">
        <v>8339</v>
      </c>
      <c r="T2507" s="3" t="s">
        <v>8356</v>
      </c>
    </row>
    <row r="2508" spans="1:20" ht="39.6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21">
        <f t="shared" si="158"/>
        <v>42258.088761574072</v>
      </c>
      <c r="L2508" s="21">
        <f t="shared" si="159"/>
        <v>42280.666666666664</v>
      </c>
      <c r="M2508" s="3" t="b">
        <v>0</v>
      </c>
      <c r="N2508" s="3">
        <v>2</v>
      </c>
      <c r="O2508" s="3" t="b">
        <v>0</v>
      </c>
      <c r="P2508" s="3" t="s">
        <v>8298</v>
      </c>
      <c r="Q2508" s="13">
        <f t="shared" si="156"/>
        <v>6.0000000000000001E-3</v>
      </c>
      <c r="R2508" s="7">
        <f t="shared" si="157"/>
        <v>2500</v>
      </c>
      <c r="S2508" s="3" t="s">
        <v>8339</v>
      </c>
      <c r="T2508" s="3" t="s">
        <v>8356</v>
      </c>
    </row>
    <row r="2509" spans="1:20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21">
        <f t="shared" si="158"/>
        <v>42104.864629629628</v>
      </c>
      <c r="L2509" s="21">
        <f t="shared" si="159"/>
        <v>42134.864629629628</v>
      </c>
      <c r="M2509" s="3" t="b">
        <v>0</v>
      </c>
      <c r="N2509" s="3">
        <v>0</v>
      </c>
      <c r="O2509" s="3" t="b">
        <v>0</v>
      </c>
      <c r="P2509" s="3" t="s">
        <v>8298</v>
      </c>
      <c r="Q2509" s="13">
        <f t="shared" si="156"/>
        <v>0</v>
      </c>
      <c r="R2509" s="7">
        <f t="shared" si="157"/>
        <v>0</v>
      </c>
      <c r="S2509" s="3" t="s">
        <v>8339</v>
      </c>
      <c r="T2509" s="3" t="s">
        <v>8356</v>
      </c>
    </row>
    <row r="2510" spans="1:20" ht="39.6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21">
        <f t="shared" si="158"/>
        <v>41835.743449074071</v>
      </c>
      <c r="L2510" s="21">
        <f t="shared" si="159"/>
        <v>41865.743449074071</v>
      </c>
      <c r="M2510" s="3" t="b">
        <v>0</v>
      </c>
      <c r="N2510" s="3">
        <v>0</v>
      </c>
      <c r="O2510" s="3" t="b">
        <v>0</v>
      </c>
      <c r="P2510" s="3" t="s">
        <v>8298</v>
      </c>
      <c r="Q2510" s="13">
        <f t="shared" si="156"/>
        <v>0</v>
      </c>
      <c r="R2510" s="7">
        <f t="shared" si="157"/>
        <v>0</v>
      </c>
      <c r="S2510" s="3" t="s">
        <v>8339</v>
      </c>
      <c r="T2510" s="3" t="s">
        <v>8356</v>
      </c>
    </row>
    <row r="2511" spans="1:20" ht="39.6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21">
        <f t="shared" si="158"/>
        <v>42058.601261574069</v>
      </c>
      <c r="L2511" s="21">
        <f t="shared" si="159"/>
        <v>42114.559594907405</v>
      </c>
      <c r="M2511" s="3" t="b">
        <v>0</v>
      </c>
      <c r="N2511" s="3">
        <v>28</v>
      </c>
      <c r="O2511" s="3" t="b">
        <v>0</v>
      </c>
      <c r="P2511" s="3" t="s">
        <v>8298</v>
      </c>
      <c r="Q2511" s="13">
        <f t="shared" si="156"/>
        <v>1.0526315789473684E-2</v>
      </c>
      <c r="R2511" s="7">
        <f t="shared" si="157"/>
        <v>3392.8571428571427</v>
      </c>
      <c r="S2511" s="3" t="s">
        <v>8339</v>
      </c>
      <c r="T2511" s="3" t="s">
        <v>8356</v>
      </c>
    </row>
    <row r="2512" spans="1:20" ht="39.6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21">
        <f t="shared" si="158"/>
        <v>42078.789027777777</v>
      </c>
      <c r="L2512" s="21">
        <f t="shared" si="159"/>
        <v>42138.789027777777</v>
      </c>
      <c r="M2512" s="3" t="b">
        <v>0</v>
      </c>
      <c r="N2512" s="3">
        <v>2</v>
      </c>
      <c r="O2512" s="3" t="b">
        <v>0</v>
      </c>
      <c r="P2512" s="3" t="s">
        <v>8298</v>
      </c>
      <c r="Q2512" s="13">
        <f t="shared" si="156"/>
        <v>1.5E-3</v>
      </c>
      <c r="R2512" s="7">
        <f t="shared" si="157"/>
        <v>25000</v>
      </c>
      <c r="S2512" s="3" t="s">
        <v>8339</v>
      </c>
      <c r="T2512" s="3" t="s">
        <v>8356</v>
      </c>
    </row>
    <row r="2513" spans="1:20" ht="39.6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21">
        <f t="shared" si="158"/>
        <v>42371.238576388881</v>
      </c>
      <c r="L2513" s="21">
        <f t="shared" si="159"/>
        <v>42401.238576388881</v>
      </c>
      <c r="M2513" s="3" t="b">
        <v>0</v>
      </c>
      <c r="N2513" s="3">
        <v>0</v>
      </c>
      <c r="O2513" s="3" t="b">
        <v>0</v>
      </c>
      <c r="P2513" s="3" t="s">
        <v>8298</v>
      </c>
      <c r="Q2513" s="13">
        <f t="shared" si="156"/>
        <v>0</v>
      </c>
      <c r="R2513" s="7">
        <f t="shared" si="157"/>
        <v>0</v>
      </c>
      <c r="S2513" s="3" t="s">
        <v>8339</v>
      </c>
      <c r="T2513" s="3" t="s">
        <v>8356</v>
      </c>
    </row>
    <row r="2514" spans="1:20" ht="39.6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21">
        <f t="shared" si="158"/>
        <v>41971.668530092589</v>
      </c>
      <c r="L2514" s="21">
        <f t="shared" si="159"/>
        <v>41986.668530092589</v>
      </c>
      <c r="M2514" s="3" t="b">
        <v>0</v>
      </c>
      <c r="N2514" s="3">
        <v>0</v>
      </c>
      <c r="O2514" s="3" t="b">
        <v>0</v>
      </c>
      <c r="P2514" s="3" t="s">
        <v>8298</v>
      </c>
      <c r="Q2514" s="13">
        <f t="shared" si="156"/>
        <v>0</v>
      </c>
      <c r="R2514" s="7">
        <f t="shared" si="157"/>
        <v>0</v>
      </c>
      <c r="S2514" s="3" t="s">
        <v>8339</v>
      </c>
      <c r="T2514" s="3" t="s">
        <v>8356</v>
      </c>
    </row>
    <row r="2515" spans="1:20" ht="52.8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21">
        <f t="shared" si="158"/>
        <v>42731.798483796294</v>
      </c>
      <c r="L2515" s="21">
        <f t="shared" si="159"/>
        <v>42791.798483796294</v>
      </c>
      <c r="M2515" s="3" t="b">
        <v>0</v>
      </c>
      <c r="N2515" s="3">
        <v>0</v>
      </c>
      <c r="O2515" s="3" t="b">
        <v>0</v>
      </c>
      <c r="P2515" s="3" t="s">
        <v>8298</v>
      </c>
      <c r="Q2515" s="13">
        <f t="shared" si="156"/>
        <v>0</v>
      </c>
      <c r="R2515" s="7">
        <f t="shared" si="157"/>
        <v>0</v>
      </c>
      <c r="S2515" s="3" t="s">
        <v>8339</v>
      </c>
      <c r="T2515" s="3" t="s">
        <v>8356</v>
      </c>
    </row>
    <row r="2516" spans="1:20" ht="39.6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21">
        <f t="shared" si="158"/>
        <v>41854.181446759256</v>
      </c>
      <c r="L2516" s="21">
        <f t="shared" si="159"/>
        <v>41871.181446759256</v>
      </c>
      <c r="M2516" s="3" t="b">
        <v>0</v>
      </c>
      <c r="N2516" s="3">
        <v>4</v>
      </c>
      <c r="O2516" s="3" t="b">
        <v>0</v>
      </c>
      <c r="P2516" s="3" t="s">
        <v>8298</v>
      </c>
      <c r="Q2516" s="13">
        <f t="shared" si="156"/>
        <v>1.7500000000000002E-2</v>
      </c>
      <c r="R2516" s="7">
        <f t="shared" si="157"/>
        <v>3000</v>
      </c>
      <c r="S2516" s="3" t="s">
        <v>8339</v>
      </c>
      <c r="T2516" s="3" t="s">
        <v>8356</v>
      </c>
    </row>
    <row r="2517" spans="1:20" ht="52.8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21">
        <f t="shared" si="158"/>
        <v>42027.63140046296</v>
      </c>
      <c r="L2517" s="21">
        <f t="shared" si="159"/>
        <v>42057.63140046296</v>
      </c>
      <c r="M2517" s="3" t="b">
        <v>0</v>
      </c>
      <c r="N2517" s="3">
        <v>12</v>
      </c>
      <c r="O2517" s="3" t="b">
        <v>0</v>
      </c>
      <c r="P2517" s="3" t="s">
        <v>8298</v>
      </c>
      <c r="Q2517" s="13">
        <f t="shared" si="156"/>
        <v>0.186</v>
      </c>
      <c r="R2517" s="7">
        <f t="shared" si="157"/>
        <v>416.66666666666669</v>
      </c>
      <c r="S2517" s="3" t="s">
        <v>8339</v>
      </c>
      <c r="T2517" s="3" t="s">
        <v>8356</v>
      </c>
    </row>
    <row r="2518" spans="1:20" ht="39.6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21">
        <f t="shared" si="158"/>
        <v>41942.445046296292</v>
      </c>
      <c r="L2518" s="21">
        <f t="shared" si="159"/>
        <v>41972.486712962964</v>
      </c>
      <c r="M2518" s="3" t="b">
        <v>0</v>
      </c>
      <c r="N2518" s="3">
        <v>0</v>
      </c>
      <c r="O2518" s="3" t="b">
        <v>0</v>
      </c>
      <c r="P2518" s="3" t="s">
        <v>8298</v>
      </c>
      <c r="Q2518" s="13">
        <f t="shared" si="156"/>
        <v>0</v>
      </c>
      <c r="R2518" s="7">
        <f t="shared" si="157"/>
        <v>0</v>
      </c>
      <c r="S2518" s="3" t="s">
        <v>8339</v>
      </c>
      <c r="T2518" s="3" t="s">
        <v>8356</v>
      </c>
    </row>
    <row r="2519" spans="1:20" ht="52.8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21">
        <f t="shared" si="158"/>
        <v>42052.594097222223</v>
      </c>
      <c r="L2519" s="21">
        <f t="shared" si="159"/>
        <v>42082.552430555552</v>
      </c>
      <c r="M2519" s="3" t="b">
        <v>0</v>
      </c>
      <c r="N2519" s="3">
        <v>33</v>
      </c>
      <c r="O2519" s="3" t="b">
        <v>0</v>
      </c>
      <c r="P2519" s="3" t="s">
        <v>8298</v>
      </c>
      <c r="Q2519" s="13">
        <f t="shared" si="156"/>
        <v>9.8166666666666666E-2</v>
      </c>
      <c r="R2519" s="7">
        <f t="shared" si="157"/>
        <v>545.4545454545455</v>
      </c>
      <c r="S2519" s="3" t="s">
        <v>8339</v>
      </c>
      <c r="T2519" s="3" t="s">
        <v>8356</v>
      </c>
    </row>
    <row r="2520" spans="1:20" ht="39.6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21">
        <f t="shared" si="158"/>
        <v>41926.472546296296</v>
      </c>
      <c r="L2520" s="21">
        <f t="shared" si="159"/>
        <v>41956.51421296296</v>
      </c>
      <c r="M2520" s="3" t="b">
        <v>0</v>
      </c>
      <c r="N2520" s="3">
        <v>0</v>
      </c>
      <c r="O2520" s="3" t="b">
        <v>0</v>
      </c>
      <c r="P2520" s="3" t="s">
        <v>8298</v>
      </c>
      <c r="Q2520" s="13">
        <f t="shared" si="156"/>
        <v>0</v>
      </c>
      <c r="R2520" s="7">
        <f t="shared" si="157"/>
        <v>0</v>
      </c>
      <c r="S2520" s="3" t="s">
        <v>8339</v>
      </c>
      <c r="T2520" s="3" t="s">
        <v>8356</v>
      </c>
    </row>
    <row r="2521" spans="1:20" ht="26.4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21">
        <f t="shared" si="158"/>
        <v>41808.946805555555</v>
      </c>
      <c r="L2521" s="21">
        <f t="shared" si="159"/>
        <v>41838.946805555555</v>
      </c>
      <c r="M2521" s="3" t="b">
        <v>0</v>
      </c>
      <c r="N2521" s="3">
        <v>4</v>
      </c>
      <c r="O2521" s="3" t="b">
        <v>0</v>
      </c>
      <c r="P2521" s="3" t="s">
        <v>8298</v>
      </c>
      <c r="Q2521" s="13">
        <f t="shared" si="156"/>
        <v>4.3333333333333331E-4</v>
      </c>
      <c r="R2521" s="7">
        <f t="shared" si="157"/>
        <v>37500</v>
      </c>
      <c r="S2521" s="3" t="s">
        <v>8339</v>
      </c>
      <c r="T2521" s="3" t="s">
        <v>8356</v>
      </c>
    </row>
    <row r="2522" spans="1:20" ht="39.6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21">
        <f t="shared" si="158"/>
        <v>42612.392187500001</v>
      </c>
      <c r="L2522" s="21">
        <f t="shared" si="159"/>
        <v>42658.597916666666</v>
      </c>
      <c r="M2522" s="3" t="b">
        <v>0</v>
      </c>
      <c r="N2522" s="3">
        <v>0</v>
      </c>
      <c r="O2522" s="3" t="b">
        <v>0</v>
      </c>
      <c r="P2522" s="3" t="s">
        <v>8298</v>
      </c>
      <c r="Q2522" s="13">
        <f t="shared" si="156"/>
        <v>0</v>
      </c>
      <c r="R2522" s="7">
        <f t="shared" si="157"/>
        <v>0</v>
      </c>
      <c r="S2522" s="3" t="s">
        <v>8339</v>
      </c>
      <c r="T2522" s="3" t="s">
        <v>8356</v>
      </c>
    </row>
    <row r="2523" spans="1:20" ht="52.8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21">
        <f t="shared" si="158"/>
        <v>42269.75950231481</v>
      </c>
      <c r="L2523" s="21">
        <f t="shared" si="159"/>
        <v>42290.75950231481</v>
      </c>
      <c r="M2523" s="3" t="b">
        <v>0</v>
      </c>
      <c r="N2523" s="3">
        <v>132</v>
      </c>
      <c r="O2523" s="3" t="b">
        <v>1</v>
      </c>
      <c r="P2523" s="3" t="s">
        <v>8299</v>
      </c>
      <c r="Q2523" s="13">
        <f t="shared" si="156"/>
        <v>1.0948792000000001</v>
      </c>
      <c r="R2523" s="7">
        <f t="shared" si="157"/>
        <v>94.696969696969703</v>
      </c>
      <c r="S2523" s="3" t="s">
        <v>8328</v>
      </c>
      <c r="T2523" s="3" t="s">
        <v>8357</v>
      </c>
    </row>
    <row r="2524" spans="1:20" ht="39.6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21">
        <f t="shared" si="158"/>
        <v>42460.365277777775</v>
      </c>
      <c r="L2524" s="21">
        <f t="shared" si="159"/>
        <v>42482.411111111105</v>
      </c>
      <c r="M2524" s="3" t="b">
        <v>0</v>
      </c>
      <c r="N2524" s="3">
        <v>27</v>
      </c>
      <c r="O2524" s="3" t="b">
        <v>1</v>
      </c>
      <c r="P2524" s="3" t="s">
        <v>8299</v>
      </c>
      <c r="Q2524" s="13">
        <f t="shared" si="156"/>
        <v>1</v>
      </c>
      <c r="R2524" s="7">
        <f t="shared" si="157"/>
        <v>185.18518518518519</v>
      </c>
      <c r="S2524" s="3" t="s">
        <v>8328</v>
      </c>
      <c r="T2524" s="3" t="s">
        <v>8357</v>
      </c>
    </row>
    <row r="2525" spans="1:20" ht="39.6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21">
        <f t="shared" si="158"/>
        <v>41930.767268518517</v>
      </c>
      <c r="L2525" s="21">
        <f t="shared" si="159"/>
        <v>41960.808935185181</v>
      </c>
      <c r="M2525" s="3" t="b">
        <v>0</v>
      </c>
      <c r="N2525" s="3">
        <v>26</v>
      </c>
      <c r="O2525" s="3" t="b">
        <v>1</v>
      </c>
      <c r="P2525" s="3" t="s">
        <v>8299</v>
      </c>
      <c r="Q2525" s="13">
        <f t="shared" si="156"/>
        <v>1.5644444444444445</v>
      </c>
      <c r="R2525" s="7">
        <f t="shared" si="157"/>
        <v>34.615384615384613</v>
      </c>
      <c r="S2525" s="3" t="s">
        <v>8328</v>
      </c>
      <c r="T2525" s="3" t="s">
        <v>8357</v>
      </c>
    </row>
    <row r="2526" spans="1:20" ht="26.4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21">
        <f t="shared" si="158"/>
        <v>41961.599039351851</v>
      </c>
      <c r="L2526" s="21">
        <f t="shared" si="159"/>
        <v>41993.979166666664</v>
      </c>
      <c r="M2526" s="3" t="b">
        <v>0</v>
      </c>
      <c r="N2526" s="3">
        <v>43</v>
      </c>
      <c r="O2526" s="3" t="b">
        <v>1</v>
      </c>
      <c r="P2526" s="3" t="s">
        <v>8299</v>
      </c>
      <c r="Q2526" s="13">
        <f t="shared" si="156"/>
        <v>1.016</v>
      </c>
      <c r="R2526" s="7">
        <f t="shared" si="157"/>
        <v>174.41860465116278</v>
      </c>
      <c r="S2526" s="3" t="s">
        <v>8328</v>
      </c>
      <c r="T2526" s="3" t="s">
        <v>8357</v>
      </c>
    </row>
    <row r="2527" spans="1:20" ht="39.6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21">
        <f t="shared" si="158"/>
        <v>41058.636238425919</v>
      </c>
      <c r="L2527" s="21">
        <f t="shared" si="159"/>
        <v>41088.636238425919</v>
      </c>
      <c r="M2527" s="3" t="b">
        <v>0</v>
      </c>
      <c r="N2527" s="3">
        <v>80</v>
      </c>
      <c r="O2527" s="3" t="b">
        <v>1</v>
      </c>
      <c r="P2527" s="3" t="s">
        <v>8299</v>
      </c>
      <c r="Q2527" s="13">
        <f t="shared" si="156"/>
        <v>1.00325</v>
      </c>
      <c r="R2527" s="7">
        <f t="shared" si="157"/>
        <v>100</v>
      </c>
      <c r="S2527" s="3" t="s">
        <v>8328</v>
      </c>
      <c r="T2527" s="3" t="s">
        <v>8357</v>
      </c>
    </row>
    <row r="2528" spans="1:20" ht="39.6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21">
        <f t="shared" si="158"/>
        <v>41952.882800925923</v>
      </c>
      <c r="L2528" s="21">
        <f t="shared" si="159"/>
        <v>41980.999305555553</v>
      </c>
      <c r="M2528" s="3" t="b">
        <v>0</v>
      </c>
      <c r="N2528" s="3">
        <v>33</v>
      </c>
      <c r="O2528" s="3" t="b">
        <v>1</v>
      </c>
      <c r="P2528" s="3" t="s">
        <v>8299</v>
      </c>
      <c r="Q2528" s="13">
        <f t="shared" si="156"/>
        <v>1.1294999999999999</v>
      </c>
      <c r="R2528" s="7">
        <f t="shared" si="157"/>
        <v>121.21212121212122</v>
      </c>
      <c r="S2528" s="3" t="s">
        <v>8328</v>
      </c>
      <c r="T2528" s="3" t="s">
        <v>8357</v>
      </c>
    </row>
    <row r="2529" spans="1:20" ht="39.6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21">
        <f t="shared" si="158"/>
        <v>41546.542719907404</v>
      </c>
      <c r="L2529" s="21">
        <f t="shared" si="159"/>
        <v>41564.957638888889</v>
      </c>
      <c r="M2529" s="3" t="b">
        <v>0</v>
      </c>
      <c r="N2529" s="3">
        <v>71</v>
      </c>
      <c r="O2529" s="3" t="b">
        <v>1</v>
      </c>
      <c r="P2529" s="3" t="s">
        <v>8299</v>
      </c>
      <c r="Q2529" s="13">
        <f t="shared" si="156"/>
        <v>1.02125</v>
      </c>
      <c r="R2529" s="7">
        <f t="shared" si="157"/>
        <v>56.338028169014088</v>
      </c>
      <c r="S2529" s="3" t="s">
        <v>8328</v>
      </c>
      <c r="T2529" s="3" t="s">
        <v>8357</v>
      </c>
    </row>
    <row r="2530" spans="1:20" ht="39.6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21">
        <f t="shared" si="158"/>
        <v>42217.626192129632</v>
      </c>
      <c r="L2530" s="21">
        <f t="shared" si="159"/>
        <v>42236.249999999993</v>
      </c>
      <c r="M2530" s="3" t="b">
        <v>0</v>
      </c>
      <c r="N2530" s="3">
        <v>81</v>
      </c>
      <c r="O2530" s="3" t="b">
        <v>1</v>
      </c>
      <c r="P2530" s="3" t="s">
        <v>8299</v>
      </c>
      <c r="Q2530" s="13">
        <f t="shared" si="156"/>
        <v>1.0724974999999999</v>
      </c>
      <c r="R2530" s="7">
        <f t="shared" si="157"/>
        <v>49.382716049382715</v>
      </c>
      <c r="S2530" s="3" t="s">
        <v>8328</v>
      </c>
      <c r="T2530" s="3" t="s">
        <v>8357</v>
      </c>
    </row>
    <row r="2531" spans="1:20" ht="26.4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21">
        <f t="shared" si="158"/>
        <v>40947.872395833328</v>
      </c>
      <c r="L2531" s="21">
        <f t="shared" si="159"/>
        <v>40992.830729166664</v>
      </c>
      <c r="M2531" s="3" t="b">
        <v>0</v>
      </c>
      <c r="N2531" s="3">
        <v>76</v>
      </c>
      <c r="O2531" s="3" t="b">
        <v>1</v>
      </c>
      <c r="P2531" s="3" t="s">
        <v>8299</v>
      </c>
      <c r="Q2531" s="13">
        <f t="shared" si="156"/>
        <v>1.0428333333333333</v>
      </c>
      <c r="R2531" s="7">
        <f t="shared" si="157"/>
        <v>78.94736842105263</v>
      </c>
      <c r="S2531" s="3" t="s">
        <v>8328</v>
      </c>
      <c r="T2531" s="3" t="s">
        <v>8357</v>
      </c>
    </row>
    <row r="2532" spans="1:20" ht="39.6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21">
        <f t="shared" si="158"/>
        <v>42081.656307870369</v>
      </c>
      <c r="L2532" s="21">
        <f t="shared" si="159"/>
        <v>42113.993055555555</v>
      </c>
      <c r="M2532" s="3" t="b">
        <v>0</v>
      </c>
      <c r="N2532" s="3">
        <v>48</v>
      </c>
      <c r="O2532" s="3" t="b">
        <v>1</v>
      </c>
      <c r="P2532" s="3" t="s">
        <v>8299</v>
      </c>
      <c r="Q2532" s="13">
        <f t="shared" si="156"/>
        <v>1</v>
      </c>
      <c r="R2532" s="7">
        <f t="shared" si="157"/>
        <v>135.41666666666666</v>
      </c>
      <c r="S2532" s="3" t="s">
        <v>8328</v>
      </c>
      <c r="T2532" s="3" t="s">
        <v>8357</v>
      </c>
    </row>
    <row r="2533" spans="1:20" ht="52.8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21">
        <f t="shared" si="158"/>
        <v>42208.471689814811</v>
      </c>
      <c r="L2533" s="21">
        <f t="shared" si="159"/>
        <v>42230.957638888889</v>
      </c>
      <c r="M2533" s="3" t="b">
        <v>0</v>
      </c>
      <c r="N2533" s="3">
        <v>61</v>
      </c>
      <c r="O2533" s="3" t="b">
        <v>1</v>
      </c>
      <c r="P2533" s="3" t="s">
        <v>8299</v>
      </c>
      <c r="Q2533" s="13">
        <f t="shared" si="156"/>
        <v>1.004</v>
      </c>
      <c r="R2533" s="7">
        <f t="shared" si="157"/>
        <v>73.770491803278688</v>
      </c>
      <c r="S2533" s="3" t="s">
        <v>8328</v>
      </c>
      <c r="T2533" s="3" t="s">
        <v>8357</v>
      </c>
    </row>
    <row r="2534" spans="1:20" ht="39.6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21">
        <f t="shared" si="158"/>
        <v>41107.640810185185</v>
      </c>
      <c r="L2534" s="21">
        <f t="shared" si="159"/>
        <v>41137.640810185185</v>
      </c>
      <c r="M2534" s="3" t="b">
        <v>0</v>
      </c>
      <c r="N2534" s="3">
        <v>60</v>
      </c>
      <c r="O2534" s="3" t="b">
        <v>1</v>
      </c>
      <c r="P2534" s="3" t="s">
        <v>8299</v>
      </c>
      <c r="Q2534" s="13">
        <f t="shared" si="156"/>
        <v>1.26125</v>
      </c>
      <c r="R2534" s="7">
        <f t="shared" si="157"/>
        <v>66.666666666666671</v>
      </c>
      <c r="S2534" s="3" t="s">
        <v>8328</v>
      </c>
      <c r="T2534" s="3" t="s">
        <v>8357</v>
      </c>
    </row>
    <row r="2535" spans="1:20" ht="39.6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21">
        <f t="shared" si="158"/>
        <v>41304.542951388888</v>
      </c>
      <c r="L2535" s="21">
        <f t="shared" si="159"/>
        <v>41334.542453703703</v>
      </c>
      <c r="M2535" s="3" t="b">
        <v>0</v>
      </c>
      <c r="N2535" s="3">
        <v>136</v>
      </c>
      <c r="O2535" s="3" t="b">
        <v>1</v>
      </c>
      <c r="P2535" s="3" t="s">
        <v>8299</v>
      </c>
      <c r="Q2535" s="13">
        <f t="shared" si="156"/>
        <v>1.1066666666666667</v>
      </c>
      <c r="R2535" s="7">
        <f t="shared" si="157"/>
        <v>55.147058823529413</v>
      </c>
      <c r="S2535" s="3" t="s">
        <v>8328</v>
      </c>
      <c r="T2535" s="3" t="s">
        <v>8357</v>
      </c>
    </row>
    <row r="2536" spans="1:20" ht="52.8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21">
        <f t="shared" si="158"/>
        <v>40127.492037037031</v>
      </c>
      <c r="L2536" s="21">
        <f t="shared" si="159"/>
        <v>40179.041666666664</v>
      </c>
      <c r="M2536" s="3" t="b">
        <v>0</v>
      </c>
      <c r="N2536" s="3">
        <v>14</v>
      </c>
      <c r="O2536" s="3" t="b">
        <v>1</v>
      </c>
      <c r="P2536" s="3" t="s">
        <v>8299</v>
      </c>
      <c r="Q2536" s="13">
        <f t="shared" si="156"/>
        <v>1.05</v>
      </c>
      <c r="R2536" s="7">
        <f t="shared" si="157"/>
        <v>142.85714285714286</v>
      </c>
      <c r="S2536" s="3" t="s">
        <v>8328</v>
      </c>
      <c r="T2536" s="3" t="s">
        <v>8357</v>
      </c>
    </row>
    <row r="2537" spans="1:20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21">
        <f t="shared" si="158"/>
        <v>41943.582696759258</v>
      </c>
      <c r="L2537" s="21">
        <f t="shared" si="159"/>
        <v>41974.624363425923</v>
      </c>
      <c r="M2537" s="3" t="b">
        <v>0</v>
      </c>
      <c r="N2537" s="3">
        <v>78</v>
      </c>
      <c r="O2537" s="3" t="b">
        <v>1</v>
      </c>
      <c r="P2537" s="3" t="s">
        <v>8299</v>
      </c>
      <c r="Q2537" s="13">
        <f t="shared" si="156"/>
        <v>1.03775</v>
      </c>
      <c r="R2537" s="7">
        <f t="shared" si="157"/>
        <v>256.41025641025641</v>
      </c>
      <c r="S2537" s="3" t="s">
        <v>8328</v>
      </c>
      <c r="T2537" s="3" t="s">
        <v>8357</v>
      </c>
    </row>
    <row r="2538" spans="1:20" ht="39.6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21">
        <f t="shared" si="158"/>
        <v>41463.89775462963</v>
      </c>
      <c r="L2538" s="21">
        <f t="shared" si="159"/>
        <v>41484.89775462963</v>
      </c>
      <c r="M2538" s="3" t="b">
        <v>0</v>
      </c>
      <c r="N2538" s="3">
        <v>4</v>
      </c>
      <c r="O2538" s="3" t="b">
        <v>1</v>
      </c>
      <c r="P2538" s="3" t="s">
        <v>8299</v>
      </c>
      <c r="Q2538" s="13">
        <f t="shared" si="156"/>
        <v>1.1599999999999999</v>
      </c>
      <c r="R2538" s="7">
        <f t="shared" si="157"/>
        <v>6.25</v>
      </c>
      <c r="S2538" s="3" t="s">
        <v>8328</v>
      </c>
      <c r="T2538" s="3" t="s">
        <v>8357</v>
      </c>
    </row>
    <row r="2539" spans="1:20" ht="39.6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21">
        <f t="shared" si="158"/>
        <v>40696.440451388888</v>
      </c>
      <c r="L2539" s="21">
        <f t="shared" si="159"/>
        <v>40756.440451388888</v>
      </c>
      <c r="M2539" s="3" t="b">
        <v>0</v>
      </c>
      <c r="N2539" s="3">
        <v>11</v>
      </c>
      <c r="O2539" s="3" t="b">
        <v>1</v>
      </c>
      <c r="P2539" s="3" t="s">
        <v>8299</v>
      </c>
      <c r="Q2539" s="13">
        <f t="shared" si="156"/>
        <v>1.1000000000000001</v>
      </c>
      <c r="R2539" s="7">
        <f t="shared" si="157"/>
        <v>90.909090909090907</v>
      </c>
      <c r="S2539" s="3" t="s">
        <v>8328</v>
      </c>
      <c r="T2539" s="3" t="s">
        <v>8357</v>
      </c>
    </row>
    <row r="2540" spans="1:20" ht="26.4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21">
        <f t="shared" si="158"/>
        <v>41298.301631944443</v>
      </c>
      <c r="L2540" s="21">
        <f t="shared" si="159"/>
        <v>41328.999305555553</v>
      </c>
      <c r="M2540" s="3" t="b">
        <v>0</v>
      </c>
      <c r="N2540" s="3">
        <v>185</v>
      </c>
      <c r="O2540" s="3" t="b">
        <v>1</v>
      </c>
      <c r="P2540" s="3" t="s">
        <v>8299</v>
      </c>
      <c r="Q2540" s="13">
        <f t="shared" si="156"/>
        <v>1.130176111111111</v>
      </c>
      <c r="R2540" s="7">
        <f t="shared" si="157"/>
        <v>97.297297297297291</v>
      </c>
      <c r="S2540" s="3" t="s">
        <v>8328</v>
      </c>
      <c r="T2540" s="3" t="s">
        <v>8357</v>
      </c>
    </row>
    <row r="2541" spans="1:20" ht="39.6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21">
        <f t="shared" si="158"/>
        <v>41977.693888888891</v>
      </c>
      <c r="L2541" s="21">
        <f t="shared" si="159"/>
        <v>42037.693888888891</v>
      </c>
      <c r="M2541" s="3" t="b">
        <v>0</v>
      </c>
      <c r="N2541" s="3">
        <v>59</v>
      </c>
      <c r="O2541" s="3" t="b">
        <v>1</v>
      </c>
      <c r="P2541" s="3" t="s">
        <v>8299</v>
      </c>
      <c r="Q2541" s="13">
        <f t="shared" si="156"/>
        <v>1.0024999999999999</v>
      </c>
      <c r="R2541" s="7">
        <f t="shared" si="157"/>
        <v>169.4915254237288</v>
      </c>
      <c r="S2541" s="3" t="s">
        <v>8328</v>
      </c>
      <c r="T2541" s="3" t="s">
        <v>8357</v>
      </c>
    </row>
    <row r="2542" spans="1:20" ht="52.8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21">
        <f t="shared" si="158"/>
        <v>40785.466678240737</v>
      </c>
      <c r="L2542" s="21">
        <f t="shared" si="159"/>
        <v>40845.466678240737</v>
      </c>
      <c r="M2542" s="3" t="b">
        <v>0</v>
      </c>
      <c r="N2542" s="3">
        <v>27</v>
      </c>
      <c r="O2542" s="3" t="b">
        <v>1</v>
      </c>
      <c r="P2542" s="3" t="s">
        <v>8299</v>
      </c>
      <c r="Q2542" s="13">
        <f t="shared" si="156"/>
        <v>1.034</v>
      </c>
      <c r="R2542" s="7">
        <f t="shared" si="157"/>
        <v>92.592592592592595</v>
      </c>
      <c r="S2542" s="3" t="s">
        <v>8328</v>
      </c>
      <c r="T2542" s="3" t="s">
        <v>8357</v>
      </c>
    </row>
    <row r="2543" spans="1:20" ht="52.8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21">
        <f t="shared" si="158"/>
        <v>41483.240949074076</v>
      </c>
      <c r="L2543" s="21">
        <f t="shared" si="159"/>
        <v>41543.240949074076</v>
      </c>
      <c r="M2543" s="3" t="b">
        <v>0</v>
      </c>
      <c r="N2543" s="3">
        <v>63</v>
      </c>
      <c r="O2543" s="3" t="b">
        <v>1</v>
      </c>
      <c r="P2543" s="3" t="s">
        <v>8299</v>
      </c>
      <c r="Q2543" s="13">
        <f t="shared" si="156"/>
        <v>1.0702857142857143</v>
      </c>
      <c r="R2543" s="7">
        <f t="shared" si="157"/>
        <v>55.555555555555557</v>
      </c>
      <c r="S2543" s="3" t="s">
        <v>8328</v>
      </c>
      <c r="T2543" s="3" t="s">
        <v>8357</v>
      </c>
    </row>
    <row r="2544" spans="1:20" ht="39.6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21">
        <f t="shared" si="158"/>
        <v>41509.218252314815</v>
      </c>
      <c r="L2544" s="21">
        <f t="shared" si="159"/>
        <v>41547.957638888889</v>
      </c>
      <c r="M2544" s="3" t="b">
        <v>0</v>
      </c>
      <c r="N2544" s="3">
        <v>13</v>
      </c>
      <c r="O2544" s="3" t="b">
        <v>1</v>
      </c>
      <c r="P2544" s="3" t="s">
        <v>8299</v>
      </c>
      <c r="Q2544" s="13">
        <f t="shared" si="156"/>
        <v>1.0357142857142858</v>
      </c>
      <c r="R2544" s="7">
        <f t="shared" si="157"/>
        <v>53.846153846153847</v>
      </c>
      <c r="S2544" s="3" t="s">
        <v>8328</v>
      </c>
      <c r="T2544" s="3" t="s">
        <v>8357</v>
      </c>
    </row>
    <row r="2545" spans="1:20" ht="39.6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21">
        <f t="shared" si="158"/>
        <v>40513.899282407401</v>
      </c>
      <c r="L2545" s="21">
        <f t="shared" si="159"/>
        <v>40544.916666666664</v>
      </c>
      <c r="M2545" s="3" t="b">
        <v>0</v>
      </c>
      <c r="N2545" s="3">
        <v>13</v>
      </c>
      <c r="O2545" s="3" t="b">
        <v>1</v>
      </c>
      <c r="P2545" s="3" t="s">
        <v>8299</v>
      </c>
      <c r="Q2545" s="13">
        <f t="shared" si="156"/>
        <v>1.5640000000000001</v>
      </c>
      <c r="R2545" s="7">
        <f t="shared" si="157"/>
        <v>19.23076923076923</v>
      </c>
      <c r="S2545" s="3" t="s">
        <v>8328</v>
      </c>
      <c r="T2545" s="3" t="s">
        <v>8357</v>
      </c>
    </row>
    <row r="2546" spans="1:20" ht="39.6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21">
        <f t="shared" si="158"/>
        <v>41068.3121412037</v>
      </c>
      <c r="L2546" s="21">
        <f t="shared" si="159"/>
        <v>41098.3121412037</v>
      </c>
      <c r="M2546" s="3" t="b">
        <v>0</v>
      </c>
      <c r="N2546" s="3">
        <v>57</v>
      </c>
      <c r="O2546" s="3" t="b">
        <v>1</v>
      </c>
      <c r="P2546" s="3" t="s">
        <v>8299</v>
      </c>
      <c r="Q2546" s="13">
        <f t="shared" si="156"/>
        <v>1.0082</v>
      </c>
      <c r="R2546" s="7">
        <f t="shared" si="157"/>
        <v>87.719298245614041</v>
      </c>
      <c r="S2546" s="3" t="s">
        <v>8328</v>
      </c>
      <c r="T2546" s="3" t="s">
        <v>8357</v>
      </c>
    </row>
    <row r="2547" spans="1:20" ht="39.6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21">
        <f t="shared" si="158"/>
        <v>42026.929837962962</v>
      </c>
      <c r="L2547" s="21">
        <f t="shared" si="159"/>
        <v>42061.812499999993</v>
      </c>
      <c r="M2547" s="3" t="b">
        <v>0</v>
      </c>
      <c r="N2547" s="3">
        <v>61</v>
      </c>
      <c r="O2547" s="3" t="b">
        <v>1</v>
      </c>
      <c r="P2547" s="3" t="s">
        <v>8299</v>
      </c>
      <c r="Q2547" s="13">
        <f t="shared" si="156"/>
        <v>1.9530000000000001</v>
      </c>
      <c r="R2547" s="7">
        <f t="shared" si="157"/>
        <v>32.786885245901637</v>
      </c>
      <c r="S2547" s="3" t="s">
        <v>8328</v>
      </c>
      <c r="T2547" s="3" t="s">
        <v>8357</v>
      </c>
    </row>
    <row r="2548" spans="1:20" ht="39.6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21">
        <f t="shared" si="158"/>
        <v>41524.650219907409</v>
      </c>
      <c r="L2548" s="21">
        <f t="shared" si="159"/>
        <v>41552</v>
      </c>
      <c r="M2548" s="3" t="b">
        <v>0</v>
      </c>
      <c r="N2548" s="3">
        <v>65</v>
      </c>
      <c r="O2548" s="3" t="b">
        <v>1</v>
      </c>
      <c r="P2548" s="3" t="s">
        <v>8299</v>
      </c>
      <c r="Q2548" s="13">
        <f t="shared" si="156"/>
        <v>1.1171428571428572</v>
      </c>
      <c r="R2548" s="7">
        <f t="shared" si="157"/>
        <v>53.846153846153847</v>
      </c>
      <c r="S2548" s="3" t="s">
        <v>8328</v>
      </c>
      <c r="T2548" s="3" t="s">
        <v>8357</v>
      </c>
    </row>
    <row r="2549" spans="1:20" ht="39.6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21">
        <f t="shared" si="158"/>
        <v>40973.564849537033</v>
      </c>
      <c r="L2549" s="21">
        <f t="shared" si="159"/>
        <v>41003.523182870369</v>
      </c>
      <c r="M2549" s="3" t="b">
        <v>0</v>
      </c>
      <c r="N2549" s="3">
        <v>134</v>
      </c>
      <c r="O2549" s="3" t="b">
        <v>1</v>
      </c>
      <c r="P2549" s="3" t="s">
        <v>8299</v>
      </c>
      <c r="Q2549" s="13">
        <f t="shared" si="156"/>
        <v>1.1985454545454546</v>
      </c>
      <c r="R2549" s="7">
        <f t="shared" si="157"/>
        <v>41.044776119402982</v>
      </c>
      <c r="S2549" s="3" t="s">
        <v>8328</v>
      </c>
      <c r="T2549" s="3" t="s">
        <v>8357</v>
      </c>
    </row>
    <row r="2550" spans="1:20" ht="39.6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21">
        <f t="shared" si="158"/>
        <v>42618.417094907403</v>
      </c>
      <c r="L2550" s="21">
        <f t="shared" si="159"/>
        <v>42642.977083333331</v>
      </c>
      <c r="M2550" s="3" t="b">
        <v>0</v>
      </c>
      <c r="N2550" s="3">
        <v>37</v>
      </c>
      <c r="O2550" s="3" t="b">
        <v>1</v>
      </c>
      <c r="P2550" s="3" t="s">
        <v>8299</v>
      </c>
      <c r="Q2550" s="13">
        <f t="shared" si="156"/>
        <v>1.0185</v>
      </c>
      <c r="R2550" s="7">
        <f t="shared" si="157"/>
        <v>162.16216216216216</v>
      </c>
      <c r="S2550" s="3" t="s">
        <v>8328</v>
      </c>
      <c r="T2550" s="3" t="s">
        <v>8357</v>
      </c>
    </row>
    <row r="2551" spans="1:20" ht="39.6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21">
        <f t="shared" si="158"/>
        <v>41390.549421296295</v>
      </c>
      <c r="L2551" s="21">
        <f t="shared" si="159"/>
        <v>41425.5</v>
      </c>
      <c r="M2551" s="3" t="b">
        <v>0</v>
      </c>
      <c r="N2551" s="3">
        <v>37</v>
      </c>
      <c r="O2551" s="3" t="b">
        <v>1</v>
      </c>
      <c r="P2551" s="3" t="s">
        <v>8299</v>
      </c>
      <c r="Q2551" s="13">
        <f t="shared" si="156"/>
        <v>1.0280254777070064</v>
      </c>
      <c r="R2551" s="7">
        <f t="shared" si="157"/>
        <v>42.432432432432435</v>
      </c>
      <c r="S2551" s="3" t="s">
        <v>8328</v>
      </c>
      <c r="T2551" s="3" t="s">
        <v>8357</v>
      </c>
    </row>
    <row r="2552" spans="1:20" ht="52.8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21">
        <f t="shared" si="158"/>
        <v>42228.425995370366</v>
      </c>
      <c r="L2552" s="21">
        <f t="shared" si="159"/>
        <v>42284.957638888889</v>
      </c>
      <c r="M2552" s="3" t="b">
        <v>0</v>
      </c>
      <c r="N2552" s="3">
        <v>150</v>
      </c>
      <c r="O2552" s="3" t="b">
        <v>1</v>
      </c>
      <c r="P2552" s="3" t="s">
        <v>8299</v>
      </c>
      <c r="Q2552" s="13">
        <f t="shared" si="156"/>
        <v>1.0084615384615385</v>
      </c>
      <c r="R2552" s="7">
        <f t="shared" si="157"/>
        <v>43.333333333333336</v>
      </c>
      <c r="S2552" s="3" t="s">
        <v>8328</v>
      </c>
      <c r="T2552" s="3" t="s">
        <v>8357</v>
      </c>
    </row>
    <row r="2553" spans="1:20" ht="39.6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21">
        <f t="shared" si="158"/>
        <v>40961.043807870366</v>
      </c>
      <c r="L2553" s="21">
        <f t="shared" si="159"/>
        <v>40989.658333333333</v>
      </c>
      <c r="M2553" s="3" t="b">
        <v>0</v>
      </c>
      <c r="N2553" s="3">
        <v>56</v>
      </c>
      <c r="O2553" s="3" t="b">
        <v>1</v>
      </c>
      <c r="P2553" s="3" t="s">
        <v>8299</v>
      </c>
      <c r="Q2553" s="13">
        <f t="shared" si="156"/>
        <v>1.0273469387755103</v>
      </c>
      <c r="R2553" s="7">
        <f t="shared" si="157"/>
        <v>65.625</v>
      </c>
      <c r="S2553" s="3" t="s">
        <v>8328</v>
      </c>
      <c r="T2553" s="3" t="s">
        <v>8357</v>
      </c>
    </row>
    <row r="2554" spans="1:20" ht="39.6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21">
        <f t="shared" si="158"/>
        <v>42769.601631944439</v>
      </c>
      <c r="L2554" s="21">
        <f t="shared" si="159"/>
        <v>42799.601631944439</v>
      </c>
      <c r="M2554" s="3" t="b">
        <v>0</v>
      </c>
      <c r="N2554" s="3">
        <v>18</v>
      </c>
      <c r="O2554" s="3" t="b">
        <v>1</v>
      </c>
      <c r="P2554" s="3" t="s">
        <v>8299</v>
      </c>
      <c r="Q2554" s="13">
        <f t="shared" si="156"/>
        <v>1.0649999999999999</v>
      </c>
      <c r="R2554" s="7">
        <f t="shared" si="157"/>
        <v>166.66666666666666</v>
      </c>
      <c r="S2554" s="3" t="s">
        <v>8328</v>
      </c>
      <c r="T2554" s="3" t="s">
        <v>8357</v>
      </c>
    </row>
    <row r="2555" spans="1:20" ht="39.6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21">
        <f t="shared" si="158"/>
        <v>41112.990821759253</v>
      </c>
      <c r="L2555" s="21">
        <f t="shared" si="159"/>
        <v>41172.990821759253</v>
      </c>
      <c r="M2555" s="3" t="b">
        <v>0</v>
      </c>
      <c r="N2555" s="3">
        <v>60</v>
      </c>
      <c r="O2555" s="3" t="b">
        <v>1</v>
      </c>
      <c r="P2555" s="3" t="s">
        <v>8299</v>
      </c>
      <c r="Q2555" s="13">
        <f t="shared" si="156"/>
        <v>1.5553333333333332</v>
      </c>
      <c r="R2555" s="7">
        <f t="shared" si="157"/>
        <v>25</v>
      </c>
      <c r="S2555" s="3" t="s">
        <v>8328</v>
      </c>
      <c r="T2555" s="3" t="s">
        <v>8357</v>
      </c>
    </row>
    <row r="2556" spans="1:20" ht="39.6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21">
        <f t="shared" si="158"/>
        <v>42124.869942129626</v>
      </c>
      <c r="L2556" s="21">
        <f t="shared" si="159"/>
        <v>42155.957638888889</v>
      </c>
      <c r="M2556" s="3" t="b">
        <v>0</v>
      </c>
      <c r="N2556" s="3">
        <v>67</v>
      </c>
      <c r="O2556" s="3" t="b">
        <v>1</v>
      </c>
      <c r="P2556" s="3" t="s">
        <v>8299</v>
      </c>
      <c r="Q2556" s="13">
        <f t="shared" si="156"/>
        <v>1.228</v>
      </c>
      <c r="R2556" s="7">
        <f t="shared" si="157"/>
        <v>44.776119402985074</v>
      </c>
      <c r="S2556" s="3" t="s">
        <v>8328</v>
      </c>
      <c r="T2556" s="3" t="s">
        <v>8357</v>
      </c>
    </row>
    <row r="2557" spans="1:20" ht="52.8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21">
        <f t="shared" si="158"/>
        <v>41026.44667824074</v>
      </c>
      <c r="L2557" s="21">
        <f t="shared" si="159"/>
        <v>41057.44667824074</v>
      </c>
      <c r="M2557" s="3" t="b">
        <v>0</v>
      </c>
      <c r="N2557" s="3">
        <v>35</v>
      </c>
      <c r="O2557" s="3" t="b">
        <v>1</v>
      </c>
      <c r="P2557" s="3" t="s">
        <v>8299</v>
      </c>
      <c r="Q2557" s="13">
        <f t="shared" si="156"/>
        <v>1.0734999999999999</v>
      </c>
      <c r="R2557" s="7">
        <f t="shared" si="157"/>
        <v>57.142857142857146</v>
      </c>
      <c r="S2557" s="3" t="s">
        <v>8328</v>
      </c>
      <c r="T2557" s="3" t="s">
        <v>8357</v>
      </c>
    </row>
    <row r="2558" spans="1:20" ht="39.6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21">
        <f t="shared" si="158"/>
        <v>41222.783067129625</v>
      </c>
      <c r="L2558" s="21">
        <f t="shared" si="159"/>
        <v>41267.783067129625</v>
      </c>
      <c r="M2558" s="3" t="b">
        <v>0</v>
      </c>
      <c r="N2558" s="3">
        <v>34</v>
      </c>
      <c r="O2558" s="3" t="b">
        <v>1</v>
      </c>
      <c r="P2558" s="3" t="s">
        <v>8299</v>
      </c>
      <c r="Q2558" s="13">
        <f t="shared" si="156"/>
        <v>1.0550335570469798</v>
      </c>
      <c r="R2558" s="7">
        <f t="shared" si="157"/>
        <v>21.911764705882351</v>
      </c>
      <c r="S2558" s="3" t="s">
        <v>8328</v>
      </c>
      <c r="T2558" s="3" t="s">
        <v>8357</v>
      </c>
    </row>
    <row r="2559" spans="1:20" ht="26.4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21">
        <f t="shared" si="158"/>
        <v>41744.536874999998</v>
      </c>
      <c r="L2559" s="21">
        <f t="shared" si="159"/>
        <v>41774.536874999998</v>
      </c>
      <c r="M2559" s="3" t="b">
        <v>0</v>
      </c>
      <c r="N2559" s="3">
        <v>36</v>
      </c>
      <c r="O2559" s="3" t="b">
        <v>1</v>
      </c>
      <c r="P2559" s="3" t="s">
        <v>8299</v>
      </c>
      <c r="Q2559" s="13">
        <f t="shared" si="156"/>
        <v>1.1844444444444444</v>
      </c>
      <c r="R2559" s="7">
        <f t="shared" si="157"/>
        <v>25</v>
      </c>
      <c r="S2559" s="3" t="s">
        <v>8328</v>
      </c>
      <c r="T2559" s="3" t="s">
        <v>8357</v>
      </c>
    </row>
    <row r="2560" spans="1:20" ht="39.6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21">
        <f t="shared" si="158"/>
        <v>42093.651689814811</v>
      </c>
      <c r="L2560" s="21">
        <f t="shared" si="159"/>
        <v>42125.374305555553</v>
      </c>
      <c r="M2560" s="3" t="b">
        <v>0</v>
      </c>
      <c r="N2560" s="3">
        <v>18</v>
      </c>
      <c r="O2560" s="3" t="b">
        <v>1</v>
      </c>
      <c r="P2560" s="3" t="s">
        <v>8299</v>
      </c>
      <c r="Q2560" s="13">
        <f t="shared" si="156"/>
        <v>1.0888</v>
      </c>
      <c r="R2560" s="7">
        <f t="shared" si="157"/>
        <v>69.444444444444443</v>
      </c>
      <c r="S2560" s="3" t="s">
        <v>8328</v>
      </c>
      <c r="T2560" s="3" t="s">
        <v>8357</v>
      </c>
    </row>
    <row r="2561" spans="1:20" ht="39.6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21">
        <f t="shared" si="158"/>
        <v>40829.665324074071</v>
      </c>
      <c r="L2561" s="21">
        <f t="shared" si="159"/>
        <v>40862.609027777777</v>
      </c>
      <c r="M2561" s="3" t="b">
        <v>0</v>
      </c>
      <c r="N2561" s="3">
        <v>25</v>
      </c>
      <c r="O2561" s="3" t="b">
        <v>1</v>
      </c>
      <c r="P2561" s="3" t="s">
        <v>8299</v>
      </c>
      <c r="Q2561" s="13">
        <f t="shared" si="156"/>
        <v>1.1125</v>
      </c>
      <c r="R2561" s="7">
        <f t="shared" si="157"/>
        <v>32</v>
      </c>
      <c r="S2561" s="3" t="s">
        <v>8328</v>
      </c>
      <c r="T2561" s="3" t="s">
        <v>8357</v>
      </c>
    </row>
    <row r="2562" spans="1:20" ht="39.6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21">
        <f t="shared" si="158"/>
        <v>42039.742754629631</v>
      </c>
      <c r="L2562" s="21">
        <f t="shared" si="159"/>
        <v>42069.742754629631</v>
      </c>
      <c r="M2562" s="3" t="b">
        <v>0</v>
      </c>
      <c r="N2562" s="3">
        <v>21</v>
      </c>
      <c r="O2562" s="3" t="b">
        <v>1</v>
      </c>
      <c r="P2562" s="3" t="s">
        <v>8299</v>
      </c>
      <c r="Q2562" s="13">
        <f t="shared" ref="Q2562:Q2625" si="160">+E2562/D2562</f>
        <v>1.0009999999999999</v>
      </c>
      <c r="R2562" s="7">
        <f t="shared" ref="R2562:R2625" si="161">IFERROR(+D2562/N2562,0)</f>
        <v>142.85714285714286</v>
      </c>
      <c r="S2562" s="3" t="s">
        <v>8328</v>
      </c>
      <c r="T2562" s="3" t="s">
        <v>8357</v>
      </c>
    </row>
    <row r="2563" spans="1:20" ht="39.6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21">
        <f t="shared" ref="K2563:K2626" si="162">(J2563/86400)+25569+(-5/24)</f>
        <v>42260.320474537039</v>
      </c>
      <c r="L2563" s="21">
        <f t="shared" ref="L2563:L2626" si="163">+I2563/(86400)+25569+(-5/24)</f>
        <v>42290.320474537039</v>
      </c>
      <c r="M2563" s="3" t="b">
        <v>0</v>
      </c>
      <c r="N2563" s="3">
        <v>0</v>
      </c>
      <c r="O2563" s="3" t="b">
        <v>0</v>
      </c>
      <c r="P2563" s="3" t="s">
        <v>8283</v>
      </c>
      <c r="Q2563" s="13">
        <f t="shared" si="160"/>
        <v>0</v>
      </c>
      <c r="R2563" s="7">
        <f t="shared" si="161"/>
        <v>0</v>
      </c>
      <c r="S2563" s="3" t="s">
        <v>8339</v>
      </c>
      <c r="T2563" s="3" t="s">
        <v>8340</v>
      </c>
    </row>
    <row r="2564" spans="1:20" ht="52.8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21">
        <f t="shared" si="162"/>
        <v>42594.316423611112</v>
      </c>
      <c r="L2564" s="21">
        <f t="shared" si="163"/>
        <v>42654.316423611112</v>
      </c>
      <c r="M2564" s="3" t="b">
        <v>0</v>
      </c>
      <c r="N2564" s="3">
        <v>3</v>
      </c>
      <c r="O2564" s="3" t="b">
        <v>0</v>
      </c>
      <c r="P2564" s="3" t="s">
        <v>8283</v>
      </c>
      <c r="Q2564" s="13">
        <f t="shared" si="160"/>
        <v>7.4999999999999997E-3</v>
      </c>
      <c r="R2564" s="7">
        <f t="shared" si="161"/>
        <v>3333.3333333333335</v>
      </c>
      <c r="S2564" s="3" t="s">
        <v>8339</v>
      </c>
      <c r="T2564" s="3" t="s">
        <v>8340</v>
      </c>
    </row>
    <row r="2565" spans="1:20" ht="26.4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21">
        <f t="shared" si="162"/>
        <v>42154.931145833332</v>
      </c>
      <c r="L2565" s="21">
        <f t="shared" si="163"/>
        <v>42214.931145833332</v>
      </c>
      <c r="M2565" s="3" t="b">
        <v>0</v>
      </c>
      <c r="N2565" s="3">
        <v>0</v>
      </c>
      <c r="O2565" s="3" t="b">
        <v>0</v>
      </c>
      <c r="P2565" s="3" t="s">
        <v>8283</v>
      </c>
      <c r="Q2565" s="13">
        <f t="shared" si="160"/>
        <v>0</v>
      </c>
      <c r="R2565" s="7">
        <f t="shared" si="161"/>
        <v>0</v>
      </c>
      <c r="S2565" s="3" t="s">
        <v>8339</v>
      </c>
      <c r="T2565" s="3" t="s">
        <v>8340</v>
      </c>
    </row>
    <row r="2566" spans="1:20" ht="39.6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21">
        <f t="shared" si="162"/>
        <v>41821.83216435185</v>
      </c>
      <c r="L2566" s="21">
        <f t="shared" si="163"/>
        <v>41851.83216435185</v>
      </c>
      <c r="M2566" s="3" t="b">
        <v>0</v>
      </c>
      <c r="N2566" s="3">
        <v>0</v>
      </c>
      <c r="O2566" s="3" t="b">
        <v>0</v>
      </c>
      <c r="P2566" s="3" t="s">
        <v>8283</v>
      </c>
      <c r="Q2566" s="13">
        <f t="shared" si="160"/>
        <v>0</v>
      </c>
      <c r="R2566" s="7">
        <f t="shared" si="161"/>
        <v>0</v>
      </c>
      <c r="S2566" s="3" t="s">
        <v>8339</v>
      </c>
      <c r="T2566" s="3" t="s">
        <v>8340</v>
      </c>
    </row>
    <row r="2567" spans="1:20" ht="39.6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21">
        <f t="shared" si="162"/>
        <v>42440.442002314812</v>
      </c>
      <c r="L2567" s="21">
        <f t="shared" si="163"/>
        <v>42499.659722222219</v>
      </c>
      <c r="M2567" s="3" t="b">
        <v>0</v>
      </c>
      <c r="N2567" s="3">
        <v>1</v>
      </c>
      <c r="O2567" s="3" t="b">
        <v>0</v>
      </c>
      <c r="P2567" s="3" t="s">
        <v>8283</v>
      </c>
      <c r="Q2567" s="13">
        <f t="shared" si="160"/>
        <v>0.01</v>
      </c>
      <c r="R2567" s="7">
        <f t="shared" si="161"/>
        <v>10000</v>
      </c>
      <c r="S2567" s="3" t="s">
        <v>8339</v>
      </c>
      <c r="T2567" s="3" t="s">
        <v>8340</v>
      </c>
    </row>
    <row r="2568" spans="1:20" ht="39.6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21">
        <f t="shared" si="162"/>
        <v>41842.772546296292</v>
      </c>
      <c r="L2568" s="21">
        <f t="shared" si="163"/>
        <v>41872.772546296292</v>
      </c>
      <c r="M2568" s="3" t="b">
        <v>0</v>
      </c>
      <c r="N2568" s="3">
        <v>0</v>
      </c>
      <c r="O2568" s="3" t="b">
        <v>0</v>
      </c>
      <c r="P2568" s="3" t="s">
        <v>8283</v>
      </c>
      <c r="Q2568" s="13">
        <f t="shared" si="160"/>
        <v>0</v>
      </c>
      <c r="R2568" s="7">
        <f t="shared" si="161"/>
        <v>0</v>
      </c>
      <c r="S2568" s="3" t="s">
        <v>8339</v>
      </c>
      <c r="T2568" s="3" t="s">
        <v>8340</v>
      </c>
    </row>
    <row r="2569" spans="1:20" ht="39.6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21">
        <f t="shared" si="162"/>
        <v>42087.670578703699</v>
      </c>
      <c r="L2569" s="21">
        <f t="shared" si="163"/>
        <v>42117.670578703699</v>
      </c>
      <c r="M2569" s="3" t="b">
        <v>0</v>
      </c>
      <c r="N2569" s="3">
        <v>2</v>
      </c>
      <c r="O2569" s="3" t="b">
        <v>0</v>
      </c>
      <c r="P2569" s="3" t="s">
        <v>8283</v>
      </c>
      <c r="Q2569" s="13">
        <f t="shared" si="160"/>
        <v>2.6666666666666666E-3</v>
      </c>
      <c r="R2569" s="7">
        <f t="shared" si="161"/>
        <v>22500</v>
      </c>
      <c r="S2569" s="3" t="s">
        <v>8339</v>
      </c>
      <c r="T2569" s="3" t="s">
        <v>8340</v>
      </c>
    </row>
    <row r="2570" spans="1:20" ht="39.6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21">
        <f t="shared" si="162"/>
        <v>42584.45826388889</v>
      </c>
      <c r="L2570" s="21">
        <f t="shared" si="163"/>
        <v>42614.45826388889</v>
      </c>
      <c r="M2570" s="3" t="b">
        <v>0</v>
      </c>
      <c r="N2570" s="3">
        <v>1</v>
      </c>
      <c r="O2570" s="3" t="b">
        <v>0</v>
      </c>
      <c r="P2570" s="3" t="s">
        <v>8283</v>
      </c>
      <c r="Q2570" s="13">
        <f t="shared" si="160"/>
        <v>5.0000000000000001E-3</v>
      </c>
      <c r="R2570" s="7">
        <f t="shared" si="161"/>
        <v>10000</v>
      </c>
      <c r="S2570" s="3" t="s">
        <v>8339</v>
      </c>
      <c r="T2570" s="3" t="s">
        <v>8340</v>
      </c>
    </row>
    <row r="2571" spans="1:20" ht="39.6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21">
        <f t="shared" si="162"/>
        <v>42233.897129629629</v>
      </c>
      <c r="L2571" s="21">
        <f t="shared" si="163"/>
        <v>42263.897129629629</v>
      </c>
      <c r="M2571" s="3" t="b">
        <v>0</v>
      </c>
      <c r="N2571" s="3">
        <v>2</v>
      </c>
      <c r="O2571" s="3" t="b">
        <v>0</v>
      </c>
      <c r="P2571" s="3" t="s">
        <v>8283</v>
      </c>
      <c r="Q2571" s="13">
        <f t="shared" si="160"/>
        <v>2.2307692307692306E-2</v>
      </c>
      <c r="R2571" s="7">
        <f t="shared" si="161"/>
        <v>3250</v>
      </c>
      <c r="S2571" s="3" t="s">
        <v>8339</v>
      </c>
      <c r="T2571" s="3" t="s">
        <v>8340</v>
      </c>
    </row>
    <row r="2572" spans="1:20" ht="39.6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21">
        <f t="shared" si="162"/>
        <v>42744.694849537038</v>
      </c>
      <c r="L2572" s="21">
        <f t="shared" si="163"/>
        <v>42774.694849537038</v>
      </c>
      <c r="M2572" s="3" t="b">
        <v>0</v>
      </c>
      <c r="N2572" s="3">
        <v>2</v>
      </c>
      <c r="O2572" s="3" t="b">
        <v>0</v>
      </c>
      <c r="P2572" s="3" t="s">
        <v>8283</v>
      </c>
      <c r="Q2572" s="13">
        <f t="shared" si="160"/>
        <v>8.4285714285714294E-3</v>
      </c>
      <c r="R2572" s="7">
        <f t="shared" si="161"/>
        <v>3500</v>
      </c>
      <c r="S2572" s="3" t="s">
        <v>8339</v>
      </c>
      <c r="T2572" s="3" t="s">
        <v>8340</v>
      </c>
    </row>
    <row r="2573" spans="1:20" ht="39.6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21">
        <f t="shared" si="162"/>
        <v>42449.133344907408</v>
      </c>
      <c r="L2573" s="21">
        <f t="shared" si="163"/>
        <v>42509.133344907408</v>
      </c>
      <c r="M2573" s="3" t="b">
        <v>0</v>
      </c>
      <c r="N2573" s="3">
        <v>4</v>
      </c>
      <c r="O2573" s="3" t="b">
        <v>0</v>
      </c>
      <c r="P2573" s="3" t="s">
        <v>8283</v>
      </c>
      <c r="Q2573" s="13">
        <f t="shared" si="160"/>
        <v>2.5000000000000001E-3</v>
      </c>
      <c r="R2573" s="7">
        <f t="shared" si="161"/>
        <v>25000</v>
      </c>
      <c r="S2573" s="3" t="s">
        <v>8339</v>
      </c>
      <c r="T2573" s="3" t="s">
        <v>8340</v>
      </c>
    </row>
    <row r="2574" spans="1:20" ht="39.6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21">
        <f t="shared" si="162"/>
        <v>42076.911076388882</v>
      </c>
      <c r="L2574" s="21">
        <f t="shared" si="163"/>
        <v>42106.911076388882</v>
      </c>
      <c r="M2574" s="3" t="b">
        <v>0</v>
      </c>
      <c r="N2574" s="3">
        <v>0</v>
      </c>
      <c r="O2574" s="3" t="b">
        <v>0</v>
      </c>
      <c r="P2574" s="3" t="s">
        <v>8283</v>
      </c>
      <c r="Q2574" s="13">
        <f t="shared" si="160"/>
        <v>0</v>
      </c>
      <c r="R2574" s="7">
        <f t="shared" si="161"/>
        <v>0</v>
      </c>
      <c r="S2574" s="3" t="s">
        <v>8339</v>
      </c>
      <c r="T2574" s="3" t="s">
        <v>8340</v>
      </c>
    </row>
    <row r="2575" spans="1:20" ht="39.6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21">
        <f t="shared" si="162"/>
        <v>41829.383668981478</v>
      </c>
      <c r="L2575" s="21">
        <f t="shared" si="163"/>
        <v>41874.383668981478</v>
      </c>
      <c r="M2575" s="3" t="b">
        <v>0</v>
      </c>
      <c r="N2575" s="3">
        <v>0</v>
      </c>
      <c r="O2575" s="3" t="b">
        <v>0</v>
      </c>
      <c r="P2575" s="3" t="s">
        <v>8283</v>
      </c>
      <c r="Q2575" s="13">
        <f t="shared" si="160"/>
        <v>0</v>
      </c>
      <c r="R2575" s="7">
        <f t="shared" si="161"/>
        <v>0</v>
      </c>
      <c r="S2575" s="3" t="s">
        <v>8339</v>
      </c>
      <c r="T2575" s="3" t="s">
        <v>8340</v>
      </c>
    </row>
    <row r="2576" spans="1:20" ht="39.6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21">
        <f t="shared" si="162"/>
        <v>42487.617418981477</v>
      </c>
      <c r="L2576" s="21">
        <f t="shared" si="163"/>
        <v>42508.617418981477</v>
      </c>
      <c r="M2576" s="3" t="b">
        <v>0</v>
      </c>
      <c r="N2576" s="3">
        <v>0</v>
      </c>
      <c r="O2576" s="3" t="b">
        <v>0</v>
      </c>
      <c r="P2576" s="3" t="s">
        <v>8283</v>
      </c>
      <c r="Q2576" s="13">
        <f t="shared" si="160"/>
        <v>0</v>
      </c>
      <c r="R2576" s="7">
        <f t="shared" si="161"/>
        <v>0</v>
      </c>
      <c r="S2576" s="3" t="s">
        <v>8339</v>
      </c>
      <c r="T2576" s="3" t="s">
        <v>8340</v>
      </c>
    </row>
    <row r="2577" spans="1:20" ht="39.6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21">
        <f t="shared" si="162"/>
        <v>41985.900393518517</v>
      </c>
      <c r="L2577" s="21">
        <f t="shared" si="163"/>
        <v>42015.900393518517</v>
      </c>
      <c r="M2577" s="3" t="b">
        <v>0</v>
      </c>
      <c r="N2577" s="3">
        <v>0</v>
      </c>
      <c r="O2577" s="3" t="b">
        <v>0</v>
      </c>
      <c r="P2577" s="3" t="s">
        <v>8283</v>
      </c>
      <c r="Q2577" s="13">
        <f t="shared" si="160"/>
        <v>0</v>
      </c>
      <c r="R2577" s="7">
        <f t="shared" si="161"/>
        <v>0</v>
      </c>
      <c r="S2577" s="3" t="s">
        <v>8339</v>
      </c>
      <c r="T2577" s="3" t="s">
        <v>8340</v>
      </c>
    </row>
    <row r="2578" spans="1:20" ht="26.4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21">
        <f t="shared" si="162"/>
        <v>42059.801469907405</v>
      </c>
      <c r="L2578" s="21">
        <f t="shared" si="163"/>
        <v>42104.759803240733</v>
      </c>
      <c r="M2578" s="3" t="b">
        <v>0</v>
      </c>
      <c r="N2578" s="3">
        <v>0</v>
      </c>
      <c r="O2578" s="3" t="b">
        <v>0</v>
      </c>
      <c r="P2578" s="3" t="s">
        <v>8283</v>
      </c>
      <c r="Q2578" s="13">
        <f t="shared" si="160"/>
        <v>0</v>
      </c>
      <c r="R2578" s="7">
        <f t="shared" si="161"/>
        <v>0</v>
      </c>
      <c r="S2578" s="3" t="s">
        <v>8339</v>
      </c>
      <c r="T2578" s="3" t="s">
        <v>8340</v>
      </c>
    </row>
    <row r="2579" spans="1:20" ht="39.6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21">
        <f t="shared" si="162"/>
        <v>41830.612233796295</v>
      </c>
      <c r="L2579" s="21">
        <f t="shared" si="163"/>
        <v>41855.612233796295</v>
      </c>
      <c r="M2579" s="3" t="b">
        <v>0</v>
      </c>
      <c r="N2579" s="3">
        <v>0</v>
      </c>
      <c r="O2579" s="3" t="b">
        <v>0</v>
      </c>
      <c r="P2579" s="3" t="s">
        <v>8283</v>
      </c>
      <c r="Q2579" s="13">
        <f t="shared" si="160"/>
        <v>0</v>
      </c>
      <c r="R2579" s="7">
        <f t="shared" si="161"/>
        <v>0</v>
      </c>
      <c r="S2579" s="3" t="s">
        <v>8339</v>
      </c>
      <c r="T2579" s="3" t="s">
        <v>8340</v>
      </c>
    </row>
    <row r="2580" spans="1:20" ht="52.8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21">
        <f t="shared" si="162"/>
        <v>42237.814571759256</v>
      </c>
      <c r="L2580" s="21">
        <f t="shared" si="163"/>
        <v>42286.499999999993</v>
      </c>
      <c r="M2580" s="3" t="b">
        <v>0</v>
      </c>
      <c r="N2580" s="3">
        <v>0</v>
      </c>
      <c r="O2580" s="3" t="b">
        <v>0</v>
      </c>
      <c r="P2580" s="3" t="s">
        <v>8283</v>
      </c>
      <c r="Q2580" s="13">
        <f t="shared" si="160"/>
        <v>0</v>
      </c>
      <c r="R2580" s="7">
        <f t="shared" si="161"/>
        <v>0</v>
      </c>
      <c r="S2580" s="3" t="s">
        <v>8339</v>
      </c>
      <c r="T2580" s="3" t="s">
        <v>8340</v>
      </c>
    </row>
    <row r="2581" spans="1:20" ht="39.6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21">
        <f t="shared" si="162"/>
        <v>41837.621562499997</v>
      </c>
      <c r="L2581" s="21">
        <f t="shared" si="163"/>
        <v>41897.621562499997</v>
      </c>
      <c r="M2581" s="3" t="b">
        <v>0</v>
      </c>
      <c r="N2581" s="3">
        <v>12</v>
      </c>
      <c r="O2581" s="3" t="b">
        <v>0</v>
      </c>
      <c r="P2581" s="3" t="s">
        <v>8283</v>
      </c>
      <c r="Q2581" s="13">
        <f t="shared" si="160"/>
        <v>1.3849999999999999E-3</v>
      </c>
      <c r="R2581" s="7">
        <f t="shared" si="161"/>
        <v>16666.666666666668</v>
      </c>
      <c r="S2581" s="3" t="s">
        <v>8339</v>
      </c>
      <c r="T2581" s="3" t="s">
        <v>8340</v>
      </c>
    </row>
    <row r="2582" spans="1:20" ht="39.6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21">
        <f t="shared" si="162"/>
        <v>42110.118090277778</v>
      </c>
      <c r="L2582" s="21">
        <f t="shared" si="163"/>
        <v>42139.916666666664</v>
      </c>
      <c r="M2582" s="3" t="b">
        <v>0</v>
      </c>
      <c r="N2582" s="3">
        <v>2</v>
      </c>
      <c r="O2582" s="3" t="b">
        <v>0</v>
      </c>
      <c r="P2582" s="3" t="s">
        <v>8283</v>
      </c>
      <c r="Q2582" s="13">
        <f t="shared" si="160"/>
        <v>6.0000000000000001E-3</v>
      </c>
      <c r="R2582" s="7">
        <f t="shared" si="161"/>
        <v>4250</v>
      </c>
      <c r="S2582" s="3" t="s">
        <v>8339</v>
      </c>
      <c r="T2582" s="3" t="s">
        <v>8340</v>
      </c>
    </row>
    <row r="2583" spans="1:20" ht="39.6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21">
        <f t="shared" si="162"/>
        <v>42294.420115740737</v>
      </c>
      <c r="L2583" s="21">
        <f t="shared" si="163"/>
        <v>42324.461782407401</v>
      </c>
      <c r="M2583" s="3" t="b">
        <v>0</v>
      </c>
      <c r="N2583" s="3">
        <v>11</v>
      </c>
      <c r="O2583" s="3" t="b">
        <v>0</v>
      </c>
      <c r="P2583" s="3" t="s">
        <v>8283</v>
      </c>
      <c r="Q2583" s="13">
        <f t="shared" si="160"/>
        <v>0.106</v>
      </c>
      <c r="R2583" s="7">
        <f t="shared" si="161"/>
        <v>454.54545454545456</v>
      </c>
      <c r="S2583" s="3" t="s">
        <v>8339</v>
      </c>
      <c r="T2583" s="3" t="s">
        <v>8340</v>
      </c>
    </row>
    <row r="2584" spans="1:20" ht="26.4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21">
        <f t="shared" si="162"/>
        <v>42642.780486111107</v>
      </c>
      <c r="L2584" s="21">
        <f t="shared" si="163"/>
        <v>42672.780486111107</v>
      </c>
      <c r="M2584" s="3" t="b">
        <v>0</v>
      </c>
      <c r="N2584" s="3">
        <v>1</v>
      </c>
      <c r="O2584" s="3" t="b">
        <v>0</v>
      </c>
      <c r="P2584" s="3" t="s">
        <v>8283</v>
      </c>
      <c r="Q2584" s="13">
        <f t="shared" si="160"/>
        <v>1.1111111111111112E-5</v>
      </c>
      <c r="R2584" s="7">
        <f t="shared" si="161"/>
        <v>90000</v>
      </c>
      <c r="S2584" s="3" t="s">
        <v>8339</v>
      </c>
      <c r="T2584" s="3" t="s">
        <v>8340</v>
      </c>
    </row>
    <row r="2585" spans="1:20" ht="39.6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21">
        <f t="shared" si="162"/>
        <v>42019.561111111114</v>
      </c>
      <c r="L2585" s="21">
        <f t="shared" si="163"/>
        <v>42079.519444444442</v>
      </c>
      <c r="M2585" s="3" t="b">
        <v>0</v>
      </c>
      <c r="N2585" s="3">
        <v>5</v>
      </c>
      <c r="O2585" s="3" t="b">
        <v>0</v>
      </c>
      <c r="P2585" s="3" t="s">
        <v>8283</v>
      </c>
      <c r="Q2585" s="13">
        <f t="shared" si="160"/>
        <v>5.0000000000000001E-3</v>
      </c>
      <c r="R2585" s="7">
        <f t="shared" si="161"/>
        <v>200</v>
      </c>
      <c r="S2585" s="3" t="s">
        <v>8339</v>
      </c>
      <c r="T2585" s="3" t="s">
        <v>8340</v>
      </c>
    </row>
    <row r="2586" spans="1:20" ht="26.4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21">
        <f t="shared" si="162"/>
        <v>42139.964918981474</v>
      </c>
      <c r="L2586" s="21">
        <f t="shared" si="163"/>
        <v>42169.964918981474</v>
      </c>
      <c r="M2586" s="3" t="b">
        <v>0</v>
      </c>
      <c r="N2586" s="3">
        <v>0</v>
      </c>
      <c r="O2586" s="3" t="b">
        <v>0</v>
      </c>
      <c r="P2586" s="3" t="s">
        <v>8283</v>
      </c>
      <c r="Q2586" s="13">
        <f t="shared" si="160"/>
        <v>0</v>
      </c>
      <c r="R2586" s="7">
        <f t="shared" si="161"/>
        <v>0</v>
      </c>
      <c r="S2586" s="3" t="s">
        <v>8339</v>
      </c>
      <c r="T2586" s="3" t="s">
        <v>8340</v>
      </c>
    </row>
    <row r="2587" spans="1:20" ht="39.6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21">
        <f t="shared" si="162"/>
        <v>41795.754999999997</v>
      </c>
      <c r="L2587" s="21">
        <f t="shared" si="163"/>
        <v>41825.754999999997</v>
      </c>
      <c r="M2587" s="3" t="b">
        <v>0</v>
      </c>
      <c r="N2587" s="3">
        <v>1</v>
      </c>
      <c r="O2587" s="3" t="b">
        <v>0</v>
      </c>
      <c r="P2587" s="3" t="s">
        <v>8283</v>
      </c>
      <c r="Q2587" s="13">
        <f t="shared" si="160"/>
        <v>1.6666666666666668E-3</v>
      </c>
      <c r="R2587" s="7">
        <f t="shared" si="161"/>
        <v>30000</v>
      </c>
      <c r="S2587" s="3" t="s">
        <v>8339</v>
      </c>
      <c r="T2587" s="3" t="s">
        <v>8340</v>
      </c>
    </row>
    <row r="2588" spans="1:20" ht="26.4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21">
        <f t="shared" si="162"/>
        <v>42333.121944444443</v>
      </c>
      <c r="L2588" s="21">
        <f t="shared" si="163"/>
        <v>42363.121944444443</v>
      </c>
      <c r="M2588" s="3" t="b">
        <v>0</v>
      </c>
      <c r="N2588" s="3">
        <v>1</v>
      </c>
      <c r="O2588" s="3" t="b">
        <v>0</v>
      </c>
      <c r="P2588" s="3" t="s">
        <v>8283</v>
      </c>
      <c r="Q2588" s="13">
        <f t="shared" si="160"/>
        <v>1.6666666666666668E-3</v>
      </c>
      <c r="R2588" s="7">
        <f t="shared" si="161"/>
        <v>3000</v>
      </c>
      <c r="S2588" s="3" t="s">
        <v>8339</v>
      </c>
      <c r="T2588" s="3" t="s">
        <v>8340</v>
      </c>
    </row>
    <row r="2589" spans="1:20" ht="39.6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21">
        <f t="shared" si="162"/>
        <v>42338.467048611106</v>
      </c>
      <c r="L2589" s="21">
        <f t="shared" si="163"/>
        <v>42368.467048611106</v>
      </c>
      <c r="M2589" s="3" t="b">
        <v>0</v>
      </c>
      <c r="N2589" s="3">
        <v>6</v>
      </c>
      <c r="O2589" s="3" t="b">
        <v>0</v>
      </c>
      <c r="P2589" s="3" t="s">
        <v>8283</v>
      </c>
      <c r="Q2589" s="13">
        <f t="shared" si="160"/>
        <v>2.4340000000000001E-2</v>
      </c>
      <c r="R2589" s="7">
        <f t="shared" si="161"/>
        <v>8333.3333333333339</v>
      </c>
      <c r="S2589" s="3" t="s">
        <v>8339</v>
      </c>
      <c r="T2589" s="3" t="s">
        <v>8340</v>
      </c>
    </row>
    <row r="2590" spans="1:20" ht="52.8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21">
        <f t="shared" si="162"/>
        <v>42042.467893518515</v>
      </c>
      <c r="L2590" s="21">
        <f t="shared" si="163"/>
        <v>42094.343055555553</v>
      </c>
      <c r="M2590" s="3" t="b">
        <v>0</v>
      </c>
      <c r="N2590" s="3">
        <v>8</v>
      </c>
      <c r="O2590" s="3" t="b">
        <v>0</v>
      </c>
      <c r="P2590" s="3" t="s">
        <v>8283</v>
      </c>
      <c r="Q2590" s="13">
        <f t="shared" si="160"/>
        <v>3.8833333333333331E-2</v>
      </c>
      <c r="R2590" s="7">
        <f t="shared" si="161"/>
        <v>750</v>
      </c>
      <c r="S2590" s="3" t="s">
        <v>8339</v>
      </c>
      <c r="T2590" s="3" t="s">
        <v>8340</v>
      </c>
    </row>
    <row r="2591" spans="1:20" ht="39.6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21">
        <f t="shared" si="162"/>
        <v>42422.327858796292</v>
      </c>
      <c r="L2591" s="21">
        <f t="shared" si="163"/>
        <v>42452.286192129628</v>
      </c>
      <c r="M2591" s="3" t="b">
        <v>0</v>
      </c>
      <c r="N2591" s="3">
        <v>1</v>
      </c>
      <c r="O2591" s="3" t="b">
        <v>0</v>
      </c>
      <c r="P2591" s="3" t="s">
        <v>8283</v>
      </c>
      <c r="Q2591" s="13">
        <f t="shared" si="160"/>
        <v>1E-4</v>
      </c>
      <c r="R2591" s="7">
        <f t="shared" si="161"/>
        <v>50000</v>
      </c>
      <c r="S2591" s="3" t="s">
        <v>8339</v>
      </c>
      <c r="T2591" s="3" t="s">
        <v>8340</v>
      </c>
    </row>
    <row r="2592" spans="1:20" ht="39.6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21">
        <f t="shared" si="162"/>
        <v>42388.380752314813</v>
      </c>
      <c r="L2592" s="21">
        <f t="shared" si="163"/>
        <v>42395.380752314813</v>
      </c>
      <c r="M2592" s="3" t="b">
        <v>0</v>
      </c>
      <c r="N2592" s="3">
        <v>0</v>
      </c>
      <c r="O2592" s="3" t="b">
        <v>0</v>
      </c>
      <c r="P2592" s="3" t="s">
        <v>8283</v>
      </c>
      <c r="Q2592" s="13">
        <f t="shared" si="160"/>
        <v>0</v>
      </c>
      <c r="R2592" s="7">
        <f t="shared" si="161"/>
        <v>0</v>
      </c>
      <c r="S2592" s="3" t="s">
        <v>8339</v>
      </c>
      <c r="T2592" s="3" t="s">
        <v>8340</v>
      </c>
    </row>
    <row r="2593" spans="1:20" ht="39.6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21">
        <f t="shared" si="162"/>
        <v>42382.698194444441</v>
      </c>
      <c r="L2593" s="21">
        <f t="shared" si="163"/>
        <v>42442.656527777777</v>
      </c>
      <c r="M2593" s="3" t="b">
        <v>0</v>
      </c>
      <c r="N2593" s="3">
        <v>2</v>
      </c>
      <c r="O2593" s="3" t="b">
        <v>0</v>
      </c>
      <c r="P2593" s="3" t="s">
        <v>8283</v>
      </c>
      <c r="Q2593" s="13">
        <f t="shared" si="160"/>
        <v>1.7333333333333333E-2</v>
      </c>
      <c r="R2593" s="7">
        <f t="shared" si="161"/>
        <v>750</v>
      </c>
      <c r="S2593" s="3" t="s">
        <v>8339</v>
      </c>
      <c r="T2593" s="3" t="s">
        <v>8340</v>
      </c>
    </row>
    <row r="2594" spans="1:20" ht="39.6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21">
        <f t="shared" si="162"/>
        <v>41887.592835648145</v>
      </c>
      <c r="L2594" s="21">
        <f t="shared" si="163"/>
        <v>41917.592835648145</v>
      </c>
      <c r="M2594" s="3" t="b">
        <v>0</v>
      </c>
      <c r="N2594" s="3">
        <v>1</v>
      </c>
      <c r="O2594" s="3" t="b">
        <v>0</v>
      </c>
      <c r="P2594" s="3" t="s">
        <v>8283</v>
      </c>
      <c r="Q2594" s="13">
        <f t="shared" si="160"/>
        <v>1.6666666666666668E-3</v>
      </c>
      <c r="R2594" s="7">
        <f t="shared" si="161"/>
        <v>30000</v>
      </c>
      <c r="S2594" s="3" t="s">
        <v>8339</v>
      </c>
      <c r="T2594" s="3" t="s">
        <v>8340</v>
      </c>
    </row>
    <row r="2595" spans="1:20" ht="39.6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21">
        <f t="shared" si="162"/>
        <v>42089.636874999997</v>
      </c>
      <c r="L2595" s="21">
        <f t="shared" si="163"/>
        <v>42119.636874999997</v>
      </c>
      <c r="M2595" s="3" t="b">
        <v>0</v>
      </c>
      <c r="N2595" s="3">
        <v>0</v>
      </c>
      <c r="O2595" s="3" t="b">
        <v>0</v>
      </c>
      <c r="P2595" s="3" t="s">
        <v>8283</v>
      </c>
      <c r="Q2595" s="13">
        <f t="shared" si="160"/>
        <v>0</v>
      </c>
      <c r="R2595" s="7">
        <f t="shared" si="161"/>
        <v>0</v>
      </c>
      <c r="S2595" s="3" t="s">
        <v>8339</v>
      </c>
      <c r="T2595" s="3" t="s">
        <v>8340</v>
      </c>
    </row>
    <row r="2596" spans="1:20" ht="39.6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21">
        <f t="shared" si="162"/>
        <v>41828.759583333333</v>
      </c>
      <c r="L2596" s="21">
        <f t="shared" si="163"/>
        <v>41858.759583333333</v>
      </c>
      <c r="M2596" s="3" t="b">
        <v>0</v>
      </c>
      <c r="N2596" s="3">
        <v>1</v>
      </c>
      <c r="O2596" s="3" t="b">
        <v>0</v>
      </c>
      <c r="P2596" s="3" t="s">
        <v>8283</v>
      </c>
      <c r="Q2596" s="13">
        <f t="shared" si="160"/>
        <v>1.2500000000000001E-5</v>
      </c>
      <c r="R2596" s="7">
        <f t="shared" si="161"/>
        <v>80000</v>
      </c>
      <c r="S2596" s="3" t="s">
        <v>8339</v>
      </c>
      <c r="T2596" s="3" t="s">
        <v>8340</v>
      </c>
    </row>
    <row r="2597" spans="1:20" ht="26.4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21">
        <f t="shared" si="162"/>
        <v>42760.035879629628</v>
      </c>
      <c r="L2597" s="21">
        <f t="shared" si="163"/>
        <v>42790.035879629628</v>
      </c>
      <c r="M2597" s="3" t="b">
        <v>0</v>
      </c>
      <c r="N2597" s="3">
        <v>19</v>
      </c>
      <c r="O2597" s="3" t="b">
        <v>0</v>
      </c>
      <c r="P2597" s="3" t="s">
        <v>8283</v>
      </c>
      <c r="Q2597" s="13">
        <f t="shared" si="160"/>
        <v>0.12166666666666667</v>
      </c>
      <c r="R2597" s="7">
        <f t="shared" si="161"/>
        <v>789.47368421052636</v>
      </c>
      <c r="S2597" s="3" t="s">
        <v>8339</v>
      </c>
      <c r="T2597" s="3" t="s">
        <v>8340</v>
      </c>
    </row>
    <row r="2598" spans="1:20" ht="39.6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21">
        <f t="shared" si="162"/>
        <v>41828.45612268518</v>
      </c>
      <c r="L2598" s="21">
        <f t="shared" si="163"/>
        <v>41858.45612268518</v>
      </c>
      <c r="M2598" s="3" t="b">
        <v>0</v>
      </c>
      <c r="N2598" s="3">
        <v>27</v>
      </c>
      <c r="O2598" s="3" t="b">
        <v>0</v>
      </c>
      <c r="P2598" s="3" t="s">
        <v>8283</v>
      </c>
      <c r="Q2598" s="13">
        <f t="shared" si="160"/>
        <v>0.23588571428571428</v>
      </c>
      <c r="R2598" s="7">
        <f t="shared" si="161"/>
        <v>1296.2962962962963</v>
      </c>
      <c r="S2598" s="3" t="s">
        <v>8339</v>
      </c>
      <c r="T2598" s="3" t="s">
        <v>8340</v>
      </c>
    </row>
    <row r="2599" spans="1:20" ht="39.6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21">
        <f t="shared" si="162"/>
        <v>42510.133298611108</v>
      </c>
      <c r="L2599" s="21">
        <f t="shared" si="163"/>
        <v>42540.133298611108</v>
      </c>
      <c r="M2599" s="3" t="b">
        <v>0</v>
      </c>
      <c r="N2599" s="3">
        <v>7</v>
      </c>
      <c r="O2599" s="3" t="b">
        <v>0</v>
      </c>
      <c r="P2599" s="3" t="s">
        <v>8283</v>
      </c>
      <c r="Q2599" s="13">
        <f t="shared" si="160"/>
        <v>5.6666666666666664E-2</v>
      </c>
      <c r="R2599" s="7">
        <f t="shared" si="161"/>
        <v>214.28571428571428</v>
      </c>
      <c r="S2599" s="3" t="s">
        <v>8339</v>
      </c>
      <c r="T2599" s="3" t="s">
        <v>8340</v>
      </c>
    </row>
    <row r="2600" spans="1:20" ht="39.6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21">
        <f t="shared" si="162"/>
        <v>42240.631956018515</v>
      </c>
      <c r="L2600" s="21">
        <f t="shared" si="163"/>
        <v>42270.631956018515</v>
      </c>
      <c r="M2600" s="3" t="b">
        <v>0</v>
      </c>
      <c r="N2600" s="3">
        <v>14</v>
      </c>
      <c r="O2600" s="3" t="b">
        <v>0</v>
      </c>
      <c r="P2600" s="3" t="s">
        <v>8283</v>
      </c>
      <c r="Q2600" s="13">
        <f t="shared" si="160"/>
        <v>0.39</v>
      </c>
      <c r="R2600" s="7">
        <f t="shared" si="161"/>
        <v>214.28571428571428</v>
      </c>
      <c r="S2600" s="3" t="s">
        <v>8339</v>
      </c>
      <c r="T2600" s="3" t="s">
        <v>8340</v>
      </c>
    </row>
    <row r="2601" spans="1:20" ht="26.4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21">
        <f t="shared" si="162"/>
        <v>41809.545682870368</v>
      </c>
      <c r="L2601" s="21">
        <f t="shared" si="163"/>
        <v>41854.545682870368</v>
      </c>
      <c r="M2601" s="3" t="b">
        <v>0</v>
      </c>
      <c r="N2601" s="3">
        <v>5</v>
      </c>
      <c r="O2601" s="3" t="b">
        <v>0</v>
      </c>
      <c r="P2601" s="3" t="s">
        <v>8283</v>
      </c>
      <c r="Q2601" s="13">
        <f t="shared" si="160"/>
        <v>9.9546510341776348E-3</v>
      </c>
      <c r="R2601" s="7">
        <f t="shared" si="161"/>
        <v>1808.2</v>
      </c>
      <c r="S2601" s="3" t="s">
        <v>8339</v>
      </c>
      <c r="T2601" s="3" t="s">
        <v>8340</v>
      </c>
    </row>
    <row r="2602" spans="1:20" ht="39.6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21">
        <f t="shared" si="162"/>
        <v>42394.692129629628</v>
      </c>
      <c r="L2602" s="21">
        <f t="shared" si="163"/>
        <v>42454.650462962956</v>
      </c>
      <c r="M2602" s="3" t="b">
        <v>0</v>
      </c>
      <c r="N2602" s="3">
        <v>30</v>
      </c>
      <c r="O2602" s="3" t="b">
        <v>0</v>
      </c>
      <c r="P2602" s="3" t="s">
        <v>8283</v>
      </c>
      <c r="Q2602" s="13">
        <f t="shared" si="160"/>
        <v>6.9320000000000007E-2</v>
      </c>
      <c r="R2602" s="7">
        <f t="shared" si="161"/>
        <v>1666.6666666666667</v>
      </c>
      <c r="S2602" s="3" t="s">
        <v>8339</v>
      </c>
      <c r="T2602" s="3" t="s">
        <v>8340</v>
      </c>
    </row>
    <row r="2603" spans="1:20" ht="52.8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21">
        <f t="shared" si="162"/>
        <v>41150.693854166668</v>
      </c>
      <c r="L2603" s="21">
        <f t="shared" si="163"/>
        <v>41164.957638888889</v>
      </c>
      <c r="M2603" s="3" t="b">
        <v>1</v>
      </c>
      <c r="N2603" s="3">
        <v>151</v>
      </c>
      <c r="O2603" s="3" t="b">
        <v>1</v>
      </c>
      <c r="P2603" s="3" t="s">
        <v>8300</v>
      </c>
      <c r="Q2603" s="13">
        <f t="shared" si="160"/>
        <v>6.6139999999999999</v>
      </c>
      <c r="R2603" s="7">
        <f t="shared" si="161"/>
        <v>3.3112582781456954</v>
      </c>
      <c r="S2603" s="3" t="s">
        <v>8322</v>
      </c>
      <c r="T2603" s="3" t="s">
        <v>8358</v>
      </c>
    </row>
    <row r="2604" spans="1:20" ht="39.6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21">
        <f t="shared" si="162"/>
        <v>41915.538981481477</v>
      </c>
      <c r="L2604" s="21">
        <f t="shared" si="163"/>
        <v>41955.680555555555</v>
      </c>
      <c r="M2604" s="3" t="b">
        <v>1</v>
      </c>
      <c r="N2604" s="3">
        <v>489</v>
      </c>
      <c r="O2604" s="3" t="b">
        <v>1</v>
      </c>
      <c r="P2604" s="3" t="s">
        <v>8300</v>
      </c>
      <c r="Q2604" s="13">
        <f t="shared" si="160"/>
        <v>3.2609166666666667</v>
      </c>
      <c r="R2604" s="7">
        <f t="shared" si="161"/>
        <v>24.539877300613497</v>
      </c>
      <c r="S2604" s="3" t="s">
        <v>8322</v>
      </c>
      <c r="T2604" s="3" t="s">
        <v>8358</v>
      </c>
    </row>
    <row r="2605" spans="1:20" ht="26.4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21">
        <f t="shared" si="162"/>
        <v>41617.704328703701</v>
      </c>
      <c r="L2605" s="21">
        <f t="shared" si="163"/>
        <v>41631.704328703701</v>
      </c>
      <c r="M2605" s="3" t="b">
        <v>1</v>
      </c>
      <c r="N2605" s="3">
        <v>50</v>
      </c>
      <c r="O2605" s="3" t="b">
        <v>1</v>
      </c>
      <c r="P2605" s="3" t="s">
        <v>8300</v>
      </c>
      <c r="Q2605" s="13">
        <f t="shared" si="160"/>
        <v>1.0148571428571429</v>
      </c>
      <c r="R2605" s="7">
        <f t="shared" si="161"/>
        <v>35</v>
      </c>
      <c r="S2605" s="3" t="s">
        <v>8322</v>
      </c>
      <c r="T2605" s="3" t="s">
        <v>8358</v>
      </c>
    </row>
    <row r="2606" spans="1:20" ht="39.6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21">
        <f t="shared" si="162"/>
        <v>40997.842858796292</v>
      </c>
      <c r="L2606" s="21">
        <f t="shared" si="163"/>
        <v>41027.842858796292</v>
      </c>
      <c r="M2606" s="3" t="b">
        <v>1</v>
      </c>
      <c r="N2606" s="3">
        <v>321</v>
      </c>
      <c r="O2606" s="3" t="b">
        <v>1</v>
      </c>
      <c r="P2606" s="3" t="s">
        <v>8300</v>
      </c>
      <c r="Q2606" s="13">
        <f t="shared" si="160"/>
        <v>1.0421799999999999</v>
      </c>
      <c r="R2606" s="7">
        <f t="shared" si="161"/>
        <v>62.305295950155767</v>
      </c>
      <c r="S2606" s="3" t="s">
        <v>8322</v>
      </c>
      <c r="T2606" s="3" t="s">
        <v>8358</v>
      </c>
    </row>
    <row r="2607" spans="1:20" ht="39.6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21">
        <f t="shared" si="162"/>
        <v>42508.33321759259</v>
      </c>
      <c r="L2607" s="21">
        <f t="shared" si="163"/>
        <v>42538.33321759259</v>
      </c>
      <c r="M2607" s="3" t="b">
        <v>1</v>
      </c>
      <c r="N2607" s="3">
        <v>1762</v>
      </c>
      <c r="O2607" s="3" t="b">
        <v>1</v>
      </c>
      <c r="P2607" s="3" t="s">
        <v>8300</v>
      </c>
      <c r="Q2607" s="13">
        <f t="shared" si="160"/>
        <v>1.0742157000000001</v>
      </c>
      <c r="R2607" s="7">
        <f t="shared" si="161"/>
        <v>56.753688989784337</v>
      </c>
      <c r="S2607" s="3" t="s">
        <v>8322</v>
      </c>
      <c r="T2607" s="3" t="s">
        <v>8358</v>
      </c>
    </row>
    <row r="2608" spans="1:20" ht="52.8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21">
        <f t="shared" si="162"/>
        <v>41726.504421296289</v>
      </c>
      <c r="L2608" s="21">
        <f t="shared" si="163"/>
        <v>41758.504421296289</v>
      </c>
      <c r="M2608" s="3" t="b">
        <v>1</v>
      </c>
      <c r="N2608" s="3">
        <v>385</v>
      </c>
      <c r="O2608" s="3" t="b">
        <v>1</v>
      </c>
      <c r="P2608" s="3" t="s">
        <v>8300</v>
      </c>
      <c r="Q2608" s="13">
        <f t="shared" si="160"/>
        <v>1.1005454545454545</v>
      </c>
      <c r="R2608" s="7">
        <f t="shared" si="161"/>
        <v>28.571428571428573</v>
      </c>
      <c r="S2608" s="3" t="s">
        <v>8322</v>
      </c>
      <c r="T2608" s="3" t="s">
        <v>8358</v>
      </c>
    </row>
    <row r="2609" spans="1:20" ht="39.6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21">
        <f t="shared" si="162"/>
        <v>42184.666342592587</v>
      </c>
      <c r="L2609" s="21">
        <f t="shared" si="163"/>
        <v>42227.874999999993</v>
      </c>
      <c r="M2609" s="3" t="b">
        <v>1</v>
      </c>
      <c r="N2609" s="3">
        <v>398</v>
      </c>
      <c r="O2609" s="3" t="b">
        <v>1</v>
      </c>
      <c r="P2609" s="3" t="s">
        <v>8300</v>
      </c>
      <c r="Q2609" s="13">
        <f t="shared" si="160"/>
        <v>4.077</v>
      </c>
      <c r="R2609" s="7">
        <f t="shared" si="161"/>
        <v>20.100502512562816</v>
      </c>
      <c r="S2609" s="3" t="s">
        <v>8322</v>
      </c>
      <c r="T2609" s="3" t="s">
        <v>8358</v>
      </c>
    </row>
    <row r="2610" spans="1:20" ht="39.6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21">
        <f t="shared" si="162"/>
        <v>42767.593379629623</v>
      </c>
      <c r="L2610" s="21">
        <f t="shared" si="163"/>
        <v>42808.791666666664</v>
      </c>
      <c r="M2610" s="3" t="b">
        <v>1</v>
      </c>
      <c r="N2610" s="3">
        <v>304</v>
      </c>
      <c r="O2610" s="3" t="b">
        <v>1</v>
      </c>
      <c r="P2610" s="3" t="s">
        <v>8300</v>
      </c>
      <c r="Q2610" s="13">
        <f t="shared" si="160"/>
        <v>2.2392500000000002</v>
      </c>
      <c r="R2610" s="7">
        <f t="shared" si="161"/>
        <v>26.315789473684209</v>
      </c>
      <c r="S2610" s="3" t="s">
        <v>8322</v>
      </c>
      <c r="T2610" s="3" t="s">
        <v>8358</v>
      </c>
    </row>
    <row r="2611" spans="1:20" ht="39.6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21">
        <f t="shared" si="162"/>
        <v>41075.02952546296</v>
      </c>
      <c r="L2611" s="21">
        <f t="shared" si="163"/>
        <v>41105.02952546296</v>
      </c>
      <c r="M2611" s="3" t="b">
        <v>1</v>
      </c>
      <c r="N2611" s="3">
        <v>676</v>
      </c>
      <c r="O2611" s="3" t="b">
        <v>1</v>
      </c>
      <c r="P2611" s="3" t="s">
        <v>8300</v>
      </c>
      <c r="Q2611" s="13">
        <f t="shared" si="160"/>
        <v>3.038011142857143</v>
      </c>
      <c r="R2611" s="7">
        <f t="shared" si="161"/>
        <v>51.77514792899408</v>
      </c>
      <c r="S2611" s="3" t="s">
        <v>8322</v>
      </c>
      <c r="T2611" s="3" t="s">
        <v>8358</v>
      </c>
    </row>
    <row r="2612" spans="1:20" ht="26.4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21">
        <f t="shared" si="162"/>
        <v>42564.672743055555</v>
      </c>
      <c r="L2612" s="21">
        <f t="shared" si="163"/>
        <v>42604.082638888889</v>
      </c>
      <c r="M2612" s="3" t="b">
        <v>1</v>
      </c>
      <c r="N2612" s="3">
        <v>577</v>
      </c>
      <c r="O2612" s="3" t="b">
        <v>1</v>
      </c>
      <c r="P2612" s="3" t="s">
        <v>8300</v>
      </c>
      <c r="Q2612" s="13">
        <f t="shared" si="160"/>
        <v>1.4132510432681749</v>
      </c>
      <c r="R2612" s="7">
        <f t="shared" si="161"/>
        <v>39.454072790294624</v>
      </c>
      <c r="S2612" s="3" t="s">
        <v>8322</v>
      </c>
      <c r="T2612" s="3" t="s">
        <v>8358</v>
      </c>
    </row>
    <row r="2613" spans="1:20" ht="52.8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21">
        <f t="shared" si="162"/>
        <v>42704.127476851849</v>
      </c>
      <c r="L2613" s="21">
        <f t="shared" si="163"/>
        <v>42737.749305555553</v>
      </c>
      <c r="M2613" s="3" t="b">
        <v>1</v>
      </c>
      <c r="N2613" s="3">
        <v>3663</v>
      </c>
      <c r="O2613" s="3" t="b">
        <v>1</v>
      </c>
      <c r="P2613" s="3" t="s">
        <v>8300</v>
      </c>
      <c r="Q2613" s="13">
        <f t="shared" si="160"/>
        <v>27.906363636363636</v>
      </c>
      <c r="R2613" s="7">
        <f t="shared" si="161"/>
        <v>3.0030030030030028</v>
      </c>
      <c r="S2613" s="3" t="s">
        <v>8322</v>
      </c>
      <c r="T2613" s="3" t="s">
        <v>8358</v>
      </c>
    </row>
    <row r="2614" spans="1:20" ht="39.6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21">
        <f t="shared" si="162"/>
        <v>41981.934837962959</v>
      </c>
      <c r="L2614" s="21">
        <f t="shared" si="163"/>
        <v>42012.934837962959</v>
      </c>
      <c r="M2614" s="3" t="b">
        <v>1</v>
      </c>
      <c r="N2614" s="3">
        <v>294</v>
      </c>
      <c r="O2614" s="3" t="b">
        <v>1</v>
      </c>
      <c r="P2614" s="3" t="s">
        <v>8300</v>
      </c>
      <c r="Q2614" s="13">
        <f t="shared" si="160"/>
        <v>1.7176130000000001</v>
      </c>
      <c r="R2614" s="7">
        <f t="shared" si="161"/>
        <v>34.013605442176868</v>
      </c>
      <c r="S2614" s="3" t="s">
        <v>8322</v>
      </c>
      <c r="T2614" s="3" t="s">
        <v>8358</v>
      </c>
    </row>
    <row r="2615" spans="1:20" ht="39.6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21">
        <f t="shared" si="162"/>
        <v>41143.609884259255</v>
      </c>
      <c r="L2615" s="21">
        <f t="shared" si="163"/>
        <v>41173.609884259255</v>
      </c>
      <c r="M2615" s="3" t="b">
        <v>1</v>
      </c>
      <c r="N2615" s="3">
        <v>28</v>
      </c>
      <c r="O2615" s="3" t="b">
        <v>1</v>
      </c>
      <c r="P2615" s="3" t="s">
        <v>8300</v>
      </c>
      <c r="Q2615" s="13">
        <f t="shared" si="160"/>
        <v>1.0101333333333333</v>
      </c>
      <c r="R2615" s="7">
        <f t="shared" si="161"/>
        <v>267.85714285714283</v>
      </c>
      <c r="S2615" s="3" t="s">
        <v>8322</v>
      </c>
      <c r="T2615" s="3" t="s">
        <v>8358</v>
      </c>
    </row>
    <row r="2616" spans="1:20" ht="39.6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21">
        <f t="shared" si="162"/>
        <v>41730.500138888885</v>
      </c>
      <c r="L2616" s="21">
        <f t="shared" si="163"/>
        <v>41759</v>
      </c>
      <c r="M2616" s="3" t="b">
        <v>1</v>
      </c>
      <c r="N2616" s="3">
        <v>100</v>
      </c>
      <c r="O2616" s="3" t="b">
        <v>1</v>
      </c>
      <c r="P2616" s="3" t="s">
        <v>8300</v>
      </c>
      <c r="Q2616" s="13">
        <f t="shared" si="160"/>
        <v>1.02</v>
      </c>
      <c r="R2616" s="7">
        <f t="shared" si="161"/>
        <v>105</v>
      </c>
      <c r="S2616" s="3" t="s">
        <v>8322</v>
      </c>
      <c r="T2616" s="3" t="s">
        <v>8358</v>
      </c>
    </row>
    <row r="2617" spans="1:20" ht="39.6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21">
        <f t="shared" si="162"/>
        <v>42453.288935185185</v>
      </c>
      <c r="L2617" s="21">
        <f t="shared" si="163"/>
        <v>42490.291666666664</v>
      </c>
      <c r="M2617" s="3" t="b">
        <v>0</v>
      </c>
      <c r="N2617" s="3">
        <v>72</v>
      </c>
      <c r="O2617" s="3" t="b">
        <v>1</v>
      </c>
      <c r="P2617" s="3" t="s">
        <v>8300</v>
      </c>
      <c r="Q2617" s="13">
        <f t="shared" si="160"/>
        <v>1.6976511744127936</v>
      </c>
      <c r="R2617" s="7">
        <f t="shared" si="161"/>
        <v>27.791666666666668</v>
      </c>
      <c r="S2617" s="3" t="s">
        <v>8322</v>
      </c>
      <c r="T2617" s="3" t="s">
        <v>8358</v>
      </c>
    </row>
    <row r="2618" spans="1:20" ht="39.6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21">
        <f t="shared" si="162"/>
        <v>42211.786215277774</v>
      </c>
      <c r="L2618" s="21">
        <f t="shared" si="163"/>
        <v>42241.786215277774</v>
      </c>
      <c r="M2618" s="3" t="b">
        <v>1</v>
      </c>
      <c r="N2618" s="3">
        <v>238</v>
      </c>
      <c r="O2618" s="3" t="b">
        <v>1</v>
      </c>
      <c r="P2618" s="3" t="s">
        <v>8300</v>
      </c>
      <c r="Q2618" s="13">
        <f t="shared" si="160"/>
        <v>1.14534</v>
      </c>
      <c r="R2618" s="7">
        <f t="shared" si="161"/>
        <v>105.04201680672269</v>
      </c>
      <c r="S2618" s="3" t="s">
        <v>8322</v>
      </c>
      <c r="T2618" s="3" t="s">
        <v>8358</v>
      </c>
    </row>
    <row r="2619" spans="1:20" ht="39.6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21">
        <f t="shared" si="162"/>
        <v>41902.666099537033</v>
      </c>
      <c r="L2619" s="21">
        <f t="shared" si="163"/>
        <v>41932.666099537033</v>
      </c>
      <c r="M2619" s="3" t="b">
        <v>1</v>
      </c>
      <c r="N2619" s="3">
        <v>159</v>
      </c>
      <c r="O2619" s="3" t="b">
        <v>1</v>
      </c>
      <c r="P2619" s="3" t="s">
        <v>8300</v>
      </c>
      <c r="Q2619" s="13">
        <f t="shared" si="160"/>
        <v>8.7759999999999998</v>
      </c>
      <c r="R2619" s="7">
        <f t="shared" si="161"/>
        <v>3.1446540880503147</v>
      </c>
      <c r="S2619" s="3" t="s">
        <v>8322</v>
      </c>
      <c r="T2619" s="3" t="s">
        <v>8358</v>
      </c>
    </row>
    <row r="2620" spans="1:20" ht="26.4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21">
        <f t="shared" si="162"/>
        <v>42279.584039351852</v>
      </c>
      <c r="L2620" s="21">
        <f t="shared" si="163"/>
        <v>42339.625706018516</v>
      </c>
      <c r="M2620" s="3" t="b">
        <v>1</v>
      </c>
      <c r="N2620" s="3">
        <v>77</v>
      </c>
      <c r="O2620" s="3" t="b">
        <v>1</v>
      </c>
      <c r="P2620" s="3" t="s">
        <v>8300</v>
      </c>
      <c r="Q2620" s="13">
        <f t="shared" si="160"/>
        <v>1.0538666666666667</v>
      </c>
      <c r="R2620" s="7">
        <f t="shared" si="161"/>
        <v>194.80519480519482</v>
      </c>
      <c r="S2620" s="3" t="s">
        <v>8322</v>
      </c>
      <c r="T2620" s="3" t="s">
        <v>8358</v>
      </c>
    </row>
    <row r="2621" spans="1:20" ht="39.6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21">
        <f t="shared" si="162"/>
        <v>42273.67597222222</v>
      </c>
      <c r="L2621" s="21">
        <f t="shared" si="163"/>
        <v>42300.249999999993</v>
      </c>
      <c r="M2621" s="3" t="b">
        <v>1</v>
      </c>
      <c r="N2621" s="3">
        <v>53</v>
      </c>
      <c r="O2621" s="3" t="b">
        <v>1</v>
      </c>
      <c r="P2621" s="3" t="s">
        <v>8300</v>
      </c>
      <c r="Q2621" s="13">
        <f t="shared" si="160"/>
        <v>1.8839999999999999</v>
      </c>
      <c r="R2621" s="7">
        <f t="shared" si="161"/>
        <v>18.867924528301888</v>
      </c>
      <c r="S2621" s="3" t="s">
        <v>8322</v>
      </c>
      <c r="T2621" s="3" t="s">
        <v>8358</v>
      </c>
    </row>
    <row r="2622" spans="1:20" ht="39.6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21">
        <f t="shared" si="162"/>
        <v>42250.958819444444</v>
      </c>
      <c r="L2622" s="21">
        <f t="shared" si="163"/>
        <v>42287.833333333336</v>
      </c>
      <c r="M2622" s="3" t="b">
        <v>1</v>
      </c>
      <c r="N2622" s="3">
        <v>1251</v>
      </c>
      <c r="O2622" s="3" t="b">
        <v>1</v>
      </c>
      <c r="P2622" s="3" t="s">
        <v>8300</v>
      </c>
      <c r="Q2622" s="13">
        <f t="shared" si="160"/>
        <v>1.436523076923077</v>
      </c>
      <c r="R2622" s="7">
        <f t="shared" si="161"/>
        <v>51.958433253397281</v>
      </c>
      <c r="S2622" s="3" t="s">
        <v>8322</v>
      </c>
      <c r="T2622" s="3" t="s">
        <v>8358</v>
      </c>
    </row>
    <row r="2623" spans="1:20" ht="39.6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21">
        <f t="shared" si="162"/>
        <v>42115.539212962962</v>
      </c>
      <c r="L2623" s="21">
        <f t="shared" si="163"/>
        <v>42145.539212962962</v>
      </c>
      <c r="M2623" s="3" t="b">
        <v>1</v>
      </c>
      <c r="N2623" s="3">
        <v>465</v>
      </c>
      <c r="O2623" s="3" t="b">
        <v>1</v>
      </c>
      <c r="P2623" s="3" t="s">
        <v>8300</v>
      </c>
      <c r="Q2623" s="13">
        <f t="shared" si="160"/>
        <v>1.4588000000000001</v>
      </c>
      <c r="R2623" s="7">
        <f t="shared" si="161"/>
        <v>32.258064516129032</v>
      </c>
      <c r="S2623" s="3" t="s">
        <v>8322</v>
      </c>
      <c r="T2623" s="3" t="s">
        <v>8358</v>
      </c>
    </row>
    <row r="2624" spans="1:20" ht="39.6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21">
        <f t="shared" si="162"/>
        <v>42689.534907407404</v>
      </c>
      <c r="L2624" s="21">
        <f t="shared" si="163"/>
        <v>42734.534907407404</v>
      </c>
      <c r="M2624" s="3" t="b">
        <v>0</v>
      </c>
      <c r="N2624" s="3">
        <v>74</v>
      </c>
      <c r="O2624" s="3" t="b">
        <v>1</v>
      </c>
      <c r="P2624" s="3" t="s">
        <v>8300</v>
      </c>
      <c r="Q2624" s="13">
        <f t="shared" si="160"/>
        <v>1.3118399999999999</v>
      </c>
      <c r="R2624" s="7">
        <f t="shared" si="161"/>
        <v>20.27027027027027</v>
      </c>
      <c r="S2624" s="3" t="s">
        <v>8322</v>
      </c>
      <c r="T2624" s="3" t="s">
        <v>8358</v>
      </c>
    </row>
    <row r="2625" spans="1:20" ht="39.6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21">
        <f t="shared" si="162"/>
        <v>42692.048217592594</v>
      </c>
      <c r="L2625" s="21">
        <f t="shared" si="163"/>
        <v>42706.048217592594</v>
      </c>
      <c r="M2625" s="3" t="b">
        <v>0</v>
      </c>
      <c r="N2625" s="3">
        <v>62</v>
      </c>
      <c r="O2625" s="3" t="b">
        <v>1</v>
      </c>
      <c r="P2625" s="3" t="s">
        <v>8300</v>
      </c>
      <c r="Q2625" s="13">
        <f t="shared" si="160"/>
        <v>1.1399999999999999</v>
      </c>
      <c r="R2625" s="7">
        <f t="shared" si="161"/>
        <v>32.258064516129032</v>
      </c>
      <c r="S2625" s="3" t="s">
        <v>8322</v>
      </c>
      <c r="T2625" s="3" t="s">
        <v>8358</v>
      </c>
    </row>
    <row r="2626" spans="1:20" ht="39.6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21">
        <f t="shared" si="162"/>
        <v>41144.213217592587</v>
      </c>
      <c r="L2626" s="21">
        <f t="shared" si="163"/>
        <v>41165.213217592587</v>
      </c>
      <c r="M2626" s="3" t="b">
        <v>0</v>
      </c>
      <c r="N2626" s="3">
        <v>3468</v>
      </c>
      <c r="O2626" s="3" t="b">
        <v>1</v>
      </c>
      <c r="P2626" s="3" t="s">
        <v>8300</v>
      </c>
      <c r="Q2626" s="13">
        <f t="shared" ref="Q2626:Q2689" si="164">+E2626/D2626</f>
        <v>13.794206249999998</v>
      </c>
      <c r="R2626" s="7">
        <f t="shared" ref="R2626:R2689" si="165">IFERROR(+D2626/N2626,0)</f>
        <v>2.306805074971165</v>
      </c>
      <c r="S2626" s="3" t="s">
        <v>8322</v>
      </c>
      <c r="T2626" s="3" t="s">
        <v>8358</v>
      </c>
    </row>
    <row r="2627" spans="1:20" ht="52.8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21">
        <f t="shared" ref="K2627:K2690" si="166">(J2627/86400)+25569+(-5/24)</f>
        <v>42658.601944444446</v>
      </c>
      <c r="L2627" s="21">
        <f t="shared" ref="L2627:L2690" si="167">+I2627/(86400)+25569+(-5/24)</f>
        <v>42683.643611111103</v>
      </c>
      <c r="M2627" s="3" t="b">
        <v>0</v>
      </c>
      <c r="N2627" s="3">
        <v>52</v>
      </c>
      <c r="O2627" s="3" t="b">
        <v>1</v>
      </c>
      <c r="P2627" s="3" t="s">
        <v>8300</v>
      </c>
      <c r="Q2627" s="13">
        <f t="shared" si="164"/>
        <v>9.56</v>
      </c>
      <c r="R2627" s="7">
        <f t="shared" si="165"/>
        <v>2.8846153846153846</v>
      </c>
      <c r="S2627" s="3" t="s">
        <v>8322</v>
      </c>
      <c r="T2627" s="3" t="s">
        <v>8358</v>
      </c>
    </row>
    <row r="2628" spans="1:20" ht="39.6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21">
        <f t="shared" si="166"/>
        <v>42128.41978009259</v>
      </c>
      <c r="L2628" s="21">
        <f t="shared" si="167"/>
        <v>42158.41978009259</v>
      </c>
      <c r="M2628" s="3" t="b">
        <v>0</v>
      </c>
      <c r="N2628" s="3">
        <v>50</v>
      </c>
      <c r="O2628" s="3" t="b">
        <v>1</v>
      </c>
      <c r="P2628" s="3" t="s">
        <v>8300</v>
      </c>
      <c r="Q2628" s="13">
        <f t="shared" si="164"/>
        <v>1.1200000000000001</v>
      </c>
      <c r="R2628" s="7">
        <f t="shared" si="165"/>
        <v>50</v>
      </c>
      <c r="S2628" s="3" t="s">
        <v>8322</v>
      </c>
      <c r="T2628" s="3" t="s">
        <v>8358</v>
      </c>
    </row>
    <row r="2629" spans="1:20" ht="39.6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21">
        <f t="shared" si="166"/>
        <v>42304.621076388888</v>
      </c>
      <c r="L2629" s="21">
        <f t="shared" si="167"/>
        <v>42334.662743055553</v>
      </c>
      <c r="M2629" s="3" t="b">
        <v>0</v>
      </c>
      <c r="N2629" s="3">
        <v>45</v>
      </c>
      <c r="O2629" s="3" t="b">
        <v>1</v>
      </c>
      <c r="P2629" s="3" t="s">
        <v>8300</v>
      </c>
      <c r="Q2629" s="13">
        <f t="shared" si="164"/>
        <v>6.4666666666666668</v>
      </c>
      <c r="R2629" s="7">
        <f t="shared" si="165"/>
        <v>3.3333333333333335</v>
      </c>
      <c r="S2629" s="3" t="s">
        <v>8322</v>
      </c>
      <c r="T2629" s="3" t="s">
        <v>8358</v>
      </c>
    </row>
    <row r="2630" spans="1:20" ht="39.6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21">
        <f t="shared" si="166"/>
        <v>41953.757719907408</v>
      </c>
      <c r="L2630" s="21">
        <f t="shared" si="167"/>
        <v>41973.757719907408</v>
      </c>
      <c r="M2630" s="3" t="b">
        <v>0</v>
      </c>
      <c r="N2630" s="3">
        <v>21</v>
      </c>
      <c r="O2630" s="3" t="b">
        <v>1</v>
      </c>
      <c r="P2630" s="3" t="s">
        <v>8300</v>
      </c>
      <c r="Q2630" s="13">
        <f t="shared" si="164"/>
        <v>1.1036948748510131</v>
      </c>
      <c r="R2630" s="7">
        <f t="shared" si="165"/>
        <v>39.952380952380949</v>
      </c>
      <c r="S2630" s="3" t="s">
        <v>8322</v>
      </c>
      <c r="T2630" s="3" t="s">
        <v>8358</v>
      </c>
    </row>
    <row r="2631" spans="1:20" ht="26.4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21">
        <f t="shared" si="166"/>
        <v>42108.330115740733</v>
      </c>
      <c r="L2631" s="21">
        <f t="shared" si="167"/>
        <v>42138.330115740733</v>
      </c>
      <c r="M2631" s="3" t="b">
        <v>0</v>
      </c>
      <c r="N2631" s="3">
        <v>100</v>
      </c>
      <c r="O2631" s="3" t="b">
        <v>1</v>
      </c>
      <c r="P2631" s="3" t="s">
        <v>8300</v>
      </c>
      <c r="Q2631" s="13">
        <f t="shared" si="164"/>
        <v>1.2774000000000001</v>
      </c>
      <c r="R2631" s="7">
        <f t="shared" si="165"/>
        <v>50</v>
      </c>
      <c r="S2631" s="3" t="s">
        <v>8322</v>
      </c>
      <c r="T2631" s="3" t="s">
        <v>8358</v>
      </c>
    </row>
    <row r="2632" spans="1:20" ht="39.6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21">
        <f t="shared" si="166"/>
        <v>42523.897129629629</v>
      </c>
      <c r="L2632" s="21">
        <f t="shared" si="167"/>
        <v>42551.208333333336</v>
      </c>
      <c r="M2632" s="3" t="b">
        <v>0</v>
      </c>
      <c r="N2632" s="3">
        <v>81</v>
      </c>
      <c r="O2632" s="3" t="b">
        <v>1</v>
      </c>
      <c r="P2632" s="3" t="s">
        <v>8300</v>
      </c>
      <c r="Q2632" s="13">
        <f t="shared" si="164"/>
        <v>1.579</v>
      </c>
      <c r="R2632" s="7">
        <f t="shared" si="165"/>
        <v>24.691358024691358</v>
      </c>
      <c r="S2632" s="3" t="s">
        <v>8322</v>
      </c>
      <c r="T2632" s="3" t="s">
        <v>8358</v>
      </c>
    </row>
    <row r="2633" spans="1:20" ht="39.6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21">
        <f t="shared" si="166"/>
        <v>42217.960960648146</v>
      </c>
      <c r="L2633" s="21">
        <f t="shared" si="167"/>
        <v>42245.960960648146</v>
      </c>
      <c r="M2633" s="3" t="b">
        <v>0</v>
      </c>
      <c r="N2633" s="3">
        <v>286</v>
      </c>
      <c r="O2633" s="3" t="b">
        <v>1</v>
      </c>
      <c r="P2633" s="3" t="s">
        <v>8300</v>
      </c>
      <c r="Q2633" s="13">
        <f t="shared" si="164"/>
        <v>1.1466525000000001</v>
      </c>
      <c r="R2633" s="7">
        <f t="shared" si="165"/>
        <v>69.930069930069934</v>
      </c>
      <c r="S2633" s="3" t="s">
        <v>8322</v>
      </c>
      <c r="T2633" s="3" t="s">
        <v>8358</v>
      </c>
    </row>
    <row r="2634" spans="1:20" ht="39.6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21">
        <f t="shared" si="166"/>
        <v>42493.853460648148</v>
      </c>
      <c r="L2634" s="21">
        <f t="shared" si="167"/>
        <v>42518.853460648148</v>
      </c>
      <c r="M2634" s="3" t="b">
        <v>0</v>
      </c>
      <c r="N2634" s="3">
        <v>42</v>
      </c>
      <c r="O2634" s="3" t="b">
        <v>1</v>
      </c>
      <c r="P2634" s="3" t="s">
        <v>8300</v>
      </c>
      <c r="Q2634" s="13">
        <f t="shared" si="164"/>
        <v>1.3700934579439252</v>
      </c>
      <c r="R2634" s="7">
        <f t="shared" si="165"/>
        <v>25.476190476190474</v>
      </c>
      <c r="S2634" s="3" t="s">
        <v>8322</v>
      </c>
      <c r="T2634" s="3" t="s">
        <v>8358</v>
      </c>
    </row>
    <row r="2635" spans="1:20" ht="39.6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21">
        <f t="shared" si="166"/>
        <v>41667.614953703705</v>
      </c>
      <c r="L2635" s="21">
        <f t="shared" si="167"/>
        <v>41697.75</v>
      </c>
      <c r="M2635" s="3" t="b">
        <v>0</v>
      </c>
      <c r="N2635" s="3">
        <v>199</v>
      </c>
      <c r="O2635" s="3" t="b">
        <v>1</v>
      </c>
      <c r="P2635" s="3" t="s">
        <v>8300</v>
      </c>
      <c r="Q2635" s="13">
        <f t="shared" si="164"/>
        <v>3.5461999999999998</v>
      </c>
      <c r="R2635" s="7">
        <f t="shared" si="165"/>
        <v>25.125628140703519</v>
      </c>
      <c r="S2635" s="3" t="s">
        <v>8322</v>
      </c>
      <c r="T2635" s="3" t="s">
        <v>8358</v>
      </c>
    </row>
    <row r="2636" spans="1:20" ht="39.6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21">
        <f t="shared" si="166"/>
        <v>42612.448159722218</v>
      </c>
      <c r="L2636" s="21">
        <f t="shared" si="167"/>
        <v>42642.448159722218</v>
      </c>
      <c r="M2636" s="3" t="b">
        <v>0</v>
      </c>
      <c r="N2636" s="3">
        <v>25</v>
      </c>
      <c r="O2636" s="3" t="b">
        <v>1</v>
      </c>
      <c r="P2636" s="3" t="s">
        <v>8300</v>
      </c>
      <c r="Q2636" s="13">
        <f t="shared" si="164"/>
        <v>1.0602150537634409</v>
      </c>
      <c r="R2636" s="7">
        <f t="shared" si="165"/>
        <v>37.200000000000003</v>
      </c>
      <c r="S2636" s="3" t="s">
        <v>8322</v>
      </c>
      <c r="T2636" s="3" t="s">
        <v>8358</v>
      </c>
    </row>
    <row r="2637" spans="1:20" ht="39.6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21">
        <f t="shared" si="166"/>
        <v>42037.742604166669</v>
      </c>
      <c r="L2637" s="21">
        <f t="shared" si="167"/>
        <v>42072.700937499998</v>
      </c>
      <c r="M2637" s="3" t="b">
        <v>0</v>
      </c>
      <c r="N2637" s="3">
        <v>84</v>
      </c>
      <c r="O2637" s="3" t="b">
        <v>1</v>
      </c>
      <c r="P2637" s="3" t="s">
        <v>8300</v>
      </c>
      <c r="Q2637" s="13">
        <f t="shared" si="164"/>
        <v>1</v>
      </c>
      <c r="R2637" s="7">
        <f t="shared" si="165"/>
        <v>136.9047619047619</v>
      </c>
      <c r="S2637" s="3" t="s">
        <v>8322</v>
      </c>
      <c r="T2637" s="3" t="s">
        <v>8358</v>
      </c>
    </row>
    <row r="2638" spans="1:20" ht="39.6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21">
        <f t="shared" si="166"/>
        <v>42636.406412037039</v>
      </c>
      <c r="L2638" s="21">
        <f t="shared" si="167"/>
        <v>42658.833333333336</v>
      </c>
      <c r="M2638" s="3" t="b">
        <v>0</v>
      </c>
      <c r="N2638" s="3">
        <v>50</v>
      </c>
      <c r="O2638" s="3" t="b">
        <v>1</v>
      </c>
      <c r="P2638" s="3" t="s">
        <v>8300</v>
      </c>
      <c r="Q2638" s="13">
        <f t="shared" si="164"/>
        <v>1.873</v>
      </c>
      <c r="R2638" s="7">
        <f t="shared" si="165"/>
        <v>20</v>
      </c>
      <c r="S2638" s="3" t="s">
        <v>8322</v>
      </c>
      <c r="T2638" s="3" t="s">
        <v>8358</v>
      </c>
    </row>
    <row r="2639" spans="1:20" ht="26.4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21">
        <f t="shared" si="166"/>
        <v>42639.341145833336</v>
      </c>
      <c r="L2639" s="21">
        <f t="shared" si="167"/>
        <v>42655.341145833336</v>
      </c>
      <c r="M2639" s="3" t="b">
        <v>0</v>
      </c>
      <c r="N2639" s="3">
        <v>26</v>
      </c>
      <c r="O2639" s="3" t="b">
        <v>1</v>
      </c>
      <c r="P2639" s="3" t="s">
        <v>8300</v>
      </c>
      <c r="Q2639" s="13">
        <f t="shared" si="164"/>
        <v>1.6619999999999999</v>
      </c>
      <c r="R2639" s="7">
        <f t="shared" si="165"/>
        <v>19.23076923076923</v>
      </c>
      <c r="S2639" s="3" t="s">
        <v>8322</v>
      </c>
      <c r="T2639" s="3" t="s">
        <v>8358</v>
      </c>
    </row>
    <row r="2640" spans="1:20" ht="39.6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21">
        <f t="shared" si="166"/>
        <v>41989.70480324074</v>
      </c>
      <c r="L2640" s="21">
        <f t="shared" si="167"/>
        <v>42019.70480324074</v>
      </c>
      <c r="M2640" s="3" t="b">
        <v>0</v>
      </c>
      <c r="N2640" s="3">
        <v>14</v>
      </c>
      <c r="O2640" s="3" t="b">
        <v>1</v>
      </c>
      <c r="P2640" s="3" t="s">
        <v>8300</v>
      </c>
      <c r="Q2640" s="13">
        <f t="shared" si="164"/>
        <v>1.0172910662824208</v>
      </c>
      <c r="R2640" s="7">
        <f t="shared" si="165"/>
        <v>24.785714285714285</v>
      </c>
      <c r="S2640" s="3" t="s">
        <v>8322</v>
      </c>
      <c r="T2640" s="3" t="s">
        <v>8358</v>
      </c>
    </row>
    <row r="2641" spans="1:20" ht="39.6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21">
        <f t="shared" si="166"/>
        <v>42024.656805555554</v>
      </c>
      <c r="L2641" s="21">
        <f t="shared" si="167"/>
        <v>42054.656805555554</v>
      </c>
      <c r="M2641" s="3" t="b">
        <v>0</v>
      </c>
      <c r="N2641" s="3">
        <v>49</v>
      </c>
      <c r="O2641" s="3" t="b">
        <v>1</v>
      </c>
      <c r="P2641" s="3" t="s">
        <v>8300</v>
      </c>
      <c r="Q2641" s="13">
        <f t="shared" si="164"/>
        <v>1.64</v>
      </c>
      <c r="R2641" s="7">
        <f t="shared" si="165"/>
        <v>6.1224489795918364</v>
      </c>
      <c r="S2641" s="3" t="s">
        <v>8322</v>
      </c>
      <c r="T2641" s="3" t="s">
        <v>8358</v>
      </c>
    </row>
    <row r="2642" spans="1:20" ht="52.8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21">
        <f t="shared" si="166"/>
        <v>42102.952245370368</v>
      </c>
      <c r="L2642" s="21">
        <f t="shared" si="167"/>
        <v>42162.952245370368</v>
      </c>
      <c r="M2642" s="3" t="b">
        <v>0</v>
      </c>
      <c r="N2642" s="3">
        <v>69</v>
      </c>
      <c r="O2642" s="3" t="b">
        <v>1</v>
      </c>
      <c r="P2642" s="3" t="s">
        <v>8300</v>
      </c>
      <c r="Q2642" s="13">
        <f t="shared" si="164"/>
        <v>1.0566666666666666</v>
      </c>
      <c r="R2642" s="7">
        <f t="shared" si="165"/>
        <v>43.478260869565219</v>
      </c>
      <c r="S2642" s="3" t="s">
        <v>8322</v>
      </c>
      <c r="T2642" s="3" t="s">
        <v>8358</v>
      </c>
    </row>
    <row r="2643" spans="1:20" ht="26.4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21">
        <f t="shared" si="166"/>
        <v>41880.618784722217</v>
      </c>
      <c r="L2643" s="21">
        <f t="shared" si="167"/>
        <v>41897.631249999999</v>
      </c>
      <c r="M2643" s="3" t="b">
        <v>0</v>
      </c>
      <c r="N2643" s="3">
        <v>1</v>
      </c>
      <c r="O2643" s="3" t="b">
        <v>0</v>
      </c>
      <c r="P2643" s="3" t="s">
        <v>8300</v>
      </c>
      <c r="Q2643" s="13">
        <f t="shared" si="164"/>
        <v>0.01</v>
      </c>
      <c r="R2643" s="7">
        <f t="shared" si="165"/>
        <v>1500</v>
      </c>
      <c r="S2643" s="3" t="s">
        <v>8322</v>
      </c>
      <c r="T2643" s="3" t="s">
        <v>8358</v>
      </c>
    </row>
    <row r="2644" spans="1:20" ht="52.8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21">
        <f t="shared" si="166"/>
        <v>42536.03828703703</v>
      </c>
      <c r="L2644" s="21">
        <f t="shared" si="167"/>
        <v>42566.081249999996</v>
      </c>
      <c r="M2644" s="3" t="b">
        <v>0</v>
      </c>
      <c r="N2644" s="3">
        <v>0</v>
      </c>
      <c r="O2644" s="3" t="b">
        <v>0</v>
      </c>
      <c r="P2644" s="3" t="s">
        <v>8300</v>
      </c>
      <c r="Q2644" s="13">
        <f t="shared" si="164"/>
        <v>0</v>
      </c>
      <c r="R2644" s="7">
        <f t="shared" si="165"/>
        <v>0</v>
      </c>
      <c r="S2644" s="3" t="s">
        <v>8322</v>
      </c>
      <c r="T2644" s="3" t="s">
        <v>8358</v>
      </c>
    </row>
    <row r="2645" spans="1:20" ht="52.8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21">
        <f t="shared" si="166"/>
        <v>42689.374016203707</v>
      </c>
      <c r="L2645" s="21">
        <f t="shared" si="167"/>
        <v>42725.124305555553</v>
      </c>
      <c r="M2645" s="3" t="b">
        <v>1</v>
      </c>
      <c r="N2645" s="3">
        <v>1501</v>
      </c>
      <c r="O2645" s="3" t="b">
        <v>0</v>
      </c>
      <c r="P2645" s="3" t="s">
        <v>8300</v>
      </c>
      <c r="Q2645" s="13">
        <f t="shared" si="164"/>
        <v>0.33559730999999998</v>
      </c>
      <c r="R2645" s="7">
        <f t="shared" si="165"/>
        <v>666.22251832111931</v>
      </c>
      <c r="S2645" s="3" t="s">
        <v>8322</v>
      </c>
      <c r="T2645" s="3" t="s">
        <v>8358</v>
      </c>
    </row>
    <row r="2646" spans="1:20" ht="39.6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21">
        <f t="shared" si="166"/>
        <v>42774.583738425928</v>
      </c>
      <c r="L2646" s="21">
        <f t="shared" si="167"/>
        <v>42804.583738425928</v>
      </c>
      <c r="M2646" s="3" t="b">
        <v>1</v>
      </c>
      <c r="N2646" s="3">
        <v>52</v>
      </c>
      <c r="O2646" s="3" t="b">
        <v>0</v>
      </c>
      <c r="P2646" s="3" t="s">
        <v>8300</v>
      </c>
      <c r="Q2646" s="13">
        <f t="shared" si="164"/>
        <v>2.053E-2</v>
      </c>
      <c r="R2646" s="7">
        <f t="shared" si="165"/>
        <v>1923.0769230769231</v>
      </c>
      <c r="S2646" s="3" t="s">
        <v>8322</v>
      </c>
      <c r="T2646" s="3" t="s">
        <v>8358</v>
      </c>
    </row>
    <row r="2647" spans="1:20" ht="39.6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21">
        <f t="shared" si="166"/>
        <v>41921.634293981479</v>
      </c>
      <c r="L2647" s="21">
        <f t="shared" si="167"/>
        <v>41951.675960648143</v>
      </c>
      <c r="M2647" s="3" t="b">
        <v>1</v>
      </c>
      <c r="N2647" s="3">
        <v>23</v>
      </c>
      <c r="O2647" s="3" t="b">
        <v>0</v>
      </c>
      <c r="P2647" s="3" t="s">
        <v>8300</v>
      </c>
      <c r="Q2647" s="13">
        <f t="shared" si="164"/>
        <v>0.105</v>
      </c>
      <c r="R2647" s="7">
        <f t="shared" si="165"/>
        <v>869.56521739130437</v>
      </c>
      <c r="S2647" s="3" t="s">
        <v>8322</v>
      </c>
      <c r="T2647" s="3" t="s">
        <v>8358</v>
      </c>
    </row>
    <row r="2648" spans="1:20" ht="39.6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21">
        <f t="shared" si="166"/>
        <v>42226.10496527778</v>
      </c>
      <c r="L2648" s="21">
        <f t="shared" si="167"/>
        <v>42256.10496527778</v>
      </c>
      <c r="M2648" s="3" t="b">
        <v>1</v>
      </c>
      <c r="N2648" s="3">
        <v>535</v>
      </c>
      <c r="O2648" s="3" t="b">
        <v>0</v>
      </c>
      <c r="P2648" s="3" t="s">
        <v>8300</v>
      </c>
      <c r="Q2648" s="13">
        <f t="shared" si="164"/>
        <v>8.4172839999999999E-2</v>
      </c>
      <c r="R2648" s="7">
        <f t="shared" si="165"/>
        <v>934.57943925233644</v>
      </c>
      <c r="S2648" s="3" t="s">
        <v>8322</v>
      </c>
      <c r="T2648" s="3" t="s">
        <v>8358</v>
      </c>
    </row>
    <row r="2649" spans="1:20" ht="39.6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21">
        <f t="shared" si="166"/>
        <v>42200.053460648145</v>
      </c>
      <c r="L2649" s="21">
        <f t="shared" si="167"/>
        <v>42230.053460648145</v>
      </c>
      <c r="M2649" s="3" t="b">
        <v>0</v>
      </c>
      <c r="N2649" s="3">
        <v>3</v>
      </c>
      <c r="O2649" s="3" t="b">
        <v>0</v>
      </c>
      <c r="P2649" s="3" t="s">
        <v>8300</v>
      </c>
      <c r="Q2649" s="13">
        <f t="shared" si="164"/>
        <v>1.44E-2</v>
      </c>
      <c r="R2649" s="7">
        <f t="shared" si="165"/>
        <v>833.33333333333337</v>
      </c>
      <c r="S2649" s="3" t="s">
        <v>8322</v>
      </c>
      <c r="T2649" s="3" t="s">
        <v>8358</v>
      </c>
    </row>
    <row r="2650" spans="1:20" ht="52.8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21">
        <f t="shared" si="166"/>
        <v>42408.506481481476</v>
      </c>
      <c r="L2650" s="21">
        <f t="shared" si="167"/>
        <v>42438.506481481476</v>
      </c>
      <c r="M2650" s="3" t="b">
        <v>0</v>
      </c>
      <c r="N2650" s="3">
        <v>6</v>
      </c>
      <c r="O2650" s="3" t="b">
        <v>0</v>
      </c>
      <c r="P2650" s="3" t="s">
        <v>8300</v>
      </c>
      <c r="Q2650" s="13">
        <f t="shared" si="164"/>
        <v>8.8333333333333337E-3</v>
      </c>
      <c r="R2650" s="7">
        <f t="shared" si="165"/>
        <v>2000</v>
      </c>
      <c r="S2650" s="3" t="s">
        <v>8322</v>
      </c>
      <c r="T2650" s="3" t="s">
        <v>8358</v>
      </c>
    </row>
    <row r="2651" spans="1:20" ht="26.4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21">
        <f t="shared" si="166"/>
        <v>42341.788668981484</v>
      </c>
      <c r="L2651" s="21">
        <f t="shared" si="167"/>
        <v>42401.788668981484</v>
      </c>
      <c r="M2651" s="3" t="b">
        <v>0</v>
      </c>
      <c r="N2651" s="3">
        <v>3</v>
      </c>
      <c r="O2651" s="3" t="b">
        <v>0</v>
      </c>
      <c r="P2651" s="3" t="s">
        <v>8300</v>
      </c>
      <c r="Q2651" s="13">
        <f t="shared" si="164"/>
        <v>9.9200000000000004E-4</v>
      </c>
      <c r="R2651" s="7">
        <f t="shared" si="165"/>
        <v>41666.666666666664</v>
      </c>
      <c r="S2651" s="3" t="s">
        <v>8322</v>
      </c>
      <c r="T2651" s="3" t="s">
        <v>8358</v>
      </c>
    </row>
    <row r="2652" spans="1:20" ht="52.8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21">
        <f t="shared" si="166"/>
        <v>42695.416006944441</v>
      </c>
      <c r="L2652" s="21">
        <f t="shared" si="167"/>
        <v>42725.416006944441</v>
      </c>
      <c r="M2652" s="3" t="b">
        <v>0</v>
      </c>
      <c r="N2652" s="3">
        <v>5</v>
      </c>
      <c r="O2652" s="3" t="b">
        <v>0</v>
      </c>
      <c r="P2652" s="3" t="s">
        <v>8300</v>
      </c>
      <c r="Q2652" s="13">
        <f t="shared" si="164"/>
        <v>5.966666666666667E-3</v>
      </c>
      <c r="R2652" s="7">
        <f t="shared" si="165"/>
        <v>12000</v>
      </c>
      <c r="S2652" s="3" t="s">
        <v>8322</v>
      </c>
      <c r="T2652" s="3" t="s">
        <v>8358</v>
      </c>
    </row>
    <row r="2653" spans="1:20" ht="39.6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21">
        <f t="shared" si="166"/>
        <v>42327.597326388888</v>
      </c>
      <c r="L2653" s="21">
        <f t="shared" si="167"/>
        <v>42355.597326388888</v>
      </c>
      <c r="M2653" s="3" t="b">
        <v>0</v>
      </c>
      <c r="N2653" s="3">
        <v>17</v>
      </c>
      <c r="O2653" s="3" t="b">
        <v>0</v>
      </c>
      <c r="P2653" s="3" t="s">
        <v>8300</v>
      </c>
      <c r="Q2653" s="13">
        <f t="shared" si="164"/>
        <v>1.8689285714285714E-2</v>
      </c>
      <c r="R2653" s="7">
        <f t="shared" si="165"/>
        <v>16470.588235294119</v>
      </c>
      <c r="S2653" s="3" t="s">
        <v>8322</v>
      </c>
      <c r="T2653" s="3" t="s">
        <v>8358</v>
      </c>
    </row>
    <row r="2654" spans="1:20" ht="39.6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21">
        <f t="shared" si="166"/>
        <v>41952.950520833336</v>
      </c>
      <c r="L2654" s="21">
        <f t="shared" si="167"/>
        <v>41982.950520833336</v>
      </c>
      <c r="M2654" s="3" t="b">
        <v>0</v>
      </c>
      <c r="N2654" s="3">
        <v>11</v>
      </c>
      <c r="O2654" s="3" t="b">
        <v>0</v>
      </c>
      <c r="P2654" s="3" t="s">
        <v>8300</v>
      </c>
      <c r="Q2654" s="13">
        <f t="shared" si="164"/>
        <v>8.8500000000000002E-3</v>
      </c>
      <c r="R2654" s="7">
        <f t="shared" si="165"/>
        <v>9090.9090909090901</v>
      </c>
      <c r="S2654" s="3" t="s">
        <v>8322</v>
      </c>
      <c r="T2654" s="3" t="s">
        <v>8358</v>
      </c>
    </row>
    <row r="2655" spans="1:20" ht="39.6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21">
        <f t="shared" si="166"/>
        <v>41771.443599537037</v>
      </c>
      <c r="L2655" s="21">
        <f t="shared" si="167"/>
        <v>41802.958333333328</v>
      </c>
      <c r="M2655" s="3" t="b">
        <v>0</v>
      </c>
      <c r="N2655" s="3">
        <v>70</v>
      </c>
      <c r="O2655" s="3" t="b">
        <v>0</v>
      </c>
      <c r="P2655" s="3" t="s">
        <v>8300</v>
      </c>
      <c r="Q2655" s="13">
        <f t="shared" si="164"/>
        <v>0.1152156862745098</v>
      </c>
      <c r="R2655" s="7">
        <f t="shared" si="165"/>
        <v>728.57142857142856</v>
      </c>
      <c r="S2655" s="3" t="s">
        <v>8322</v>
      </c>
      <c r="T2655" s="3" t="s">
        <v>8358</v>
      </c>
    </row>
    <row r="2656" spans="1:20" ht="39.6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21">
        <f t="shared" si="166"/>
        <v>42055.392662037033</v>
      </c>
      <c r="L2656" s="21">
        <f t="shared" si="167"/>
        <v>42115.350995370369</v>
      </c>
      <c r="M2656" s="3" t="b">
        <v>0</v>
      </c>
      <c r="N2656" s="3">
        <v>6</v>
      </c>
      <c r="O2656" s="3" t="b">
        <v>0</v>
      </c>
      <c r="P2656" s="3" t="s">
        <v>8300</v>
      </c>
      <c r="Q2656" s="13">
        <f t="shared" si="164"/>
        <v>5.1000000000000004E-4</v>
      </c>
      <c r="R2656" s="7">
        <f t="shared" si="165"/>
        <v>16666.666666666668</v>
      </c>
      <c r="S2656" s="3" t="s">
        <v>8322</v>
      </c>
      <c r="T2656" s="3" t="s">
        <v>8358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21">
        <f t="shared" si="166"/>
        <v>42381.657951388886</v>
      </c>
      <c r="L2657" s="21">
        <f t="shared" si="167"/>
        <v>42409.624999999993</v>
      </c>
      <c r="M2657" s="3" t="b">
        <v>0</v>
      </c>
      <c r="N2657" s="3">
        <v>43</v>
      </c>
      <c r="O2657" s="3" t="b">
        <v>0</v>
      </c>
      <c r="P2657" s="3" t="s">
        <v>8300</v>
      </c>
      <c r="Q2657" s="13">
        <f t="shared" si="164"/>
        <v>0.21033333333333334</v>
      </c>
      <c r="R2657" s="7">
        <f t="shared" si="165"/>
        <v>348.83720930232556</v>
      </c>
      <c r="S2657" s="3" t="s">
        <v>8322</v>
      </c>
      <c r="T2657" s="3" t="s">
        <v>8358</v>
      </c>
    </row>
    <row r="2658" spans="1:20" ht="26.4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21">
        <f t="shared" si="166"/>
        <v>42767.480185185188</v>
      </c>
      <c r="L2658" s="21">
        <f t="shared" si="167"/>
        <v>42806.583333333336</v>
      </c>
      <c r="M2658" s="3" t="b">
        <v>0</v>
      </c>
      <c r="N2658" s="3">
        <v>152</v>
      </c>
      <c r="O2658" s="3" t="b">
        <v>0</v>
      </c>
      <c r="P2658" s="3" t="s">
        <v>8300</v>
      </c>
      <c r="Q2658" s="13">
        <f t="shared" si="164"/>
        <v>0.11436666666666667</v>
      </c>
      <c r="R2658" s="7">
        <f t="shared" si="165"/>
        <v>986.84210526315792</v>
      </c>
      <c r="S2658" s="3" t="s">
        <v>8322</v>
      </c>
      <c r="T2658" s="3" t="s">
        <v>8358</v>
      </c>
    </row>
    <row r="2659" spans="1:20" ht="39.6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21">
        <f t="shared" si="166"/>
        <v>42551.720520833333</v>
      </c>
      <c r="L2659" s="21">
        <f t="shared" si="167"/>
        <v>42584.854166666664</v>
      </c>
      <c r="M2659" s="3" t="b">
        <v>0</v>
      </c>
      <c r="N2659" s="3">
        <v>59</v>
      </c>
      <c r="O2659" s="3" t="b">
        <v>0</v>
      </c>
      <c r="P2659" s="3" t="s">
        <v>8300</v>
      </c>
      <c r="Q2659" s="13">
        <f t="shared" si="164"/>
        <v>0.18737933333333334</v>
      </c>
      <c r="R2659" s="7">
        <f t="shared" si="165"/>
        <v>508.47457627118644</v>
      </c>
      <c r="S2659" s="3" t="s">
        <v>8322</v>
      </c>
      <c r="T2659" s="3" t="s">
        <v>8358</v>
      </c>
    </row>
    <row r="2660" spans="1:20" ht="39.6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21">
        <f t="shared" si="166"/>
        <v>42551.675856481474</v>
      </c>
      <c r="L2660" s="21">
        <f t="shared" si="167"/>
        <v>42581.675856481474</v>
      </c>
      <c r="M2660" s="3" t="b">
        <v>0</v>
      </c>
      <c r="N2660" s="3">
        <v>4</v>
      </c>
      <c r="O2660" s="3" t="b">
        <v>0</v>
      </c>
      <c r="P2660" s="3" t="s">
        <v>8300</v>
      </c>
      <c r="Q2660" s="13">
        <f t="shared" si="164"/>
        <v>9.2857142857142856E-4</v>
      </c>
      <c r="R2660" s="7">
        <f t="shared" si="165"/>
        <v>24500</v>
      </c>
      <c r="S2660" s="3" t="s">
        <v>8322</v>
      </c>
      <c r="T2660" s="3" t="s">
        <v>8358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21">
        <f t="shared" si="166"/>
        <v>42081.861226851848</v>
      </c>
      <c r="L2661" s="21">
        <f t="shared" si="167"/>
        <v>42111.861226851848</v>
      </c>
      <c r="M2661" s="3" t="b">
        <v>0</v>
      </c>
      <c r="N2661" s="3">
        <v>10</v>
      </c>
      <c r="O2661" s="3" t="b">
        <v>0</v>
      </c>
      <c r="P2661" s="3" t="s">
        <v>8300</v>
      </c>
      <c r="Q2661" s="13">
        <f t="shared" si="164"/>
        <v>2.720408163265306E-2</v>
      </c>
      <c r="R2661" s="7">
        <f t="shared" si="165"/>
        <v>4900</v>
      </c>
      <c r="S2661" s="3" t="s">
        <v>8322</v>
      </c>
      <c r="T2661" s="3" t="s">
        <v>8358</v>
      </c>
    </row>
    <row r="2662" spans="1:20" ht="52.8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21">
        <f t="shared" si="166"/>
        <v>42272.504837962959</v>
      </c>
      <c r="L2662" s="21">
        <f t="shared" si="167"/>
        <v>42332.546504629623</v>
      </c>
      <c r="M2662" s="3" t="b">
        <v>0</v>
      </c>
      <c r="N2662" s="3">
        <v>5</v>
      </c>
      <c r="O2662" s="3" t="b">
        <v>0</v>
      </c>
      <c r="P2662" s="3" t="s">
        <v>8300</v>
      </c>
      <c r="Q2662" s="13">
        <f t="shared" si="164"/>
        <v>9.5E-4</v>
      </c>
      <c r="R2662" s="7">
        <f t="shared" si="165"/>
        <v>4000</v>
      </c>
      <c r="S2662" s="3" t="s">
        <v>8322</v>
      </c>
      <c r="T2662" s="3" t="s">
        <v>8358</v>
      </c>
    </row>
    <row r="2663" spans="1:20" ht="39.6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21">
        <f t="shared" si="166"/>
        <v>41542.750115740739</v>
      </c>
      <c r="L2663" s="21">
        <f t="shared" si="167"/>
        <v>41572.750115740739</v>
      </c>
      <c r="M2663" s="3" t="b">
        <v>0</v>
      </c>
      <c r="N2663" s="3">
        <v>60</v>
      </c>
      <c r="O2663" s="3" t="b">
        <v>1</v>
      </c>
      <c r="P2663" s="3" t="s">
        <v>8301</v>
      </c>
      <c r="Q2663" s="13">
        <f t="shared" si="164"/>
        <v>1.0289999999999999</v>
      </c>
      <c r="R2663" s="7">
        <f t="shared" si="165"/>
        <v>83.333333333333329</v>
      </c>
      <c r="S2663" s="3" t="s">
        <v>8322</v>
      </c>
      <c r="T2663" s="3" t="s">
        <v>8359</v>
      </c>
    </row>
    <row r="2664" spans="1:20" ht="39.6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21">
        <f t="shared" si="166"/>
        <v>42207.538344907407</v>
      </c>
      <c r="L2664" s="21">
        <f t="shared" si="167"/>
        <v>42237.538344907407</v>
      </c>
      <c r="M2664" s="3" t="b">
        <v>0</v>
      </c>
      <c r="N2664" s="3">
        <v>80</v>
      </c>
      <c r="O2664" s="3" t="b">
        <v>1</v>
      </c>
      <c r="P2664" s="3" t="s">
        <v>8301</v>
      </c>
      <c r="Q2664" s="13">
        <f t="shared" si="164"/>
        <v>1.0680000000000001</v>
      </c>
      <c r="R2664" s="7">
        <f t="shared" si="165"/>
        <v>250</v>
      </c>
      <c r="S2664" s="3" t="s">
        <v>8322</v>
      </c>
      <c r="T2664" s="3" t="s">
        <v>8359</v>
      </c>
    </row>
    <row r="2665" spans="1:20" ht="39.6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21">
        <f t="shared" si="166"/>
        <v>42222.41443287037</v>
      </c>
      <c r="L2665" s="21">
        <f t="shared" si="167"/>
        <v>42251.416666666664</v>
      </c>
      <c r="M2665" s="3" t="b">
        <v>0</v>
      </c>
      <c r="N2665" s="3">
        <v>56</v>
      </c>
      <c r="O2665" s="3" t="b">
        <v>1</v>
      </c>
      <c r="P2665" s="3" t="s">
        <v>8301</v>
      </c>
      <c r="Q2665" s="13">
        <f t="shared" si="164"/>
        <v>1.0459624999999999</v>
      </c>
      <c r="R2665" s="7">
        <f t="shared" si="165"/>
        <v>357.14285714285717</v>
      </c>
      <c r="S2665" s="3" t="s">
        <v>8322</v>
      </c>
      <c r="T2665" s="3" t="s">
        <v>8359</v>
      </c>
    </row>
    <row r="2666" spans="1:20" ht="39.6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21">
        <f t="shared" si="166"/>
        <v>42312.817094907405</v>
      </c>
      <c r="L2666" s="21">
        <f t="shared" si="167"/>
        <v>42347.082638888889</v>
      </c>
      <c r="M2666" s="3" t="b">
        <v>0</v>
      </c>
      <c r="N2666" s="3">
        <v>104</v>
      </c>
      <c r="O2666" s="3" t="b">
        <v>1</v>
      </c>
      <c r="P2666" s="3" t="s">
        <v>8301</v>
      </c>
      <c r="Q2666" s="13">
        <f t="shared" si="164"/>
        <v>1.0342857142857143</v>
      </c>
      <c r="R2666" s="7">
        <f t="shared" si="165"/>
        <v>168.26923076923077</v>
      </c>
      <c r="S2666" s="3" t="s">
        <v>8322</v>
      </c>
      <c r="T2666" s="3" t="s">
        <v>8359</v>
      </c>
    </row>
    <row r="2667" spans="1:20" ht="39.6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21">
        <f t="shared" si="166"/>
        <v>42083.687199074069</v>
      </c>
      <c r="L2667" s="21">
        <f t="shared" si="167"/>
        <v>42128.687199074069</v>
      </c>
      <c r="M2667" s="3" t="b">
        <v>0</v>
      </c>
      <c r="N2667" s="3">
        <v>46</v>
      </c>
      <c r="O2667" s="3" t="b">
        <v>1</v>
      </c>
      <c r="P2667" s="3" t="s">
        <v>8301</v>
      </c>
      <c r="Q2667" s="13">
        <f t="shared" si="164"/>
        <v>1.2314285714285715</v>
      </c>
      <c r="R2667" s="7">
        <f t="shared" si="165"/>
        <v>76.086956521739125</v>
      </c>
      <c r="S2667" s="3" t="s">
        <v>8322</v>
      </c>
      <c r="T2667" s="3" t="s">
        <v>8359</v>
      </c>
    </row>
    <row r="2668" spans="1:20" ht="39.6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21">
        <f t="shared" si="166"/>
        <v>42235.55600694444</v>
      </c>
      <c r="L2668" s="21">
        <f t="shared" si="167"/>
        <v>42272.666666666664</v>
      </c>
      <c r="M2668" s="3" t="b">
        <v>0</v>
      </c>
      <c r="N2668" s="3">
        <v>206</v>
      </c>
      <c r="O2668" s="3" t="b">
        <v>1</v>
      </c>
      <c r="P2668" s="3" t="s">
        <v>8301</v>
      </c>
      <c r="Q2668" s="13">
        <f t="shared" si="164"/>
        <v>1.592951</v>
      </c>
      <c r="R2668" s="7">
        <f t="shared" si="165"/>
        <v>48.543689320388353</v>
      </c>
      <c r="S2668" s="3" t="s">
        <v>8322</v>
      </c>
      <c r="T2668" s="3" t="s">
        <v>8359</v>
      </c>
    </row>
    <row r="2669" spans="1:20" ht="52.8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21">
        <f t="shared" si="166"/>
        <v>42380.717777777776</v>
      </c>
      <c r="L2669" s="21">
        <f t="shared" si="167"/>
        <v>42410.717777777776</v>
      </c>
      <c r="M2669" s="3" t="b">
        <v>0</v>
      </c>
      <c r="N2669" s="3">
        <v>18</v>
      </c>
      <c r="O2669" s="3" t="b">
        <v>1</v>
      </c>
      <c r="P2669" s="3" t="s">
        <v>8301</v>
      </c>
      <c r="Q2669" s="13">
        <f t="shared" si="164"/>
        <v>1.1066666666666667</v>
      </c>
      <c r="R2669" s="7">
        <f t="shared" si="165"/>
        <v>83.333333333333329</v>
      </c>
      <c r="S2669" s="3" t="s">
        <v>8322</v>
      </c>
      <c r="T2669" s="3" t="s">
        <v>8359</v>
      </c>
    </row>
    <row r="2670" spans="1:20" ht="26.4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21">
        <f t="shared" si="166"/>
        <v>42275.380381944444</v>
      </c>
      <c r="L2670" s="21">
        <f t="shared" si="167"/>
        <v>42317.397222222215</v>
      </c>
      <c r="M2670" s="3" t="b">
        <v>0</v>
      </c>
      <c r="N2670" s="3">
        <v>28</v>
      </c>
      <c r="O2670" s="3" t="b">
        <v>1</v>
      </c>
      <c r="P2670" s="3" t="s">
        <v>8301</v>
      </c>
      <c r="Q2670" s="13">
        <f t="shared" si="164"/>
        <v>1.7070000000000001</v>
      </c>
      <c r="R2670" s="7">
        <f t="shared" si="165"/>
        <v>35.714285714285715</v>
      </c>
      <c r="S2670" s="3" t="s">
        <v>8322</v>
      </c>
      <c r="T2670" s="3" t="s">
        <v>8359</v>
      </c>
    </row>
    <row r="2671" spans="1:20" ht="39.6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21">
        <f t="shared" si="166"/>
        <v>42318.827499999992</v>
      </c>
      <c r="L2671" s="21">
        <f t="shared" si="167"/>
        <v>42378.827499999992</v>
      </c>
      <c r="M2671" s="3" t="b">
        <v>0</v>
      </c>
      <c r="N2671" s="3">
        <v>11</v>
      </c>
      <c r="O2671" s="3" t="b">
        <v>1</v>
      </c>
      <c r="P2671" s="3" t="s">
        <v>8301</v>
      </c>
      <c r="Q2671" s="13">
        <f t="shared" si="164"/>
        <v>1.25125</v>
      </c>
      <c r="R2671" s="7">
        <f t="shared" si="165"/>
        <v>72.727272727272734</v>
      </c>
      <c r="S2671" s="3" t="s">
        <v>8322</v>
      </c>
      <c r="T2671" s="3" t="s">
        <v>8359</v>
      </c>
    </row>
    <row r="2672" spans="1:20" ht="39.6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21">
        <f t="shared" si="166"/>
        <v>41820.812268518515</v>
      </c>
      <c r="L2672" s="21">
        <f t="shared" si="167"/>
        <v>41848.812268518515</v>
      </c>
      <c r="M2672" s="3" t="b">
        <v>1</v>
      </c>
      <c r="N2672" s="3">
        <v>60</v>
      </c>
      <c r="O2672" s="3" t="b">
        <v>0</v>
      </c>
      <c r="P2672" s="3" t="s">
        <v>8301</v>
      </c>
      <c r="Q2672" s="13">
        <f t="shared" si="164"/>
        <v>6.4158609339642042E-2</v>
      </c>
      <c r="R2672" s="7">
        <f t="shared" si="165"/>
        <v>648.13333333333333</v>
      </c>
      <c r="S2672" s="3" t="s">
        <v>8322</v>
      </c>
      <c r="T2672" s="3" t="s">
        <v>8359</v>
      </c>
    </row>
    <row r="2673" spans="1:20" ht="39.6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21">
        <f t="shared" si="166"/>
        <v>41962.54069444444</v>
      </c>
      <c r="L2673" s="21">
        <f t="shared" si="167"/>
        <v>41992.609722222223</v>
      </c>
      <c r="M2673" s="3" t="b">
        <v>1</v>
      </c>
      <c r="N2673" s="3">
        <v>84</v>
      </c>
      <c r="O2673" s="3" t="b">
        <v>0</v>
      </c>
      <c r="P2673" s="3" t="s">
        <v>8301</v>
      </c>
      <c r="Q2673" s="13">
        <f t="shared" si="164"/>
        <v>0.11344</v>
      </c>
      <c r="R2673" s="7">
        <f t="shared" si="165"/>
        <v>297.61904761904759</v>
      </c>
      <c r="S2673" s="3" t="s">
        <v>8322</v>
      </c>
      <c r="T2673" s="3" t="s">
        <v>8359</v>
      </c>
    </row>
    <row r="2674" spans="1:20" ht="39.6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21">
        <f t="shared" si="166"/>
        <v>42344.675810185181</v>
      </c>
      <c r="L2674" s="21">
        <f t="shared" si="167"/>
        <v>42366.041666666664</v>
      </c>
      <c r="M2674" s="3" t="b">
        <v>1</v>
      </c>
      <c r="N2674" s="3">
        <v>47</v>
      </c>
      <c r="O2674" s="3" t="b">
        <v>0</v>
      </c>
      <c r="P2674" s="3" t="s">
        <v>8301</v>
      </c>
      <c r="Q2674" s="13">
        <f t="shared" si="164"/>
        <v>0.33189999999999997</v>
      </c>
      <c r="R2674" s="7">
        <f t="shared" si="165"/>
        <v>212.7659574468085</v>
      </c>
      <c r="S2674" s="3" t="s">
        <v>8322</v>
      </c>
      <c r="T2674" s="3" t="s">
        <v>8359</v>
      </c>
    </row>
    <row r="2675" spans="1:20" ht="39.6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21">
        <f t="shared" si="166"/>
        <v>41912.333321759259</v>
      </c>
      <c r="L2675" s="21">
        <f t="shared" si="167"/>
        <v>41941.739583333328</v>
      </c>
      <c r="M2675" s="3" t="b">
        <v>1</v>
      </c>
      <c r="N2675" s="3">
        <v>66</v>
      </c>
      <c r="O2675" s="3" t="b">
        <v>0</v>
      </c>
      <c r="P2675" s="3" t="s">
        <v>8301</v>
      </c>
      <c r="Q2675" s="13">
        <f t="shared" si="164"/>
        <v>0.27579999999999999</v>
      </c>
      <c r="R2675" s="7">
        <f t="shared" si="165"/>
        <v>606.06060606060601</v>
      </c>
      <c r="S2675" s="3" t="s">
        <v>8322</v>
      </c>
      <c r="T2675" s="3" t="s">
        <v>8359</v>
      </c>
    </row>
    <row r="2676" spans="1:20" ht="52.8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21">
        <f t="shared" si="166"/>
        <v>42529.424421296295</v>
      </c>
      <c r="L2676" s="21">
        <f t="shared" si="167"/>
        <v>42555.999305555553</v>
      </c>
      <c r="M2676" s="3" t="b">
        <v>1</v>
      </c>
      <c r="N2676" s="3">
        <v>171</v>
      </c>
      <c r="O2676" s="3" t="b">
        <v>0</v>
      </c>
      <c r="P2676" s="3" t="s">
        <v>8301</v>
      </c>
      <c r="Q2676" s="13">
        <f t="shared" si="164"/>
        <v>0.62839999999999996</v>
      </c>
      <c r="R2676" s="7">
        <f t="shared" si="165"/>
        <v>204.67836257309941</v>
      </c>
      <c r="S2676" s="3" t="s">
        <v>8322</v>
      </c>
      <c r="T2676" s="3" t="s">
        <v>8359</v>
      </c>
    </row>
    <row r="2677" spans="1:20" ht="52.8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21">
        <f t="shared" si="166"/>
        <v>41923.649178240739</v>
      </c>
      <c r="L2677" s="21">
        <f t="shared" si="167"/>
        <v>41953.690844907404</v>
      </c>
      <c r="M2677" s="3" t="b">
        <v>1</v>
      </c>
      <c r="N2677" s="3">
        <v>29</v>
      </c>
      <c r="O2677" s="3" t="b">
        <v>0</v>
      </c>
      <c r="P2677" s="3" t="s">
        <v>8301</v>
      </c>
      <c r="Q2677" s="13">
        <f t="shared" si="164"/>
        <v>7.5880000000000003E-2</v>
      </c>
      <c r="R2677" s="7">
        <f t="shared" si="165"/>
        <v>862.06896551724139</v>
      </c>
      <c r="S2677" s="3" t="s">
        <v>8322</v>
      </c>
      <c r="T2677" s="3" t="s">
        <v>8359</v>
      </c>
    </row>
    <row r="2678" spans="1:20" ht="39.6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21">
        <f t="shared" si="166"/>
        <v>42482.416365740741</v>
      </c>
      <c r="L2678" s="21">
        <f t="shared" si="167"/>
        <v>42512.416365740741</v>
      </c>
      <c r="M2678" s="3" t="b">
        <v>0</v>
      </c>
      <c r="N2678" s="3">
        <v>9</v>
      </c>
      <c r="O2678" s="3" t="b">
        <v>0</v>
      </c>
      <c r="P2678" s="3" t="s">
        <v>8301</v>
      </c>
      <c r="Q2678" s="13">
        <f t="shared" si="164"/>
        <v>0.50380952380952382</v>
      </c>
      <c r="R2678" s="7">
        <f t="shared" si="165"/>
        <v>233.33333333333334</v>
      </c>
      <c r="S2678" s="3" t="s">
        <v>8322</v>
      </c>
      <c r="T2678" s="3" t="s">
        <v>8359</v>
      </c>
    </row>
    <row r="2679" spans="1:20" ht="39.6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21">
        <f t="shared" si="166"/>
        <v>41792.821099537039</v>
      </c>
      <c r="L2679" s="21">
        <f t="shared" si="167"/>
        <v>41822.821099537039</v>
      </c>
      <c r="M2679" s="3" t="b">
        <v>0</v>
      </c>
      <c r="N2679" s="3">
        <v>27</v>
      </c>
      <c r="O2679" s="3" t="b">
        <v>0</v>
      </c>
      <c r="P2679" s="3" t="s">
        <v>8301</v>
      </c>
      <c r="Q2679" s="13">
        <f t="shared" si="164"/>
        <v>0.17512820512820512</v>
      </c>
      <c r="R2679" s="7">
        <f t="shared" si="165"/>
        <v>722.22222222222217</v>
      </c>
      <c r="S2679" s="3" t="s">
        <v>8322</v>
      </c>
      <c r="T2679" s="3" t="s">
        <v>8359</v>
      </c>
    </row>
    <row r="2680" spans="1:20" ht="39.6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21">
        <f t="shared" si="166"/>
        <v>42241.589872685181</v>
      </c>
      <c r="L2680" s="21">
        <f t="shared" si="167"/>
        <v>42271.589872685181</v>
      </c>
      <c r="M2680" s="3" t="b">
        <v>0</v>
      </c>
      <c r="N2680" s="3">
        <v>2</v>
      </c>
      <c r="O2680" s="3" t="b">
        <v>0</v>
      </c>
      <c r="P2680" s="3" t="s">
        <v>8301</v>
      </c>
      <c r="Q2680" s="13">
        <f t="shared" si="164"/>
        <v>1.3750000000000001E-4</v>
      </c>
      <c r="R2680" s="7">
        <f t="shared" si="165"/>
        <v>4000000</v>
      </c>
      <c r="S2680" s="3" t="s">
        <v>8322</v>
      </c>
      <c r="T2680" s="3" t="s">
        <v>8359</v>
      </c>
    </row>
    <row r="2681" spans="1:20" ht="52.8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21">
        <f t="shared" si="166"/>
        <v>42032.792754629627</v>
      </c>
      <c r="L2681" s="21">
        <f t="shared" si="167"/>
        <v>42062.792754629627</v>
      </c>
      <c r="M2681" s="3" t="b">
        <v>0</v>
      </c>
      <c r="N2681" s="3">
        <v>3</v>
      </c>
      <c r="O2681" s="3" t="b">
        <v>0</v>
      </c>
      <c r="P2681" s="3" t="s">
        <v>8301</v>
      </c>
      <c r="Q2681" s="13">
        <f t="shared" si="164"/>
        <v>3.3E-3</v>
      </c>
      <c r="R2681" s="7">
        <f t="shared" si="165"/>
        <v>13333.333333333334</v>
      </c>
      <c r="S2681" s="3" t="s">
        <v>8322</v>
      </c>
      <c r="T2681" s="3" t="s">
        <v>8359</v>
      </c>
    </row>
    <row r="2682" spans="1:20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21">
        <f t="shared" si="166"/>
        <v>42436.003368055557</v>
      </c>
      <c r="L2682" s="21">
        <f t="shared" si="167"/>
        <v>42465.961701388886</v>
      </c>
      <c r="M2682" s="3" t="b">
        <v>0</v>
      </c>
      <c r="N2682" s="3">
        <v>4</v>
      </c>
      <c r="O2682" s="3" t="b">
        <v>0</v>
      </c>
      <c r="P2682" s="3" t="s">
        <v>8301</v>
      </c>
      <c r="Q2682" s="13">
        <f t="shared" si="164"/>
        <v>8.6250000000000007E-3</v>
      </c>
      <c r="R2682" s="7">
        <f t="shared" si="165"/>
        <v>8000</v>
      </c>
      <c r="S2682" s="3" t="s">
        <v>8322</v>
      </c>
      <c r="T2682" s="3" t="s">
        <v>8359</v>
      </c>
    </row>
    <row r="2683" spans="1:20" ht="39.6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21">
        <f t="shared" si="166"/>
        <v>41805.686921296292</v>
      </c>
      <c r="L2683" s="21">
        <f t="shared" si="167"/>
        <v>41830.686921296292</v>
      </c>
      <c r="M2683" s="3" t="b">
        <v>0</v>
      </c>
      <c r="N2683" s="3">
        <v>2</v>
      </c>
      <c r="O2683" s="3" t="b">
        <v>0</v>
      </c>
      <c r="P2683" s="3" t="s">
        <v>8283</v>
      </c>
      <c r="Q2683" s="13">
        <f t="shared" si="164"/>
        <v>6.875E-3</v>
      </c>
      <c r="R2683" s="7">
        <f t="shared" si="165"/>
        <v>4000</v>
      </c>
      <c r="S2683" s="3" t="s">
        <v>8339</v>
      </c>
      <c r="T2683" s="3" t="s">
        <v>8340</v>
      </c>
    </row>
    <row r="2684" spans="1:20" ht="39.6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21">
        <f t="shared" si="166"/>
        <v>41932.663657407407</v>
      </c>
      <c r="L2684" s="21">
        <f t="shared" si="167"/>
        <v>41965.040972222218</v>
      </c>
      <c r="M2684" s="3" t="b">
        <v>0</v>
      </c>
      <c r="N2684" s="3">
        <v>20</v>
      </c>
      <c r="O2684" s="3" t="b">
        <v>0</v>
      </c>
      <c r="P2684" s="3" t="s">
        <v>8283</v>
      </c>
      <c r="Q2684" s="13">
        <f t="shared" si="164"/>
        <v>0.28299999999999997</v>
      </c>
      <c r="R2684" s="7">
        <f t="shared" si="165"/>
        <v>300</v>
      </c>
      <c r="S2684" s="3" t="s">
        <v>8339</v>
      </c>
      <c r="T2684" s="3" t="s">
        <v>8340</v>
      </c>
    </row>
    <row r="2685" spans="1:20" ht="39.6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21">
        <f t="shared" si="166"/>
        <v>42034.546759259254</v>
      </c>
      <c r="L2685" s="21">
        <f t="shared" si="167"/>
        <v>42064.546759259254</v>
      </c>
      <c r="M2685" s="3" t="b">
        <v>0</v>
      </c>
      <c r="N2685" s="3">
        <v>3</v>
      </c>
      <c r="O2685" s="3" t="b">
        <v>0</v>
      </c>
      <c r="P2685" s="3" t="s">
        <v>8283</v>
      </c>
      <c r="Q2685" s="13">
        <f t="shared" si="164"/>
        <v>2.3999999999999998E-3</v>
      </c>
      <c r="R2685" s="7">
        <f t="shared" si="165"/>
        <v>5000</v>
      </c>
      <c r="S2685" s="3" t="s">
        <v>8339</v>
      </c>
      <c r="T2685" s="3" t="s">
        <v>8340</v>
      </c>
    </row>
    <row r="2686" spans="1:20" ht="39.6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21">
        <f t="shared" si="166"/>
        <v>41820.706307870372</v>
      </c>
      <c r="L2686" s="21">
        <f t="shared" si="167"/>
        <v>41860.706307870372</v>
      </c>
      <c r="M2686" s="3" t="b">
        <v>0</v>
      </c>
      <c r="N2686" s="3">
        <v>4</v>
      </c>
      <c r="O2686" s="3" t="b">
        <v>0</v>
      </c>
      <c r="P2686" s="3" t="s">
        <v>8283</v>
      </c>
      <c r="Q2686" s="13">
        <f t="shared" si="164"/>
        <v>1.1428571428571429E-2</v>
      </c>
      <c r="R2686" s="7">
        <f t="shared" si="165"/>
        <v>17500</v>
      </c>
      <c r="S2686" s="3" t="s">
        <v>8339</v>
      </c>
      <c r="T2686" s="3" t="s">
        <v>8340</v>
      </c>
    </row>
    <row r="2687" spans="1:20" ht="39.6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21">
        <f t="shared" si="166"/>
        <v>42061.487615740734</v>
      </c>
      <c r="L2687" s="21">
        <f t="shared" si="167"/>
        <v>42121.44594907407</v>
      </c>
      <c r="M2687" s="3" t="b">
        <v>0</v>
      </c>
      <c r="N2687" s="3">
        <v>1</v>
      </c>
      <c r="O2687" s="3" t="b">
        <v>0</v>
      </c>
      <c r="P2687" s="3" t="s">
        <v>8283</v>
      </c>
      <c r="Q2687" s="13">
        <f t="shared" si="164"/>
        <v>2.0000000000000001E-4</v>
      </c>
      <c r="R2687" s="7">
        <f t="shared" si="165"/>
        <v>50000</v>
      </c>
      <c r="S2687" s="3" t="s">
        <v>8339</v>
      </c>
      <c r="T2687" s="3" t="s">
        <v>8340</v>
      </c>
    </row>
    <row r="2688" spans="1:20" ht="39.6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21">
        <f t="shared" si="166"/>
        <v>41892.766469907401</v>
      </c>
      <c r="L2688" s="21">
        <f t="shared" si="167"/>
        <v>41912.766469907401</v>
      </c>
      <c r="M2688" s="3" t="b">
        <v>0</v>
      </c>
      <c r="N2688" s="3">
        <v>0</v>
      </c>
      <c r="O2688" s="3" t="b">
        <v>0</v>
      </c>
      <c r="P2688" s="3" t="s">
        <v>8283</v>
      </c>
      <c r="Q2688" s="13">
        <f t="shared" si="164"/>
        <v>0</v>
      </c>
      <c r="R2688" s="7">
        <f t="shared" si="165"/>
        <v>0</v>
      </c>
      <c r="S2688" s="3" t="s">
        <v>8339</v>
      </c>
      <c r="T2688" s="3" t="s">
        <v>8340</v>
      </c>
    </row>
    <row r="2689" spans="1:20" ht="39.6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21">
        <f t="shared" si="166"/>
        <v>42154.431921296295</v>
      </c>
      <c r="L2689" s="21">
        <f t="shared" si="167"/>
        <v>42184.431921296295</v>
      </c>
      <c r="M2689" s="3" t="b">
        <v>0</v>
      </c>
      <c r="N2689" s="3">
        <v>0</v>
      </c>
      <c r="O2689" s="3" t="b">
        <v>0</v>
      </c>
      <c r="P2689" s="3" t="s">
        <v>8283</v>
      </c>
      <c r="Q2689" s="13">
        <f t="shared" si="164"/>
        <v>0</v>
      </c>
      <c r="R2689" s="7">
        <f t="shared" si="165"/>
        <v>0</v>
      </c>
      <c r="S2689" s="3" t="s">
        <v>8339</v>
      </c>
      <c r="T2689" s="3" t="s">
        <v>8340</v>
      </c>
    </row>
    <row r="2690" spans="1:20" ht="26.4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21">
        <f t="shared" si="166"/>
        <v>42027.910532407404</v>
      </c>
      <c r="L2690" s="21">
        <f t="shared" si="167"/>
        <v>42058.916666666664</v>
      </c>
      <c r="M2690" s="3" t="b">
        <v>0</v>
      </c>
      <c r="N2690" s="3">
        <v>14</v>
      </c>
      <c r="O2690" s="3" t="b">
        <v>0</v>
      </c>
      <c r="P2690" s="3" t="s">
        <v>8283</v>
      </c>
      <c r="Q2690" s="13">
        <f t="shared" ref="Q2690:Q2753" si="168">+E2690/D2690</f>
        <v>1.48E-3</v>
      </c>
      <c r="R2690" s="7">
        <f t="shared" ref="R2690:R2753" si="169">IFERROR(+D2690/N2690,0)</f>
        <v>3571.4285714285716</v>
      </c>
      <c r="S2690" s="3" t="s">
        <v>8339</v>
      </c>
      <c r="T2690" s="3" t="s">
        <v>8340</v>
      </c>
    </row>
    <row r="2691" spans="1:20" ht="39.6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21">
        <f t="shared" ref="K2691:K2754" si="170">(J2691/86400)+25569+(-5/24)</f>
        <v>42551.75335648148</v>
      </c>
      <c r="L2691" s="21">
        <f t="shared" ref="L2691:L2754" si="171">+I2691/(86400)+25569+(-5/24)</f>
        <v>42581.75335648148</v>
      </c>
      <c r="M2691" s="3" t="b">
        <v>0</v>
      </c>
      <c r="N2691" s="3">
        <v>1</v>
      </c>
      <c r="O2691" s="3" t="b">
        <v>0</v>
      </c>
      <c r="P2691" s="3" t="s">
        <v>8283</v>
      </c>
      <c r="Q2691" s="13">
        <f t="shared" si="168"/>
        <v>2.8571428571428571E-5</v>
      </c>
      <c r="R2691" s="7">
        <f t="shared" si="169"/>
        <v>35000</v>
      </c>
      <c r="S2691" s="3" t="s">
        <v>8339</v>
      </c>
      <c r="T2691" s="3" t="s">
        <v>8340</v>
      </c>
    </row>
    <row r="2692" spans="1:20" ht="52.8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21">
        <f t="shared" si="170"/>
        <v>42112.89671296296</v>
      </c>
      <c r="L2692" s="21">
        <f t="shared" si="171"/>
        <v>42157.89671296296</v>
      </c>
      <c r="M2692" s="3" t="b">
        <v>0</v>
      </c>
      <c r="N2692" s="3">
        <v>118</v>
      </c>
      <c r="O2692" s="3" t="b">
        <v>0</v>
      </c>
      <c r="P2692" s="3" t="s">
        <v>8283</v>
      </c>
      <c r="Q2692" s="13">
        <f t="shared" si="168"/>
        <v>0.107325</v>
      </c>
      <c r="R2692" s="7">
        <f t="shared" si="169"/>
        <v>677.96610169491521</v>
      </c>
      <c r="S2692" s="3" t="s">
        <v>8339</v>
      </c>
      <c r="T2692" s="3" t="s">
        <v>8340</v>
      </c>
    </row>
    <row r="2693" spans="1:20" ht="26.4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21">
        <f t="shared" si="170"/>
        <v>42089.515706018516</v>
      </c>
      <c r="L2693" s="21">
        <f t="shared" si="171"/>
        <v>42134.515706018516</v>
      </c>
      <c r="M2693" s="3" t="b">
        <v>0</v>
      </c>
      <c r="N2693" s="3">
        <v>2</v>
      </c>
      <c r="O2693" s="3" t="b">
        <v>0</v>
      </c>
      <c r="P2693" s="3" t="s">
        <v>8283</v>
      </c>
      <c r="Q2693" s="13">
        <f t="shared" si="168"/>
        <v>5.3846153846153844E-4</v>
      </c>
      <c r="R2693" s="7">
        <f t="shared" si="169"/>
        <v>32500</v>
      </c>
      <c r="S2693" s="3" t="s">
        <v>8339</v>
      </c>
      <c r="T2693" s="3" t="s">
        <v>8340</v>
      </c>
    </row>
    <row r="2694" spans="1:20" ht="39.6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21">
        <f t="shared" si="170"/>
        <v>42058.125694444439</v>
      </c>
      <c r="L2694" s="21">
        <f t="shared" si="171"/>
        <v>42088.084027777775</v>
      </c>
      <c r="M2694" s="3" t="b">
        <v>0</v>
      </c>
      <c r="N2694" s="3">
        <v>1</v>
      </c>
      <c r="O2694" s="3" t="b">
        <v>0</v>
      </c>
      <c r="P2694" s="3" t="s">
        <v>8283</v>
      </c>
      <c r="Q2694" s="13">
        <f t="shared" si="168"/>
        <v>7.1428571428571426E-3</v>
      </c>
      <c r="R2694" s="7">
        <f t="shared" si="169"/>
        <v>3500</v>
      </c>
      <c r="S2694" s="3" t="s">
        <v>8339</v>
      </c>
      <c r="T2694" s="3" t="s">
        <v>8340</v>
      </c>
    </row>
    <row r="2695" spans="1:20" ht="39.6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21">
        <f t="shared" si="170"/>
        <v>41833.930162037032</v>
      </c>
      <c r="L2695" s="21">
        <f t="shared" si="171"/>
        <v>41863.930162037032</v>
      </c>
      <c r="M2695" s="3" t="b">
        <v>0</v>
      </c>
      <c r="N2695" s="3">
        <v>3</v>
      </c>
      <c r="O2695" s="3" t="b">
        <v>0</v>
      </c>
      <c r="P2695" s="3" t="s">
        <v>8283</v>
      </c>
      <c r="Q2695" s="13">
        <f t="shared" si="168"/>
        <v>8.0000000000000002E-3</v>
      </c>
      <c r="R2695" s="7">
        <f t="shared" si="169"/>
        <v>1666.6666666666667</v>
      </c>
      <c r="S2695" s="3" t="s">
        <v>8339</v>
      </c>
      <c r="T2695" s="3" t="s">
        <v>8340</v>
      </c>
    </row>
    <row r="2696" spans="1:20" ht="52.8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21">
        <f t="shared" si="170"/>
        <v>41877.932164351849</v>
      </c>
      <c r="L2696" s="21">
        <f t="shared" si="171"/>
        <v>41907.932164351849</v>
      </c>
      <c r="M2696" s="3" t="b">
        <v>0</v>
      </c>
      <c r="N2696" s="3">
        <v>1</v>
      </c>
      <c r="O2696" s="3" t="b">
        <v>0</v>
      </c>
      <c r="P2696" s="3" t="s">
        <v>8283</v>
      </c>
      <c r="Q2696" s="13">
        <f t="shared" si="168"/>
        <v>3.3333333333333335E-5</v>
      </c>
      <c r="R2696" s="7">
        <f t="shared" si="169"/>
        <v>30000</v>
      </c>
      <c r="S2696" s="3" t="s">
        <v>8339</v>
      </c>
      <c r="T2696" s="3" t="s">
        <v>8340</v>
      </c>
    </row>
    <row r="2697" spans="1:20" ht="26.4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21">
        <f t="shared" si="170"/>
        <v>42047.973587962959</v>
      </c>
      <c r="L2697" s="21">
        <f t="shared" si="171"/>
        <v>42107.931921296295</v>
      </c>
      <c r="M2697" s="3" t="b">
        <v>0</v>
      </c>
      <c r="N2697" s="3">
        <v>3</v>
      </c>
      <c r="O2697" s="3" t="b">
        <v>0</v>
      </c>
      <c r="P2697" s="3" t="s">
        <v>8283</v>
      </c>
      <c r="Q2697" s="13">
        <f t="shared" si="168"/>
        <v>4.7333333333333333E-3</v>
      </c>
      <c r="R2697" s="7">
        <f t="shared" si="169"/>
        <v>5000</v>
      </c>
      <c r="S2697" s="3" t="s">
        <v>8339</v>
      </c>
      <c r="T2697" s="3" t="s">
        <v>8340</v>
      </c>
    </row>
    <row r="2698" spans="1:20" ht="39.6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21">
        <f t="shared" si="170"/>
        <v>41964.636111111111</v>
      </c>
      <c r="L2698" s="21">
        <f t="shared" si="171"/>
        <v>41998.636111111111</v>
      </c>
      <c r="M2698" s="3" t="b">
        <v>0</v>
      </c>
      <c r="N2698" s="3">
        <v>38</v>
      </c>
      <c r="O2698" s="3" t="b">
        <v>0</v>
      </c>
      <c r="P2698" s="3" t="s">
        <v>8283</v>
      </c>
      <c r="Q2698" s="13">
        <f t="shared" si="168"/>
        <v>5.6500000000000002E-2</v>
      </c>
      <c r="R2698" s="7">
        <f t="shared" si="169"/>
        <v>1578.9473684210527</v>
      </c>
      <c r="S2698" s="3" t="s">
        <v>8339</v>
      </c>
      <c r="T2698" s="3" t="s">
        <v>8340</v>
      </c>
    </row>
    <row r="2699" spans="1:20" ht="39.6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21">
        <f t="shared" si="170"/>
        <v>42187.731747685182</v>
      </c>
      <c r="L2699" s="21">
        <f t="shared" si="171"/>
        <v>42218.708333333336</v>
      </c>
      <c r="M2699" s="3" t="b">
        <v>0</v>
      </c>
      <c r="N2699" s="3">
        <v>52</v>
      </c>
      <c r="O2699" s="3" t="b">
        <v>0</v>
      </c>
      <c r="P2699" s="3" t="s">
        <v>8283</v>
      </c>
      <c r="Q2699" s="13">
        <f t="shared" si="168"/>
        <v>0.26352173913043481</v>
      </c>
      <c r="R2699" s="7">
        <f t="shared" si="169"/>
        <v>442.30769230769232</v>
      </c>
      <c r="S2699" s="3" t="s">
        <v>8339</v>
      </c>
      <c r="T2699" s="3" t="s">
        <v>8340</v>
      </c>
    </row>
    <row r="2700" spans="1:20" ht="39.6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21">
        <f t="shared" si="170"/>
        <v>41787.689907407403</v>
      </c>
      <c r="L2700" s="21">
        <f t="shared" si="171"/>
        <v>41817.689907407403</v>
      </c>
      <c r="M2700" s="3" t="b">
        <v>0</v>
      </c>
      <c r="N2700" s="3">
        <v>2</v>
      </c>
      <c r="O2700" s="3" t="b">
        <v>0</v>
      </c>
      <c r="P2700" s="3" t="s">
        <v>8283</v>
      </c>
      <c r="Q2700" s="13">
        <f t="shared" si="168"/>
        <v>3.2512500000000002E-3</v>
      </c>
      <c r="R2700" s="7">
        <f t="shared" si="169"/>
        <v>4000</v>
      </c>
      <c r="S2700" s="3" t="s">
        <v>8339</v>
      </c>
      <c r="T2700" s="3" t="s">
        <v>8340</v>
      </c>
    </row>
    <row r="2701" spans="1:20" ht="39.6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21">
        <f t="shared" si="170"/>
        <v>41829.688229166662</v>
      </c>
      <c r="L2701" s="21">
        <f t="shared" si="171"/>
        <v>41859.688229166662</v>
      </c>
      <c r="M2701" s="3" t="b">
        <v>0</v>
      </c>
      <c r="N2701" s="3">
        <v>0</v>
      </c>
      <c r="O2701" s="3" t="b">
        <v>0</v>
      </c>
      <c r="P2701" s="3" t="s">
        <v>8283</v>
      </c>
      <c r="Q2701" s="13">
        <f t="shared" si="168"/>
        <v>0</v>
      </c>
      <c r="R2701" s="7">
        <f t="shared" si="169"/>
        <v>0</v>
      </c>
      <c r="S2701" s="3" t="s">
        <v>8339</v>
      </c>
      <c r="T2701" s="3" t="s">
        <v>8340</v>
      </c>
    </row>
    <row r="2702" spans="1:20" ht="39.6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21">
        <f t="shared" si="170"/>
        <v>41870.666342592587</v>
      </c>
      <c r="L2702" s="21">
        <f t="shared" si="171"/>
        <v>41900.666342592587</v>
      </c>
      <c r="M2702" s="3" t="b">
        <v>0</v>
      </c>
      <c r="N2702" s="3">
        <v>4</v>
      </c>
      <c r="O2702" s="3" t="b">
        <v>0</v>
      </c>
      <c r="P2702" s="3" t="s">
        <v>8283</v>
      </c>
      <c r="Q2702" s="13">
        <f t="shared" si="168"/>
        <v>7.0007000700070005E-3</v>
      </c>
      <c r="R2702" s="7">
        <f t="shared" si="169"/>
        <v>2499.75</v>
      </c>
      <c r="S2702" s="3" t="s">
        <v>8339</v>
      </c>
      <c r="T2702" s="3" t="s">
        <v>8340</v>
      </c>
    </row>
    <row r="2703" spans="1:20" ht="39.6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21">
        <f t="shared" si="170"/>
        <v>42801.566365740735</v>
      </c>
      <c r="L2703" s="21">
        <f t="shared" si="171"/>
        <v>42832.524699074071</v>
      </c>
      <c r="M2703" s="3" t="b">
        <v>0</v>
      </c>
      <c r="N2703" s="3">
        <v>46</v>
      </c>
      <c r="O2703" s="3" t="b">
        <v>0</v>
      </c>
      <c r="P2703" s="3" t="s">
        <v>8302</v>
      </c>
      <c r="Q2703" s="13">
        <f t="shared" si="168"/>
        <v>0.46176470588235297</v>
      </c>
      <c r="R2703" s="7">
        <f t="shared" si="169"/>
        <v>73.913043478260875</v>
      </c>
      <c r="S2703" s="3" t="s">
        <v>8320</v>
      </c>
      <c r="T2703" s="3" t="s">
        <v>8360</v>
      </c>
    </row>
    <row r="2704" spans="1:20" ht="39.6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21">
        <f t="shared" si="170"/>
        <v>42800.593483796292</v>
      </c>
      <c r="L2704" s="21">
        <f t="shared" si="171"/>
        <v>42830.551817129628</v>
      </c>
      <c r="M2704" s="3" t="b">
        <v>1</v>
      </c>
      <c r="N2704" s="3">
        <v>26</v>
      </c>
      <c r="O2704" s="3" t="b">
        <v>0</v>
      </c>
      <c r="P2704" s="3" t="s">
        <v>8302</v>
      </c>
      <c r="Q2704" s="13">
        <f t="shared" si="168"/>
        <v>0.34410000000000002</v>
      </c>
      <c r="R2704" s="7">
        <f t="shared" si="169"/>
        <v>384.61538461538464</v>
      </c>
      <c r="S2704" s="3" t="s">
        <v>8320</v>
      </c>
      <c r="T2704" s="3" t="s">
        <v>8360</v>
      </c>
    </row>
    <row r="2705" spans="1:20" ht="26.4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21">
        <f t="shared" si="170"/>
        <v>42756.481828703698</v>
      </c>
      <c r="L2705" s="21">
        <f t="shared" si="171"/>
        <v>42816.440162037034</v>
      </c>
      <c r="M2705" s="3" t="b">
        <v>0</v>
      </c>
      <c r="N2705" s="3">
        <v>45</v>
      </c>
      <c r="O2705" s="3" t="b">
        <v>0</v>
      </c>
      <c r="P2705" s="3" t="s">
        <v>8302</v>
      </c>
      <c r="Q2705" s="13">
        <f t="shared" si="168"/>
        <v>1.0375000000000001</v>
      </c>
      <c r="R2705" s="7">
        <f t="shared" si="169"/>
        <v>888.88888888888891</v>
      </c>
      <c r="S2705" s="3" t="s">
        <v>8320</v>
      </c>
      <c r="T2705" s="3" t="s">
        <v>8360</v>
      </c>
    </row>
    <row r="2706" spans="1:20" ht="39.6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21">
        <f t="shared" si="170"/>
        <v>42787.654097222221</v>
      </c>
      <c r="L2706" s="21">
        <f t="shared" si="171"/>
        <v>42830.61243055555</v>
      </c>
      <c r="M2706" s="3" t="b">
        <v>0</v>
      </c>
      <c r="N2706" s="3">
        <v>7</v>
      </c>
      <c r="O2706" s="3" t="b">
        <v>0</v>
      </c>
      <c r="P2706" s="3" t="s">
        <v>8302</v>
      </c>
      <c r="Q2706" s="13">
        <f t="shared" si="168"/>
        <v>6.0263157894736845E-2</v>
      </c>
      <c r="R2706" s="7">
        <f t="shared" si="169"/>
        <v>2714.2857142857142</v>
      </c>
      <c r="S2706" s="3" t="s">
        <v>8320</v>
      </c>
      <c r="T2706" s="3" t="s">
        <v>8360</v>
      </c>
    </row>
    <row r="2707" spans="1:20" ht="26.4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21">
        <f t="shared" si="170"/>
        <v>42773.70784722222</v>
      </c>
      <c r="L2707" s="21">
        <f t="shared" si="171"/>
        <v>42818.666180555556</v>
      </c>
      <c r="M2707" s="3" t="b">
        <v>0</v>
      </c>
      <c r="N2707" s="3">
        <v>8</v>
      </c>
      <c r="O2707" s="3" t="b">
        <v>0</v>
      </c>
      <c r="P2707" s="3" t="s">
        <v>8302</v>
      </c>
      <c r="Q2707" s="13">
        <f t="shared" si="168"/>
        <v>0.10539393939393939</v>
      </c>
      <c r="R2707" s="7">
        <f t="shared" si="169"/>
        <v>2062.5</v>
      </c>
      <c r="S2707" s="3" t="s">
        <v>8320</v>
      </c>
      <c r="T2707" s="3" t="s">
        <v>8360</v>
      </c>
    </row>
    <row r="2708" spans="1:20" ht="39.6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21">
        <f t="shared" si="170"/>
        <v>41899.086608796293</v>
      </c>
      <c r="L2708" s="21">
        <f t="shared" si="171"/>
        <v>41928.082638888889</v>
      </c>
      <c r="M2708" s="3" t="b">
        <v>1</v>
      </c>
      <c r="N2708" s="3">
        <v>263</v>
      </c>
      <c r="O2708" s="3" t="b">
        <v>1</v>
      </c>
      <c r="P2708" s="3" t="s">
        <v>8302</v>
      </c>
      <c r="Q2708" s="13">
        <f t="shared" si="168"/>
        <v>1.1229714285714285</v>
      </c>
      <c r="R2708" s="7">
        <f t="shared" si="169"/>
        <v>133.07984790874525</v>
      </c>
      <c r="S2708" s="3" t="s">
        <v>8320</v>
      </c>
      <c r="T2708" s="3" t="s">
        <v>8360</v>
      </c>
    </row>
    <row r="2709" spans="1:20" ht="39.6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21">
        <f t="shared" si="170"/>
        <v>41391.574571759258</v>
      </c>
      <c r="L2709" s="21">
        <f t="shared" si="171"/>
        <v>41421.082638888889</v>
      </c>
      <c r="M2709" s="3" t="b">
        <v>1</v>
      </c>
      <c r="N2709" s="3">
        <v>394</v>
      </c>
      <c r="O2709" s="3" t="b">
        <v>1</v>
      </c>
      <c r="P2709" s="3" t="s">
        <v>8302</v>
      </c>
      <c r="Q2709" s="13">
        <f t="shared" si="168"/>
        <v>3.50844625</v>
      </c>
      <c r="R2709" s="7">
        <f t="shared" si="169"/>
        <v>20.304568527918782</v>
      </c>
      <c r="S2709" s="3" t="s">
        <v>8320</v>
      </c>
      <c r="T2709" s="3" t="s">
        <v>8360</v>
      </c>
    </row>
    <row r="2710" spans="1:20" ht="39.6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21">
        <f t="shared" si="170"/>
        <v>42512.489884259259</v>
      </c>
      <c r="L2710" s="21">
        <f t="shared" si="171"/>
        <v>42572.489884259259</v>
      </c>
      <c r="M2710" s="3" t="b">
        <v>1</v>
      </c>
      <c r="N2710" s="3">
        <v>1049</v>
      </c>
      <c r="O2710" s="3" t="b">
        <v>1</v>
      </c>
      <c r="P2710" s="3" t="s">
        <v>8302</v>
      </c>
      <c r="Q2710" s="13">
        <f t="shared" si="168"/>
        <v>2.3321535</v>
      </c>
      <c r="R2710" s="7">
        <f t="shared" si="169"/>
        <v>19.065776930409914</v>
      </c>
      <c r="S2710" s="3" t="s">
        <v>8320</v>
      </c>
      <c r="T2710" s="3" t="s">
        <v>8360</v>
      </c>
    </row>
    <row r="2711" spans="1:20" ht="39.6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21">
        <f t="shared" si="170"/>
        <v>42611.941446759258</v>
      </c>
      <c r="L2711" s="21">
        <f t="shared" si="171"/>
        <v>42646.957638888889</v>
      </c>
      <c r="M2711" s="3" t="b">
        <v>1</v>
      </c>
      <c r="N2711" s="3">
        <v>308</v>
      </c>
      <c r="O2711" s="3" t="b">
        <v>1</v>
      </c>
      <c r="P2711" s="3" t="s">
        <v>8302</v>
      </c>
      <c r="Q2711" s="13">
        <f t="shared" si="168"/>
        <v>1.01606</v>
      </c>
      <c r="R2711" s="7">
        <f t="shared" si="169"/>
        <v>162.33766233766235</v>
      </c>
      <c r="S2711" s="3" t="s">
        <v>8320</v>
      </c>
      <c r="T2711" s="3" t="s">
        <v>8360</v>
      </c>
    </row>
    <row r="2712" spans="1:20" ht="26.4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21">
        <f t="shared" si="170"/>
        <v>41828.021157407406</v>
      </c>
      <c r="L2712" s="21">
        <f t="shared" si="171"/>
        <v>41859.875</v>
      </c>
      <c r="M2712" s="3" t="b">
        <v>1</v>
      </c>
      <c r="N2712" s="3">
        <v>1088</v>
      </c>
      <c r="O2712" s="3" t="b">
        <v>1</v>
      </c>
      <c r="P2712" s="3" t="s">
        <v>8302</v>
      </c>
      <c r="Q2712" s="13">
        <f t="shared" si="168"/>
        <v>1.5390035000000002</v>
      </c>
      <c r="R2712" s="7">
        <f t="shared" si="169"/>
        <v>55.147058823529413</v>
      </c>
      <c r="S2712" s="3" t="s">
        <v>8320</v>
      </c>
      <c r="T2712" s="3" t="s">
        <v>8360</v>
      </c>
    </row>
    <row r="2713" spans="1:20" ht="39.6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21">
        <f t="shared" si="170"/>
        <v>41780.536921296291</v>
      </c>
      <c r="L2713" s="21">
        <f t="shared" si="171"/>
        <v>41810.709027777775</v>
      </c>
      <c r="M2713" s="3" t="b">
        <v>1</v>
      </c>
      <c r="N2713" s="3">
        <v>73</v>
      </c>
      <c r="O2713" s="3" t="b">
        <v>1</v>
      </c>
      <c r="P2713" s="3" t="s">
        <v>8302</v>
      </c>
      <c r="Q2713" s="13">
        <f t="shared" si="168"/>
        <v>1.007161125319693</v>
      </c>
      <c r="R2713" s="7">
        <f t="shared" si="169"/>
        <v>53.561643835616437</v>
      </c>
      <c r="S2713" s="3" t="s">
        <v>8320</v>
      </c>
      <c r="T2713" s="3" t="s">
        <v>8360</v>
      </c>
    </row>
    <row r="2714" spans="1:20" ht="39.6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21">
        <f t="shared" si="170"/>
        <v>41431.853703703702</v>
      </c>
      <c r="L2714" s="21">
        <f t="shared" si="171"/>
        <v>41468.541666666664</v>
      </c>
      <c r="M2714" s="3" t="b">
        <v>1</v>
      </c>
      <c r="N2714" s="3">
        <v>143</v>
      </c>
      <c r="O2714" s="3" t="b">
        <v>1</v>
      </c>
      <c r="P2714" s="3" t="s">
        <v>8302</v>
      </c>
      <c r="Q2714" s="13">
        <f t="shared" si="168"/>
        <v>1.3138181818181818</v>
      </c>
      <c r="R2714" s="7">
        <f t="shared" si="169"/>
        <v>38.46153846153846</v>
      </c>
      <c r="S2714" s="3" t="s">
        <v>8320</v>
      </c>
      <c r="T2714" s="3" t="s">
        <v>8360</v>
      </c>
    </row>
    <row r="2715" spans="1:20" ht="39.6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21">
        <f t="shared" si="170"/>
        <v>42322.445416666662</v>
      </c>
      <c r="L2715" s="21">
        <f t="shared" si="171"/>
        <v>42362.445416666662</v>
      </c>
      <c r="M2715" s="3" t="b">
        <v>1</v>
      </c>
      <c r="N2715" s="3">
        <v>1420</v>
      </c>
      <c r="O2715" s="3" t="b">
        <v>1</v>
      </c>
      <c r="P2715" s="3" t="s">
        <v>8302</v>
      </c>
      <c r="Q2715" s="13">
        <f t="shared" si="168"/>
        <v>1.0224133333333334</v>
      </c>
      <c r="R2715" s="7">
        <f t="shared" si="169"/>
        <v>105.63380281690141</v>
      </c>
      <c r="S2715" s="3" t="s">
        <v>8320</v>
      </c>
      <c r="T2715" s="3" t="s">
        <v>8360</v>
      </c>
    </row>
    <row r="2716" spans="1:20" ht="26.4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21">
        <f t="shared" si="170"/>
        <v>42629.446712962956</v>
      </c>
      <c r="L2716" s="21">
        <f t="shared" si="171"/>
        <v>42657.749999999993</v>
      </c>
      <c r="M2716" s="3" t="b">
        <v>1</v>
      </c>
      <c r="N2716" s="3">
        <v>305</v>
      </c>
      <c r="O2716" s="3" t="b">
        <v>1</v>
      </c>
      <c r="P2716" s="3" t="s">
        <v>8302</v>
      </c>
      <c r="Q2716" s="13">
        <f t="shared" si="168"/>
        <v>1.1635599999999999</v>
      </c>
      <c r="R2716" s="7">
        <f t="shared" si="169"/>
        <v>81.967213114754102</v>
      </c>
      <c r="S2716" s="3" t="s">
        <v>8320</v>
      </c>
      <c r="T2716" s="3" t="s">
        <v>8360</v>
      </c>
    </row>
    <row r="2717" spans="1:20" ht="39.6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21">
        <f t="shared" si="170"/>
        <v>42387.190138888887</v>
      </c>
      <c r="L2717" s="21">
        <f t="shared" si="171"/>
        <v>42421.190138888887</v>
      </c>
      <c r="M2717" s="3" t="b">
        <v>1</v>
      </c>
      <c r="N2717" s="3">
        <v>551</v>
      </c>
      <c r="O2717" s="3" t="b">
        <v>1</v>
      </c>
      <c r="P2717" s="3" t="s">
        <v>8302</v>
      </c>
      <c r="Q2717" s="13">
        <f t="shared" si="168"/>
        <v>2.6462241666666664</v>
      </c>
      <c r="R2717" s="7">
        <f t="shared" si="169"/>
        <v>21.778584392014519</v>
      </c>
      <c r="S2717" s="3" t="s">
        <v>8320</v>
      </c>
      <c r="T2717" s="3" t="s">
        <v>8360</v>
      </c>
    </row>
    <row r="2718" spans="1:20" ht="66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21">
        <f t="shared" si="170"/>
        <v>42255.124918981477</v>
      </c>
      <c r="L2718" s="21">
        <f t="shared" si="171"/>
        <v>42285.124918981477</v>
      </c>
      <c r="M2718" s="3" t="b">
        <v>1</v>
      </c>
      <c r="N2718" s="3">
        <v>187</v>
      </c>
      <c r="O2718" s="3" t="b">
        <v>1</v>
      </c>
      <c r="P2718" s="3" t="s">
        <v>8302</v>
      </c>
      <c r="Q2718" s="13">
        <f t="shared" si="168"/>
        <v>1.1998010000000001</v>
      </c>
      <c r="R2718" s="7">
        <f t="shared" si="169"/>
        <v>53.475935828877006</v>
      </c>
      <c r="S2718" s="3" t="s">
        <v>8320</v>
      </c>
      <c r="T2718" s="3" t="s">
        <v>8360</v>
      </c>
    </row>
    <row r="2719" spans="1:20" ht="39.6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21">
        <f t="shared" si="170"/>
        <v>41934.706585648142</v>
      </c>
      <c r="L2719" s="21">
        <f t="shared" si="171"/>
        <v>41979.748252314814</v>
      </c>
      <c r="M2719" s="3" t="b">
        <v>1</v>
      </c>
      <c r="N2719" s="3">
        <v>325</v>
      </c>
      <c r="O2719" s="3" t="b">
        <v>1</v>
      </c>
      <c r="P2719" s="3" t="s">
        <v>8302</v>
      </c>
      <c r="Q2719" s="13">
        <f t="shared" si="168"/>
        <v>1.2010400000000001</v>
      </c>
      <c r="R2719" s="7">
        <f t="shared" si="169"/>
        <v>76.92307692307692</v>
      </c>
      <c r="S2719" s="3" t="s">
        <v>8320</v>
      </c>
      <c r="T2719" s="3" t="s">
        <v>8360</v>
      </c>
    </row>
    <row r="2720" spans="1:20" ht="39.6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21">
        <f t="shared" si="170"/>
        <v>42465.388252314813</v>
      </c>
      <c r="L2720" s="21">
        <f t="shared" si="171"/>
        <v>42493.749999999993</v>
      </c>
      <c r="M2720" s="3" t="b">
        <v>1</v>
      </c>
      <c r="N2720" s="3">
        <v>148</v>
      </c>
      <c r="O2720" s="3" t="b">
        <v>1</v>
      </c>
      <c r="P2720" s="3" t="s">
        <v>8302</v>
      </c>
      <c r="Q2720" s="13">
        <f t="shared" si="168"/>
        <v>1.0358333333333334</v>
      </c>
      <c r="R2720" s="7">
        <f t="shared" si="169"/>
        <v>121.62162162162163</v>
      </c>
      <c r="S2720" s="3" t="s">
        <v>8320</v>
      </c>
      <c r="T2720" s="3" t="s">
        <v>8360</v>
      </c>
    </row>
    <row r="2721" spans="1:20" ht="39.6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21">
        <f t="shared" si="170"/>
        <v>42417.822847222218</v>
      </c>
      <c r="L2721" s="21">
        <f t="shared" si="171"/>
        <v>42477.781180555554</v>
      </c>
      <c r="M2721" s="3" t="b">
        <v>0</v>
      </c>
      <c r="N2721" s="3">
        <v>69</v>
      </c>
      <c r="O2721" s="3" t="b">
        <v>1</v>
      </c>
      <c r="P2721" s="3" t="s">
        <v>8302</v>
      </c>
      <c r="Q2721" s="13">
        <f t="shared" si="168"/>
        <v>1.0883333333333334</v>
      </c>
      <c r="R2721" s="7">
        <f t="shared" si="169"/>
        <v>86.956521739130437</v>
      </c>
      <c r="S2721" s="3" t="s">
        <v>8320</v>
      </c>
      <c r="T2721" s="3" t="s">
        <v>8360</v>
      </c>
    </row>
    <row r="2722" spans="1:20" ht="39.6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21">
        <f t="shared" si="170"/>
        <v>42655.257557870369</v>
      </c>
      <c r="L2722" s="21">
        <f t="shared" si="171"/>
        <v>42685.299224537033</v>
      </c>
      <c r="M2722" s="3" t="b">
        <v>0</v>
      </c>
      <c r="N2722" s="3">
        <v>173</v>
      </c>
      <c r="O2722" s="3" t="b">
        <v>1</v>
      </c>
      <c r="P2722" s="3" t="s">
        <v>8302</v>
      </c>
      <c r="Q2722" s="13">
        <f t="shared" si="168"/>
        <v>1.1812400000000001</v>
      </c>
      <c r="R2722" s="7">
        <f t="shared" si="169"/>
        <v>144.50867052023122</v>
      </c>
      <c r="S2722" s="3" t="s">
        <v>8320</v>
      </c>
      <c r="T2722" s="3" t="s">
        <v>8360</v>
      </c>
    </row>
    <row r="2723" spans="1:20" ht="39.6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21">
        <f t="shared" si="170"/>
        <v>41493.335625</v>
      </c>
      <c r="L2723" s="21">
        <f t="shared" si="171"/>
        <v>41523.583333333328</v>
      </c>
      <c r="M2723" s="3" t="b">
        <v>0</v>
      </c>
      <c r="N2723" s="3">
        <v>269</v>
      </c>
      <c r="O2723" s="3" t="b">
        <v>1</v>
      </c>
      <c r="P2723" s="3" t="s">
        <v>8294</v>
      </c>
      <c r="Q2723" s="13">
        <f t="shared" si="168"/>
        <v>14.62</v>
      </c>
      <c r="R2723" s="7">
        <f t="shared" si="169"/>
        <v>2.7881040892193307</v>
      </c>
      <c r="S2723" s="3" t="s">
        <v>8322</v>
      </c>
      <c r="T2723" s="3" t="s">
        <v>8352</v>
      </c>
    </row>
    <row r="2724" spans="1:20" ht="39.6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21">
        <f t="shared" si="170"/>
        <v>42704.64876157407</v>
      </c>
      <c r="L2724" s="21">
        <f t="shared" si="171"/>
        <v>42764.64876157407</v>
      </c>
      <c r="M2724" s="3" t="b">
        <v>0</v>
      </c>
      <c r="N2724" s="3">
        <v>185</v>
      </c>
      <c r="O2724" s="3" t="b">
        <v>1</v>
      </c>
      <c r="P2724" s="3" t="s">
        <v>8294</v>
      </c>
      <c r="Q2724" s="13">
        <f t="shared" si="168"/>
        <v>2.5253999999999999</v>
      </c>
      <c r="R2724" s="7">
        <f t="shared" si="169"/>
        <v>27.027027027027028</v>
      </c>
      <c r="S2724" s="3" t="s">
        <v>8322</v>
      </c>
      <c r="T2724" s="3" t="s">
        <v>8352</v>
      </c>
    </row>
    <row r="2725" spans="1:20" ht="39.6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21">
        <f t="shared" si="170"/>
        <v>41944.630648148144</v>
      </c>
      <c r="L2725" s="21">
        <f t="shared" si="171"/>
        <v>42004.672314814808</v>
      </c>
      <c r="M2725" s="3" t="b">
        <v>0</v>
      </c>
      <c r="N2725" s="3">
        <v>176</v>
      </c>
      <c r="O2725" s="3" t="b">
        <v>1</v>
      </c>
      <c r="P2725" s="3" t="s">
        <v>8294</v>
      </c>
      <c r="Q2725" s="13">
        <f t="shared" si="168"/>
        <v>1.4005000000000001</v>
      </c>
      <c r="R2725" s="7">
        <f t="shared" si="169"/>
        <v>68.181818181818187</v>
      </c>
      <c r="S2725" s="3" t="s">
        <v>8322</v>
      </c>
      <c r="T2725" s="3" t="s">
        <v>8352</v>
      </c>
    </row>
    <row r="2726" spans="1:20" ht="39.6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21">
        <f t="shared" si="170"/>
        <v>42199.118738425925</v>
      </c>
      <c r="L2726" s="21">
        <f t="shared" si="171"/>
        <v>42231.118738425925</v>
      </c>
      <c r="M2726" s="3" t="b">
        <v>0</v>
      </c>
      <c r="N2726" s="3">
        <v>1019</v>
      </c>
      <c r="O2726" s="3" t="b">
        <v>1</v>
      </c>
      <c r="P2726" s="3" t="s">
        <v>8294</v>
      </c>
      <c r="Q2726" s="13">
        <f t="shared" si="168"/>
        <v>2.9687520259319289</v>
      </c>
      <c r="R2726" s="7">
        <f t="shared" si="169"/>
        <v>2.4219823356231598</v>
      </c>
      <c r="S2726" s="3" t="s">
        <v>8322</v>
      </c>
      <c r="T2726" s="3" t="s">
        <v>8352</v>
      </c>
    </row>
    <row r="2727" spans="1:20" ht="39.6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21">
        <f t="shared" si="170"/>
        <v>42745.53628472222</v>
      </c>
      <c r="L2727" s="21">
        <f t="shared" si="171"/>
        <v>42795.53628472222</v>
      </c>
      <c r="M2727" s="3" t="b">
        <v>0</v>
      </c>
      <c r="N2727" s="3">
        <v>113</v>
      </c>
      <c r="O2727" s="3" t="b">
        <v>1</v>
      </c>
      <c r="P2727" s="3" t="s">
        <v>8294</v>
      </c>
      <c r="Q2727" s="13">
        <f t="shared" si="168"/>
        <v>1.445425</v>
      </c>
      <c r="R2727" s="7">
        <f t="shared" si="169"/>
        <v>353.98230088495575</v>
      </c>
      <c r="S2727" s="3" t="s">
        <v>8322</v>
      </c>
      <c r="T2727" s="3" t="s">
        <v>8352</v>
      </c>
    </row>
    <row r="2728" spans="1:20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21">
        <f t="shared" si="170"/>
        <v>42452.371655092589</v>
      </c>
      <c r="L2728" s="21">
        <f t="shared" si="171"/>
        <v>42482.371655092589</v>
      </c>
      <c r="M2728" s="3" t="b">
        <v>0</v>
      </c>
      <c r="N2728" s="3">
        <v>404</v>
      </c>
      <c r="O2728" s="3" t="b">
        <v>1</v>
      </c>
      <c r="P2728" s="3" t="s">
        <v>8294</v>
      </c>
      <c r="Q2728" s="13">
        <f t="shared" si="168"/>
        <v>1.05745</v>
      </c>
      <c r="R2728" s="7">
        <f t="shared" si="169"/>
        <v>247.52475247524754</v>
      </c>
      <c r="S2728" s="3" t="s">
        <v>8322</v>
      </c>
      <c r="T2728" s="3" t="s">
        <v>8352</v>
      </c>
    </row>
    <row r="2729" spans="1:20" ht="39.6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21">
        <f t="shared" si="170"/>
        <v>42198.468321759261</v>
      </c>
      <c r="L2729" s="21">
        <f t="shared" si="171"/>
        <v>42223.468321759261</v>
      </c>
      <c r="M2729" s="3" t="b">
        <v>0</v>
      </c>
      <c r="N2729" s="3">
        <v>707</v>
      </c>
      <c r="O2729" s="3" t="b">
        <v>1</v>
      </c>
      <c r="P2729" s="3" t="s">
        <v>8294</v>
      </c>
      <c r="Q2729" s="13">
        <f t="shared" si="168"/>
        <v>4.9321000000000002</v>
      </c>
      <c r="R2729" s="7">
        <f t="shared" si="169"/>
        <v>14.144271570014144</v>
      </c>
      <c r="S2729" s="3" t="s">
        <v>8322</v>
      </c>
      <c r="T2729" s="3" t="s">
        <v>8352</v>
      </c>
    </row>
    <row r="2730" spans="1:20" ht="26.4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21">
        <f t="shared" si="170"/>
        <v>42333.391597222224</v>
      </c>
      <c r="L2730" s="21">
        <f t="shared" si="171"/>
        <v>42368.391597222224</v>
      </c>
      <c r="M2730" s="3" t="b">
        <v>0</v>
      </c>
      <c r="N2730" s="3">
        <v>392</v>
      </c>
      <c r="O2730" s="3" t="b">
        <v>1</v>
      </c>
      <c r="P2730" s="3" t="s">
        <v>8294</v>
      </c>
      <c r="Q2730" s="13">
        <f t="shared" si="168"/>
        <v>2.0182666666666669</v>
      </c>
      <c r="R2730" s="7">
        <f t="shared" si="169"/>
        <v>38.265306122448976</v>
      </c>
      <c r="S2730" s="3" t="s">
        <v>8322</v>
      </c>
      <c r="T2730" s="3" t="s">
        <v>8352</v>
      </c>
    </row>
    <row r="2731" spans="1:20" ht="26.4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21">
        <f t="shared" si="170"/>
        <v>42095.032372685186</v>
      </c>
      <c r="L2731" s="21">
        <f t="shared" si="171"/>
        <v>42125.032372685186</v>
      </c>
      <c r="M2731" s="3" t="b">
        <v>0</v>
      </c>
      <c r="N2731" s="3">
        <v>23</v>
      </c>
      <c r="O2731" s="3" t="b">
        <v>1</v>
      </c>
      <c r="P2731" s="3" t="s">
        <v>8294</v>
      </c>
      <c r="Q2731" s="13">
        <f t="shared" si="168"/>
        <v>1.0444</v>
      </c>
      <c r="R2731" s="7">
        <f t="shared" si="169"/>
        <v>326.08695652173913</v>
      </c>
      <c r="S2731" s="3" t="s">
        <v>8322</v>
      </c>
      <c r="T2731" s="3" t="s">
        <v>8352</v>
      </c>
    </row>
    <row r="2732" spans="1:20" ht="39.6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21">
        <f t="shared" si="170"/>
        <v>41351.333043981482</v>
      </c>
      <c r="L2732" s="21">
        <f t="shared" si="171"/>
        <v>41386.333043981482</v>
      </c>
      <c r="M2732" s="3" t="b">
        <v>0</v>
      </c>
      <c r="N2732" s="3">
        <v>682</v>
      </c>
      <c r="O2732" s="3" t="b">
        <v>1</v>
      </c>
      <c r="P2732" s="3" t="s">
        <v>8294</v>
      </c>
      <c r="Q2732" s="13">
        <f t="shared" si="168"/>
        <v>1.7029262962962963</v>
      </c>
      <c r="R2732" s="7">
        <f t="shared" si="169"/>
        <v>39.589442815249264</v>
      </c>
      <c r="S2732" s="3" t="s">
        <v>8322</v>
      </c>
      <c r="T2732" s="3" t="s">
        <v>8352</v>
      </c>
    </row>
    <row r="2733" spans="1:20" ht="52.8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21">
        <f t="shared" si="170"/>
        <v>41872.317384259259</v>
      </c>
      <c r="L2733" s="21">
        <f t="shared" si="171"/>
        <v>41929.958333333328</v>
      </c>
      <c r="M2733" s="3" t="b">
        <v>0</v>
      </c>
      <c r="N2733" s="3">
        <v>37</v>
      </c>
      <c r="O2733" s="3" t="b">
        <v>1</v>
      </c>
      <c r="P2733" s="3" t="s">
        <v>8294</v>
      </c>
      <c r="Q2733" s="13">
        <f t="shared" si="168"/>
        <v>1.0430333333333333</v>
      </c>
      <c r="R2733" s="7">
        <f t="shared" si="169"/>
        <v>810.81081081081084</v>
      </c>
      <c r="S2733" s="3" t="s">
        <v>8322</v>
      </c>
      <c r="T2733" s="3" t="s">
        <v>8352</v>
      </c>
    </row>
    <row r="2734" spans="1:20" ht="39.6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21">
        <f t="shared" si="170"/>
        <v>41389.599861111106</v>
      </c>
      <c r="L2734" s="21">
        <f t="shared" si="171"/>
        <v>41421.791666666664</v>
      </c>
      <c r="M2734" s="3" t="b">
        <v>0</v>
      </c>
      <c r="N2734" s="3">
        <v>146</v>
      </c>
      <c r="O2734" s="3" t="b">
        <v>1</v>
      </c>
      <c r="P2734" s="3" t="s">
        <v>8294</v>
      </c>
      <c r="Q2734" s="13">
        <f t="shared" si="168"/>
        <v>1.1825000000000001</v>
      </c>
      <c r="R2734" s="7">
        <f t="shared" si="169"/>
        <v>82.191780821917803</v>
      </c>
      <c r="S2734" s="3" t="s">
        <v>8322</v>
      </c>
      <c r="T2734" s="3" t="s">
        <v>8352</v>
      </c>
    </row>
    <row r="2735" spans="1:20" ht="52.8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21">
        <f t="shared" si="170"/>
        <v>42044.064513888887</v>
      </c>
      <c r="L2735" s="21">
        <f t="shared" si="171"/>
        <v>42104.022847222215</v>
      </c>
      <c r="M2735" s="3" t="b">
        <v>0</v>
      </c>
      <c r="N2735" s="3">
        <v>119</v>
      </c>
      <c r="O2735" s="3" t="b">
        <v>1</v>
      </c>
      <c r="P2735" s="3" t="s">
        <v>8294</v>
      </c>
      <c r="Q2735" s="13">
        <f t="shared" si="168"/>
        <v>1.07538</v>
      </c>
      <c r="R2735" s="7">
        <f t="shared" si="169"/>
        <v>420.16806722689074</v>
      </c>
      <c r="S2735" s="3" t="s">
        <v>8322</v>
      </c>
      <c r="T2735" s="3" t="s">
        <v>8352</v>
      </c>
    </row>
    <row r="2736" spans="1:20" ht="39.6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21">
        <f t="shared" si="170"/>
        <v>42626.460555555554</v>
      </c>
      <c r="L2736" s="21">
        <f t="shared" si="171"/>
        <v>42656.707638888889</v>
      </c>
      <c r="M2736" s="3" t="b">
        <v>0</v>
      </c>
      <c r="N2736" s="3">
        <v>163</v>
      </c>
      <c r="O2736" s="3" t="b">
        <v>1</v>
      </c>
      <c r="P2736" s="3" t="s">
        <v>8294</v>
      </c>
      <c r="Q2736" s="14">
        <f t="shared" si="168"/>
        <v>22603</v>
      </c>
      <c r="R2736" s="7">
        <f t="shared" si="169"/>
        <v>6.1349693251533744E-3</v>
      </c>
      <c r="S2736" s="3" t="s">
        <v>8322</v>
      </c>
      <c r="T2736" s="3" t="s">
        <v>8352</v>
      </c>
    </row>
    <row r="2737" spans="1:20" ht="39.6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21">
        <f t="shared" si="170"/>
        <v>41315.912615740737</v>
      </c>
      <c r="L2737" s="21">
        <f t="shared" si="171"/>
        <v>41346.625</v>
      </c>
      <c r="M2737" s="3" t="b">
        <v>0</v>
      </c>
      <c r="N2737" s="3">
        <v>339</v>
      </c>
      <c r="O2737" s="3" t="b">
        <v>1</v>
      </c>
      <c r="P2737" s="3" t="s">
        <v>8294</v>
      </c>
      <c r="Q2737" s="13">
        <f t="shared" si="168"/>
        <v>9.7813466666666677</v>
      </c>
      <c r="R2737" s="7">
        <f t="shared" si="169"/>
        <v>2.2123893805309733</v>
      </c>
      <c r="S2737" s="3" t="s">
        <v>8322</v>
      </c>
      <c r="T2737" s="3" t="s">
        <v>8352</v>
      </c>
    </row>
    <row r="2738" spans="1:20" ht="52.8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21">
        <f t="shared" si="170"/>
        <v>41722.458020833328</v>
      </c>
      <c r="L2738" s="21">
        <f t="shared" si="171"/>
        <v>41752.458020833328</v>
      </c>
      <c r="M2738" s="3" t="b">
        <v>0</v>
      </c>
      <c r="N2738" s="3">
        <v>58</v>
      </c>
      <c r="O2738" s="3" t="b">
        <v>1</v>
      </c>
      <c r="P2738" s="3" t="s">
        <v>8294</v>
      </c>
      <c r="Q2738" s="13">
        <f t="shared" si="168"/>
        <v>1.2290000000000001</v>
      </c>
      <c r="R2738" s="7">
        <f t="shared" si="169"/>
        <v>137.93103448275863</v>
      </c>
      <c r="S2738" s="3" t="s">
        <v>8322</v>
      </c>
      <c r="T2738" s="3" t="s">
        <v>8352</v>
      </c>
    </row>
    <row r="2739" spans="1:20" ht="39.6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21">
        <f t="shared" si="170"/>
        <v>41611.709340277775</v>
      </c>
      <c r="L2739" s="21">
        <f t="shared" si="171"/>
        <v>41654.583333333328</v>
      </c>
      <c r="M2739" s="3" t="b">
        <v>0</v>
      </c>
      <c r="N2739" s="3">
        <v>456</v>
      </c>
      <c r="O2739" s="3" t="b">
        <v>1</v>
      </c>
      <c r="P2739" s="3" t="s">
        <v>8294</v>
      </c>
      <c r="Q2739" s="13">
        <f t="shared" si="168"/>
        <v>2.4606080000000001</v>
      </c>
      <c r="R2739" s="7">
        <f t="shared" si="169"/>
        <v>65.78947368421052</v>
      </c>
      <c r="S2739" s="3" t="s">
        <v>8322</v>
      </c>
      <c r="T2739" s="3" t="s">
        <v>8352</v>
      </c>
    </row>
    <row r="2740" spans="1:20" ht="39.6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21">
        <f t="shared" si="170"/>
        <v>42619.935231481482</v>
      </c>
      <c r="L2740" s="21">
        <f t="shared" si="171"/>
        <v>42679.935231481482</v>
      </c>
      <c r="M2740" s="3" t="b">
        <v>0</v>
      </c>
      <c r="N2740" s="3">
        <v>15</v>
      </c>
      <c r="O2740" s="3" t="b">
        <v>1</v>
      </c>
      <c r="P2740" s="3" t="s">
        <v>8294</v>
      </c>
      <c r="Q2740" s="13">
        <f t="shared" si="168"/>
        <v>1.4794</v>
      </c>
      <c r="R2740" s="7">
        <f t="shared" si="169"/>
        <v>333.33333333333331</v>
      </c>
      <c r="S2740" s="3" t="s">
        <v>8322</v>
      </c>
      <c r="T2740" s="3" t="s">
        <v>8352</v>
      </c>
    </row>
    <row r="2741" spans="1:20" ht="39.6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21">
        <f t="shared" si="170"/>
        <v>41719.679594907408</v>
      </c>
      <c r="L2741" s="21">
        <f t="shared" si="171"/>
        <v>41764.679594907408</v>
      </c>
      <c r="M2741" s="3" t="b">
        <v>0</v>
      </c>
      <c r="N2741" s="3">
        <v>191</v>
      </c>
      <c r="O2741" s="3" t="b">
        <v>1</v>
      </c>
      <c r="P2741" s="3" t="s">
        <v>8294</v>
      </c>
      <c r="Q2741" s="13">
        <f t="shared" si="168"/>
        <v>3.8409090909090908</v>
      </c>
      <c r="R2741" s="7">
        <f t="shared" si="169"/>
        <v>5.7591623036649215</v>
      </c>
      <c r="S2741" s="3" t="s">
        <v>8322</v>
      </c>
      <c r="T2741" s="3" t="s">
        <v>8352</v>
      </c>
    </row>
    <row r="2742" spans="1:20" ht="39.6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21">
        <f t="shared" si="170"/>
        <v>42044.823518518511</v>
      </c>
      <c r="L2742" s="21">
        <f t="shared" si="171"/>
        <v>42074.781851851854</v>
      </c>
      <c r="M2742" s="3" t="b">
        <v>0</v>
      </c>
      <c r="N2742" s="3">
        <v>17</v>
      </c>
      <c r="O2742" s="3" t="b">
        <v>1</v>
      </c>
      <c r="P2742" s="3" t="s">
        <v>8294</v>
      </c>
      <c r="Q2742" s="13">
        <f t="shared" si="168"/>
        <v>1.0333333333333334</v>
      </c>
      <c r="R2742" s="7">
        <f t="shared" si="169"/>
        <v>17.647058823529413</v>
      </c>
      <c r="S2742" s="3" t="s">
        <v>8322</v>
      </c>
      <c r="T2742" s="3" t="s">
        <v>8352</v>
      </c>
    </row>
    <row r="2743" spans="1:20" ht="26.4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21">
        <f t="shared" si="170"/>
        <v>41911.449097222219</v>
      </c>
      <c r="L2743" s="21">
        <f t="shared" si="171"/>
        <v>41931.879861111105</v>
      </c>
      <c r="M2743" s="3" t="b">
        <v>0</v>
      </c>
      <c r="N2743" s="3">
        <v>4</v>
      </c>
      <c r="O2743" s="3" t="b">
        <v>0</v>
      </c>
      <c r="P2743" s="3" t="s">
        <v>8303</v>
      </c>
      <c r="Q2743" s="13">
        <f t="shared" si="168"/>
        <v>4.3750000000000004E-3</v>
      </c>
      <c r="R2743" s="7">
        <f t="shared" si="169"/>
        <v>2000</v>
      </c>
      <c r="S2743" s="3" t="s">
        <v>8325</v>
      </c>
      <c r="T2743" s="3" t="s">
        <v>8361</v>
      </c>
    </row>
    <row r="2744" spans="1:20" ht="39.6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21">
        <f t="shared" si="170"/>
        <v>41030.511423611111</v>
      </c>
      <c r="L2744" s="21">
        <f t="shared" si="171"/>
        <v>41044.511423611111</v>
      </c>
      <c r="M2744" s="3" t="b">
        <v>0</v>
      </c>
      <c r="N2744" s="3">
        <v>18</v>
      </c>
      <c r="O2744" s="3" t="b">
        <v>0</v>
      </c>
      <c r="P2744" s="3" t="s">
        <v>8303</v>
      </c>
      <c r="Q2744" s="13">
        <f t="shared" si="168"/>
        <v>0.29239999999999999</v>
      </c>
      <c r="R2744" s="7">
        <f t="shared" si="169"/>
        <v>138.88888888888889</v>
      </c>
      <c r="S2744" s="3" t="s">
        <v>8325</v>
      </c>
      <c r="T2744" s="3" t="s">
        <v>8361</v>
      </c>
    </row>
    <row r="2745" spans="1:20" ht="52.8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21">
        <f t="shared" si="170"/>
        <v>42632.120451388888</v>
      </c>
      <c r="L2745" s="21">
        <f t="shared" si="171"/>
        <v>42662.120451388888</v>
      </c>
      <c r="M2745" s="3" t="b">
        <v>0</v>
      </c>
      <c r="N2745" s="3">
        <v>0</v>
      </c>
      <c r="O2745" s="3" t="b">
        <v>0</v>
      </c>
      <c r="P2745" s="3" t="s">
        <v>8303</v>
      </c>
      <c r="Q2745" s="13">
        <f t="shared" si="168"/>
        <v>0</v>
      </c>
      <c r="R2745" s="7">
        <f t="shared" si="169"/>
        <v>0</v>
      </c>
      <c r="S2745" s="3" t="s">
        <v>8325</v>
      </c>
      <c r="T2745" s="3" t="s">
        <v>8361</v>
      </c>
    </row>
    <row r="2746" spans="1:20" ht="39.6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21">
        <f t="shared" si="170"/>
        <v>40937.854143518518</v>
      </c>
      <c r="L2746" s="21">
        <f t="shared" si="171"/>
        <v>40967.854143518518</v>
      </c>
      <c r="M2746" s="3" t="b">
        <v>0</v>
      </c>
      <c r="N2746" s="3">
        <v>22</v>
      </c>
      <c r="O2746" s="3" t="b">
        <v>0</v>
      </c>
      <c r="P2746" s="3" t="s">
        <v>8303</v>
      </c>
      <c r="Q2746" s="13">
        <f t="shared" si="168"/>
        <v>5.2187499999999998E-2</v>
      </c>
      <c r="R2746" s="7">
        <f t="shared" si="169"/>
        <v>727.27272727272725</v>
      </c>
      <c r="S2746" s="3" t="s">
        <v>8325</v>
      </c>
      <c r="T2746" s="3" t="s">
        <v>8361</v>
      </c>
    </row>
    <row r="2747" spans="1:20" ht="39.6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21">
        <f t="shared" si="170"/>
        <v>41044.779722222222</v>
      </c>
      <c r="L2747" s="21">
        <f t="shared" si="171"/>
        <v>41104.779722222222</v>
      </c>
      <c r="M2747" s="3" t="b">
        <v>0</v>
      </c>
      <c r="N2747" s="3">
        <v>49</v>
      </c>
      <c r="O2747" s="3" t="b">
        <v>0</v>
      </c>
      <c r="P2747" s="3" t="s">
        <v>8303</v>
      </c>
      <c r="Q2747" s="13">
        <f t="shared" si="168"/>
        <v>0.21887499999999999</v>
      </c>
      <c r="R2747" s="7">
        <f t="shared" si="169"/>
        <v>163.26530612244898</v>
      </c>
      <c r="S2747" s="3" t="s">
        <v>8325</v>
      </c>
      <c r="T2747" s="3" t="s">
        <v>8361</v>
      </c>
    </row>
    <row r="2748" spans="1:20" ht="39.6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21">
        <f t="shared" si="170"/>
        <v>41850.57304398148</v>
      </c>
      <c r="L2748" s="21">
        <f t="shared" si="171"/>
        <v>41880.57304398148</v>
      </c>
      <c r="M2748" s="3" t="b">
        <v>0</v>
      </c>
      <c r="N2748" s="3">
        <v>19</v>
      </c>
      <c r="O2748" s="3" t="b">
        <v>0</v>
      </c>
      <c r="P2748" s="3" t="s">
        <v>8303</v>
      </c>
      <c r="Q2748" s="13">
        <f t="shared" si="168"/>
        <v>0.26700000000000002</v>
      </c>
      <c r="R2748" s="7">
        <f t="shared" si="169"/>
        <v>157.89473684210526</v>
      </c>
      <c r="S2748" s="3" t="s">
        <v>8325</v>
      </c>
      <c r="T2748" s="3" t="s">
        <v>8361</v>
      </c>
    </row>
    <row r="2749" spans="1:20" ht="39.6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21">
        <f t="shared" si="170"/>
        <v>41044.439780092587</v>
      </c>
      <c r="L2749" s="21">
        <f t="shared" si="171"/>
        <v>41075.923611111109</v>
      </c>
      <c r="M2749" s="3" t="b">
        <v>0</v>
      </c>
      <c r="N2749" s="3">
        <v>4</v>
      </c>
      <c r="O2749" s="3" t="b">
        <v>0</v>
      </c>
      <c r="P2749" s="3" t="s">
        <v>8303</v>
      </c>
      <c r="Q2749" s="13">
        <f t="shared" si="168"/>
        <v>0.28000000000000003</v>
      </c>
      <c r="R2749" s="7">
        <f t="shared" si="169"/>
        <v>125</v>
      </c>
      <c r="S2749" s="3" t="s">
        <v>8325</v>
      </c>
      <c r="T2749" s="3" t="s">
        <v>8361</v>
      </c>
    </row>
    <row r="2750" spans="1:20" ht="39.6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21">
        <f t="shared" si="170"/>
        <v>42585.502337962964</v>
      </c>
      <c r="L2750" s="21">
        <f t="shared" si="171"/>
        <v>42615.502337962964</v>
      </c>
      <c r="M2750" s="3" t="b">
        <v>0</v>
      </c>
      <c r="N2750" s="3">
        <v>4</v>
      </c>
      <c r="O2750" s="3" t="b">
        <v>0</v>
      </c>
      <c r="P2750" s="3" t="s">
        <v>8303</v>
      </c>
      <c r="Q2750" s="13">
        <f t="shared" si="168"/>
        <v>1.06E-2</v>
      </c>
      <c r="R2750" s="7">
        <f t="shared" si="169"/>
        <v>1250</v>
      </c>
      <c r="S2750" s="3" t="s">
        <v>8325</v>
      </c>
      <c r="T2750" s="3" t="s">
        <v>8361</v>
      </c>
    </row>
    <row r="2751" spans="1:20" ht="26.4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21">
        <f t="shared" si="170"/>
        <v>42068.59070601852</v>
      </c>
      <c r="L2751" s="21">
        <f t="shared" si="171"/>
        <v>42098.549039351848</v>
      </c>
      <c r="M2751" s="3" t="b">
        <v>0</v>
      </c>
      <c r="N2751" s="3">
        <v>2</v>
      </c>
      <c r="O2751" s="3" t="b">
        <v>0</v>
      </c>
      <c r="P2751" s="3" t="s">
        <v>8303</v>
      </c>
      <c r="Q2751" s="13">
        <f t="shared" si="168"/>
        <v>1.0999999999999999E-2</v>
      </c>
      <c r="R2751" s="7">
        <f t="shared" si="169"/>
        <v>5000</v>
      </c>
      <c r="S2751" s="3" t="s">
        <v>8325</v>
      </c>
      <c r="T2751" s="3" t="s">
        <v>8361</v>
      </c>
    </row>
    <row r="2752" spans="1:20" ht="39.6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21">
        <f t="shared" si="170"/>
        <v>41078.691493055558</v>
      </c>
      <c r="L2752" s="21">
        <f t="shared" si="171"/>
        <v>41090.625</v>
      </c>
      <c r="M2752" s="3" t="b">
        <v>0</v>
      </c>
      <c r="N2752" s="3">
        <v>0</v>
      </c>
      <c r="O2752" s="3" t="b">
        <v>0</v>
      </c>
      <c r="P2752" s="3" t="s">
        <v>8303</v>
      </c>
      <c r="Q2752" s="13">
        <f t="shared" si="168"/>
        <v>0</v>
      </c>
      <c r="R2752" s="7">
        <f t="shared" si="169"/>
        <v>0</v>
      </c>
      <c r="S2752" s="3" t="s">
        <v>8325</v>
      </c>
      <c r="T2752" s="3" t="s">
        <v>8361</v>
      </c>
    </row>
    <row r="2753" spans="1:20" ht="39.6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21">
        <f t="shared" si="170"/>
        <v>41747.678726851846</v>
      </c>
      <c r="L2753" s="21">
        <f t="shared" si="171"/>
        <v>41807.678726851846</v>
      </c>
      <c r="M2753" s="3" t="b">
        <v>0</v>
      </c>
      <c r="N2753" s="3">
        <v>0</v>
      </c>
      <c r="O2753" s="3" t="b">
        <v>0</v>
      </c>
      <c r="P2753" s="3" t="s">
        <v>8303</v>
      </c>
      <c r="Q2753" s="13">
        <f t="shared" si="168"/>
        <v>0</v>
      </c>
      <c r="R2753" s="7">
        <f t="shared" si="169"/>
        <v>0</v>
      </c>
      <c r="S2753" s="3" t="s">
        <v>8325</v>
      </c>
      <c r="T2753" s="3" t="s">
        <v>8361</v>
      </c>
    </row>
    <row r="2754" spans="1:20" ht="39.6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21">
        <f t="shared" si="170"/>
        <v>40855.556759259256</v>
      </c>
      <c r="L2754" s="21">
        <f t="shared" si="171"/>
        <v>40895.556759259256</v>
      </c>
      <c r="M2754" s="3" t="b">
        <v>0</v>
      </c>
      <c r="N2754" s="3">
        <v>14</v>
      </c>
      <c r="O2754" s="3" t="b">
        <v>0</v>
      </c>
      <c r="P2754" s="3" t="s">
        <v>8303</v>
      </c>
      <c r="Q2754" s="13">
        <f t="shared" ref="Q2754:Q2817" si="172">+E2754/D2754</f>
        <v>0.11458333333333333</v>
      </c>
      <c r="R2754" s="7">
        <f t="shared" ref="R2754:R2817" si="173">IFERROR(+D2754/N2754,0)</f>
        <v>342.85714285714283</v>
      </c>
      <c r="S2754" s="3" t="s">
        <v>8325</v>
      </c>
      <c r="T2754" s="3" t="s">
        <v>8361</v>
      </c>
    </row>
    <row r="2755" spans="1:20" ht="39.6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21">
        <f t="shared" ref="K2755:K2818" si="174">(J2755/86400)+25569+(-5/24)</f>
        <v>41117.692395833328</v>
      </c>
      <c r="L2755" s="21">
        <f t="shared" ref="L2755:L2818" si="175">+I2755/(86400)+25569+(-5/24)</f>
        <v>41147.692395833328</v>
      </c>
      <c r="M2755" s="3" t="b">
        <v>0</v>
      </c>
      <c r="N2755" s="3">
        <v>8</v>
      </c>
      <c r="O2755" s="3" t="b">
        <v>0</v>
      </c>
      <c r="P2755" s="3" t="s">
        <v>8303</v>
      </c>
      <c r="Q2755" s="13">
        <f t="shared" si="172"/>
        <v>0.19</v>
      </c>
      <c r="R2755" s="7">
        <f t="shared" si="173"/>
        <v>250</v>
      </c>
      <c r="S2755" s="3" t="s">
        <v>8325</v>
      </c>
      <c r="T2755" s="3" t="s">
        <v>8361</v>
      </c>
    </row>
    <row r="2756" spans="1:20" ht="39.6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21">
        <f t="shared" si="174"/>
        <v>41863.427673611106</v>
      </c>
      <c r="L2756" s="21">
        <f t="shared" si="175"/>
        <v>41893.427673611106</v>
      </c>
      <c r="M2756" s="3" t="b">
        <v>0</v>
      </c>
      <c r="N2756" s="3">
        <v>0</v>
      </c>
      <c r="O2756" s="3" t="b">
        <v>0</v>
      </c>
      <c r="P2756" s="3" t="s">
        <v>8303</v>
      </c>
      <c r="Q2756" s="13">
        <f t="shared" si="172"/>
        <v>0</v>
      </c>
      <c r="R2756" s="7">
        <f t="shared" si="173"/>
        <v>0</v>
      </c>
      <c r="S2756" s="3" t="s">
        <v>8325</v>
      </c>
      <c r="T2756" s="3" t="s">
        <v>8361</v>
      </c>
    </row>
    <row r="2757" spans="1:20" ht="39.6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21">
        <f t="shared" si="174"/>
        <v>42072.582488425927</v>
      </c>
      <c r="L2757" s="21">
        <f t="shared" si="175"/>
        <v>42102.582488425927</v>
      </c>
      <c r="M2757" s="3" t="b">
        <v>0</v>
      </c>
      <c r="N2757" s="3">
        <v>15</v>
      </c>
      <c r="O2757" s="3" t="b">
        <v>0</v>
      </c>
      <c r="P2757" s="3" t="s">
        <v>8303</v>
      </c>
      <c r="Q2757" s="13">
        <f t="shared" si="172"/>
        <v>0.52</v>
      </c>
      <c r="R2757" s="7">
        <f t="shared" si="173"/>
        <v>33.333333333333336</v>
      </c>
      <c r="S2757" s="3" t="s">
        <v>8325</v>
      </c>
      <c r="T2757" s="3" t="s">
        <v>8361</v>
      </c>
    </row>
    <row r="2758" spans="1:20" ht="39.6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21">
        <f t="shared" si="174"/>
        <v>41620.692141203697</v>
      </c>
      <c r="L2758" s="21">
        <f t="shared" si="175"/>
        <v>41650.692141203697</v>
      </c>
      <c r="M2758" s="3" t="b">
        <v>0</v>
      </c>
      <c r="N2758" s="3">
        <v>33</v>
      </c>
      <c r="O2758" s="3" t="b">
        <v>0</v>
      </c>
      <c r="P2758" s="3" t="s">
        <v>8303</v>
      </c>
      <c r="Q2758" s="13">
        <f t="shared" si="172"/>
        <v>0.1048</v>
      </c>
      <c r="R2758" s="7">
        <f t="shared" si="173"/>
        <v>303.030303030303</v>
      </c>
      <c r="S2758" s="3" t="s">
        <v>8325</v>
      </c>
      <c r="T2758" s="3" t="s">
        <v>8361</v>
      </c>
    </row>
    <row r="2759" spans="1:20" ht="26.4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21">
        <f t="shared" si="174"/>
        <v>42573.448287037034</v>
      </c>
      <c r="L2759" s="21">
        <f t="shared" si="175"/>
        <v>42588.448287037034</v>
      </c>
      <c r="M2759" s="3" t="b">
        <v>0</v>
      </c>
      <c r="N2759" s="3">
        <v>2</v>
      </c>
      <c r="O2759" s="3" t="b">
        <v>0</v>
      </c>
      <c r="P2759" s="3" t="s">
        <v>8303</v>
      </c>
      <c r="Q2759" s="13">
        <f t="shared" si="172"/>
        <v>6.6666666666666671E-3</v>
      </c>
      <c r="R2759" s="7">
        <f t="shared" si="173"/>
        <v>750</v>
      </c>
      <c r="S2759" s="3" t="s">
        <v>8325</v>
      </c>
      <c r="T2759" s="3" t="s">
        <v>8361</v>
      </c>
    </row>
    <row r="2760" spans="1:20" ht="52.8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21">
        <f t="shared" si="174"/>
        <v>42639.23359953703</v>
      </c>
      <c r="L2760" s="21">
        <f t="shared" si="175"/>
        <v>42653.23359953703</v>
      </c>
      <c r="M2760" s="3" t="b">
        <v>0</v>
      </c>
      <c r="N2760" s="3">
        <v>6</v>
      </c>
      <c r="O2760" s="3" t="b">
        <v>0</v>
      </c>
      <c r="P2760" s="3" t="s">
        <v>8303</v>
      </c>
      <c r="Q2760" s="13">
        <f t="shared" si="172"/>
        <v>0.11700000000000001</v>
      </c>
      <c r="R2760" s="7">
        <f t="shared" si="173"/>
        <v>333.33333333333331</v>
      </c>
      <c r="S2760" s="3" t="s">
        <v>8325</v>
      </c>
      <c r="T2760" s="3" t="s">
        <v>8361</v>
      </c>
    </row>
    <row r="2761" spans="1:20" ht="39.6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21">
        <f t="shared" si="174"/>
        <v>42524.158171296294</v>
      </c>
      <c r="L2761" s="21">
        <f t="shared" si="175"/>
        <v>42567.158171296294</v>
      </c>
      <c r="M2761" s="3" t="b">
        <v>0</v>
      </c>
      <c r="N2761" s="3">
        <v>2</v>
      </c>
      <c r="O2761" s="3" t="b">
        <v>0</v>
      </c>
      <c r="P2761" s="3" t="s">
        <v>8303</v>
      </c>
      <c r="Q2761" s="13">
        <f t="shared" si="172"/>
        <v>0.105</v>
      </c>
      <c r="R2761" s="7">
        <f t="shared" si="173"/>
        <v>500</v>
      </c>
      <c r="S2761" s="3" t="s">
        <v>8325</v>
      </c>
      <c r="T2761" s="3" t="s">
        <v>8361</v>
      </c>
    </row>
    <row r="2762" spans="1:20" ht="39.6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21">
        <f t="shared" si="174"/>
        <v>41415.252986111111</v>
      </c>
      <c r="L2762" s="21">
        <f t="shared" si="175"/>
        <v>41445.252986111111</v>
      </c>
      <c r="M2762" s="3" t="b">
        <v>0</v>
      </c>
      <c r="N2762" s="3">
        <v>0</v>
      </c>
      <c r="O2762" s="3" t="b">
        <v>0</v>
      </c>
      <c r="P2762" s="3" t="s">
        <v>8303</v>
      </c>
      <c r="Q2762" s="13">
        <f t="shared" si="172"/>
        <v>0</v>
      </c>
      <c r="R2762" s="7">
        <f t="shared" si="173"/>
        <v>0</v>
      </c>
      <c r="S2762" s="3" t="s">
        <v>8325</v>
      </c>
      <c r="T2762" s="3" t="s">
        <v>8361</v>
      </c>
    </row>
    <row r="2763" spans="1:20" ht="26.4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21">
        <f t="shared" si="174"/>
        <v>41246.85524305555</v>
      </c>
      <c r="L2763" s="21">
        <f t="shared" si="175"/>
        <v>41276.85524305555</v>
      </c>
      <c r="M2763" s="3" t="b">
        <v>0</v>
      </c>
      <c r="N2763" s="3">
        <v>4</v>
      </c>
      <c r="O2763" s="3" t="b">
        <v>0</v>
      </c>
      <c r="P2763" s="3" t="s">
        <v>8303</v>
      </c>
      <c r="Q2763" s="13">
        <f t="shared" si="172"/>
        <v>7.1999999999999998E-3</v>
      </c>
      <c r="R2763" s="7">
        <f t="shared" si="173"/>
        <v>1250</v>
      </c>
      <c r="S2763" s="3" t="s">
        <v>8325</v>
      </c>
      <c r="T2763" s="3" t="s">
        <v>8361</v>
      </c>
    </row>
    <row r="2764" spans="1:20" ht="39.6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21">
        <f t="shared" si="174"/>
        <v>40926.828645833331</v>
      </c>
      <c r="L2764" s="21">
        <f t="shared" si="175"/>
        <v>40986.786979166667</v>
      </c>
      <c r="M2764" s="3" t="b">
        <v>0</v>
      </c>
      <c r="N2764" s="3">
        <v>1</v>
      </c>
      <c r="O2764" s="3" t="b">
        <v>0</v>
      </c>
      <c r="P2764" s="3" t="s">
        <v>8303</v>
      </c>
      <c r="Q2764" s="13">
        <f t="shared" si="172"/>
        <v>7.6923076923076927E-3</v>
      </c>
      <c r="R2764" s="7">
        <f t="shared" si="173"/>
        <v>3250</v>
      </c>
      <c r="S2764" s="3" t="s">
        <v>8325</v>
      </c>
      <c r="T2764" s="3" t="s">
        <v>8361</v>
      </c>
    </row>
    <row r="2765" spans="1:20" ht="26.4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21">
        <f t="shared" si="174"/>
        <v>41373.371342592589</v>
      </c>
      <c r="L2765" s="21">
        <f t="shared" si="175"/>
        <v>41418.371342592589</v>
      </c>
      <c r="M2765" s="3" t="b">
        <v>0</v>
      </c>
      <c r="N2765" s="3">
        <v>3</v>
      </c>
      <c r="O2765" s="3" t="b">
        <v>0</v>
      </c>
      <c r="P2765" s="3" t="s">
        <v>8303</v>
      </c>
      <c r="Q2765" s="13">
        <f t="shared" si="172"/>
        <v>2.2842639593908631E-3</v>
      </c>
      <c r="R2765" s="7">
        <f t="shared" si="173"/>
        <v>13133.333333333334</v>
      </c>
      <c r="S2765" s="3" t="s">
        <v>8325</v>
      </c>
      <c r="T2765" s="3" t="s">
        <v>8361</v>
      </c>
    </row>
    <row r="2766" spans="1:20" ht="39.6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21">
        <f t="shared" si="174"/>
        <v>41030.083692129629</v>
      </c>
      <c r="L2766" s="21">
        <f t="shared" si="175"/>
        <v>41059.583333333328</v>
      </c>
      <c r="M2766" s="3" t="b">
        <v>0</v>
      </c>
      <c r="N2766" s="3">
        <v>4</v>
      </c>
      <c r="O2766" s="3" t="b">
        <v>0</v>
      </c>
      <c r="P2766" s="3" t="s">
        <v>8303</v>
      </c>
      <c r="Q2766" s="13">
        <f t="shared" si="172"/>
        <v>1.125E-2</v>
      </c>
      <c r="R2766" s="7">
        <f t="shared" si="173"/>
        <v>1000</v>
      </c>
      <c r="S2766" s="3" t="s">
        <v>8325</v>
      </c>
      <c r="T2766" s="3" t="s">
        <v>8361</v>
      </c>
    </row>
    <row r="2767" spans="1:20" ht="39.6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21">
        <f t="shared" si="174"/>
        <v>41194.370694444442</v>
      </c>
      <c r="L2767" s="21">
        <f t="shared" si="175"/>
        <v>41210.370694444442</v>
      </c>
      <c r="M2767" s="3" t="b">
        <v>0</v>
      </c>
      <c r="N2767" s="3">
        <v>0</v>
      </c>
      <c r="O2767" s="3" t="b">
        <v>0</v>
      </c>
      <c r="P2767" s="3" t="s">
        <v>8303</v>
      </c>
      <c r="Q2767" s="13">
        <f t="shared" si="172"/>
        <v>0</v>
      </c>
      <c r="R2767" s="7">
        <f t="shared" si="173"/>
        <v>0</v>
      </c>
      <c r="S2767" s="3" t="s">
        <v>8325</v>
      </c>
      <c r="T2767" s="3" t="s">
        <v>8361</v>
      </c>
    </row>
    <row r="2768" spans="1:20" ht="39.6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21">
        <f t="shared" si="174"/>
        <v>40736.459699074076</v>
      </c>
      <c r="L2768" s="21">
        <f t="shared" si="175"/>
        <v>40766.459699074076</v>
      </c>
      <c r="M2768" s="3" t="b">
        <v>0</v>
      </c>
      <c r="N2768" s="3">
        <v>4</v>
      </c>
      <c r="O2768" s="3" t="b">
        <v>0</v>
      </c>
      <c r="P2768" s="3" t="s">
        <v>8303</v>
      </c>
      <c r="Q2768" s="13">
        <f t="shared" si="172"/>
        <v>0.02</v>
      </c>
      <c r="R2768" s="7">
        <f t="shared" si="173"/>
        <v>1250</v>
      </c>
      <c r="S2768" s="3" t="s">
        <v>8325</v>
      </c>
      <c r="T2768" s="3" t="s">
        <v>8361</v>
      </c>
    </row>
    <row r="2769" spans="1:20" ht="39.6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21">
        <f t="shared" si="174"/>
        <v>42172.750578703701</v>
      </c>
      <c r="L2769" s="21">
        <f t="shared" si="175"/>
        <v>42232.750578703701</v>
      </c>
      <c r="M2769" s="3" t="b">
        <v>0</v>
      </c>
      <c r="N2769" s="3">
        <v>3</v>
      </c>
      <c r="O2769" s="3" t="b">
        <v>0</v>
      </c>
      <c r="P2769" s="3" t="s">
        <v>8303</v>
      </c>
      <c r="Q2769" s="13">
        <f t="shared" si="172"/>
        <v>8.5000000000000006E-3</v>
      </c>
      <c r="R2769" s="7">
        <f t="shared" si="173"/>
        <v>1333.3333333333333</v>
      </c>
      <c r="S2769" s="3" t="s">
        <v>8325</v>
      </c>
      <c r="T2769" s="3" t="s">
        <v>8361</v>
      </c>
    </row>
    <row r="2770" spans="1:20" ht="39.6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21">
        <f t="shared" si="174"/>
        <v>40967.4065162037</v>
      </c>
      <c r="L2770" s="21">
        <f t="shared" si="175"/>
        <v>40997.364849537036</v>
      </c>
      <c r="M2770" s="3" t="b">
        <v>0</v>
      </c>
      <c r="N2770" s="3">
        <v>34</v>
      </c>
      <c r="O2770" s="3" t="b">
        <v>0</v>
      </c>
      <c r="P2770" s="3" t="s">
        <v>8303</v>
      </c>
      <c r="Q2770" s="13">
        <f t="shared" si="172"/>
        <v>0.14314285714285716</v>
      </c>
      <c r="R2770" s="7">
        <f t="shared" si="173"/>
        <v>205.88235294117646</v>
      </c>
      <c r="S2770" s="3" t="s">
        <v>8325</v>
      </c>
      <c r="T2770" s="3" t="s">
        <v>8361</v>
      </c>
    </row>
    <row r="2771" spans="1:20" ht="39.6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21">
        <f t="shared" si="174"/>
        <v>41745.617939814816</v>
      </c>
      <c r="L2771" s="21">
        <f t="shared" si="175"/>
        <v>41795.617939814816</v>
      </c>
      <c r="M2771" s="3" t="b">
        <v>0</v>
      </c>
      <c r="N2771" s="3">
        <v>2</v>
      </c>
      <c r="O2771" s="3" t="b">
        <v>0</v>
      </c>
      <c r="P2771" s="3" t="s">
        <v>8303</v>
      </c>
      <c r="Q2771" s="13">
        <f t="shared" si="172"/>
        <v>2.5000000000000001E-3</v>
      </c>
      <c r="R2771" s="7">
        <f t="shared" si="173"/>
        <v>400</v>
      </c>
      <c r="S2771" s="3" t="s">
        <v>8325</v>
      </c>
      <c r="T2771" s="3" t="s">
        <v>8361</v>
      </c>
    </row>
    <row r="2772" spans="1:20" ht="39.6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21">
        <f t="shared" si="174"/>
        <v>41686.496874999997</v>
      </c>
      <c r="L2772" s="21">
        <f t="shared" si="175"/>
        <v>41716.455208333333</v>
      </c>
      <c r="M2772" s="3" t="b">
        <v>0</v>
      </c>
      <c r="N2772" s="3">
        <v>33</v>
      </c>
      <c r="O2772" s="3" t="b">
        <v>0</v>
      </c>
      <c r="P2772" s="3" t="s">
        <v>8303</v>
      </c>
      <c r="Q2772" s="13">
        <f t="shared" si="172"/>
        <v>0.1041125</v>
      </c>
      <c r="R2772" s="7">
        <f t="shared" si="173"/>
        <v>606.06060606060601</v>
      </c>
      <c r="S2772" s="3" t="s">
        <v>8325</v>
      </c>
      <c r="T2772" s="3" t="s">
        <v>8361</v>
      </c>
    </row>
    <row r="2773" spans="1:20" ht="39.6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21">
        <f t="shared" si="174"/>
        <v>41257.323379629626</v>
      </c>
      <c r="L2773" s="21">
        <f t="shared" si="175"/>
        <v>41306.5</v>
      </c>
      <c r="M2773" s="3" t="b">
        <v>0</v>
      </c>
      <c r="N2773" s="3">
        <v>0</v>
      </c>
      <c r="O2773" s="3" t="b">
        <v>0</v>
      </c>
      <c r="P2773" s="3" t="s">
        <v>8303</v>
      </c>
      <c r="Q2773" s="13">
        <f t="shared" si="172"/>
        <v>0</v>
      </c>
      <c r="R2773" s="7">
        <f t="shared" si="173"/>
        <v>0</v>
      </c>
      <c r="S2773" s="3" t="s">
        <v>8325</v>
      </c>
      <c r="T2773" s="3" t="s">
        <v>8361</v>
      </c>
    </row>
    <row r="2774" spans="1:20" ht="39.6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21">
        <f t="shared" si="174"/>
        <v>41537.660810185182</v>
      </c>
      <c r="L2774" s="21">
        <f t="shared" si="175"/>
        <v>41552.660810185182</v>
      </c>
      <c r="M2774" s="3" t="b">
        <v>0</v>
      </c>
      <c r="N2774" s="3">
        <v>0</v>
      </c>
      <c r="O2774" s="3" t="b">
        <v>0</v>
      </c>
      <c r="P2774" s="3" t="s">
        <v>8303</v>
      </c>
      <c r="Q2774" s="13">
        <f t="shared" si="172"/>
        <v>0</v>
      </c>
      <c r="R2774" s="7">
        <f t="shared" si="173"/>
        <v>0</v>
      </c>
      <c r="S2774" s="3" t="s">
        <v>8325</v>
      </c>
      <c r="T2774" s="3" t="s">
        <v>8361</v>
      </c>
    </row>
    <row r="2775" spans="1:20" ht="39.6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21">
        <f t="shared" si="174"/>
        <v>42474.656493055554</v>
      </c>
      <c r="L2775" s="21">
        <f t="shared" si="175"/>
        <v>42484.656493055554</v>
      </c>
      <c r="M2775" s="3" t="b">
        <v>0</v>
      </c>
      <c r="N2775" s="3">
        <v>1</v>
      </c>
      <c r="O2775" s="3" t="b">
        <v>0</v>
      </c>
      <c r="P2775" s="3" t="s">
        <v>8303</v>
      </c>
      <c r="Q2775" s="13">
        <f t="shared" si="172"/>
        <v>1.8867924528301887E-3</v>
      </c>
      <c r="R2775" s="7">
        <f t="shared" si="173"/>
        <v>530</v>
      </c>
      <c r="S2775" s="3" t="s">
        <v>8325</v>
      </c>
      <c r="T2775" s="3" t="s">
        <v>8361</v>
      </c>
    </row>
    <row r="2776" spans="1:20" ht="39.6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21">
        <f t="shared" si="174"/>
        <v>41310.918148148143</v>
      </c>
      <c r="L2776" s="21">
        <f t="shared" si="175"/>
        <v>41340.918148148143</v>
      </c>
      <c r="M2776" s="3" t="b">
        <v>0</v>
      </c>
      <c r="N2776" s="3">
        <v>13</v>
      </c>
      <c r="O2776" s="3" t="b">
        <v>0</v>
      </c>
      <c r="P2776" s="3" t="s">
        <v>8303</v>
      </c>
      <c r="Q2776" s="13">
        <f t="shared" si="172"/>
        <v>0.14249999999999999</v>
      </c>
      <c r="R2776" s="7">
        <f t="shared" si="173"/>
        <v>307.69230769230768</v>
      </c>
      <c r="S2776" s="3" t="s">
        <v>8325</v>
      </c>
      <c r="T2776" s="3" t="s">
        <v>8361</v>
      </c>
    </row>
    <row r="2777" spans="1:20" ht="39.6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21">
        <f t="shared" si="174"/>
        <v>40862.805023148147</v>
      </c>
      <c r="L2777" s="21">
        <f t="shared" si="175"/>
        <v>40892.805023148147</v>
      </c>
      <c r="M2777" s="3" t="b">
        <v>0</v>
      </c>
      <c r="N2777" s="3">
        <v>2</v>
      </c>
      <c r="O2777" s="3" t="b">
        <v>0</v>
      </c>
      <c r="P2777" s="3" t="s">
        <v>8303</v>
      </c>
      <c r="Q2777" s="13">
        <f t="shared" si="172"/>
        <v>0.03</v>
      </c>
      <c r="R2777" s="7">
        <f t="shared" si="173"/>
        <v>2500</v>
      </c>
      <c r="S2777" s="3" t="s">
        <v>8325</v>
      </c>
      <c r="T2777" s="3" t="s">
        <v>8361</v>
      </c>
    </row>
    <row r="2778" spans="1:20" ht="52.8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21">
        <f t="shared" si="174"/>
        <v>42136.088842592588</v>
      </c>
      <c r="L2778" s="21">
        <f t="shared" si="175"/>
        <v>42167.088842592588</v>
      </c>
      <c r="M2778" s="3" t="b">
        <v>0</v>
      </c>
      <c r="N2778" s="3">
        <v>36</v>
      </c>
      <c r="O2778" s="3" t="b">
        <v>0</v>
      </c>
      <c r="P2778" s="3" t="s">
        <v>8303</v>
      </c>
      <c r="Q2778" s="13">
        <f t="shared" si="172"/>
        <v>7.8809523809523815E-2</v>
      </c>
      <c r="R2778" s="7">
        <f t="shared" si="173"/>
        <v>583.33333333333337</v>
      </c>
      <c r="S2778" s="3" t="s">
        <v>8325</v>
      </c>
      <c r="T2778" s="3" t="s">
        <v>8361</v>
      </c>
    </row>
    <row r="2779" spans="1:20" ht="39.6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21">
        <f t="shared" si="174"/>
        <v>42172.460694444446</v>
      </c>
      <c r="L2779" s="21">
        <f t="shared" si="175"/>
        <v>42202.460694444446</v>
      </c>
      <c r="M2779" s="3" t="b">
        <v>0</v>
      </c>
      <c r="N2779" s="3">
        <v>1</v>
      </c>
      <c r="O2779" s="3" t="b">
        <v>0</v>
      </c>
      <c r="P2779" s="3" t="s">
        <v>8303</v>
      </c>
      <c r="Q2779" s="13">
        <f t="shared" si="172"/>
        <v>3.3333333333333335E-3</v>
      </c>
      <c r="R2779" s="7">
        <f t="shared" si="173"/>
        <v>3000</v>
      </c>
      <c r="S2779" s="3" t="s">
        <v>8325</v>
      </c>
      <c r="T2779" s="3" t="s">
        <v>8361</v>
      </c>
    </row>
    <row r="2780" spans="1:20" ht="52.8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21">
        <f t="shared" si="174"/>
        <v>41846.769745370366</v>
      </c>
      <c r="L2780" s="21">
        <f t="shared" si="175"/>
        <v>41876.769745370366</v>
      </c>
      <c r="M2780" s="3" t="b">
        <v>0</v>
      </c>
      <c r="N2780" s="3">
        <v>15</v>
      </c>
      <c r="O2780" s="3" t="b">
        <v>0</v>
      </c>
      <c r="P2780" s="3" t="s">
        <v>8303</v>
      </c>
      <c r="Q2780" s="13">
        <f t="shared" si="172"/>
        <v>0.25545454545454543</v>
      </c>
      <c r="R2780" s="7">
        <f t="shared" si="173"/>
        <v>366.66666666666669</v>
      </c>
      <c r="S2780" s="3" t="s">
        <v>8325</v>
      </c>
      <c r="T2780" s="3" t="s">
        <v>8361</v>
      </c>
    </row>
    <row r="2781" spans="1:20" ht="39.6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21">
        <f t="shared" si="174"/>
        <v>42300.377557870372</v>
      </c>
      <c r="L2781" s="21">
        <f t="shared" si="175"/>
        <v>42330.419224537036</v>
      </c>
      <c r="M2781" s="3" t="b">
        <v>0</v>
      </c>
      <c r="N2781" s="3">
        <v>1</v>
      </c>
      <c r="O2781" s="3" t="b">
        <v>0</v>
      </c>
      <c r="P2781" s="3" t="s">
        <v>8303</v>
      </c>
      <c r="Q2781" s="13">
        <f t="shared" si="172"/>
        <v>2.12E-2</v>
      </c>
      <c r="R2781" s="7">
        <f t="shared" si="173"/>
        <v>2500</v>
      </c>
      <c r="S2781" s="3" t="s">
        <v>8325</v>
      </c>
      <c r="T2781" s="3" t="s">
        <v>8361</v>
      </c>
    </row>
    <row r="2782" spans="1:20" ht="26.4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21">
        <f t="shared" si="174"/>
        <v>42774.239444444444</v>
      </c>
      <c r="L2782" s="21">
        <f t="shared" si="175"/>
        <v>42804.239444444444</v>
      </c>
      <c r="M2782" s="3" t="b">
        <v>0</v>
      </c>
      <c r="N2782" s="3">
        <v>0</v>
      </c>
      <c r="O2782" s="3" t="b">
        <v>0</v>
      </c>
      <c r="P2782" s="3" t="s">
        <v>8303</v>
      </c>
      <c r="Q2782" s="13">
        <f t="shared" si="172"/>
        <v>0</v>
      </c>
      <c r="R2782" s="7">
        <f t="shared" si="173"/>
        <v>0</v>
      </c>
      <c r="S2782" s="3" t="s">
        <v>8325</v>
      </c>
      <c r="T2782" s="3" t="s">
        <v>8361</v>
      </c>
    </row>
    <row r="2783" spans="1:20" ht="39.6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21">
        <f t="shared" si="174"/>
        <v>42018.733263888884</v>
      </c>
      <c r="L2783" s="21">
        <f t="shared" si="175"/>
        <v>42047.083333333336</v>
      </c>
      <c r="M2783" s="3" t="b">
        <v>0</v>
      </c>
      <c r="N2783" s="3">
        <v>28</v>
      </c>
      <c r="O2783" s="3" t="b">
        <v>1</v>
      </c>
      <c r="P2783" s="3" t="s">
        <v>8270</v>
      </c>
      <c r="Q2783" s="13">
        <f t="shared" si="172"/>
        <v>1.0528</v>
      </c>
      <c r="R2783" s="7">
        <f t="shared" si="173"/>
        <v>44.642857142857146</v>
      </c>
      <c r="S2783" s="3" t="s">
        <v>8320</v>
      </c>
      <c r="T2783" s="3" t="s">
        <v>8321</v>
      </c>
    </row>
    <row r="2784" spans="1:20" ht="26.4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21">
        <f t="shared" si="174"/>
        <v>42026.716643518514</v>
      </c>
      <c r="L2784" s="21">
        <f t="shared" si="175"/>
        <v>42051.999305555553</v>
      </c>
      <c r="M2784" s="3" t="b">
        <v>0</v>
      </c>
      <c r="N2784" s="3">
        <v>18</v>
      </c>
      <c r="O2784" s="3" t="b">
        <v>1</v>
      </c>
      <c r="P2784" s="3" t="s">
        <v>8270</v>
      </c>
      <c r="Q2784" s="13">
        <f t="shared" si="172"/>
        <v>1.2</v>
      </c>
      <c r="R2784" s="7">
        <f t="shared" si="173"/>
        <v>55.555555555555557</v>
      </c>
      <c r="S2784" s="3" t="s">
        <v>8320</v>
      </c>
      <c r="T2784" s="3" t="s">
        <v>8321</v>
      </c>
    </row>
    <row r="2785" spans="1:20" ht="39.6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21">
        <f t="shared" si="174"/>
        <v>42103.326921296299</v>
      </c>
      <c r="L2785" s="21">
        <f t="shared" si="175"/>
        <v>42117.326921296299</v>
      </c>
      <c r="M2785" s="3" t="b">
        <v>0</v>
      </c>
      <c r="N2785" s="3">
        <v>61</v>
      </c>
      <c r="O2785" s="3" t="b">
        <v>1</v>
      </c>
      <c r="P2785" s="3" t="s">
        <v>8270</v>
      </c>
      <c r="Q2785" s="13">
        <f t="shared" si="172"/>
        <v>1.145</v>
      </c>
      <c r="R2785" s="7">
        <f t="shared" si="173"/>
        <v>16.393442622950818</v>
      </c>
      <c r="S2785" s="3" t="s">
        <v>8320</v>
      </c>
      <c r="T2785" s="3" t="s">
        <v>8321</v>
      </c>
    </row>
    <row r="2786" spans="1:20" ht="39.6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21">
        <f t="shared" si="174"/>
        <v>41920.579201388886</v>
      </c>
      <c r="L2786" s="21">
        <f t="shared" si="175"/>
        <v>41941.579201388886</v>
      </c>
      <c r="M2786" s="3" t="b">
        <v>0</v>
      </c>
      <c r="N2786" s="3">
        <v>108</v>
      </c>
      <c r="O2786" s="3" t="b">
        <v>1</v>
      </c>
      <c r="P2786" s="3" t="s">
        <v>8270</v>
      </c>
      <c r="Q2786" s="13">
        <f t="shared" si="172"/>
        <v>1.19</v>
      </c>
      <c r="R2786" s="7">
        <f t="shared" si="173"/>
        <v>55.555555555555557</v>
      </c>
      <c r="S2786" s="3" t="s">
        <v>8320</v>
      </c>
      <c r="T2786" s="3" t="s">
        <v>8321</v>
      </c>
    </row>
    <row r="2787" spans="1:20" ht="39.6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21">
        <f t="shared" si="174"/>
        <v>42557.981099537035</v>
      </c>
      <c r="L2787" s="21">
        <f t="shared" si="175"/>
        <v>42587.666666666664</v>
      </c>
      <c r="M2787" s="3" t="b">
        <v>0</v>
      </c>
      <c r="N2787" s="3">
        <v>142</v>
      </c>
      <c r="O2787" s="3" t="b">
        <v>1</v>
      </c>
      <c r="P2787" s="3" t="s">
        <v>8270</v>
      </c>
      <c r="Q2787" s="13">
        <f t="shared" si="172"/>
        <v>1.0468</v>
      </c>
      <c r="R2787" s="7">
        <f t="shared" si="173"/>
        <v>35.2112676056338</v>
      </c>
      <c r="S2787" s="3" t="s">
        <v>8320</v>
      </c>
      <c r="T2787" s="3" t="s">
        <v>8321</v>
      </c>
    </row>
    <row r="2788" spans="1:20" ht="26.4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21">
        <f t="shared" si="174"/>
        <v>41815.360879629625</v>
      </c>
      <c r="L2788" s="21">
        <f t="shared" si="175"/>
        <v>41829.360879629625</v>
      </c>
      <c r="M2788" s="3" t="b">
        <v>0</v>
      </c>
      <c r="N2788" s="3">
        <v>74</v>
      </c>
      <c r="O2788" s="3" t="b">
        <v>1</v>
      </c>
      <c r="P2788" s="3" t="s">
        <v>8270</v>
      </c>
      <c r="Q2788" s="13">
        <f t="shared" si="172"/>
        <v>1.1783999999999999</v>
      </c>
      <c r="R2788" s="7">
        <f t="shared" si="173"/>
        <v>33.783783783783782</v>
      </c>
      <c r="S2788" s="3" t="s">
        <v>8320</v>
      </c>
      <c r="T2788" s="3" t="s">
        <v>8321</v>
      </c>
    </row>
    <row r="2789" spans="1:20" ht="39.6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21">
        <f t="shared" si="174"/>
        <v>41807.990185185183</v>
      </c>
      <c r="L2789" s="21">
        <f t="shared" si="175"/>
        <v>41837.990185185183</v>
      </c>
      <c r="M2789" s="3" t="b">
        <v>0</v>
      </c>
      <c r="N2789" s="3">
        <v>38</v>
      </c>
      <c r="O2789" s="3" t="b">
        <v>1</v>
      </c>
      <c r="P2789" s="3" t="s">
        <v>8270</v>
      </c>
      <c r="Q2789" s="13">
        <f t="shared" si="172"/>
        <v>1.1970000000000001</v>
      </c>
      <c r="R2789" s="7">
        <f t="shared" si="173"/>
        <v>26.315789473684209</v>
      </c>
      <c r="S2789" s="3" t="s">
        <v>8320</v>
      </c>
      <c r="T2789" s="3" t="s">
        <v>8321</v>
      </c>
    </row>
    <row r="2790" spans="1:20" ht="39.6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21">
        <f t="shared" si="174"/>
        <v>42550.49355324074</v>
      </c>
      <c r="L2790" s="21">
        <f t="shared" si="175"/>
        <v>42580.49355324074</v>
      </c>
      <c r="M2790" s="3" t="b">
        <v>0</v>
      </c>
      <c r="N2790" s="3">
        <v>20</v>
      </c>
      <c r="O2790" s="3" t="b">
        <v>1</v>
      </c>
      <c r="P2790" s="3" t="s">
        <v>8270</v>
      </c>
      <c r="Q2790" s="13">
        <f t="shared" si="172"/>
        <v>1.0249999999999999</v>
      </c>
      <c r="R2790" s="7">
        <f t="shared" si="173"/>
        <v>100</v>
      </c>
      <c r="S2790" s="3" t="s">
        <v>8320</v>
      </c>
      <c r="T2790" s="3" t="s">
        <v>8321</v>
      </c>
    </row>
    <row r="2791" spans="1:20" ht="26.4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21">
        <f t="shared" si="174"/>
        <v>42055.804791666662</v>
      </c>
      <c r="L2791" s="21">
        <f t="shared" si="175"/>
        <v>42074.958333333336</v>
      </c>
      <c r="M2791" s="3" t="b">
        <v>0</v>
      </c>
      <c r="N2791" s="3">
        <v>24</v>
      </c>
      <c r="O2791" s="3" t="b">
        <v>1</v>
      </c>
      <c r="P2791" s="3" t="s">
        <v>8270</v>
      </c>
      <c r="Q2791" s="13">
        <f t="shared" si="172"/>
        <v>1.0116666666666667</v>
      </c>
      <c r="R2791" s="7">
        <f t="shared" si="173"/>
        <v>125</v>
      </c>
      <c r="S2791" s="3" t="s">
        <v>8320</v>
      </c>
      <c r="T2791" s="3" t="s">
        <v>8321</v>
      </c>
    </row>
    <row r="2792" spans="1:20" ht="39.6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21">
        <f t="shared" si="174"/>
        <v>42016.730358796289</v>
      </c>
      <c r="L2792" s="21">
        <f t="shared" si="175"/>
        <v>42046.730358796289</v>
      </c>
      <c r="M2792" s="3" t="b">
        <v>0</v>
      </c>
      <c r="N2792" s="3">
        <v>66</v>
      </c>
      <c r="O2792" s="3" t="b">
        <v>1</v>
      </c>
      <c r="P2792" s="3" t="s">
        <v>8270</v>
      </c>
      <c r="Q2792" s="13">
        <f t="shared" si="172"/>
        <v>1.0533333333333332</v>
      </c>
      <c r="R2792" s="7">
        <f t="shared" si="173"/>
        <v>45.454545454545453</v>
      </c>
      <c r="S2792" s="3" t="s">
        <v>8320</v>
      </c>
      <c r="T2792" s="3" t="s">
        <v>8321</v>
      </c>
    </row>
    <row r="2793" spans="1:20" ht="39.6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21">
        <f t="shared" si="174"/>
        <v>42591.691655092589</v>
      </c>
      <c r="L2793" s="21">
        <f t="shared" si="175"/>
        <v>42621.958333333336</v>
      </c>
      <c r="M2793" s="3" t="b">
        <v>0</v>
      </c>
      <c r="N2793" s="3">
        <v>28</v>
      </c>
      <c r="O2793" s="3" t="b">
        <v>1</v>
      </c>
      <c r="P2793" s="3" t="s">
        <v>8270</v>
      </c>
      <c r="Q2793" s="13">
        <f t="shared" si="172"/>
        <v>1.0249999999999999</v>
      </c>
      <c r="R2793" s="7">
        <f t="shared" si="173"/>
        <v>71.428571428571431</v>
      </c>
      <c r="S2793" s="3" t="s">
        <v>8320</v>
      </c>
      <c r="T2793" s="3" t="s">
        <v>8321</v>
      </c>
    </row>
    <row r="2794" spans="1:20" ht="39.6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21">
        <f t="shared" si="174"/>
        <v>42183.022673611107</v>
      </c>
      <c r="L2794" s="21">
        <f t="shared" si="175"/>
        <v>42228.022673611107</v>
      </c>
      <c r="M2794" s="3" t="b">
        <v>0</v>
      </c>
      <c r="N2794" s="3">
        <v>24</v>
      </c>
      <c r="O2794" s="3" t="b">
        <v>1</v>
      </c>
      <c r="P2794" s="3" t="s">
        <v>8270</v>
      </c>
      <c r="Q2794" s="13">
        <f t="shared" si="172"/>
        <v>1.0760000000000001</v>
      </c>
      <c r="R2794" s="7">
        <f t="shared" si="173"/>
        <v>83.333333333333329</v>
      </c>
      <c r="S2794" s="3" t="s">
        <v>8320</v>
      </c>
      <c r="T2794" s="3" t="s">
        <v>8321</v>
      </c>
    </row>
    <row r="2795" spans="1:20" ht="52.8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21">
        <f t="shared" si="174"/>
        <v>42176.210706018515</v>
      </c>
      <c r="L2795" s="21">
        <f t="shared" si="175"/>
        <v>42206.210706018515</v>
      </c>
      <c r="M2795" s="3" t="b">
        <v>0</v>
      </c>
      <c r="N2795" s="3">
        <v>73</v>
      </c>
      <c r="O2795" s="3" t="b">
        <v>1</v>
      </c>
      <c r="P2795" s="3" t="s">
        <v>8270</v>
      </c>
      <c r="Q2795" s="13">
        <f t="shared" si="172"/>
        <v>1.105675</v>
      </c>
      <c r="R2795" s="7">
        <f t="shared" si="173"/>
        <v>136.98630136986301</v>
      </c>
      <c r="S2795" s="3" t="s">
        <v>8320</v>
      </c>
      <c r="T2795" s="3" t="s">
        <v>8321</v>
      </c>
    </row>
    <row r="2796" spans="1:20" ht="52.8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21">
        <f t="shared" si="174"/>
        <v>42416.48332175926</v>
      </c>
      <c r="L2796" s="21">
        <f t="shared" si="175"/>
        <v>42432.583333333336</v>
      </c>
      <c r="M2796" s="3" t="b">
        <v>0</v>
      </c>
      <c r="N2796" s="3">
        <v>3</v>
      </c>
      <c r="O2796" s="3" t="b">
        <v>1</v>
      </c>
      <c r="P2796" s="3" t="s">
        <v>8270</v>
      </c>
      <c r="Q2796" s="13">
        <f t="shared" si="172"/>
        <v>1.5</v>
      </c>
      <c r="R2796" s="7">
        <f t="shared" si="173"/>
        <v>16.666666666666668</v>
      </c>
      <c r="S2796" s="3" t="s">
        <v>8320</v>
      </c>
      <c r="T2796" s="3" t="s">
        <v>8321</v>
      </c>
    </row>
    <row r="2797" spans="1:20" ht="39.6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21">
        <f t="shared" si="174"/>
        <v>41780.317604166667</v>
      </c>
      <c r="L2797" s="21">
        <f t="shared" si="175"/>
        <v>41796.75</v>
      </c>
      <c r="M2797" s="3" t="b">
        <v>0</v>
      </c>
      <c r="N2797" s="3">
        <v>20</v>
      </c>
      <c r="O2797" s="3" t="b">
        <v>1</v>
      </c>
      <c r="P2797" s="3" t="s">
        <v>8270</v>
      </c>
      <c r="Q2797" s="13">
        <f t="shared" si="172"/>
        <v>1.0428571428571429</v>
      </c>
      <c r="R2797" s="7">
        <f t="shared" si="173"/>
        <v>35</v>
      </c>
      <c r="S2797" s="3" t="s">
        <v>8320</v>
      </c>
      <c r="T2797" s="3" t="s">
        <v>8321</v>
      </c>
    </row>
    <row r="2798" spans="1:20" ht="39.6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21">
        <f t="shared" si="174"/>
        <v>41795.319768518515</v>
      </c>
      <c r="L2798" s="21">
        <f t="shared" si="175"/>
        <v>41825.319768518515</v>
      </c>
      <c r="M2798" s="3" t="b">
        <v>0</v>
      </c>
      <c r="N2798" s="3">
        <v>21</v>
      </c>
      <c r="O2798" s="3" t="b">
        <v>1</v>
      </c>
      <c r="P2798" s="3" t="s">
        <v>8270</v>
      </c>
      <c r="Q2798" s="13">
        <f t="shared" si="172"/>
        <v>1.155</v>
      </c>
      <c r="R2798" s="7">
        <f t="shared" si="173"/>
        <v>38.095238095238095</v>
      </c>
      <c r="S2798" s="3" t="s">
        <v>8320</v>
      </c>
      <c r="T2798" s="3" t="s">
        <v>8321</v>
      </c>
    </row>
    <row r="2799" spans="1:20" ht="39.6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21">
        <f t="shared" si="174"/>
        <v>41798.731944444444</v>
      </c>
      <c r="L2799" s="21">
        <f t="shared" si="175"/>
        <v>41828.731944444444</v>
      </c>
      <c r="M2799" s="3" t="b">
        <v>0</v>
      </c>
      <c r="N2799" s="3">
        <v>94</v>
      </c>
      <c r="O2799" s="3" t="b">
        <v>1</v>
      </c>
      <c r="P2799" s="3" t="s">
        <v>8270</v>
      </c>
      <c r="Q2799" s="13">
        <f t="shared" si="172"/>
        <v>1.02645125</v>
      </c>
      <c r="R2799" s="7">
        <f t="shared" si="173"/>
        <v>85.106382978723403</v>
      </c>
      <c r="S2799" s="3" t="s">
        <v>8320</v>
      </c>
      <c r="T2799" s="3" t="s">
        <v>8321</v>
      </c>
    </row>
    <row r="2800" spans="1:20" ht="39.6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21">
        <f t="shared" si="174"/>
        <v>42201.466678240737</v>
      </c>
      <c r="L2800" s="21">
        <f t="shared" si="175"/>
        <v>42216.458333333336</v>
      </c>
      <c r="M2800" s="3" t="b">
        <v>0</v>
      </c>
      <c r="N2800" s="3">
        <v>139</v>
      </c>
      <c r="O2800" s="3" t="b">
        <v>1</v>
      </c>
      <c r="P2800" s="3" t="s">
        <v>8270</v>
      </c>
      <c r="Q2800" s="13">
        <f t="shared" si="172"/>
        <v>1.014</v>
      </c>
      <c r="R2800" s="7">
        <f t="shared" si="173"/>
        <v>35.97122302158273</v>
      </c>
      <c r="S2800" s="3" t="s">
        <v>8320</v>
      </c>
      <c r="T2800" s="3" t="s">
        <v>8321</v>
      </c>
    </row>
    <row r="2801" spans="1:20" ht="39.6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21">
        <f t="shared" si="174"/>
        <v>42507.05636574074</v>
      </c>
      <c r="L2801" s="21">
        <f t="shared" si="175"/>
        <v>42538.458333333336</v>
      </c>
      <c r="M2801" s="3" t="b">
        <v>0</v>
      </c>
      <c r="N2801" s="3">
        <v>130</v>
      </c>
      <c r="O2801" s="3" t="b">
        <v>1</v>
      </c>
      <c r="P2801" s="3" t="s">
        <v>8270</v>
      </c>
      <c r="Q2801" s="13">
        <f t="shared" si="172"/>
        <v>1.1663479999999999</v>
      </c>
      <c r="R2801" s="7">
        <f t="shared" si="173"/>
        <v>38.46153846153846</v>
      </c>
      <c r="S2801" s="3" t="s">
        <v>8320</v>
      </c>
      <c r="T2801" s="3" t="s">
        <v>8321</v>
      </c>
    </row>
    <row r="2802" spans="1:20" ht="39.6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21">
        <f t="shared" si="174"/>
        <v>41948.344513888886</v>
      </c>
      <c r="L2802" s="21">
        <f t="shared" si="175"/>
        <v>42008.344513888886</v>
      </c>
      <c r="M2802" s="3" t="b">
        <v>0</v>
      </c>
      <c r="N2802" s="3">
        <v>31</v>
      </c>
      <c r="O2802" s="3" t="b">
        <v>1</v>
      </c>
      <c r="P2802" s="3" t="s">
        <v>8270</v>
      </c>
      <c r="Q2802" s="13">
        <f t="shared" si="172"/>
        <v>1.33</v>
      </c>
      <c r="R2802" s="7">
        <f t="shared" si="173"/>
        <v>32.258064516129032</v>
      </c>
      <c r="S2802" s="3" t="s">
        <v>8320</v>
      </c>
      <c r="T2802" s="3" t="s">
        <v>8321</v>
      </c>
    </row>
    <row r="2803" spans="1:20" ht="39.6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21">
        <f t="shared" si="174"/>
        <v>41900.034826388888</v>
      </c>
      <c r="L2803" s="21">
        <f t="shared" si="175"/>
        <v>41922.25</v>
      </c>
      <c r="M2803" s="3" t="b">
        <v>0</v>
      </c>
      <c r="N2803" s="3">
        <v>13</v>
      </c>
      <c r="O2803" s="3" t="b">
        <v>1</v>
      </c>
      <c r="P2803" s="3" t="s">
        <v>8270</v>
      </c>
      <c r="Q2803" s="13">
        <f t="shared" si="172"/>
        <v>1.3320000000000001</v>
      </c>
      <c r="R2803" s="7">
        <f t="shared" si="173"/>
        <v>38.46153846153846</v>
      </c>
      <c r="S2803" s="3" t="s">
        <v>8320</v>
      </c>
      <c r="T2803" s="3" t="s">
        <v>8321</v>
      </c>
    </row>
    <row r="2804" spans="1:20" ht="39.6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21">
        <f t="shared" si="174"/>
        <v>42192.438738425924</v>
      </c>
      <c r="L2804" s="21">
        <f t="shared" si="175"/>
        <v>42222.438738425924</v>
      </c>
      <c r="M2804" s="3" t="b">
        <v>0</v>
      </c>
      <c r="N2804" s="3">
        <v>90</v>
      </c>
      <c r="O2804" s="3" t="b">
        <v>1</v>
      </c>
      <c r="P2804" s="3" t="s">
        <v>8270</v>
      </c>
      <c r="Q2804" s="13">
        <f t="shared" si="172"/>
        <v>1.0183333333333333</v>
      </c>
      <c r="R2804" s="7">
        <f t="shared" si="173"/>
        <v>33.333333333333336</v>
      </c>
      <c r="S2804" s="3" t="s">
        <v>8320</v>
      </c>
      <c r="T2804" s="3" t="s">
        <v>8321</v>
      </c>
    </row>
    <row r="2805" spans="1:20" ht="39.6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21">
        <f t="shared" si="174"/>
        <v>42157.857361111113</v>
      </c>
      <c r="L2805" s="21">
        <f t="shared" si="175"/>
        <v>42200.791666666664</v>
      </c>
      <c r="M2805" s="3" t="b">
        <v>0</v>
      </c>
      <c r="N2805" s="3">
        <v>141</v>
      </c>
      <c r="O2805" s="3" t="b">
        <v>1</v>
      </c>
      <c r="P2805" s="3" t="s">
        <v>8270</v>
      </c>
      <c r="Q2805" s="13">
        <f t="shared" si="172"/>
        <v>1.2795000000000001</v>
      </c>
      <c r="R2805" s="7">
        <f t="shared" si="173"/>
        <v>70.921985815602838</v>
      </c>
      <c r="S2805" s="3" t="s">
        <v>8320</v>
      </c>
      <c r="T2805" s="3" t="s">
        <v>8321</v>
      </c>
    </row>
    <row r="2806" spans="1:20" ht="39.6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21">
        <f t="shared" si="174"/>
        <v>41881.245254629626</v>
      </c>
      <c r="L2806" s="21">
        <f t="shared" si="175"/>
        <v>41911.245254629626</v>
      </c>
      <c r="M2806" s="3" t="b">
        <v>0</v>
      </c>
      <c r="N2806" s="3">
        <v>23</v>
      </c>
      <c r="O2806" s="3" t="b">
        <v>1</v>
      </c>
      <c r="P2806" s="3" t="s">
        <v>8270</v>
      </c>
      <c r="Q2806" s="13">
        <f t="shared" si="172"/>
        <v>1.1499999999999999</v>
      </c>
      <c r="R2806" s="7">
        <f t="shared" si="173"/>
        <v>43.478260869565219</v>
      </c>
      <c r="S2806" s="3" t="s">
        <v>8320</v>
      </c>
      <c r="T2806" s="3" t="s">
        <v>8321</v>
      </c>
    </row>
    <row r="2807" spans="1:20" ht="52.8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21">
        <f t="shared" si="174"/>
        <v>42213.2971412037</v>
      </c>
      <c r="L2807" s="21">
        <f t="shared" si="175"/>
        <v>42238.2971412037</v>
      </c>
      <c r="M2807" s="3" t="b">
        <v>0</v>
      </c>
      <c r="N2807" s="3">
        <v>18</v>
      </c>
      <c r="O2807" s="3" t="b">
        <v>1</v>
      </c>
      <c r="P2807" s="3" t="s">
        <v>8270</v>
      </c>
      <c r="Q2807" s="13">
        <f t="shared" si="172"/>
        <v>1.1000000000000001</v>
      </c>
      <c r="R2807" s="7">
        <f t="shared" si="173"/>
        <v>22.222222222222221</v>
      </c>
      <c r="S2807" s="3" t="s">
        <v>8320</v>
      </c>
      <c r="T2807" s="3" t="s">
        <v>8321</v>
      </c>
    </row>
    <row r="2808" spans="1:20" ht="39.6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21">
        <f t="shared" si="174"/>
        <v>42185.058912037035</v>
      </c>
      <c r="L2808" s="21">
        <f t="shared" si="175"/>
        <v>42221.249999999993</v>
      </c>
      <c r="M2808" s="3" t="b">
        <v>0</v>
      </c>
      <c r="N2808" s="3">
        <v>76</v>
      </c>
      <c r="O2808" s="3" t="b">
        <v>1</v>
      </c>
      <c r="P2808" s="3" t="s">
        <v>8270</v>
      </c>
      <c r="Q2808" s="13">
        <f t="shared" si="172"/>
        <v>1.121</v>
      </c>
      <c r="R2808" s="7">
        <f t="shared" si="173"/>
        <v>39.473684210526315</v>
      </c>
      <c r="S2808" s="3" t="s">
        <v>8320</v>
      </c>
      <c r="T2808" s="3" t="s">
        <v>8321</v>
      </c>
    </row>
    <row r="2809" spans="1:20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21">
        <f t="shared" si="174"/>
        <v>42154.664791666662</v>
      </c>
      <c r="L2809" s="21">
        <f t="shared" si="175"/>
        <v>42184.664791666662</v>
      </c>
      <c r="M2809" s="3" t="b">
        <v>0</v>
      </c>
      <c r="N2809" s="3">
        <v>93</v>
      </c>
      <c r="O2809" s="3" t="b">
        <v>1</v>
      </c>
      <c r="P2809" s="3" t="s">
        <v>8270</v>
      </c>
      <c r="Q2809" s="13">
        <f t="shared" si="172"/>
        <v>1.26</v>
      </c>
      <c r="R2809" s="7">
        <f t="shared" si="173"/>
        <v>53.763440860215056</v>
      </c>
      <c r="S2809" s="3" t="s">
        <v>8320</v>
      </c>
      <c r="T2809" s="3" t="s">
        <v>8321</v>
      </c>
    </row>
    <row r="2810" spans="1:20" ht="39.6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21">
        <f t="shared" si="174"/>
        <v>42208.638136574074</v>
      </c>
      <c r="L2810" s="21">
        <f t="shared" si="175"/>
        <v>42238.638136574074</v>
      </c>
      <c r="M2810" s="3" t="b">
        <v>0</v>
      </c>
      <c r="N2810" s="3">
        <v>69</v>
      </c>
      <c r="O2810" s="3" t="b">
        <v>1</v>
      </c>
      <c r="P2810" s="3" t="s">
        <v>8270</v>
      </c>
      <c r="Q2810" s="13">
        <f t="shared" si="172"/>
        <v>1.0024444444444445</v>
      </c>
      <c r="R2810" s="7">
        <f t="shared" si="173"/>
        <v>65.217391304347828</v>
      </c>
      <c r="S2810" s="3" t="s">
        <v>8320</v>
      </c>
      <c r="T2810" s="3" t="s">
        <v>8321</v>
      </c>
    </row>
    <row r="2811" spans="1:20" ht="39.6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21">
        <f t="shared" si="174"/>
        <v>42451.288483796299</v>
      </c>
      <c r="L2811" s="21">
        <f t="shared" si="175"/>
        <v>42459.402083333327</v>
      </c>
      <c r="M2811" s="3" t="b">
        <v>0</v>
      </c>
      <c r="N2811" s="3">
        <v>21</v>
      </c>
      <c r="O2811" s="3" t="b">
        <v>1</v>
      </c>
      <c r="P2811" s="3" t="s">
        <v>8270</v>
      </c>
      <c r="Q2811" s="13">
        <f t="shared" si="172"/>
        <v>1.024</v>
      </c>
      <c r="R2811" s="7">
        <f t="shared" si="173"/>
        <v>119.04761904761905</v>
      </c>
      <c r="S2811" s="3" t="s">
        <v>8320</v>
      </c>
      <c r="T2811" s="3" t="s">
        <v>8321</v>
      </c>
    </row>
    <row r="2812" spans="1:20" ht="39.6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21">
        <f t="shared" si="174"/>
        <v>41758.931296296294</v>
      </c>
      <c r="L2812" s="21">
        <f t="shared" si="175"/>
        <v>41790.957638888889</v>
      </c>
      <c r="M2812" s="3" t="b">
        <v>0</v>
      </c>
      <c r="N2812" s="3">
        <v>57</v>
      </c>
      <c r="O2812" s="3" t="b">
        <v>1</v>
      </c>
      <c r="P2812" s="3" t="s">
        <v>8270</v>
      </c>
      <c r="Q2812" s="13">
        <f t="shared" si="172"/>
        <v>1.0820000000000001</v>
      </c>
      <c r="R2812" s="7">
        <f t="shared" si="173"/>
        <v>43.859649122807021</v>
      </c>
      <c r="S2812" s="3" t="s">
        <v>8320</v>
      </c>
      <c r="T2812" s="3" t="s">
        <v>8321</v>
      </c>
    </row>
    <row r="2813" spans="1:20" ht="39.6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21">
        <f t="shared" si="174"/>
        <v>42028.288229166668</v>
      </c>
      <c r="L2813" s="21">
        <f t="shared" si="175"/>
        <v>42058.288229166668</v>
      </c>
      <c r="M2813" s="3" t="b">
        <v>0</v>
      </c>
      <c r="N2813" s="3">
        <v>108</v>
      </c>
      <c r="O2813" s="3" t="b">
        <v>1</v>
      </c>
      <c r="P2813" s="3" t="s">
        <v>8270</v>
      </c>
      <c r="Q2813" s="13">
        <f t="shared" si="172"/>
        <v>1.0026999999999999</v>
      </c>
      <c r="R2813" s="7">
        <f t="shared" si="173"/>
        <v>92.592592592592595</v>
      </c>
      <c r="S2813" s="3" t="s">
        <v>8320</v>
      </c>
      <c r="T2813" s="3" t="s">
        <v>8321</v>
      </c>
    </row>
    <row r="2814" spans="1:20" ht="39.6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21">
        <f t="shared" si="174"/>
        <v>42054.535856481474</v>
      </c>
      <c r="L2814" s="21">
        <f t="shared" si="175"/>
        <v>42099.958333333336</v>
      </c>
      <c r="M2814" s="3" t="b">
        <v>0</v>
      </c>
      <c r="N2814" s="3">
        <v>83</v>
      </c>
      <c r="O2814" s="3" t="b">
        <v>1</v>
      </c>
      <c r="P2814" s="3" t="s">
        <v>8270</v>
      </c>
      <c r="Q2814" s="13">
        <f t="shared" si="172"/>
        <v>1.133</v>
      </c>
      <c r="R2814" s="7">
        <f t="shared" si="173"/>
        <v>60.24096385542169</v>
      </c>
      <c r="S2814" s="3" t="s">
        <v>8320</v>
      </c>
      <c r="T2814" s="3" t="s">
        <v>8321</v>
      </c>
    </row>
    <row r="2815" spans="1:20" ht="39.6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21">
        <f t="shared" si="174"/>
        <v>42693.534270833326</v>
      </c>
      <c r="L2815" s="21">
        <f t="shared" si="175"/>
        <v>42718.534270833326</v>
      </c>
      <c r="M2815" s="3" t="b">
        <v>0</v>
      </c>
      <c r="N2815" s="3">
        <v>96</v>
      </c>
      <c r="O2815" s="3" t="b">
        <v>1</v>
      </c>
      <c r="P2815" s="3" t="s">
        <v>8270</v>
      </c>
      <c r="Q2815" s="13">
        <f t="shared" si="172"/>
        <v>1.2757571428571428</v>
      </c>
      <c r="R2815" s="7">
        <f t="shared" si="173"/>
        <v>29.166666666666668</v>
      </c>
      <c r="S2815" s="3" t="s">
        <v>8320</v>
      </c>
      <c r="T2815" s="3" t="s">
        <v>8321</v>
      </c>
    </row>
    <row r="2816" spans="1:20" ht="39.6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21">
        <f t="shared" si="174"/>
        <v>42103.191145833327</v>
      </c>
      <c r="L2816" s="21">
        <f t="shared" si="175"/>
        <v>42133.191145833327</v>
      </c>
      <c r="M2816" s="3" t="b">
        <v>0</v>
      </c>
      <c r="N2816" s="3">
        <v>64</v>
      </c>
      <c r="O2816" s="3" t="b">
        <v>1</v>
      </c>
      <c r="P2816" s="3" t="s">
        <v>8270</v>
      </c>
      <c r="Q2816" s="13">
        <f t="shared" si="172"/>
        <v>1.0773333333333333</v>
      </c>
      <c r="R2816" s="7">
        <f t="shared" si="173"/>
        <v>23.4375</v>
      </c>
      <c r="S2816" s="3" t="s">
        <v>8320</v>
      </c>
      <c r="T2816" s="3" t="s">
        <v>8321</v>
      </c>
    </row>
    <row r="2817" spans="1:20" ht="39.6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21">
        <f t="shared" si="174"/>
        <v>42559.568391203698</v>
      </c>
      <c r="L2817" s="21">
        <f t="shared" si="175"/>
        <v>42589.568391203698</v>
      </c>
      <c r="M2817" s="3" t="b">
        <v>0</v>
      </c>
      <c r="N2817" s="3">
        <v>14</v>
      </c>
      <c r="O2817" s="3" t="b">
        <v>1</v>
      </c>
      <c r="P2817" s="3" t="s">
        <v>8270</v>
      </c>
      <c r="Q2817" s="13">
        <f t="shared" si="172"/>
        <v>2.42</v>
      </c>
      <c r="R2817" s="7">
        <f t="shared" si="173"/>
        <v>17.857142857142858</v>
      </c>
      <c r="S2817" s="3" t="s">
        <v>8320</v>
      </c>
      <c r="T2817" s="3" t="s">
        <v>8321</v>
      </c>
    </row>
    <row r="2818" spans="1:20" ht="39.6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21">
        <f t="shared" si="174"/>
        <v>42188.259166666663</v>
      </c>
      <c r="L2818" s="21">
        <f t="shared" si="175"/>
        <v>42218.458333333336</v>
      </c>
      <c r="M2818" s="3" t="b">
        <v>0</v>
      </c>
      <c r="N2818" s="3">
        <v>169</v>
      </c>
      <c r="O2818" s="3" t="b">
        <v>1</v>
      </c>
      <c r="P2818" s="3" t="s">
        <v>8270</v>
      </c>
      <c r="Q2818" s="13">
        <f t="shared" ref="Q2818:Q2881" si="176">+E2818/D2818</f>
        <v>1.4156666666666666</v>
      </c>
      <c r="R2818" s="7">
        <f t="shared" ref="R2818:R2881" si="177">IFERROR(+D2818/N2818,0)</f>
        <v>17.751479289940828</v>
      </c>
      <c r="S2818" s="3" t="s">
        <v>8320</v>
      </c>
      <c r="T2818" s="3" t="s">
        <v>8321</v>
      </c>
    </row>
    <row r="2819" spans="1:20" ht="52.8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21">
        <f t="shared" ref="K2819:K2882" si="178">(J2819/86400)+25569+(-5/24)</f>
        <v>42023.42664351852</v>
      </c>
      <c r="L2819" s="21">
        <f t="shared" ref="L2819:L2882" si="179">+I2819/(86400)+25569+(-5/24)</f>
        <v>42063.42664351852</v>
      </c>
      <c r="M2819" s="3" t="b">
        <v>0</v>
      </c>
      <c r="N2819" s="3">
        <v>33</v>
      </c>
      <c r="O2819" s="3" t="b">
        <v>1</v>
      </c>
      <c r="P2819" s="3" t="s">
        <v>8270</v>
      </c>
      <c r="Q2819" s="13">
        <f t="shared" si="176"/>
        <v>1.3</v>
      </c>
      <c r="R2819" s="7">
        <f t="shared" si="177"/>
        <v>18.181818181818183</v>
      </c>
      <c r="S2819" s="3" t="s">
        <v>8320</v>
      </c>
      <c r="T2819" s="3" t="s">
        <v>8321</v>
      </c>
    </row>
    <row r="2820" spans="1:20" ht="39.6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21">
        <f t="shared" si="178"/>
        <v>42250.389884259253</v>
      </c>
      <c r="L2820" s="21">
        <f t="shared" si="179"/>
        <v>42270.389884259253</v>
      </c>
      <c r="M2820" s="3" t="b">
        <v>0</v>
      </c>
      <c r="N2820" s="3">
        <v>102</v>
      </c>
      <c r="O2820" s="3" t="b">
        <v>1</v>
      </c>
      <c r="P2820" s="3" t="s">
        <v>8270</v>
      </c>
      <c r="Q2820" s="13">
        <f t="shared" si="176"/>
        <v>1.0603</v>
      </c>
      <c r="R2820" s="7">
        <f t="shared" si="177"/>
        <v>98.039215686274517</v>
      </c>
      <c r="S2820" s="3" t="s">
        <v>8320</v>
      </c>
      <c r="T2820" s="3" t="s">
        <v>8321</v>
      </c>
    </row>
    <row r="2821" spans="1:20" ht="39.6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21">
        <f t="shared" si="178"/>
        <v>42139.317233796297</v>
      </c>
      <c r="L2821" s="21">
        <f t="shared" si="179"/>
        <v>42169.317233796297</v>
      </c>
      <c r="M2821" s="3" t="b">
        <v>0</v>
      </c>
      <c r="N2821" s="3">
        <v>104</v>
      </c>
      <c r="O2821" s="3" t="b">
        <v>1</v>
      </c>
      <c r="P2821" s="3" t="s">
        <v>8270</v>
      </c>
      <c r="Q2821" s="13">
        <f t="shared" si="176"/>
        <v>1.048</v>
      </c>
      <c r="R2821" s="7">
        <f t="shared" si="177"/>
        <v>48.07692307692308</v>
      </c>
      <c r="S2821" s="3" t="s">
        <v>8320</v>
      </c>
      <c r="T2821" s="3" t="s">
        <v>8321</v>
      </c>
    </row>
    <row r="2822" spans="1:20" ht="39.6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21">
        <f t="shared" si="178"/>
        <v>42401.402650462966</v>
      </c>
      <c r="L2822" s="21">
        <f t="shared" si="179"/>
        <v>42425.791666666664</v>
      </c>
      <c r="M2822" s="3" t="b">
        <v>0</v>
      </c>
      <c r="N2822" s="3">
        <v>20</v>
      </c>
      <c r="O2822" s="3" t="b">
        <v>1</v>
      </c>
      <c r="P2822" s="3" t="s">
        <v>8270</v>
      </c>
      <c r="Q2822" s="13">
        <f t="shared" si="176"/>
        <v>1.36</v>
      </c>
      <c r="R2822" s="7">
        <f t="shared" si="177"/>
        <v>10</v>
      </c>
      <c r="S2822" s="3" t="s">
        <v>8320</v>
      </c>
      <c r="T2822" s="3" t="s">
        <v>8321</v>
      </c>
    </row>
    <row r="2823" spans="1:20" ht="52.8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21">
        <f t="shared" si="178"/>
        <v>41875.714525462965</v>
      </c>
      <c r="L2823" s="21">
        <f t="shared" si="179"/>
        <v>41905.714525462965</v>
      </c>
      <c r="M2823" s="3" t="b">
        <v>0</v>
      </c>
      <c r="N2823" s="3">
        <v>35</v>
      </c>
      <c r="O2823" s="3" t="b">
        <v>1</v>
      </c>
      <c r="P2823" s="3" t="s">
        <v>8270</v>
      </c>
      <c r="Q2823" s="13">
        <f t="shared" si="176"/>
        <v>1</v>
      </c>
      <c r="R2823" s="7">
        <f t="shared" si="177"/>
        <v>28.571428571428573</v>
      </c>
      <c r="S2823" s="3" t="s">
        <v>8320</v>
      </c>
      <c r="T2823" s="3" t="s">
        <v>8321</v>
      </c>
    </row>
    <row r="2824" spans="1:20" ht="52.8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21">
        <f t="shared" si="178"/>
        <v>42060.475601851846</v>
      </c>
      <c r="L2824" s="21">
        <f t="shared" si="179"/>
        <v>42090.433935185181</v>
      </c>
      <c r="M2824" s="3" t="b">
        <v>0</v>
      </c>
      <c r="N2824" s="3">
        <v>94</v>
      </c>
      <c r="O2824" s="3" t="b">
        <v>1</v>
      </c>
      <c r="P2824" s="3" t="s">
        <v>8270</v>
      </c>
      <c r="Q2824" s="13">
        <f t="shared" si="176"/>
        <v>1</v>
      </c>
      <c r="R2824" s="7">
        <f t="shared" si="177"/>
        <v>63.829787234042556</v>
      </c>
      <c r="S2824" s="3" t="s">
        <v>8320</v>
      </c>
      <c r="T2824" s="3" t="s">
        <v>8321</v>
      </c>
    </row>
    <row r="2825" spans="1:20" ht="52.8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21">
        <f t="shared" si="178"/>
        <v>42066.803310185183</v>
      </c>
      <c r="L2825" s="21">
        <f t="shared" si="179"/>
        <v>42094.749305555553</v>
      </c>
      <c r="M2825" s="3" t="b">
        <v>0</v>
      </c>
      <c r="N2825" s="3">
        <v>14</v>
      </c>
      <c r="O2825" s="3" t="b">
        <v>1</v>
      </c>
      <c r="P2825" s="3" t="s">
        <v>8270</v>
      </c>
      <c r="Q2825" s="13">
        <f t="shared" si="176"/>
        <v>1.24</v>
      </c>
      <c r="R2825" s="7">
        <f t="shared" si="177"/>
        <v>7.1428571428571432</v>
      </c>
      <c r="S2825" s="3" t="s">
        <v>8320</v>
      </c>
      <c r="T2825" s="3" t="s">
        <v>8321</v>
      </c>
    </row>
    <row r="2826" spans="1:20" ht="39.6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21">
        <f t="shared" si="178"/>
        <v>42136.0624537037</v>
      </c>
      <c r="L2826" s="21">
        <f t="shared" si="179"/>
        <v>42167.863194444442</v>
      </c>
      <c r="M2826" s="3" t="b">
        <v>0</v>
      </c>
      <c r="N2826" s="3">
        <v>15</v>
      </c>
      <c r="O2826" s="3" t="b">
        <v>1</v>
      </c>
      <c r="P2826" s="3" t="s">
        <v>8270</v>
      </c>
      <c r="Q2826" s="13">
        <f t="shared" si="176"/>
        <v>1.1692307692307693</v>
      </c>
      <c r="R2826" s="7">
        <f t="shared" si="177"/>
        <v>43.333333333333336</v>
      </c>
      <c r="S2826" s="3" t="s">
        <v>8320</v>
      </c>
      <c r="T2826" s="3" t="s">
        <v>8321</v>
      </c>
    </row>
    <row r="2827" spans="1:20" ht="39.6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21">
        <f t="shared" si="178"/>
        <v>42312.584328703706</v>
      </c>
      <c r="L2827" s="21">
        <f t="shared" si="179"/>
        <v>42342.584328703706</v>
      </c>
      <c r="M2827" s="3" t="b">
        <v>0</v>
      </c>
      <c r="N2827" s="3">
        <v>51</v>
      </c>
      <c r="O2827" s="3" t="b">
        <v>1</v>
      </c>
      <c r="P2827" s="3" t="s">
        <v>8270</v>
      </c>
      <c r="Q2827" s="13">
        <f t="shared" si="176"/>
        <v>1.0333333333333334</v>
      </c>
      <c r="R2827" s="7">
        <f t="shared" si="177"/>
        <v>58.823529411764703</v>
      </c>
      <c r="S2827" s="3" t="s">
        <v>8320</v>
      </c>
      <c r="T2827" s="3" t="s">
        <v>8321</v>
      </c>
    </row>
    <row r="2828" spans="1:20" ht="52.8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21">
        <f t="shared" si="178"/>
        <v>42170.826527777775</v>
      </c>
      <c r="L2828" s="21">
        <f t="shared" si="179"/>
        <v>42195.083333333336</v>
      </c>
      <c r="M2828" s="3" t="b">
        <v>0</v>
      </c>
      <c r="N2828" s="3">
        <v>19</v>
      </c>
      <c r="O2828" s="3" t="b">
        <v>1</v>
      </c>
      <c r="P2828" s="3" t="s">
        <v>8270</v>
      </c>
      <c r="Q2828" s="13">
        <f t="shared" si="176"/>
        <v>1.0774999999999999</v>
      </c>
      <c r="R2828" s="7">
        <f t="shared" si="177"/>
        <v>105.26315789473684</v>
      </c>
      <c r="S2828" s="3" t="s">
        <v>8320</v>
      </c>
      <c r="T2828" s="3" t="s">
        <v>8321</v>
      </c>
    </row>
    <row r="2829" spans="1:20" ht="52.8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21">
        <f t="shared" si="178"/>
        <v>42494.475300925922</v>
      </c>
      <c r="L2829" s="21">
        <f t="shared" si="179"/>
        <v>42524.479166666664</v>
      </c>
      <c r="M2829" s="3" t="b">
        <v>0</v>
      </c>
      <c r="N2829" s="3">
        <v>23</v>
      </c>
      <c r="O2829" s="3" t="b">
        <v>1</v>
      </c>
      <c r="P2829" s="3" t="s">
        <v>8270</v>
      </c>
      <c r="Q2829" s="13">
        <f t="shared" si="176"/>
        <v>1.2024999999999999</v>
      </c>
      <c r="R2829" s="7">
        <f t="shared" si="177"/>
        <v>86.956521739130437</v>
      </c>
      <c r="S2829" s="3" t="s">
        <v>8320</v>
      </c>
      <c r="T2829" s="3" t="s">
        <v>8321</v>
      </c>
    </row>
    <row r="2830" spans="1:20" ht="39.6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21">
        <f t="shared" si="178"/>
        <v>42254.056354166663</v>
      </c>
      <c r="L2830" s="21">
        <f t="shared" si="179"/>
        <v>42279.749999999993</v>
      </c>
      <c r="M2830" s="3" t="b">
        <v>0</v>
      </c>
      <c r="N2830" s="3">
        <v>97</v>
      </c>
      <c r="O2830" s="3" t="b">
        <v>1</v>
      </c>
      <c r="P2830" s="3" t="s">
        <v>8270</v>
      </c>
      <c r="Q2830" s="13">
        <f t="shared" si="176"/>
        <v>1.0037894736842106</v>
      </c>
      <c r="R2830" s="7">
        <f t="shared" si="177"/>
        <v>97.9381443298969</v>
      </c>
      <c r="S2830" s="3" t="s">
        <v>8320</v>
      </c>
      <c r="T2830" s="3" t="s">
        <v>8321</v>
      </c>
    </row>
    <row r="2831" spans="1:20" ht="39.6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21">
        <f t="shared" si="178"/>
        <v>42495.225902777776</v>
      </c>
      <c r="L2831" s="21">
        <f t="shared" si="179"/>
        <v>42523.225902777776</v>
      </c>
      <c r="M2831" s="3" t="b">
        <v>0</v>
      </c>
      <c r="N2831" s="3">
        <v>76</v>
      </c>
      <c r="O2831" s="3" t="b">
        <v>1</v>
      </c>
      <c r="P2831" s="3" t="s">
        <v>8270</v>
      </c>
      <c r="Q2831" s="13">
        <f t="shared" si="176"/>
        <v>1.0651999999999999</v>
      </c>
      <c r="R2831" s="7">
        <f t="shared" si="177"/>
        <v>32.89473684210526</v>
      </c>
      <c r="S2831" s="3" t="s">
        <v>8320</v>
      </c>
      <c r="T2831" s="3" t="s">
        <v>8321</v>
      </c>
    </row>
    <row r="2832" spans="1:20" ht="26.4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21">
        <f t="shared" si="178"/>
        <v>41758.631342592591</v>
      </c>
      <c r="L2832" s="21">
        <f t="shared" si="179"/>
        <v>41770.957638888889</v>
      </c>
      <c r="M2832" s="3" t="b">
        <v>0</v>
      </c>
      <c r="N2832" s="3">
        <v>11</v>
      </c>
      <c r="O2832" s="3" t="b">
        <v>1</v>
      </c>
      <c r="P2832" s="3" t="s">
        <v>8270</v>
      </c>
      <c r="Q2832" s="13">
        <f t="shared" si="176"/>
        <v>1</v>
      </c>
      <c r="R2832" s="7">
        <f t="shared" si="177"/>
        <v>272.72727272727275</v>
      </c>
      <c r="S2832" s="3" t="s">
        <v>8320</v>
      </c>
      <c r="T2832" s="3" t="s">
        <v>8321</v>
      </c>
    </row>
    <row r="2833" spans="1:20" ht="39.6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21">
        <f t="shared" si="178"/>
        <v>42171.616550925923</v>
      </c>
      <c r="L2833" s="21">
        <f t="shared" si="179"/>
        <v>42201.616550925923</v>
      </c>
      <c r="M2833" s="3" t="b">
        <v>0</v>
      </c>
      <c r="N2833" s="3">
        <v>52</v>
      </c>
      <c r="O2833" s="3" t="b">
        <v>1</v>
      </c>
      <c r="P2833" s="3" t="s">
        <v>8270</v>
      </c>
      <c r="Q2833" s="13">
        <f t="shared" si="176"/>
        <v>1.1066666666666667</v>
      </c>
      <c r="R2833" s="7">
        <f t="shared" si="177"/>
        <v>57.692307692307693</v>
      </c>
      <c r="S2833" s="3" t="s">
        <v>8320</v>
      </c>
      <c r="T2833" s="3" t="s">
        <v>8321</v>
      </c>
    </row>
    <row r="2834" spans="1:20" ht="39.6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21">
        <f t="shared" si="178"/>
        <v>41938.501087962963</v>
      </c>
      <c r="L2834" s="21">
        <f t="shared" si="179"/>
        <v>41966.708333333336</v>
      </c>
      <c r="M2834" s="3" t="b">
        <v>0</v>
      </c>
      <c r="N2834" s="3">
        <v>95</v>
      </c>
      <c r="O2834" s="3" t="b">
        <v>1</v>
      </c>
      <c r="P2834" s="3" t="s">
        <v>8270</v>
      </c>
      <c r="Q2834" s="13">
        <f t="shared" si="176"/>
        <v>1.1471959999999999</v>
      </c>
      <c r="R2834" s="7">
        <f t="shared" si="177"/>
        <v>26.315789473684209</v>
      </c>
      <c r="S2834" s="3" t="s">
        <v>8320</v>
      </c>
      <c r="T2834" s="3" t="s">
        <v>8321</v>
      </c>
    </row>
    <row r="2835" spans="1:20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21">
        <f t="shared" si="178"/>
        <v>42267.919363425921</v>
      </c>
      <c r="L2835" s="21">
        <f t="shared" si="179"/>
        <v>42287.874999999993</v>
      </c>
      <c r="M2835" s="3" t="b">
        <v>0</v>
      </c>
      <c r="N2835" s="3">
        <v>35</v>
      </c>
      <c r="O2835" s="3" t="b">
        <v>1</v>
      </c>
      <c r="P2835" s="3" t="s">
        <v>8270</v>
      </c>
      <c r="Q2835" s="13">
        <f t="shared" si="176"/>
        <v>1.0825925925925926</v>
      </c>
      <c r="R2835" s="7">
        <f t="shared" si="177"/>
        <v>77.142857142857139</v>
      </c>
      <c r="S2835" s="3" t="s">
        <v>8320</v>
      </c>
      <c r="T2835" s="3" t="s">
        <v>8321</v>
      </c>
    </row>
    <row r="2836" spans="1:20" ht="39.6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21">
        <f t="shared" si="178"/>
        <v>42019.751504629625</v>
      </c>
      <c r="L2836" s="21">
        <f t="shared" si="179"/>
        <v>42034.751504629625</v>
      </c>
      <c r="M2836" s="3" t="b">
        <v>0</v>
      </c>
      <c r="N2836" s="3">
        <v>21</v>
      </c>
      <c r="O2836" s="3" t="b">
        <v>1</v>
      </c>
      <c r="P2836" s="3" t="s">
        <v>8270</v>
      </c>
      <c r="Q2836" s="13">
        <f t="shared" si="176"/>
        <v>1.7</v>
      </c>
      <c r="R2836" s="7">
        <f t="shared" si="177"/>
        <v>38.095238095238095</v>
      </c>
      <c r="S2836" s="3" t="s">
        <v>8320</v>
      </c>
      <c r="T2836" s="3" t="s">
        <v>8321</v>
      </c>
    </row>
    <row r="2837" spans="1:20" ht="39.6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21">
        <f t="shared" si="178"/>
        <v>42313.495567129627</v>
      </c>
      <c r="L2837" s="21">
        <f t="shared" si="179"/>
        <v>42342.791666666664</v>
      </c>
      <c r="M2837" s="3" t="b">
        <v>0</v>
      </c>
      <c r="N2837" s="3">
        <v>93</v>
      </c>
      <c r="O2837" s="3" t="b">
        <v>1</v>
      </c>
      <c r="P2837" s="3" t="s">
        <v>8270</v>
      </c>
      <c r="Q2837" s="13">
        <f t="shared" si="176"/>
        <v>1.8709899999999999</v>
      </c>
      <c r="R2837" s="7">
        <f t="shared" si="177"/>
        <v>10.75268817204301</v>
      </c>
      <c r="S2837" s="3" t="s">
        <v>8320</v>
      </c>
      <c r="T2837" s="3" t="s">
        <v>8321</v>
      </c>
    </row>
    <row r="2838" spans="1:20" ht="52.8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21">
        <f t="shared" si="178"/>
        <v>42746.053449074076</v>
      </c>
      <c r="L2838" s="21">
        <f t="shared" si="179"/>
        <v>42783.999305555553</v>
      </c>
      <c r="M2838" s="3" t="b">
        <v>0</v>
      </c>
      <c r="N2838" s="3">
        <v>11</v>
      </c>
      <c r="O2838" s="3" t="b">
        <v>1</v>
      </c>
      <c r="P2838" s="3" t="s">
        <v>8270</v>
      </c>
      <c r="Q2838" s="13">
        <f t="shared" si="176"/>
        <v>1.0777777777777777</v>
      </c>
      <c r="R2838" s="7">
        <f t="shared" si="177"/>
        <v>40.909090909090907</v>
      </c>
      <c r="S2838" s="3" t="s">
        <v>8320</v>
      </c>
      <c r="T2838" s="3" t="s">
        <v>8321</v>
      </c>
    </row>
    <row r="2839" spans="1:20" ht="52.8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21">
        <f t="shared" si="178"/>
        <v>42307.700046296297</v>
      </c>
      <c r="L2839" s="21">
        <f t="shared" si="179"/>
        <v>42347.741712962961</v>
      </c>
      <c r="M2839" s="3" t="b">
        <v>0</v>
      </c>
      <c r="N2839" s="3">
        <v>21</v>
      </c>
      <c r="O2839" s="3" t="b">
        <v>1</v>
      </c>
      <c r="P2839" s="3" t="s">
        <v>8270</v>
      </c>
      <c r="Q2839" s="13">
        <f t="shared" si="176"/>
        <v>1</v>
      </c>
      <c r="R2839" s="7">
        <f t="shared" si="177"/>
        <v>40.476190476190474</v>
      </c>
      <c r="S2839" s="3" t="s">
        <v>8320</v>
      </c>
      <c r="T2839" s="3" t="s">
        <v>8321</v>
      </c>
    </row>
    <row r="2840" spans="1:20" ht="39.6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21">
        <f t="shared" si="178"/>
        <v>41842.399259259255</v>
      </c>
      <c r="L2840" s="21">
        <f t="shared" si="179"/>
        <v>41864.708333333328</v>
      </c>
      <c r="M2840" s="3" t="b">
        <v>0</v>
      </c>
      <c r="N2840" s="3">
        <v>54</v>
      </c>
      <c r="O2840" s="3" t="b">
        <v>1</v>
      </c>
      <c r="P2840" s="3" t="s">
        <v>8270</v>
      </c>
      <c r="Q2840" s="13">
        <f t="shared" si="176"/>
        <v>1.2024999999999999</v>
      </c>
      <c r="R2840" s="7">
        <f t="shared" si="177"/>
        <v>37.037037037037038</v>
      </c>
      <c r="S2840" s="3" t="s">
        <v>8320</v>
      </c>
      <c r="T2840" s="3" t="s">
        <v>8321</v>
      </c>
    </row>
    <row r="2841" spans="1:20" ht="39.6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21">
        <f t="shared" si="178"/>
        <v>41853.031874999993</v>
      </c>
      <c r="L2841" s="21">
        <f t="shared" si="179"/>
        <v>41875.999305555553</v>
      </c>
      <c r="M2841" s="3" t="b">
        <v>0</v>
      </c>
      <c r="N2841" s="3">
        <v>31</v>
      </c>
      <c r="O2841" s="3" t="b">
        <v>1</v>
      </c>
      <c r="P2841" s="3" t="s">
        <v>8270</v>
      </c>
      <c r="Q2841" s="13">
        <f t="shared" si="176"/>
        <v>1.1142857142857143</v>
      </c>
      <c r="R2841" s="7">
        <f t="shared" si="177"/>
        <v>112.90322580645162</v>
      </c>
      <c r="S2841" s="3" t="s">
        <v>8320</v>
      </c>
      <c r="T2841" s="3" t="s">
        <v>8321</v>
      </c>
    </row>
    <row r="2842" spans="1:20" ht="52.8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21">
        <f t="shared" si="178"/>
        <v>42059.827303240738</v>
      </c>
      <c r="L2842" s="21">
        <f t="shared" si="179"/>
        <v>42081.499999999993</v>
      </c>
      <c r="M2842" s="3" t="b">
        <v>0</v>
      </c>
      <c r="N2842" s="3">
        <v>132</v>
      </c>
      <c r="O2842" s="3" t="b">
        <v>1</v>
      </c>
      <c r="P2842" s="3" t="s">
        <v>8270</v>
      </c>
      <c r="Q2842" s="13">
        <f t="shared" si="176"/>
        <v>1.04</v>
      </c>
      <c r="R2842" s="7">
        <f t="shared" si="177"/>
        <v>18.939393939393938</v>
      </c>
      <c r="S2842" s="3" t="s">
        <v>8320</v>
      </c>
      <c r="T2842" s="3" t="s">
        <v>8321</v>
      </c>
    </row>
    <row r="2843" spans="1:20" ht="39.6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21">
        <f t="shared" si="178"/>
        <v>42291.531215277777</v>
      </c>
      <c r="L2843" s="21">
        <f t="shared" si="179"/>
        <v>42351.572881944441</v>
      </c>
      <c r="M2843" s="3" t="b">
        <v>0</v>
      </c>
      <c r="N2843" s="3">
        <v>1</v>
      </c>
      <c r="O2843" s="3" t="b">
        <v>0</v>
      </c>
      <c r="P2843" s="3" t="s">
        <v>8270</v>
      </c>
      <c r="Q2843" s="13">
        <f t="shared" si="176"/>
        <v>0.01</v>
      </c>
      <c r="R2843" s="7">
        <f t="shared" si="177"/>
        <v>1000</v>
      </c>
      <c r="S2843" s="3" t="s">
        <v>8320</v>
      </c>
      <c r="T2843" s="3" t="s">
        <v>8321</v>
      </c>
    </row>
    <row r="2844" spans="1:20" ht="39.6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21">
        <f t="shared" si="178"/>
        <v>41784.744155092594</v>
      </c>
      <c r="L2844" s="21">
        <f t="shared" si="179"/>
        <v>41811.25</v>
      </c>
      <c r="M2844" s="3" t="b">
        <v>0</v>
      </c>
      <c r="N2844" s="3">
        <v>0</v>
      </c>
      <c r="O2844" s="3" t="b">
        <v>0</v>
      </c>
      <c r="P2844" s="3" t="s">
        <v>8270</v>
      </c>
      <c r="Q2844" s="13">
        <f t="shared" si="176"/>
        <v>0</v>
      </c>
      <c r="R2844" s="7">
        <f t="shared" si="177"/>
        <v>0</v>
      </c>
      <c r="S2844" s="3" t="s">
        <v>8320</v>
      </c>
      <c r="T2844" s="3" t="s">
        <v>8321</v>
      </c>
    </row>
    <row r="2845" spans="1:20" ht="39.6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21">
        <f t="shared" si="178"/>
        <v>42492.529513888883</v>
      </c>
      <c r="L2845" s="21">
        <f t="shared" si="179"/>
        <v>42533.958333333336</v>
      </c>
      <c r="M2845" s="3" t="b">
        <v>0</v>
      </c>
      <c r="N2845" s="3">
        <v>0</v>
      </c>
      <c r="O2845" s="3" t="b">
        <v>0</v>
      </c>
      <c r="P2845" s="3" t="s">
        <v>8270</v>
      </c>
      <c r="Q2845" s="13">
        <f t="shared" si="176"/>
        <v>0</v>
      </c>
      <c r="R2845" s="7">
        <f t="shared" si="177"/>
        <v>0</v>
      </c>
      <c r="S2845" s="3" t="s">
        <v>8320</v>
      </c>
      <c r="T2845" s="3" t="s">
        <v>8321</v>
      </c>
    </row>
    <row r="2846" spans="1:20" ht="39.6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21">
        <f t="shared" si="178"/>
        <v>42709.337731481479</v>
      </c>
      <c r="L2846" s="21">
        <f t="shared" si="179"/>
        <v>42739.337731481479</v>
      </c>
      <c r="M2846" s="3" t="b">
        <v>0</v>
      </c>
      <c r="N2846" s="3">
        <v>1</v>
      </c>
      <c r="O2846" s="3" t="b">
        <v>0</v>
      </c>
      <c r="P2846" s="3" t="s">
        <v>8270</v>
      </c>
      <c r="Q2846" s="13">
        <f t="shared" si="176"/>
        <v>5.4545454545454543E-2</v>
      </c>
      <c r="R2846" s="7">
        <f t="shared" si="177"/>
        <v>550</v>
      </c>
      <c r="S2846" s="3" t="s">
        <v>8320</v>
      </c>
      <c r="T2846" s="3" t="s">
        <v>8321</v>
      </c>
    </row>
    <row r="2847" spans="1:20" ht="39.6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21">
        <f t="shared" si="178"/>
        <v>42102.808252314811</v>
      </c>
      <c r="L2847" s="21">
        <f t="shared" si="179"/>
        <v>42162.808252314811</v>
      </c>
      <c r="M2847" s="3" t="b">
        <v>0</v>
      </c>
      <c r="N2847" s="3">
        <v>39</v>
      </c>
      <c r="O2847" s="3" t="b">
        <v>0</v>
      </c>
      <c r="P2847" s="3" t="s">
        <v>8270</v>
      </c>
      <c r="Q2847" s="13">
        <f t="shared" si="176"/>
        <v>0.31546666666666667</v>
      </c>
      <c r="R2847" s="7">
        <f t="shared" si="177"/>
        <v>192.30769230769232</v>
      </c>
      <c r="S2847" s="3" t="s">
        <v>8320</v>
      </c>
      <c r="T2847" s="3" t="s">
        <v>8321</v>
      </c>
    </row>
    <row r="2848" spans="1:20" ht="52.8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21">
        <f t="shared" si="178"/>
        <v>42108.483726851853</v>
      </c>
      <c r="L2848" s="21">
        <f t="shared" si="179"/>
        <v>42153.483726851853</v>
      </c>
      <c r="M2848" s="3" t="b">
        <v>0</v>
      </c>
      <c r="N2848" s="3">
        <v>0</v>
      </c>
      <c r="O2848" s="3" t="b">
        <v>0</v>
      </c>
      <c r="P2848" s="3" t="s">
        <v>8270</v>
      </c>
      <c r="Q2848" s="13">
        <f t="shared" si="176"/>
        <v>0</v>
      </c>
      <c r="R2848" s="7">
        <f t="shared" si="177"/>
        <v>0</v>
      </c>
      <c r="S2848" s="3" t="s">
        <v>8320</v>
      </c>
      <c r="T2848" s="3" t="s">
        <v>8321</v>
      </c>
    </row>
    <row r="2849" spans="1:20" ht="39.6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21">
        <f t="shared" si="178"/>
        <v>42453.597974537035</v>
      </c>
      <c r="L2849" s="21">
        <f t="shared" si="179"/>
        <v>42513.597974537035</v>
      </c>
      <c r="M2849" s="3" t="b">
        <v>0</v>
      </c>
      <c r="N2849" s="3">
        <v>0</v>
      </c>
      <c r="O2849" s="3" t="b">
        <v>0</v>
      </c>
      <c r="P2849" s="3" t="s">
        <v>8270</v>
      </c>
      <c r="Q2849" s="13">
        <f t="shared" si="176"/>
        <v>0</v>
      </c>
      <c r="R2849" s="7">
        <f t="shared" si="177"/>
        <v>0</v>
      </c>
      <c r="S2849" s="3" t="s">
        <v>8320</v>
      </c>
      <c r="T2849" s="3" t="s">
        <v>8321</v>
      </c>
    </row>
    <row r="2850" spans="1:20" ht="52.8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21">
        <f t="shared" si="178"/>
        <v>42123.440497685187</v>
      </c>
      <c r="L2850" s="21">
        <f t="shared" si="179"/>
        <v>42153.440497685187</v>
      </c>
      <c r="M2850" s="3" t="b">
        <v>0</v>
      </c>
      <c r="N2850" s="3">
        <v>3</v>
      </c>
      <c r="O2850" s="3" t="b">
        <v>0</v>
      </c>
      <c r="P2850" s="3" t="s">
        <v>8270</v>
      </c>
      <c r="Q2850" s="13">
        <f t="shared" si="176"/>
        <v>2E-3</v>
      </c>
      <c r="R2850" s="7">
        <f t="shared" si="177"/>
        <v>11666.666666666666</v>
      </c>
      <c r="S2850" s="3" t="s">
        <v>8320</v>
      </c>
      <c r="T2850" s="3" t="s">
        <v>8321</v>
      </c>
    </row>
    <row r="2851" spans="1:20" ht="39.6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21">
        <f t="shared" si="178"/>
        <v>42453.219907407409</v>
      </c>
      <c r="L2851" s="21">
        <f t="shared" si="179"/>
        <v>42483.219907407409</v>
      </c>
      <c r="M2851" s="3" t="b">
        <v>0</v>
      </c>
      <c r="N2851" s="3">
        <v>1</v>
      </c>
      <c r="O2851" s="3" t="b">
        <v>0</v>
      </c>
      <c r="P2851" s="3" t="s">
        <v>8270</v>
      </c>
      <c r="Q2851" s="13">
        <f t="shared" si="176"/>
        <v>0.01</v>
      </c>
      <c r="R2851" s="7">
        <f t="shared" si="177"/>
        <v>500</v>
      </c>
      <c r="S2851" s="3" t="s">
        <v>8320</v>
      </c>
      <c r="T2851" s="3" t="s">
        <v>8321</v>
      </c>
    </row>
    <row r="2852" spans="1:20" ht="39.6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21">
        <f t="shared" si="178"/>
        <v>41857.798738425925</v>
      </c>
      <c r="L2852" s="21">
        <f t="shared" si="179"/>
        <v>41887.798738425925</v>
      </c>
      <c r="M2852" s="3" t="b">
        <v>0</v>
      </c>
      <c r="N2852" s="3">
        <v>13</v>
      </c>
      <c r="O2852" s="3" t="b">
        <v>0</v>
      </c>
      <c r="P2852" s="3" t="s">
        <v>8270</v>
      </c>
      <c r="Q2852" s="13">
        <f t="shared" si="176"/>
        <v>3.8875E-2</v>
      </c>
      <c r="R2852" s="7">
        <f t="shared" si="177"/>
        <v>615.38461538461536</v>
      </c>
      <c r="S2852" s="3" t="s">
        <v>8320</v>
      </c>
      <c r="T2852" s="3" t="s">
        <v>8321</v>
      </c>
    </row>
    <row r="2853" spans="1:20" ht="39.6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21">
        <f t="shared" si="178"/>
        <v>42389.794317129628</v>
      </c>
      <c r="L2853" s="21">
        <f t="shared" si="179"/>
        <v>42398.761805555558</v>
      </c>
      <c r="M2853" s="3" t="b">
        <v>0</v>
      </c>
      <c r="N2853" s="3">
        <v>0</v>
      </c>
      <c r="O2853" s="3" t="b">
        <v>0</v>
      </c>
      <c r="P2853" s="3" t="s">
        <v>8270</v>
      </c>
      <c r="Q2853" s="13">
        <f t="shared" si="176"/>
        <v>0</v>
      </c>
      <c r="R2853" s="7">
        <f t="shared" si="177"/>
        <v>0</v>
      </c>
      <c r="S2853" s="3" t="s">
        <v>8320</v>
      </c>
      <c r="T2853" s="3" t="s">
        <v>8321</v>
      </c>
    </row>
    <row r="2854" spans="1:20" ht="39.6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21">
        <f t="shared" si="178"/>
        <v>41780.836840277778</v>
      </c>
      <c r="L2854" s="21">
        <f t="shared" si="179"/>
        <v>41810.836840277778</v>
      </c>
      <c r="M2854" s="3" t="b">
        <v>0</v>
      </c>
      <c r="N2854" s="3">
        <v>6</v>
      </c>
      <c r="O2854" s="3" t="b">
        <v>0</v>
      </c>
      <c r="P2854" s="3" t="s">
        <v>8270</v>
      </c>
      <c r="Q2854" s="13">
        <f t="shared" si="176"/>
        <v>1.9E-2</v>
      </c>
      <c r="R2854" s="7">
        <f t="shared" si="177"/>
        <v>833.33333333333337</v>
      </c>
      <c r="S2854" s="3" t="s">
        <v>8320</v>
      </c>
      <c r="T2854" s="3" t="s">
        <v>8321</v>
      </c>
    </row>
    <row r="2855" spans="1:20" ht="39.6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21">
        <f t="shared" si="178"/>
        <v>41835.98260416666</v>
      </c>
      <c r="L2855" s="21">
        <f t="shared" si="179"/>
        <v>41895.98260416666</v>
      </c>
      <c r="M2855" s="3" t="b">
        <v>0</v>
      </c>
      <c r="N2855" s="3">
        <v>0</v>
      </c>
      <c r="O2855" s="3" t="b">
        <v>0</v>
      </c>
      <c r="P2855" s="3" t="s">
        <v>8270</v>
      </c>
      <c r="Q2855" s="13">
        <f t="shared" si="176"/>
        <v>0</v>
      </c>
      <c r="R2855" s="7">
        <f t="shared" si="177"/>
        <v>0</v>
      </c>
      <c r="S2855" s="3" t="s">
        <v>8320</v>
      </c>
      <c r="T2855" s="3" t="s">
        <v>8321</v>
      </c>
    </row>
    <row r="2856" spans="1:20" ht="39.6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21">
        <f t="shared" si="178"/>
        <v>42111.508321759255</v>
      </c>
      <c r="L2856" s="21">
        <f t="shared" si="179"/>
        <v>42131.508321759255</v>
      </c>
      <c r="M2856" s="3" t="b">
        <v>0</v>
      </c>
      <c r="N2856" s="3">
        <v>14</v>
      </c>
      <c r="O2856" s="3" t="b">
        <v>0</v>
      </c>
      <c r="P2856" s="3" t="s">
        <v>8270</v>
      </c>
      <c r="Q2856" s="13">
        <f t="shared" si="176"/>
        <v>0.41699999999999998</v>
      </c>
      <c r="R2856" s="7">
        <f t="shared" si="177"/>
        <v>71.428571428571431</v>
      </c>
      <c r="S2856" s="3" t="s">
        <v>8320</v>
      </c>
      <c r="T2856" s="3" t="s">
        <v>8321</v>
      </c>
    </row>
    <row r="2857" spans="1:20" ht="52.8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21">
        <f t="shared" si="178"/>
        <v>42369.799432870372</v>
      </c>
      <c r="L2857" s="21">
        <f t="shared" si="179"/>
        <v>42398.773611111108</v>
      </c>
      <c r="M2857" s="3" t="b">
        <v>0</v>
      </c>
      <c r="N2857" s="3">
        <v>5</v>
      </c>
      <c r="O2857" s="3" t="b">
        <v>0</v>
      </c>
      <c r="P2857" s="3" t="s">
        <v>8270</v>
      </c>
      <c r="Q2857" s="13">
        <f t="shared" si="176"/>
        <v>0.5</v>
      </c>
      <c r="R2857" s="7">
        <f t="shared" si="177"/>
        <v>120</v>
      </c>
      <c r="S2857" s="3" t="s">
        <v>8320</v>
      </c>
      <c r="T2857" s="3" t="s">
        <v>8321</v>
      </c>
    </row>
    <row r="2858" spans="1:20" ht="39.6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21">
        <f t="shared" si="178"/>
        <v>42164.829247685186</v>
      </c>
      <c r="L2858" s="21">
        <f t="shared" si="179"/>
        <v>42224.69027777778</v>
      </c>
      <c r="M2858" s="3" t="b">
        <v>0</v>
      </c>
      <c r="N2858" s="3">
        <v>6</v>
      </c>
      <c r="O2858" s="3" t="b">
        <v>0</v>
      </c>
      <c r="P2858" s="3" t="s">
        <v>8270</v>
      </c>
      <c r="Q2858" s="13">
        <f t="shared" si="176"/>
        <v>4.8666666666666664E-2</v>
      </c>
      <c r="R2858" s="7">
        <f t="shared" si="177"/>
        <v>500</v>
      </c>
      <c r="S2858" s="3" t="s">
        <v>8320</v>
      </c>
      <c r="T2858" s="3" t="s">
        <v>8321</v>
      </c>
    </row>
    <row r="2859" spans="1:20" ht="52.8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21">
        <f t="shared" si="178"/>
        <v>42726.711747685178</v>
      </c>
      <c r="L2859" s="21">
        <f t="shared" si="179"/>
        <v>42786.541666666664</v>
      </c>
      <c r="M2859" s="3" t="b">
        <v>0</v>
      </c>
      <c r="N2859" s="3">
        <v>15</v>
      </c>
      <c r="O2859" s="3" t="b">
        <v>0</v>
      </c>
      <c r="P2859" s="3" t="s">
        <v>8270</v>
      </c>
      <c r="Q2859" s="13">
        <f t="shared" si="176"/>
        <v>0.19736842105263158</v>
      </c>
      <c r="R2859" s="7">
        <f t="shared" si="177"/>
        <v>2533.3333333333335</v>
      </c>
      <c r="S2859" s="3" t="s">
        <v>8320</v>
      </c>
      <c r="T2859" s="3" t="s">
        <v>8321</v>
      </c>
    </row>
    <row r="2860" spans="1:20" ht="39.6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21">
        <f t="shared" si="178"/>
        <v>41954.336747685178</v>
      </c>
      <c r="L2860" s="21">
        <f t="shared" si="179"/>
        <v>41978.269444444442</v>
      </c>
      <c r="M2860" s="3" t="b">
        <v>0</v>
      </c>
      <c r="N2860" s="3">
        <v>0</v>
      </c>
      <c r="O2860" s="3" t="b">
        <v>0</v>
      </c>
      <c r="P2860" s="3" t="s">
        <v>8270</v>
      </c>
      <c r="Q2860" s="13">
        <f t="shared" si="176"/>
        <v>0</v>
      </c>
      <c r="R2860" s="7">
        <f t="shared" si="177"/>
        <v>0</v>
      </c>
      <c r="S2860" s="3" t="s">
        <v>8320</v>
      </c>
      <c r="T2860" s="3" t="s">
        <v>8321</v>
      </c>
    </row>
    <row r="2861" spans="1:20" ht="39.6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21">
        <f t="shared" si="178"/>
        <v>42233.153981481482</v>
      </c>
      <c r="L2861" s="21">
        <f t="shared" si="179"/>
        <v>42293.153981481482</v>
      </c>
      <c r="M2861" s="3" t="b">
        <v>0</v>
      </c>
      <c r="N2861" s="3">
        <v>1</v>
      </c>
      <c r="O2861" s="3" t="b">
        <v>0</v>
      </c>
      <c r="P2861" s="3" t="s">
        <v>8270</v>
      </c>
      <c r="Q2861" s="13">
        <f t="shared" si="176"/>
        <v>1.7500000000000002E-2</v>
      </c>
      <c r="R2861" s="7">
        <f t="shared" si="177"/>
        <v>2000</v>
      </c>
      <c r="S2861" s="3" t="s">
        <v>8320</v>
      </c>
      <c r="T2861" s="3" t="s">
        <v>8321</v>
      </c>
    </row>
    <row r="2862" spans="1:20" ht="52.8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21">
        <f t="shared" si="178"/>
        <v>42480.592314814814</v>
      </c>
      <c r="L2862" s="21">
        <f t="shared" si="179"/>
        <v>42540.592314814814</v>
      </c>
      <c r="M2862" s="3" t="b">
        <v>0</v>
      </c>
      <c r="N2862" s="3">
        <v>9</v>
      </c>
      <c r="O2862" s="3" t="b">
        <v>0</v>
      </c>
      <c r="P2862" s="3" t="s">
        <v>8270</v>
      </c>
      <c r="Q2862" s="13">
        <f t="shared" si="176"/>
        <v>6.6500000000000004E-2</v>
      </c>
      <c r="R2862" s="7">
        <f t="shared" si="177"/>
        <v>444.44444444444446</v>
      </c>
      <c r="S2862" s="3" t="s">
        <v>8320</v>
      </c>
      <c r="T2862" s="3" t="s">
        <v>8321</v>
      </c>
    </row>
    <row r="2863" spans="1:20" ht="39.6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21">
        <f t="shared" si="178"/>
        <v>42257.3825</v>
      </c>
      <c r="L2863" s="21">
        <f t="shared" si="179"/>
        <v>42271.3825</v>
      </c>
      <c r="M2863" s="3" t="b">
        <v>0</v>
      </c>
      <c r="N2863" s="3">
        <v>3</v>
      </c>
      <c r="O2863" s="3" t="b">
        <v>0</v>
      </c>
      <c r="P2863" s="3" t="s">
        <v>8270</v>
      </c>
      <c r="Q2863" s="13">
        <f t="shared" si="176"/>
        <v>0.32</v>
      </c>
      <c r="R2863" s="7">
        <f t="shared" si="177"/>
        <v>83.333333333333329</v>
      </c>
      <c r="S2863" s="3" t="s">
        <v>8320</v>
      </c>
      <c r="T2863" s="3" t="s">
        <v>8321</v>
      </c>
    </row>
    <row r="2864" spans="1:20" ht="39.6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21">
        <f t="shared" si="178"/>
        <v>41784.581354166665</v>
      </c>
      <c r="L2864" s="21">
        <f t="shared" si="179"/>
        <v>41814.581354166665</v>
      </c>
      <c r="M2864" s="3" t="b">
        <v>0</v>
      </c>
      <c r="N2864" s="3">
        <v>3</v>
      </c>
      <c r="O2864" s="3" t="b">
        <v>0</v>
      </c>
      <c r="P2864" s="3" t="s">
        <v>8270</v>
      </c>
      <c r="Q2864" s="13">
        <f t="shared" si="176"/>
        <v>4.3307086614173228E-3</v>
      </c>
      <c r="R2864" s="7">
        <f t="shared" si="177"/>
        <v>4233.333333333333</v>
      </c>
      <c r="S2864" s="3" t="s">
        <v>8320</v>
      </c>
      <c r="T2864" s="3" t="s">
        <v>8321</v>
      </c>
    </row>
    <row r="2865" spans="1:20" ht="39.6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21">
        <f t="shared" si="178"/>
        <v>41831.46670138889</v>
      </c>
      <c r="L2865" s="21">
        <f t="shared" si="179"/>
        <v>41891.46670138889</v>
      </c>
      <c r="M2865" s="3" t="b">
        <v>0</v>
      </c>
      <c r="N2865" s="3">
        <v>1</v>
      </c>
      <c r="O2865" s="3" t="b">
        <v>0</v>
      </c>
      <c r="P2865" s="3" t="s">
        <v>8270</v>
      </c>
      <c r="Q2865" s="13">
        <f t="shared" si="176"/>
        <v>4.0000000000000002E-4</v>
      </c>
      <c r="R2865" s="7">
        <f t="shared" si="177"/>
        <v>50000</v>
      </c>
      <c r="S2865" s="3" t="s">
        <v>8320</v>
      </c>
      <c r="T2865" s="3" t="s">
        <v>8321</v>
      </c>
    </row>
    <row r="2866" spans="1:20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21">
        <f t="shared" si="178"/>
        <v>42172.405173611107</v>
      </c>
      <c r="L2866" s="21">
        <f t="shared" si="179"/>
        <v>42202.345833333333</v>
      </c>
      <c r="M2866" s="3" t="b">
        <v>0</v>
      </c>
      <c r="N2866" s="3">
        <v>3</v>
      </c>
      <c r="O2866" s="3" t="b">
        <v>0</v>
      </c>
      <c r="P2866" s="3" t="s">
        <v>8270</v>
      </c>
      <c r="Q2866" s="13">
        <f t="shared" si="176"/>
        <v>1.6E-2</v>
      </c>
      <c r="R2866" s="7">
        <f t="shared" si="177"/>
        <v>833.33333333333337</v>
      </c>
      <c r="S2866" s="3" t="s">
        <v>8320</v>
      </c>
      <c r="T2866" s="3" t="s">
        <v>8321</v>
      </c>
    </row>
    <row r="2867" spans="1:20" ht="39.6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21">
        <f t="shared" si="178"/>
        <v>41949.905775462961</v>
      </c>
      <c r="L2867" s="21">
        <f t="shared" si="179"/>
        <v>42009.905775462961</v>
      </c>
      <c r="M2867" s="3" t="b">
        <v>0</v>
      </c>
      <c r="N2867" s="3">
        <v>0</v>
      </c>
      <c r="O2867" s="3" t="b">
        <v>0</v>
      </c>
      <c r="P2867" s="3" t="s">
        <v>8270</v>
      </c>
      <c r="Q2867" s="13">
        <f t="shared" si="176"/>
        <v>0</v>
      </c>
      <c r="R2867" s="7">
        <f t="shared" si="177"/>
        <v>0</v>
      </c>
      <c r="S2867" s="3" t="s">
        <v>8320</v>
      </c>
      <c r="T2867" s="3" t="s">
        <v>8321</v>
      </c>
    </row>
    <row r="2868" spans="1:20" ht="39.6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21">
        <f t="shared" si="178"/>
        <v>42627.746770833335</v>
      </c>
      <c r="L2868" s="21">
        <f t="shared" si="179"/>
        <v>42657.708333333336</v>
      </c>
      <c r="M2868" s="3" t="b">
        <v>0</v>
      </c>
      <c r="N2868" s="3">
        <v>2</v>
      </c>
      <c r="O2868" s="3" t="b">
        <v>0</v>
      </c>
      <c r="P2868" s="3" t="s">
        <v>8270</v>
      </c>
      <c r="Q2868" s="13">
        <f t="shared" si="176"/>
        <v>8.9999999999999993E-3</v>
      </c>
      <c r="R2868" s="7">
        <f t="shared" si="177"/>
        <v>2500</v>
      </c>
      <c r="S2868" s="3" t="s">
        <v>8320</v>
      </c>
      <c r="T2868" s="3" t="s">
        <v>8321</v>
      </c>
    </row>
    <row r="2869" spans="1:20" ht="52.8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21">
        <f t="shared" si="178"/>
        <v>42530.986944444441</v>
      </c>
      <c r="L2869" s="21">
        <f t="shared" si="179"/>
        <v>42554.958333333336</v>
      </c>
      <c r="M2869" s="3" t="b">
        <v>0</v>
      </c>
      <c r="N2869" s="3">
        <v>10</v>
      </c>
      <c r="O2869" s="3" t="b">
        <v>0</v>
      </c>
      <c r="P2869" s="3" t="s">
        <v>8270</v>
      </c>
      <c r="Q2869" s="13">
        <f t="shared" si="176"/>
        <v>0.2016</v>
      </c>
      <c r="R2869" s="7">
        <f t="shared" si="177"/>
        <v>250</v>
      </c>
      <c r="S2869" s="3" t="s">
        <v>8320</v>
      </c>
      <c r="T2869" s="3" t="s">
        <v>8321</v>
      </c>
    </row>
    <row r="2870" spans="1:20" ht="52.8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21">
        <f t="shared" si="178"/>
        <v>42618.618680555555</v>
      </c>
      <c r="L2870" s="21">
        <f t="shared" si="179"/>
        <v>42648.618680555555</v>
      </c>
      <c r="M2870" s="3" t="b">
        <v>0</v>
      </c>
      <c r="N2870" s="3">
        <v>60</v>
      </c>
      <c r="O2870" s="3" t="b">
        <v>0</v>
      </c>
      <c r="P2870" s="3" t="s">
        <v>8270</v>
      </c>
      <c r="Q2870" s="13">
        <f t="shared" si="176"/>
        <v>0.42011733333333334</v>
      </c>
      <c r="R2870" s="7">
        <f t="shared" si="177"/>
        <v>250</v>
      </c>
      <c r="S2870" s="3" t="s">
        <v>8320</v>
      </c>
      <c r="T2870" s="3" t="s">
        <v>8321</v>
      </c>
    </row>
    <row r="2871" spans="1:20" ht="52.8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21">
        <f t="shared" si="178"/>
        <v>42540.385196759256</v>
      </c>
      <c r="L2871" s="21">
        <f t="shared" si="179"/>
        <v>42570.385196759256</v>
      </c>
      <c r="M2871" s="3" t="b">
        <v>0</v>
      </c>
      <c r="N2871" s="3">
        <v>5</v>
      </c>
      <c r="O2871" s="3" t="b">
        <v>0</v>
      </c>
      <c r="P2871" s="3" t="s">
        <v>8270</v>
      </c>
      <c r="Q2871" s="13">
        <f t="shared" si="176"/>
        <v>8.8500000000000002E-3</v>
      </c>
      <c r="R2871" s="7">
        <f t="shared" si="177"/>
        <v>4000</v>
      </c>
      <c r="S2871" s="3" t="s">
        <v>8320</v>
      </c>
      <c r="T2871" s="3" t="s">
        <v>8321</v>
      </c>
    </row>
    <row r="2872" spans="1:20" ht="39.6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21">
        <f t="shared" si="178"/>
        <v>41745.981076388889</v>
      </c>
      <c r="L2872" s="21">
        <f t="shared" si="179"/>
        <v>41775.981076388889</v>
      </c>
      <c r="M2872" s="3" t="b">
        <v>0</v>
      </c>
      <c r="N2872" s="3">
        <v>9</v>
      </c>
      <c r="O2872" s="3" t="b">
        <v>0</v>
      </c>
      <c r="P2872" s="3" t="s">
        <v>8270</v>
      </c>
      <c r="Q2872" s="13">
        <f t="shared" si="176"/>
        <v>0.15</v>
      </c>
      <c r="R2872" s="7">
        <f t="shared" si="177"/>
        <v>555.55555555555554</v>
      </c>
      <c r="S2872" s="3" t="s">
        <v>8320</v>
      </c>
      <c r="T2872" s="3" t="s">
        <v>8321</v>
      </c>
    </row>
    <row r="2873" spans="1:20" ht="39.6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21">
        <f t="shared" si="178"/>
        <v>41974.530243055553</v>
      </c>
      <c r="L2873" s="21">
        <f t="shared" si="179"/>
        <v>41994.530243055553</v>
      </c>
      <c r="M2873" s="3" t="b">
        <v>0</v>
      </c>
      <c r="N2873" s="3">
        <v>13</v>
      </c>
      <c r="O2873" s="3" t="b">
        <v>0</v>
      </c>
      <c r="P2873" s="3" t="s">
        <v>8270</v>
      </c>
      <c r="Q2873" s="13">
        <f t="shared" si="176"/>
        <v>4.6699999999999998E-2</v>
      </c>
      <c r="R2873" s="7">
        <f t="shared" si="177"/>
        <v>769.23076923076928</v>
      </c>
      <c r="S2873" s="3" t="s">
        <v>8320</v>
      </c>
      <c r="T2873" s="3" t="s">
        <v>8321</v>
      </c>
    </row>
    <row r="2874" spans="1:20" ht="39.6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21">
        <f t="shared" si="178"/>
        <v>42114.907847222225</v>
      </c>
      <c r="L2874" s="21">
        <f t="shared" si="179"/>
        <v>42174.907847222225</v>
      </c>
      <c r="M2874" s="3" t="b">
        <v>0</v>
      </c>
      <c r="N2874" s="3">
        <v>0</v>
      </c>
      <c r="O2874" s="3" t="b">
        <v>0</v>
      </c>
      <c r="P2874" s="3" t="s">
        <v>8270</v>
      </c>
      <c r="Q2874" s="13">
        <f t="shared" si="176"/>
        <v>0</v>
      </c>
      <c r="R2874" s="7">
        <f t="shared" si="177"/>
        <v>0</v>
      </c>
      <c r="S2874" s="3" t="s">
        <v>8320</v>
      </c>
      <c r="T2874" s="3" t="s">
        <v>8321</v>
      </c>
    </row>
    <row r="2875" spans="1:20" ht="52.8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21">
        <f t="shared" si="178"/>
        <v>42002.609155092585</v>
      </c>
      <c r="L2875" s="21">
        <f t="shared" si="179"/>
        <v>42032.609155092585</v>
      </c>
      <c r="M2875" s="3" t="b">
        <v>0</v>
      </c>
      <c r="N2875" s="3">
        <v>8</v>
      </c>
      <c r="O2875" s="3" t="b">
        <v>0</v>
      </c>
      <c r="P2875" s="3" t="s">
        <v>8270</v>
      </c>
      <c r="Q2875" s="13">
        <f t="shared" si="176"/>
        <v>0.38119999999999998</v>
      </c>
      <c r="R2875" s="7">
        <f t="shared" si="177"/>
        <v>312.5</v>
      </c>
      <c r="S2875" s="3" t="s">
        <v>8320</v>
      </c>
      <c r="T2875" s="3" t="s">
        <v>8321</v>
      </c>
    </row>
    <row r="2876" spans="1:20" ht="39.6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21">
        <f t="shared" si="178"/>
        <v>42722.636412037034</v>
      </c>
      <c r="L2876" s="21">
        <f t="shared" si="179"/>
        <v>42752.636412037034</v>
      </c>
      <c r="M2876" s="3" t="b">
        <v>0</v>
      </c>
      <c r="N2876" s="3">
        <v>3</v>
      </c>
      <c r="O2876" s="3" t="b">
        <v>0</v>
      </c>
      <c r="P2876" s="3" t="s">
        <v>8270</v>
      </c>
      <c r="Q2876" s="13">
        <f t="shared" si="176"/>
        <v>5.4199999999999998E-2</v>
      </c>
      <c r="R2876" s="7">
        <f t="shared" si="177"/>
        <v>1666.6666666666667</v>
      </c>
      <c r="S2876" s="3" t="s">
        <v>8320</v>
      </c>
      <c r="T2876" s="3" t="s">
        <v>8321</v>
      </c>
    </row>
    <row r="2877" spans="1:20" ht="39.6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21">
        <f t="shared" si="178"/>
        <v>42464.920057870368</v>
      </c>
      <c r="L2877" s="21">
        <f t="shared" si="179"/>
        <v>42494.920057870368</v>
      </c>
      <c r="M2877" s="3" t="b">
        <v>0</v>
      </c>
      <c r="N2877" s="3">
        <v>3</v>
      </c>
      <c r="O2877" s="3" t="b">
        <v>0</v>
      </c>
      <c r="P2877" s="3" t="s">
        <v>8270</v>
      </c>
      <c r="Q2877" s="13">
        <f t="shared" si="176"/>
        <v>3.5E-4</v>
      </c>
      <c r="R2877" s="7">
        <f t="shared" si="177"/>
        <v>6666.666666666667</v>
      </c>
      <c r="S2877" s="3" t="s">
        <v>8320</v>
      </c>
      <c r="T2877" s="3" t="s">
        <v>8321</v>
      </c>
    </row>
    <row r="2878" spans="1:20" ht="39.6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21">
        <f t="shared" si="178"/>
        <v>42171.535636574066</v>
      </c>
      <c r="L2878" s="21">
        <f t="shared" si="179"/>
        <v>42201.535636574066</v>
      </c>
      <c r="M2878" s="3" t="b">
        <v>0</v>
      </c>
      <c r="N2878" s="3">
        <v>0</v>
      </c>
      <c r="O2878" s="3" t="b">
        <v>0</v>
      </c>
      <c r="P2878" s="3" t="s">
        <v>8270</v>
      </c>
      <c r="Q2878" s="13">
        <f t="shared" si="176"/>
        <v>0</v>
      </c>
      <c r="R2878" s="7">
        <f t="shared" si="177"/>
        <v>0</v>
      </c>
      <c r="S2878" s="3" t="s">
        <v>8320</v>
      </c>
      <c r="T2878" s="3" t="s">
        <v>8321</v>
      </c>
    </row>
    <row r="2879" spans="1:20" ht="39.6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21">
        <f t="shared" si="178"/>
        <v>42672.746805555558</v>
      </c>
      <c r="L2879" s="21">
        <f t="shared" si="179"/>
        <v>42704.499999999993</v>
      </c>
      <c r="M2879" s="3" t="b">
        <v>0</v>
      </c>
      <c r="N2879" s="3">
        <v>6</v>
      </c>
      <c r="O2879" s="3" t="b">
        <v>0</v>
      </c>
      <c r="P2879" s="3" t="s">
        <v>8270</v>
      </c>
      <c r="Q2879" s="13">
        <f t="shared" si="176"/>
        <v>0.10833333333333334</v>
      </c>
      <c r="R2879" s="7">
        <f t="shared" si="177"/>
        <v>1000</v>
      </c>
      <c r="S2879" s="3" t="s">
        <v>8320</v>
      </c>
      <c r="T2879" s="3" t="s">
        <v>8321</v>
      </c>
    </row>
    <row r="2880" spans="1:20" ht="39.6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21">
        <f t="shared" si="178"/>
        <v>42128.407349537032</v>
      </c>
      <c r="L2880" s="21">
        <f t="shared" si="179"/>
        <v>42188.407349537032</v>
      </c>
      <c r="M2880" s="3" t="b">
        <v>0</v>
      </c>
      <c r="N2880" s="3">
        <v>4</v>
      </c>
      <c r="O2880" s="3" t="b">
        <v>0</v>
      </c>
      <c r="P2880" s="3" t="s">
        <v>8270</v>
      </c>
      <c r="Q2880" s="13">
        <f t="shared" si="176"/>
        <v>2.1000000000000001E-2</v>
      </c>
      <c r="R2880" s="7">
        <f t="shared" si="177"/>
        <v>750</v>
      </c>
      <c r="S2880" s="3" t="s">
        <v>8320</v>
      </c>
      <c r="T2880" s="3" t="s">
        <v>8321</v>
      </c>
    </row>
    <row r="2881" spans="1:20" ht="39.6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21">
        <f t="shared" si="178"/>
        <v>42359.516909722217</v>
      </c>
      <c r="L2881" s="21">
        <f t="shared" si="179"/>
        <v>42389.516909722217</v>
      </c>
      <c r="M2881" s="3" t="b">
        <v>0</v>
      </c>
      <c r="N2881" s="3">
        <v>1</v>
      </c>
      <c r="O2881" s="3" t="b">
        <v>0</v>
      </c>
      <c r="P2881" s="3" t="s">
        <v>8270</v>
      </c>
      <c r="Q2881" s="13">
        <f t="shared" si="176"/>
        <v>2.5892857142857141E-3</v>
      </c>
      <c r="R2881" s="7">
        <f t="shared" si="177"/>
        <v>11200</v>
      </c>
      <c r="S2881" s="3" t="s">
        <v>8320</v>
      </c>
      <c r="T2881" s="3" t="s">
        <v>8321</v>
      </c>
    </row>
    <row r="2882" spans="1:20" ht="39.6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21">
        <f t="shared" si="178"/>
        <v>42192.69736111111</v>
      </c>
      <c r="L2882" s="21">
        <f t="shared" si="179"/>
        <v>42236.503472222219</v>
      </c>
      <c r="M2882" s="3" t="b">
        <v>0</v>
      </c>
      <c r="N2882" s="3">
        <v>29</v>
      </c>
      <c r="O2882" s="3" t="b">
        <v>0</v>
      </c>
      <c r="P2882" s="3" t="s">
        <v>8270</v>
      </c>
      <c r="Q2882" s="13">
        <f t="shared" ref="Q2882:Q2945" si="180">+E2882/D2882</f>
        <v>0.23333333333333334</v>
      </c>
      <c r="R2882" s="7">
        <f t="shared" ref="R2882:R2945" si="181">IFERROR(+D2882/N2882,0)</f>
        <v>413.79310344827587</v>
      </c>
      <c r="S2882" s="3" t="s">
        <v>8320</v>
      </c>
      <c r="T2882" s="3" t="s">
        <v>8321</v>
      </c>
    </row>
    <row r="2883" spans="1:20" ht="39.6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21">
        <f t="shared" ref="K2883:K2946" si="182">(J2883/86400)+25569+(-5/24)</f>
        <v>41916.389305555553</v>
      </c>
      <c r="L2883" s="21">
        <f t="shared" ref="L2883:L2946" si="183">+I2883/(86400)+25569+(-5/24)</f>
        <v>41976.430972222217</v>
      </c>
      <c r="M2883" s="3" t="b">
        <v>0</v>
      </c>
      <c r="N2883" s="3">
        <v>0</v>
      </c>
      <c r="O2883" s="3" t="b">
        <v>0</v>
      </c>
      <c r="P2883" s="3" t="s">
        <v>8270</v>
      </c>
      <c r="Q2883" s="13">
        <f t="shared" si="180"/>
        <v>0</v>
      </c>
      <c r="R2883" s="7">
        <f t="shared" si="181"/>
        <v>0</v>
      </c>
      <c r="S2883" s="3" t="s">
        <v>8320</v>
      </c>
      <c r="T2883" s="3" t="s">
        <v>8321</v>
      </c>
    </row>
    <row r="2884" spans="1:20" ht="39.6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21">
        <f t="shared" si="182"/>
        <v>42461.387939814813</v>
      </c>
      <c r="L2884" s="21">
        <f t="shared" si="183"/>
        <v>42491.387939814813</v>
      </c>
      <c r="M2884" s="3" t="b">
        <v>0</v>
      </c>
      <c r="N2884" s="3">
        <v>4</v>
      </c>
      <c r="O2884" s="3" t="b">
        <v>0</v>
      </c>
      <c r="P2884" s="3" t="s">
        <v>8270</v>
      </c>
      <c r="Q2884" s="13">
        <f t="shared" si="180"/>
        <v>0.33600000000000002</v>
      </c>
      <c r="R2884" s="7">
        <f t="shared" si="181"/>
        <v>187.5</v>
      </c>
      <c r="S2884" s="3" t="s">
        <v>8320</v>
      </c>
      <c r="T2884" s="3" t="s">
        <v>8321</v>
      </c>
    </row>
    <row r="2885" spans="1:20" ht="52.8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21">
        <f t="shared" si="182"/>
        <v>42370.694872685184</v>
      </c>
      <c r="L2885" s="21">
        <f t="shared" si="183"/>
        <v>42405.999305555553</v>
      </c>
      <c r="M2885" s="3" t="b">
        <v>0</v>
      </c>
      <c r="N2885" s="3">
        <v>5</v>
      </c>
      <c r="O2885" s="3" t="b">
        <v>0</v>
      </c>
      <c r="P2885" s="3" t="s">
        <v>8270</v>
      </c>
      <c r="Q2885" s="13">
        <f t="shared" si="180"/>
        <v>0.1908</v>
      </c>
      <c r="R2885" s="7">
        <f t="shared" si="181"/>
        <v>2000</v>
      </c>
      <c r="S2885" s="3" t="s">
        <v>8320</v>
      </c>
      <c r="T2885" s="3" t="s">
        <v>8321</v>
      </c>
    </row>
    <row r="2886" spans="1:20" ht="26.4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21">
        <f t="shared" si="182"/>
        <v>41948.518923611111</v>
      </c>
      <c r="L2886" s="21">
        <f t="shared" si="183"/>
        <v>41978.518923611111</v>
      </c>
      <c r="M2886" s="3" t="b">
        <v>0</v>
      </c>
      <c r="N2886" s="3">
        <v>4</v>
      </c>
      <c r="O2886" s="3" t="b">
        <v>0</v>
      </c>
      <c r="P2886" s="3" t="s">
        <v>8270</v>
      </c>
      <c r="Q2886" s="13">
        <f t="shared" si="180"/>
        <v>4.1111111111111114E-3</v>
      </c>
      <c r="R2886" s="7">
        <f t="shared" si="181"/>
        <v>11250</v>
      </c>
      <c r="S2886" s="3" t="s">
        <v>8320</v>
      </c>
      <c r="T2886" s="3" t="s">
        <v>8321</v>
      </c>
    </row>
    <row r="2887" spans="1:20" ht="26.4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21">
        <f t="shared" si="182"/>
        <v>42046.868067129624</v>
      </c>
      <c r="L2887" s="21">
        <f t="shared" si="183"/>
        <v>42076.82640046296</v>
      </c>
      <c r="M2887" s="3" t="b">
        <v>0</v>
      </c>
      <c r="N2887" s="3">
        <v>5</v>
      </c>
      <c r="O2887" s="3" t="b">
        <v>0</v>
      </c>
      <c r="P2887" s="3" t="s">
        <v>8270</v>
      </c>
      <c r="Q2887" s="13">
        <f t="shared" si="180"/>
        <v>0.32500000000000001</v>
      </c>
      <c r="R2887" s="7">
        <f t="shared" si="181"/>
        <v>80</v>
      </c>
      <c r="S2887" s="3" t="s">
        <v>8320</v>
      </c>
      <c r="T2887" s="3" t="s">
        <v>8321</v>
      </c>
    </row>
    <row r="2888" spans="1:20" ht="39.6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21">
        <f t="shared" si="182"/>
        <v>42261.424583333333</v>
      </c>
      <c r="L2888" s="21">
        <f t="shared" si="183"/>
        <v>42265.957638888889</v>
      </c>
      <c r="M2888" s="3" t="b">
        <v>0</v>
      </c>
      <c r="N2888" s="3">
        <v>1</v>
      </c>
      <c r="O2888" s="3" t="b">
        <v>0</v>
      </c>
      <c r="P2888" s="3" t="s">
        <v>8270</v>
      </c>
      <c r="Q2888" s="13">
        <f t="shared" si="180"/>
        <v>0.05</v>
      </c>
      <c r="R2888" s="7">
        <f t="shared" si="181"/>
        <v>200</v>
      </c>
      <c r="S2888" s="3" t="s">
        <v>8320</v>
      </c>
      <c r="T2888" s="3" t="s">
        <v>8321</v>
      </c>
    </row>
    <row r="2889" spans="1:20" ht="39.6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21">
        <f t="shared" si="182"/>
        <v>41985.219027777777</v>
      </c>
      <c r="L2889" s="21">
        <f t="shared" si="183"/>
        <v>42015.219027777777</v>
      </c>
      <c r="M2889" s="3" t="b">
        <v>0</v>
      </c>
      <c r="N2889" s="3">
        <v>1</v>
      </c>
      <c r="O2889" s="3" t="b">
        <v>0</v>
      </c>
      <c r="P2889" s="3" t="s">
        <v>8270</v>
      </c>
      <c r="Q2889" s="13">
        <f t="shared" si="180"/>
        <v>1.6666666666666668E-3</v>
      </c>
      <c r="R2889" s="7">
        <f t="shared" si="181"/>
        <v>3000</v>
      </c>
      <c r="S2889" s="3" t="s">
        <v>8320</v>
      </c>
      <c r="T2889" s="3" t="s">
        <v>8321</v>
      </c>
    </row>
    <row r="2890" spans="1:20" ht="39.6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21">
        <f t="shared" si="182"/>
        <v>41922.326851851853</v>
      </c>
      <c r="L2890" s="21">
        <f t="shared" si="183"/>
        <v>41929.999305555553</v>
      </c>
      <c r="M2890" s="3" t="b">
        <v>0</v>
      </c>
      <c r="N2890" s="3">
        <v>0</v>
      </c>
      <c r="O2890" s="3" t="b">
        <v>0</v>
      </c>
      <c r="P2890" s="3" t="s">
        <v>8270</v>
      </c>
      <c r="Q2890" s="13">
        <f t="shared" si="180"/>
        <v>0</v>
      </c>
      <c r="R2890" s="7">
        <f t="shared" si="181"/>
        <v>0</v>
      </c>
      <c r="S2890" s="3" t="s">
        <v>8320</v>
      </c>
      <c r="T2890" s="3" t="s">
        <v>8321</v>
      </c>
    </row>
    <row r="2891" spans="1:20" ht="39.6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21">
        <f t="shared" si="182"/>
        <v>41850.654918981476</v>
      </c>
      <c r="L2891" s="21">
        <f t="shared" si="183"/>
        <v>41880.654918981476</v>
      </c>
      <c r="M2891" s="3" t="b">
        <v>0</v>
      </c>
      <c r="N2891" s="3">
        <v>14</v>
      </c>
      <c r="O2891" s="3" t="b">
        <v>0</v>
      </c>
      <c r="P2891" s="3" t="s">
        <v>8270</v>
      </c>
      <c r="Q2891" s="13">
        <f t="shared" si="180"/>
        <v>0.38066666666666665</v>
      </c>
      <c r="R2891" s="7">
        <f t="shared" si="181"/>
        <v>214.28571428571428</v>
      </c>
      <c r="S2891" s="3" t="s">
        <v>8320</v>
      </c>
      <c r="T2891" s="3" t="s">
        <v>8321</v>
      </c>
    </row>
    <row r="2892" spans="1:20" ht="39.6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21">
        <f t="shared" si="182"/>
        <v>41831.534629629627</v>
      </c>
      <c r="L2892" s="21">
        <f t="shared" si="183"/>
        <v>41859.916666666664</v>
      </c>
      <c r="M2892" s="3" t="b">
        <v>0</v>
      </c>
      <c r="N2892" s="3">
        <v>3</v>
      </c>
      <c r="O2892" s="3" t="b">
        <v>0</v>
      </c>
      <c r="P2892" s="3" t="s">
        <v>8270</v>
      </c>
      <c r="Q2892" s="13">
        <f t="shared" si="180"/>
        <v>1.0500000000000001E-2</v>
      </c>
      <c r="R2892" s="7">
        <f t="shared" si="181"/>
        <v>666.66666666666663</v>
      </c>
      <c r="S2892" s="3" t="s">
        <v>8320</v>
      </c>
      <c r="T2892" s="3" t="s">
        <v>8321</v>
      </c>
    </row>
    <row r="2893" spans="1:20" ht="39.6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21">
        <f t="shared" si="182"/>
        <v>42415.675092592595</v>
      </c>
      <c r="L2893" s="21">
        <f t="shared" si="183"/>
        <v>42475.633425925924</v>
      </c>
      <c r="M2893" s="3" t="b">
        <v>0</v>
      </c>
      <c r="N2893" s="3">
        <v>10</v>
      </c>
      <c r="O2893" s="3" t="b">
        <v>0</v>
      </c>
      <c r="P2893" s="3" t="s">
        <v>8270</v>
      </c>
      <c r="Q2893" s="13">
        <f t="shared" si="180"/>
        <v>2.7300000000000001E-2</v>
      </c>
      <c r="R2893" s="7">
        <f t="shared" si="181"/>
        <v>1000</v>
      </c>
      <c r="S2893" s="3" t="s">
        <v>8320</v>
      </c>
      <c r="T2893" s="3" t="s">
        <v>8321</v>
      </c>
    </row>
    <row r="2894" spans="1:20" ht="39.6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21">
        <f t="shared" si="182"/>
        <v>41869.505833333329</v>
      </c>
      <c r="L2894" s="21">
        <f t="shared" si="183"/>
        <v>41876.666666666664</v>
      </c>
      <c r="M2894" s="3" t="b">
        <v>0</v>
      </c>
      <c r="N2894" s="3">
        <v>17</v>
      </c>
      <c r="O2894" s="3" t="b">
        <v>0</v>
      </c>
      <c r="P2894" s="3" t="s">
        <v>8270</v>
      </c>
      <c r="Q2894" s="13">
        <f t="shared" si="180"/>
        <v>9.0909090909090912E-2</v>
      </c>
      <c r="R2894" s="7">
        <f t="shared" si="181"/>
        <v>323.52941176470586</v>
      </c>
      <c r="S2894" s="3" t="s">
        <v>8320</v>
      </c>
      <c r="T2894" s="3" t="s">
        <v>8321</v>
      </c>
    </row>
    <row r="2895" spans="1:20" ht="26.4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21">
        <f t="shared" si="182"/>
        <v>41953.564756944441</v>
      </c>
      <c r="L2895" s="21">
        <f t="shared" si="183"/>
        <v>42012.874999999993</v>
      </c>
      <c r="M2895" s="3" t="b">
        <v>0</v>
      </c>
      <c r="N2895" s="3">
        <v>2</v>
      </c>
      <c r="O2895" s="3" t="b">
        <v>0</v>
      </c>
      <c r="P2895" s="3" t="s">
        <v>8270</v>
      </c>
      <c r="Q2895" s="13">
        <f t="shared" si="180"/>
        <v>5.0000000000000001E-3</v>
      </c>
      <c r="R2895" s="7">
        <f t="shared" si="181"/>
        <v>2500</v>
      </c>
      <c r="S2895" s="3" t="s">
        <v>8320</v>
      </c>
      <c r="T2895" s="3" t="s">
        <v>8321</v>
      </c>
    </row>
    <row r="2896" spans="1:20" ht="26.4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21">
        <f t="shared" si="182"/>
        <v>42037.777951388889</v>
      </c>
      <c r="L2896" s="21">
        <f t="shared" si="183"/>
        <v>42097.736284722218</v>
      </c>
      <c r="M2896" s="3" t="b">
        <v>0</v>
      </c>
      <c r="N2896" s="3">
        <v>0</v>
      </c>
      <c r="O2896" s="3" t="b">
        <v>0</v>
      </c>
      <c r="P2896" s="3" t="s">
        <v>8270</v>
      </c>
      <c r="Q2896" s="13">
        <f t="shared" si="180"/>
        <v>0</v>
      </c>
      <c r="R2896" s="7">
        <f t="shared" si="181"/>
        <v>0</v>
      </c>
      <c r="S2896" s="3" t="s">
        <v>8320</v>
      </c>
      <c r="T2896" s="3" t="s">
        <v>8321</v>
      </c>
    </row>
    <row r="2897" spans="1:20" ht="39.6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21">
        <f t="shared" si="182"/>
        <v>41811.347129629627</v>
      </c>
      <c r="L2897" s="21">
        <f t="shared" si="183"/>
        <v>41812.666666666664</v>
      </c>
      <c r="M2897" s="3" t="b">
        <v>0</v>
      </c>
      <c r="N2897" s="3">
        <v>4</v>
      </c>
      <c r="O2897" s="3" t="b">
        <v>0</v>
      </c>
      <c r="P2897" s="3" t="s">
        <v>8270</v>
      </c>
      <c r="Q2897" s="13">
        <f t="shared" si="180"/>
        <v>4.5999999999999999E-2</v>
      </c>
      <c r="R2897" s="7">
        <f t="shared" si="181"/>
        <v>125</v>
      </c>
      <c r="S2897" s="3" t="s">
        <v>8320</v>
      </c>
      <c r="T2897" s="3" t="s">
        <v>8321</v>
      </c>
    </row>
    <row r="2898" spans="1:20" ht="39.6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21">
        <f t="shared" si="182"/>
        <v>42701.700474537036</v>
      </c>
      <c r="L2898" s="21">
        <f t="shared" si="183"/>
        <v>42716.041666666664</v>
      </c>
      <c r="M2898" s="3" t="b">
        <v>0</v>
      </c>
      <c r="N2898" s="3">
        <v>12</v>
      </c>
      <c r="O2898" s="3" t="b">
        <v>0</v>
      </c>
      <c r="P2898" s="3" t="s">
        <v>8270</v>
      </c>
      <c r="Q2898" s="13">
        <f t="shared" si="180"/>
        <v>0.20833333333333334</v>
      </c>
      <c r="R2898" s="7">
        <f t="shared" si="181"/>
        <v>250</v>
      </c>
      <c r="S2898" s="3" t="s">
        <v>8320</v>
      </c>
      <c r="T2898" s="3" t="s">
        <v>8321</v>
      </c>
    </row>
    <row r="2899" spans="1:20" ht="39.6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21">
        <f t="shared" si="182"/>
        <v>42258.438171296293</v>
      </c>
      <c r="L2899" s="21">
        <f t="shared" si="183"/>
        <v>42288.436863425923</v>
      </c>
      <c r="M2899" s="3" t="b">
        <v>0</v>
      </c>
      <c r="N2899" s="3">
        <v>3</v>
      </c>
      <c r="O2899" s="3" t="b">
        <v>0</v>
      </c>
      <c r="P2899" s="3" t="s">
        <v>8270</v>
      </c>
      <c r="Q2899" s="13">
        <f t="shared" si="180"/>
        <v>4.583333333333333E-2</v>
      </c>
      <c r="R2899" s="7">
        <f t="shared" si="181"/>
        <v>4000</v>
      </c>
      <c r="S2899" s="3" t="s">
        <v>8320</v>
      </c>
      <c r="T2899" s="3" t="s">
        <v>8321</v>
      </c>
    </row>
    <row r="2900" spans="1:20" ht="39.6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21">
        <f t="shared" si="182"/>
        <v>42278.456631944442</v>
      </c>
      <c r="L2900" s="21">
        <f t="shared" si="183"/>
        <v>42308.456631944442</v>
      </c>
      <c r="M2900" s="3" t="b">
        <v>0</v>
      </c>
      <c r="N2900" s="3">
        <v>12</v>
      </c>
      <c r="O2900" s="3" t="b">
        <v>0</v>
      </c>
      <c r="P2900" s="3" t="s">
        <v>8270</v>
      </c>
      <c r="Q2900" s="13">
        <f t="shared" si="180"/>
        <v>4.2133333333333335E-2</v>
      </c>
      <c r="R2900" s="7">
        <f t="shared" si="181"/>
        <v>625</v>
      </c>
      <c r="S2900" s="3" t="s">
        <v>8320</v>
      </c>
      <c r="T2900" s="3" t="s">
        <v>8321</v>
      </c>
    </row>
    <row r="2901" spans="1:20" ht="39.6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21">
        <f t="shared" si="182"/>
        <v>42514.869884259257</v>
      </c>
      <c r="L2901" s="21">
        <f t="shared" si="183"/>
        <v>42574.869884259257</v>
      </c>
      <c r="M2901" s="3" t="b">
        <v>0</v>
      </c>
      <c r="N2901" s="3">
        <v>0</v>
      </c>
      <c r="O2901" s="3" t="b">
        <v>0</v>
      </c>
      <c r="P2901" s="3" t="s">
        <v>8270</v>
      </c>
      <c r="Q2901" s="13">
        <f t="shared" si="180"/>
        <v>0</v>
      </c>
      <c r="R2901" s="7">
        <f t="shared" si="181"/>
        <v>0</v>
      </c>
      <c r="S2901" s="3" t="s">
        <v>8320</v>
      </c>
      <c r="T2901" s="3" t="s">
        <v>8321</v>
      </c>
    </row>
    <row r="2902" spans="1:20" ht="52.8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21">
        <f t="shared" si="182"/>
        <v>41830.025833333333</v>
      </c>
      <c r="L2902" s="21">
        <f t="shared" si="183"/>
        <v>41860.025833333333</v>
      </c>
      <c r="M2902" s="3" t="b">
        <v>0</v>
      </c>
      <c r="N2902" s="3">
        <v>7</v>
      </c>
      <c r="O2902" s="3" t="b">
        <v>0</v>
      </c>
      <c r="P2902" s="3" t="s">
        <v>8270</v>
      </c>
      <c r="Q2902" s="13">
        <f t="shared" si="180"/>
        <v>0.61909090909090914</v>
      </c>
      <c r="R2902" s="7">
        <f t="shared" si="181"/>
        <v>785.71428571428567</v>
      </c>
      <c r="S2902" s="3" t="s">
        <v>8320</v>
      </c>
      <c r="T2902" s="3" t="s">
        <v>8321</v>
      </c>
    </row>
    <row r="2903" spans="1:20" ht="39.6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21">
        <f t="shared" si="182"/>
        <v>41982.696053240739</v>
      </c>
      <c r="L2903" s="21">
        <f t="shared" si="183"/>
        <v>42042.696053240739</v>
      </c>
      <c r="M2903" s="3" t="b">
        <v>0</v>
      </c>
      <c r="N2903" s="3">
        <v>2</v>
      </c>
      <c r="O2903" s="3" t="b">
        <v>0</v>
      </c>
      <c r="P2903" s="3" t="s">
        <v>8270</v>
      </c>
      <c r="Q2903" s="13">
        <f t="shared" si="180"/>
        <v>8.0000000000000002E-3</v>
      </c>
      <c r="R2903" s="7">
        <f t="shared" si="181"/>
        <v>375</v>
      </c>
      <c r="S2903" s="3" t="s">
        <v>8320</v>
      </c>
      <c r="T2903" s="3" t="s">
        <v>8321</v>
      </c>
    </row>
    <row r="2904" spans="1:20" ht="39.6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21">
        <f t="shared" si="182"/>
        <v>42210.231435185182</v>
      </c>
      <c r="L2904" s="21">
        <f t="shared" si="183"/>
        <v>42240.231435185182</v>
      </c>
      <c r="M2904" s="3" t="b">
        <v>0</v>
      </c>
      <c r="N2904" s="3">
        <v>1</v>
      </c>
      <c r="O2904" s="3" t="b">
        <v>0</v>
      </c>
      <c r="P2904" s="3" t="s">
        <v>8270</v>
      </c>
      <c r="Q2904" s="13">
        <f t="shared" si="180"/>
        <v>1.6666666666666666E-4</v>
      </c>
      <c r="R2904" s="7">
        <f t="shared" si="181"/>
        <v>150000</v>
      </c>
      <c r="S2904" s="3" t="s">
        <v>8320</v>
      </c>
      <c r="T2904" s="3" t="s">
        <v>8321</v>
      </c>
    </row>
    <row r="2905" spans="1:20" ht="39.6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21">
        <f t="shared" si="182"/>
        <v>42195.95854166666</v>
      </c>
      <c r="L2905" s="21">
        <f t="shared" si="183"/>
        <v>42255.95854166666</v>
      </c>
      <c r="M2905" s="3" t="b">
        <v>0</v>
      </c>
      <c r="N2905" s="3">
        <v>4</v>
      </c>
      <c r="O2905" s="3" t="b">
        <v>0</v>
      </c>
      <c r="P2905" s="3" t="s">
        <v>8270</v>
      </c>
      <c r="Q2905" s="13">
        <f t="shared" si="180"/>
        <v>7.7999999999999996E-3</v>
      </c>
      <c r="R2905" s="7">
        <f t="shared" si="181"/>
        <v>1250</v>
      </c>
      <c r="S2905" s="3" t="s">
        <v>8320</v>
      </c>
      <c r="T2905" s="3" t="s">
        <v>8321</v>
      </c>
    </row>
    <row r="2906" spans="1:20" ht="39.6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21">
        <f t="shared" si="182"/>
        <v>41940.759618055556</v>
      </c>
      <c r="L2906" s="21">
        <f t="shared" si="183"/>
        <v>41952.291666666664</v>
      </c>
      <c r="M2906" s="3" t="b">
        <v>0</v>
      </c>
      <c r="N2906" s="3">
        <v>4</v>
      </c>
      <c r="O2906" s="3" t="b">
        <v>0</v>
      </c>
      <c r="P2906" s="3" t="s">
        <v>8270</v>
      </c>
      <c r="Q2906" s="13">
        <f t="shared" si="180"/>
        <v>0.05</v>
      </c>
      <c r="R2906" s="7">
        <f t="shared" si="181"/>
        <v>375</v>
      </c>
      <c r="S2906" s="3" t="s">
        <v>8320</v>
      </c>
      <c r="T2906" s="3" t="s">
        <v>8321</v>
      </c>
    </row>
    <row r="2907" spans="1:20" ht="39.6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21">
        <f t="shared" si="182"/>
        <v>42605.848530092589</v>
      </c>
      <c r="L2907" s="21">
        <f t="shared" si="183"/>
        <v>42619.848530092589</v>
      </c>
      <c r="M2907" s="3" t="b">
        <v>0</v>
      </c>
      <c r="N2907" s="3">
        <v>17</v>
      </c>
      <c r="O2907" s="3" t="b">
        <v>0</v>
      </c>
      <c r="P2907" s="3" t="s">
        <v>8270</v>
      </c>
      <c r="Q2907" s="13">
        <f t="shared" si="180"/>
        <v>0.17771428571428571</v>
      </c>
      <c r="R2907" s="7">
        <f t="shared" si="181"/>
        <v>205.88235294117646</v>
      </c>
      <c r="S2907" s="3" t="s">
        <v>8320</v>
      </c>
      <c r="T2907" s="3" t="s">
        <v>8321</v>
      </c>
    </row>
    <row r="2908" spans="1:20" ht="52.8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21">
        <f t="shared" si="182"/>
        <v>42199.440578703703</v>
      </c>
      <c r="L2908" s="21">
        <f t="shared" si="183"/>
        <v>42216.833333333336</v>
      </c>
      <c r="M2908" s="3" t="b">
        <v>0</v>
      </c>
      <c r="N2908" s="3">
        <v>7</v>
      </c>
      <c r="O2908" s="3" t="b">
        <v>0</v>
      </c>
      <c r="P2908" s="3" t="s">
        <v>8270</v>
      </c>
      <c r="Q2908" s="13">
        <f t="shared" si="180"/>
        <v>9.4166666666666662E-2</v>
      </c>
      <c r="R2908" s="7">
        <f t="shared" si="181"/>
        <v>857.14285714285711</v>
      </c>
      <c r="S2908" s="3" t="s">
        <v>8320</v>
      </c>
      <c r="T2908" s="3" t="s">
        <v>8321</v>
      </c>
    </row>
    <row r="2909" spans="1:20" ht="52.8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21">
        <f t="shared" si="182"/>
        <v>42444.669409722221</v>
      </c>
      <c r="L2909" s="21">
        <f t="shared" si="183"/>
        <v>42504.669409722221</v>
      </c>
      <c r="M2909" s="3" t="b">
        <v>0</v>
      </c>
      <c r="N2909" s="3">
        <v>2</v>
      </c>
      <c r="O2909" s="3" t="b">
        <v>0</v>
      </c>
      <c r="P2909" s="3" t="s">
        <v>8270</v>
      </c>
      <c r="Q2909" s="13">
        <f t="shared" si="180"/>
        <v>8.0000000000000004E-4</v>
      </c>
      <c r="R2909" s="7">
        <f t="shared" si="181"/>
        <v>1250</v>
      </c>
      <c r="S2909" s="3" t="s">
        <v>8320</v>
      </c>
      <c r="T2909" s="3" t="s">
        <v>8321</v>
      </c>
    </row>
    <row r="2910" spans="1:20" ht="52.8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21">
        <f t="shared" si="182"/>
        <v>42499.523368055554</v>
      </c>
      <c r="L2910" s="21">
        <f t="shared" si="183"/>
        <v>42529.523368055554</v>
      </c>
      <c r="M2910" s="3" t="b">
        <v>0</v>
      </c>
      <c r="N2910" s="3">
        <v>5</v>
      </c>
      <c r="O2910" s="3" t="b">
        <v>0</v>
      </c>
      <c r="P2910" s="3" t="s">
        <v>8270</v>
      </c>
      <c r="Q2910" s="13">
        <f t="shared" si="180"/>
        <v>2.75E-2</v>
      </c>
      <c r="R2910" s="7">
        <f t="shared" si="181"/>
        <v>1920</v>
      </c>
      <c r="S2910" s="3" t="s">
        <v>8320</v>
      </c>
      <c r="T2910" s="3" t="s">
        <v>8321</v>
      </c>
    </row>
    <row r="2911" spans="1:20" ht="52.8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21">
        <f t="shared" si="182"/>
        <v>41929.057881944442</v>
      </c>
      <c r="L2911" s="21">
        <f t="shared" si="183"/>
        <v>41968.615277777775</v>
      </c>
      <c r="M2911" s="3" t="b">
        <v>0</v>
      </c>
      <c r="N2911" s="3">
        <v>1</v>
      </c>
      <c r="O2911" s="3" t="b">
        <v>0</v>
      </c>
      <c r="P2911" s="3" t="s">
        <v>8270</v>
      </c>
      <c r="Q2911" s="13">
        <f t="shared" si="180"/>
        <v>1.1111111111111112E-4</v>
      </c>
      <c r="R2911" s="7">
        <f t="shared" si="181"/>
        <v>180000</v>
      </c>
      <c r="S2911" s="3" t="s">
        <v>8320</v>
      </c>
      <c r="T2911" s="3" t="s">
        <v>8321</v>
      </c>
    </row>
    <row r="2912" spans="1:20" ht="39.6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21">
        <f t="shared" si="182"/>
        <v>42107.632951388885</v>
      </c>
      <c r="L2912" s="21">
        <f t="shared" si="183"/>
        <v>42167.632951388885</v>
      </c>
      <c r="M2912" s="3" t="b">
        <v>0</v>
      </c>
      <c r="N2912" s="3">
        <v>1</v>
      </c>
      <c r="O2912" s="3" t="b">
        <v>0</v>
      </c>
      <c r="P2912" s="3" t="s">
        <v>8270</v>
      </c>
      <c r="Q2912" s="13">
        <f t="shared" si="180"/>
        <v>3.3333333333333335E-5</v>
      </c>
      <c r="R2912" s="7">
        <f t="shared" si="181"/>
        <v>30000</v>
      </c>
      <c r="S2912" s="3" t="s">
        <v>8320</v>
      </c>
      <c r="T2912" s="3" t="s">
        <v>8321</v>
      </c>
    </row>
    <row r="2913" spans="1:20" ht="52.8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21">
        <f t="shared" si="182"/>
        <v>42142.560486111113</v>
      </c>
      <c r="L2913" s="21">
        <f t="shared" si="183"/>
        <v>42182.560486111113</v>
      </c>
      <c r="M2913" s="3" t="b">
        <v>0</v>
      </c>
      <c r="N2913" s="3">
        <v>14</v>
      </c>
      <c r="O2913" s="3" t="b">
        <v>0</v>
      </c>
      <c r="P2913" s="3" t="s">
        <v>8270</v>
      </c>
      <c r="Q2913" s="13">
        <f t="shared" si="180"/>
        <v>0.36499999999999999</v>
      </c>
      <c r="R2913" s="7">
        <f t="shared" si="181"/>
        <v>128.57142857142858</v>
      </c>
      <c r="S2913" s="3" t="s">
        <v>8320</v>
      </c>
      <c r="T2913" s="3" t="s">
        <v>8321</v>
      </c>
    </row>
    <row r="2914" spans="1:20" ht="39.6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21">
        <f t="shared" si="182"/>
        <v>42353.923310185179</v>
      </c>
      <c r="L2914" s="21">
        <f t="shared" si="183"/>
        <v>42383.923310185179</v>
      </c>
      <c r="M2914" s="3" t="b">
        <v>0</v>
      </c>
      <c r="N2914" s="3">
        <v>26</v>
      </c>
      <c r="O2914" s="3" t="b">
        <v>0</v>
      </c>
      <c r="P2914" s="3" t="s">
        <v>8270</v>
      </c>
      <c r="Q2914" s="13">
        <f t="shared" si="180"/>
        <v>0.14058171745152354</v>
      </c>
      <c r="R2914" s="7">
        <f t="shared" si="181"/>
        <v>555.38461538461536</v>
      </c>
      <c r="S2914" s="3" t="s">
        <v>8320</v>
      </c>
      <c r="T2914" s="3" t="s">
        <v>8321</v>
      </c>
    </row>
    <row r="2915" spans="1:20" ht="39.6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21">
        <f t="shared" si="182"/>
        <v>41828.714571759258</v>
      </c>
      <c r="L2915" s="21">
        <f t="shared" si="183"/>
        <v>41888.714571759258</v>
      </c>
      <c r="M2915" s="3" t="b">
        <v>0</v>
      </c>
      <c r="N2915" s="3">
        <v>2</v>
      </c>
      <c r="O2915" s="3" t="b">
        <v>0</v>
      </c>
      <c r="P2915" s="3" t="s">
        <v>8270</v>
      </c>
      <c r="Q2915" s="13">
        <f t="shared" si="180"/>
        <v>2.0000000000000001E-4</v>
      </c>
      <c r="R2915" s="7">
        <f t="shared" si="181"/>
        <v>5000</v>
      </c>
      <c r="S2915" s="3" t="s">
        <v>8320</v>
      </c>
      <c r="T2915" s="3" t="s">
        <v>8321</v>
      </c>
    </row>
    <row r="2916" spans="1:20" ht="26.4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21">
        <f t="shared" si="182"/>
        <v>42017.699004629627</v>
      </c>
      <c r="L2916" s="21">
        <f t="shared" si="183"/>
        <v>42077.657337962963</v>
      </c>
      <c r="M2916" s="3" t="b">
        <v>0</v>
      </c>
      <c r="N2916" s="3">
        <v>1</v>
      </c>
      <c r="O2916" s="3" t="b">
        <v>0</v>
      </c>
      <c r="P2916" s="3" t="s">
        <v>8270</v>
      </c>
      <c r="Q2916" s="13">
        <f t="shared" si="180"/>
        <v>4.0000000000000003E-5</v>
      </c>
      <c r="R2916" s="7">
        <f t="shared" si="181"/>
        <v>25000</v>
      </c>
      <c r="S2916" s="3" t="s">
        <v>8320</v>
      </c>
      <c r="T2916" s="3" t="s">
        <v>8321</v>
      </c>
    </row>
    <row r="2917" spans="1:20" ht="39.6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21">
        <f t="shared" si="182"/>
        <v>42415.189699074072</v>
      </c>
      <c r="L2917" s="21">
        <f t="shared" si="183"/>
        <v>42445.1480324074</v>
      </c>
      <c r="M2917" s="3" t="b">
        <v>0</v>
      </c>
      <c r="N2917" s="3">
        <v>3</v>
      </c>
      <c r="O2917" s="3" t="b">
        <v>0</v>
      </c>
      <c r="P2917" s="3" t="s">
        <v>8270</v>
      </c>
      <c r="Q2917" s="13">
        <f t="shared" si="180"/>
        <v>0.61099999999999999</v>
      </c>
      <c r="R2917" s="7">
        <f t="shared" si="181"/>
        <v>333.33333333333331</v>
      </c>
      <c r="S2917" s="3" t="s">
        <v>8320</v>
      </c>
      <c r="T2917" s="3" t="s">
        <v>8321</v>
      </c>
    </row>
    <row r="2918" spans="1:20" ht="39.6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21">
        <f t="shared" si="182"/>
        <v>41755.268391203703</v>
      </c>
      <c r="L2918" s="21">
        <f t="shared" si="183"/>
        <v>41778.268391203703</v>
      </c>
      <c r="M2918" s="3" t="b">
        <v>0</v>
      </c>
      <c r="N2918" s="3">
        <v>7</v>
      </c>
      <c r="O2918" s="3" t="b">
        <v>0</v>
      </c>
      <c r="P2918" s="3" t="s">
        <v>8270</v>
      </c>
      <c r="Q2918" s="13">
        <f t="shared" si="180"/>
        <v>7.8378378378378383E-2</v>
      </c>
      <c r="R2918" s="7">
        <f t="shared" si="181"/>
        <v>264.28571428571428</v>
      </c>
      <c r="S2918" s="3" t="s">
        <v>8320</v>
      </c>
      <c r="T2918" s="3" t="s">
        <v>8321</v>
      </c>
    </row>
    <row r="2919" spans="1:20" ht="39.6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21">
        <f t="shared" si="182"/>
        <v>42245.026006944441</v>
      </c>
      <c r="L2919" s="21">
        <f t="shared" si="183"/>
        <v>42263.026006944441</v>
      </c>
      <c r="M2919" s="3" t="b">
        <v>0</v>
      </c>
      <c r="N2919" s="3">
        <v>9</v>
      </c>
      <c r="O2919" s="3" t="b">
        <v>0</v>
      </c>
      <c r="P2919" s="3" t="s">
        <v>8270</v>
      </c>
      <c r="Q2919" s="13">
        <f t="shared" si="180"/>
        <v>0.2185</v>
      </c>
      <c r="R2919" s="7">
        <f t="shared" si="181"/>
        <v>222.22222222222223</v>
      </c>
      <c r="S2919" s="3" t="s">
        <v>8320</v>
      </c>
      <c r="T2919" s="3" t="s">
        <v>8321</v>
      </c>
    </row>
    <row r="2920" spans="1:20" ht="39.6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21">
        <f t="shared" si="182"/>
        <v>42278.421377314815</v>
      </c>
      <c r="L2920" s="21">
        <f t="shared" si="183"/>
        <v>42306.421377314815</v>
      </c>
      <c r="M2920" s="3" t="b">
        <v>0</v>
      </c>
      <c r="N2920" s="3">
        <v>20</v>
      </c>
      <c r="O2920" s="3" t="b">
        <v>0</v>
      </c>
      <c r="P2920" s="3" t="s">
        <v>8270</v>
      </c>
      <c r="Q2920" s="13">
        <f t="shared" si="180"/>
        <v>0.27239999999999998</v>
      </c>
      <c r="R2920" s="7">
        <f t="shared" si="181"/>
        <v>250</v>
      </c>
      <c r="S2920" s="3" t="s">
        <v>8320</v>
      </c>
      <c r="T2920" s="3" t="s">
        <v>8321</v>
      </c>
    </row>
    <row r="2921" spans="1:20" ht="39.6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21">
        <f t="shared" si="182"/>
        <v>41826.411215277774</v>
      </c>
      <c r="L2921" s="21">
        <f t="shared" si="183"/>
        <v>41856.411215277774</v>
      </c>
      <c r="M2921" s="3" t="b">
        <v>0</v>
      </c>
      <c r="N2921" s="3">
        <v>6</v>
      </c>
      <c r="O2921" s="3" t="b">
        <v>0</v>
      </c>
      <c r="P2921" s="3" t="s">
        <v>8270</v>
      </c>
      <c r="Q2921" s="13">
        <f t="shared" si="180"/>
        <v>8.5000000000000006E-2</v>
      </c>
      <c r="R2921" s="7">
        <f t="shared" si="181"/>
        <v>100</v>
      </c>
      <c r="S2921" s="3" t="s">
        <v>8320</v>
      </c>
      <c r="T2921" s="3" t="s">
        <v>8321</v>
      </c>
    </row>
    <row r="2922" spans="1:20" ht="39.6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21">
        <f t="shared" si="182"/>
        <v>42058.584143518521</v>
      </c>
      <c r="L2922" s="21">
        <f t="shared" si="183"/>
        <v>42088.54247685185</v>
      </c>
      <c r="M2922" s="3" t="b">
        <v>0</v>
      </c>
      <c r="N2922" s="3">
        <v>13</v>
      </c>
      <c r="O2922" s="3" t="b">
        <v>0</v>
      </c>
      <c r="P2922" s="3" t="s">
        <v>8270</v>
      </c>
      <c r="Q2922" s="13">
        <f t="shared" si="180"/>
        <v>0.26840000000000003</v>
      </c>
      <c r="R2922" s="7">
        <f t="shared" si="181"/>
        <v>192.30769230769232</v>
      </c>
      <c r="S2922" s="3" t="s">
        <v>8320</v>
      </c>
      <c r="T2922" s="3" t="s">
        <v>8321</v>
      </c>
    </row>
    <row r="2923" spans="1:20" ht="26.4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21">
        <f t="shared" si="182"/>
        <v>41877.678287037037</v>
      </c>
      <c r="L2923" s="21">
        <f t="shared" si="183"/>
        <v>41907.678287037037</v>
      </c>
      <c r="M2923" s="3" t="b">
        <v>0</v>
      </c>
      <c r="N2923" s="3">
        <v>3</v>
      </c>
      <c r="O2923" s="3" t="b">
        <v>1</v>
      </c>
      <c r="P2923" s="3" t="s">
        <v>8304</v>
      </c>
      <c r="Q2923" s="13">
        <f t="shared" si="180"/>
        <v>1.29</v>
      </c>
      <c r="R2923" s="7">
        <f t="shared" si="181"/>
        <v>33.333333333333336</v>
      </c>
      <c r="S2923" s="3" t="s">
        <v>8320</v>
      </c>
      <c r="T2923" s="3" t="s">
        <v>8362</v>
      </c>
    </row>
    <row r="2924" spans="1:20" ht="52.8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21">
        <f t="shared" si="182"/>
        <v>42097.665821759256</v>
      </c>
      <c r="L2924" s="21">
        <f t="shared" si="183"/>
        <v>42142.665821759256</v>
      </c>
      <c r="M2924" s="3" t="b">
        <v>0</v>
      </c>
      <c r="N2924" s="3">
        <v>6</v>
      </c>
      <c r="O2924" s="3" t="b">
        <v>1</v>
      </c>
      <c r="P2924" s="3" t="s">
        <v>8304</v>
      </c>
      <c r="Q2924" s="13">
        <f t="shared" si="180"/>
        <v>1</v>
      </c>
      <c r="R2924" s="7">
        <f t="shared" si="181"/>
        <v>83.333333333333329</v>
      </c>
      <c r="S2924" s="3" t="s">
        <v>8320</v>
      </c>
      <c r="T2924" s="3" t="s">
        <v>8362</v>
      </c>
    </row>
    <row r="2925" spans="1:20" ht="39.6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21">
        <f t="shared" si="182"/>
        <v>42012.944201388884</v>
      </c>
      <c r="L2925" s="21">
        <f t="shared" si="183"/>
        <v>42027.916666666664</v>
      </c>
      <c r="M2925" s="3" t="b">
        <v>0</v>
      </c>
      <c r="N2925" s="3">
        <v>10</v>
      </c>
      <c r="O2925" s="3" t="b">
        <v>1</v>
      </c>
      <c r="P2925" s="3" t="s">
        <v>8304</v>
      </c>
      <c r="Q2925" s="13">
        <f t="shared" si="180"/>
        <v>1</v>
      </c>
      <c r="R2925" s="7">
        <f t="shared" si="181"/>
        <v>30</v>
      </c>
      <c r="S2925" s="3" t="s">
        <v>8320</v>
      </c>
      <c r="T2925" s="3" t="s">
        <v>8362</v>
      </c>
    </row>
    <row r="2926" spans="1:20" ht="39.6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21">
        <f t="shared" si="182"/>
        <v>42103.348495370366</v>
      </c>
      <c r="L2926" s="21">
        <f t="shared" si="183"/>
        <v>42132.957638888889</v>
      </c>
      <c r="M2926" s="3" t="b">
        <v>0</v>
      </c>
      <c r="N2926" s="3">
        <v>147</v>
      </c>
      <c r="O2926" s="3" t="b">
        <v>1</v>
      </c>
      <c r="P2926" s="3" t="s">
        <v>8304</v>
      </c>
      <c r="Q2926" s="13">
        <f t="shared" si="180"/>
        <v>1.032</v>
      </c>
      <c r="R2926" s="7">
        <f t="shared" si="181"/>
        <v>170.06802721088437</v>
      </c>
      <c r="S2926" s="3" t="s">
        <v>8320</v>
      </c>
      <c r="T2926" s="3" t="s">
        <v>8362</v>
      </c>
    </row>
    <row r="2927" spans="1:20" ht="39.6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21">
        <f t="shared" si="182"/>
        <v>41863.375787037039</v>
      </c>
      <c r="L2927" s="21">
        <f t="shared" si="183"/>
        <v>41893.375787037039</v>
      </c>
      <c r="M2927" s="3" t="b">
        <v>0</v>
      </c>
      <c r="N2927" s="3">
        <v>199</v>
      </c>
      <c r="O2927" s="3" t="b">
        <v>1</v>
      </c>
      <c r="P2927" s="3" t="s">
        <v>8304</v>
      </c>
      <c r="Q2927" s="13">
        <f t="shared" si="180"/>
        <v>1.0244597777777777</v>
      </c>
      <c r="R2927" s="7">
        <f t="shared" si="181"/>
        <v>226.13065326633165</v>
      </c>
      <c r="S2927" s="3" t="s">
        <v>8320</v>
      </c>
      <c r="T2927" s="3" t="s">
        <v>8362</v>
      </c>
    </row>
    <row r="2928" spans="1:20" ht="39.6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21">
        <f t="shared" si="182"/>
        <v>42044.557627314811</v>
      </c>
      <c r="L2928" s="21">
        <f t="shared" si="183"/>
        <v>42058.557627314811</v>
      </c>
      <c r="M2928" s="3" t="b">
        <v>0</v>
      </c>
      <c r="N2928" s="3">
        <v>50</v>
      </c>
      <c r="O2928" s="3" t="b">
        <v>1</v>
      </c>
      <c r="P2928" s="3" t="s">
        <v>8304</v>
      </c>
      <c r="Q2928" s="13">
        <f t="shared" si="180"/>
        <v>1.25</v>
      </c>
      <c r="R2928" s="7">
        <f t="shared" si="181"/>
        <v>60</v>
      </c>
      <c r="S2928" s="3" t="s">
        <v>8320</v>
      </c>
      <c r="T2928" s="3" t="s">
        <v>8362</v>
      </c>
    </row>
    <row r="2929" spans="1:20" ht="39.6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21">
        <f t="shared" si="182"/>
        <v>41806.460983796293</v>
      </c>
      <c r="L2929" s="21">
        <f t="shared" si="183"/>
        <v>41835</v>
      </c>
      <c r="M2929" s="3" t="b">
        <v>0</v>
      </c>
      <c r="N2929" s="3">
        <v>21</v>
      </c>
      <c r="O2929" s="3" t="b">
        <v>1</v>
      </c>
      <c r="P2929" s="3" t="s">
        <v>8304</v>
      </c>
      <c r="Q2929" s="13">
        <f t="shared" si="180"/>
        <v>1.3083333333333333</v>
      </c>
      <c r="R2929" s="7">
        <f t="shared" si="181"/>
        <v>85.714285714285708</v>
      </c>
      <c r="S2929" s="3" t="s">
        <v>8320</v>
      </c>
      <c r="T2929" s="3" t="s">
        <v>8362</v>
      </c>
    </row>
    <row r="2930" spans="1:20" ht="26.4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21">
        <f t="shared" si="182"/>
        <v>42403.789884259262</v>
      </c>
      <c r="L2930" s="21">
        <f t="shared" si="183"/>
        <v>42433.789884259262</v>
      </c>
      <c r="M2930" s="3" t="b">
        <v>0</v>
      </c>
      <c r="N2930" s="3">
        <v>24</v>
      </c>
      <c r="O2930" s="3" t="b">
        <v>1</v>
      </c>
      <c r="P2930" s="3" t="s">
        <v>8304</v>
      </c>
      <c r="Q2930" s="13">
        <f t="shared" si="180"/>
        <v>1</v>
      </c>
      <c r="R2930" s="7">
        <f t="shared" si="181"/>
        <v>41.666666666666664</v>
      </c>
      <c r="S2930" s="3" t="s">
        <v>8320</v>
      </c>
      <c r="T2930" s="3" t="s">
        <v>8362</v>
      </c>
    </row>
    <row r="2931" spans="1:20" ht="39.6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21">
        <f t="shared" si="182"/>
        <v>41754.355995370366</v>
      </c>
      <c r="L2931" s="21">
        <f t="shared" si="183"/>
        <v>41784.355995370366</v>
      </c>
      <c r="M2931" s="3" t="b">
        <v>0</v>
      </c>
      <c r="N2931" s="3">
        <v>32</v>
      </c>
      <c r="O2931" s="3" t="b">
        <v>1</v>
      </c>
      <c r="P2931" s="3" t="s">
        <v>8304</v>
      </c>
      <c r="Q2931" s="13">
        <f t="shared" si="180"/>
        <v>1.02069375</v>
      </c>
      <c r="R2931" s="7">
        <f t="shared" si="181"/>
        <v>250</v>
      </c>
      <c r="S2931" s="3" t="s">
        <v>8320</v>
      </c>
      <c r="T2931" s="3" t="s">
        <v>8362</v>
      </c>
    </row>
    <row r="2932" spans="1:20" ht="39.6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21">
        <f t="shared" si="182"/>
        <v>42101.375740740739</v>
      </c>
      <c r="L2932" s="21">
        <f t="shared" si="183"/>
        <v>42131.375740740739</v>
      </c>
      <c r="M2932" s="3" t="b">
        <v>0</v>
      </c>
      <c r="N2932" s="3">
        <v>62</v>
      </c>
      <c r="O2932" s="3" t="b">
        <v>1</v>
      </c>
      <c r="P2932" s="3" t="s">
        <v>8304</v>
      </c>
      <c r="Q2932" s="13">
        <f t="shared" si="180"/>
        <v>1.0092000000000001</v>
      </c>
      <c r="R2932" s="7">
        <f t="shared" si="181"/>
        <v>161.29032258064515</v>
      </c>
      <c r="S2932" s="3" t="s">
        <v>8320</v>
      </c>
      <c r="T2932" s="3" t="s">
        <v>8362</v>
      </c>
    </row>
    <row r="2933" spans="1:20" ht="39.6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21">
        <f t="shared" si="182"/>
        <v>41872.082905092589</v>
      </c>
      <c r="L2933" s="21">
        <f t="shared" si="183"/>
        <v>41897.047222222223</v>
      </c>
      <c r="M2933" s="3" t="b">
        <v>0</v>
      </c>
      <c r="N2933" s="3">
        <v>9</v>
      </c>
      <c r="O2933" s="3" t="b">
        <v>1</v>
      </c>
      <c r="P2933" s="3" t="s">
        <v>8304</v>
      </c>
      <c r="Q2933" s="13">
        <f t="shared" si="180"/>
        <v>1.06</v>
      </c>
      <c r="R2933" s="7">
        <f t="shared" si="181"/>
        <v>83.333333333333329</v>
      </c>
      <c r="S2933" s="3" t="s">
        <v>8320</v>
      </c>
      <c r="T2933" s="3" t="s">
        <v>8362</v>
      </c>
    </row>
    <row r="2934" spans="1:20" ht="39.6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21">
        <f t="shared" si="182"/>
        <v>42024.956446759257</v>
      </c>
      <c r="L2934" s="21">
        <f t="shared" si="183"/>
        <v>42056.249999999993</v>
      </c>
      <c r="M2934" s="3" t="b">
        <v>0</v>
      </c>
      <c r="N2934" s="3">
        <v>38</v>
      </c>
      <c r="O2934" s="3" t="b">
        <v>1</v>
      </c>
      <c r="P2934" s="3" t="s">
        <v>8304</v>
      </c>
      <c r="Q2934" s="13">
        <f t="shared" si="180"/>
        <v>1.0509677419354839</v>
      </c>
      <c r="R2934" s="7">
        <f t="shared" si="181"/>
        <v>81.578947368421055</v>
      </c>
      <c r="S2934" s="3" t="s">
        <v>8320</v>
      </c>
      <c r="T2934" s="3" t="s">
        <v>8362</v>
      </c>
    </row>
    <row r="2935" spans="1:20" ht="39.6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21">
        <f t="shared" si="182"/>
        <v>42495.748298611106</v>
      </c>
      <c r="L2935" s="21">
        <f t="shared" si="183"/>
        <v>42525.748298611106</v>
      </c>
      <c r="M2935" s="3" t="b">
        <v>0</v>
      </c>
      <c r="N2935" s="3">
        <v>54</v>
      </c>
      <c r="O2935" s="3" t="b">
        <v>1</v>
      </c>
      <c r="P2935" s="3" t="s">
        <v>8304</v>
      </c>
      <c r="Q2935" s="13">
        <f t="shared" si="180"/>
        <v>1.0276000000000001</v>
      </c>
      <c r="R2935" s="7">
        <f t="shared" si="181"/>
        <v>46.296296296296298</v>
      </c>
      <c r="S2935" s="3" t="s">
        <v>8320</v>
      </c>
      <c r="T2935" s="3" t="s">
        <v>8362</v>
      </c>
    </row>
    <row r="2936" spans="1:20" ht="39.6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21">
        <f t="shared" si="182"/>
        <v>41775.427824074075</v>
      </c>
      <c r="L2936" s="21">
        <f t="shared" si="183"/>
        <v>41805.427824074075</v>
      </c>
      <c r="M2936" s="3" t="b">
        <v>0</v>
      </c>
      <c r="N2936" s="3">
        <v>37</v>
      </c>
      <c r="O2936" s="3" t="b">
        <v>1</v>
      </c>
      <c r="P2936" s="3" t="s">
        <v>8304</v>
      </c>
      <c r="Q2936" s="13">
        <f t="shared" si="180"/>
        <v>1.08</v>
      </c>
      <c r="R2936" s="7">
        <f t="shared" si="181"/>
        <v>67.567567567567565</v>
      </c>
      <c r="S2936" s="3" t="s">
        <v>8320</v>
      </c>
      <c r="T2936" s="3" t="s">
        <v>8362</v>
      </c>
    </row>
    <row r="2937" spans="1:20" ht="39.6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21">
        <f t="shared" si="182"/>
        <v>42553.375092592592</v>
      </c>
      <c r="L2937" s="21">
        <f t="shared" si="183"/>
        <v>42611.499999999993</v>
      </c>
      <c r="M2937" s="3" t="b">
        <v>0</v>
      </c>
      <c r="N2937" s="3">
        <v>39</v>
      </c>
      <c r="O2937" s="3" t="b">
        <v>1</v>
      </c>
      <c r="P2937" s="3" t="s">
        <v>8304</v>
      </c>
      <c r="Q2937" s="13">
        <f t="shared" si="180"/>
        <v>1.0088571428571429</v>
      </c>
      <c r="R2937" s="7">
        <f t="shared" si="181"/>
        <v>89.743589743589737</v>
      </c>
      <c r="S2937" s="3" t="s">
        <v>8320</v>
      </c>
      <c r="T2937" s="3" t="s">
        <v>8362</v>
      </c>
    </row>
    <row r="2938" spans="1:20" ht="39.6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21">
        <f t="shared" si="182"/>
        <v>41912.442395833328</v>
      </c>
      <c r="L2938" s="21">
        <f t="shared" si="183"/>
        <v>41924.999305555553</v>
      </c>
      <c r="M2938" s="3" t="b">
        <v>0</v>
      </c>
      <c r="N2938" s="3">
        <v>34</v>
      </c>
      <c r="O2938" s="3" t="b">
        <v>1</v>
      </c>
      <c r="P2938" s="3" t="s">
        <v>8304</v>
      </c>
      <c r="Q2938" s="13">
        <f t="shared" si="180"/>
        <v>1.28</v>
      </c>
      <c r="R2938" s="7">
        <f t="shared" si="181"/>
        <v>29.411764705882351</v>
      </c>
      <c r="S2938" s="3" t="s">
        <v>8320</v>
      </c>
      <c r="T2938" s="3" t="s">
        <v>8362</v>
      </c>
    </row>
    <row r="2939" spans="1:20" ht="26.4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21">
        <f t="shared" si="182"/>
        <v>41803.248993055553</v>
      </c>
      <c r="L2939" s="21">
        <f t="shared" si="183"/>
        <v>41833.248993055553</v>
      </c>
      <c r="M2939" s="3" t="b">
        <v>0</v>
      </c>
      <c r="N2939" s="3">
        <v>55</v>
      </c>
      <c r="O2939" s="3" t="b">
        <v>1</v>
      </c>
      <c r="P2939" s="3" t="s">
        <v>8304</v>
      </c>
      <c r="Q2939" s="13">
        <f t="shared" si="180"/>
        <v>1.3333333333333333</v>
      </c>
      <c r="R2939" s="7">
        <f t="shared" si="181"/>
        <v>27.272727272727273</v>
      </c>
      <c r="S2939" s="3" t="s">
        <v>8320</v>
      </c>
      <c r="T2939" s="3" t="s">
        <v>8362</v>
      </c>
    </row>
    <row r="2940" spans="1:20" ht="39.6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21">
        <f t="shared" si="182"/>
        <v>42004.495532407404</v>
      </c>
      <c r="L2940" s="21">
        <f t="shared" si="183"/>
        <v>42034.495532407404</v>
      </c>
      <c r="M2940" s="3" t="b">
        <v>0</v>
      </c>
      <c r="N2940" s="3">
        <v>32</v>
      </c>
      <c r="O2940" s="3" t="b">
        <v>1</v>
      </c>
      <c r="P2940" s="3" t="s">
        <v>8304</v>
      </c>
      <c r="Q2940" s="13">
        <f t="shared" si="180"/>
        <v>1.0137499999999999</v>
      </c>
      <c r="R2940" s="7">
        <f t="shared" si="181"/>
        <v>125</v>
      </c>
      <c r="S2940" s="3" t="s">
        <v>8320</v>
      </c>
      <c r="T2940" s="3" t="s">
        <v>8362</v>
      </c>
    </row>
    <row r="2941" spans="1:20" ht="39.6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21">
        <f t="shared" si="182"/>
        <v>41845.60083333333</v>
      </c>
      <c r="L2941" s="21">
        <f t="shared" si="183"/>
        <v>41878.833333333328</v>
      </c>
      <c r="M2941" s="3" t="b">
        <v>0</v>
      </c>
      <c r="N2941" s="3">
        <v>25</v>
      </c>
      <c r="O2941" s="3" t="b">
        <v>1</v>
      </c>
      <c r="P2941" s="3" t="s">
        <v>8304</v>
      </c>
      <c r="Q2941" s="13">
        <f t="shared" si="180"/>
        <v>1.0287500000000001</v>
      </c>
      <c r="R2941" s="7">
        <f t="shared" si="181"/>
        <v>320</v>
      </c>
      <c r="S2941" s="3" t="s">
        <v>8320</v>
      </c>
      <c r="T2941" s="3" t="s">
        <v>8362</v>
      </c>
    </row>
    <row r="2942" spans="1:20" ht="39.6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21">
        <f t="shared" si="182"/>
        <v>41982.565023148149</v>
      </c>
      <c r="L2942" s="21">
        <f t="shared" si="183"/>
        <v>42022.565023148149</v>
      </c>
      <c r="M2942" s="3" t="b">
        <v>0</v>
      </c>
      <c r="N2942" s="3">
        <v>33</v>
      </c>
      <c r="O2942" s="3" t="b">
        <v>1</v>
      </c>
      <c r="P2942" s="3" t="s">
        <v>8304</v>
      </c>
      <c r="Q2942" s="13">
        <f t="shared" si="180"/>
        <v>1.0724</v>
      </c>
      <c r="R2942" s="7">
        <f t="shared" si="181"/>
        <v>75.757575757575751</v>
      </c>
      <c r="S2942" s="3" t="s">
        <v>8320</v>
      </c>
      <c r="T2942" s="3" t="s">
        <v>8362</v>
      </c>
    </row>
    <row r="2943" spans="1:20" ht="39.6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21">
        <f t="shared" si="182"/>
        <v>42034.751793981479</v>
      </c>
      <c r="L2943" s="21">
        <f t="shared" si="183"/>
        <v>42064.751793981479</v>
      </c>
      <c r="M2943" s="3" t="b">
        <v>0</v>
      </c>
      <c r="N2943" s="3">
        <v>1</v>
      </c>
      <c r="O2943" s="3" t="b">
        <v>0</v>
      </c>
      <c r="P2943" s="3" t="s">
        <v>8302</v>
      </c>
      <c r="Q2943" s="13">
        <f t="shared" si="180"/>
        <v>4.0000000000000003E-5</v>
      </c>
      <c r="R2943" s="7">
        <f t="shared" si="181"/>
        <v>25000</v>
      </c>
      <c r="S2943" s="3" t="s">
        <v>8320</v>
      </c>
      <c r="T2943" s="3" t="s">
        <v>8360</v>
      </c>
    </row>
    <row r="2944" spans="1:20" ht="39.6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21">
        <f t="shared" si="182"/>
        <v>42334.595590277771</v>
      </c>
      <c r="L2944" s="21">
        <f t="shared" si="183"/>
        <v>42354.637499999997</v>
      </c>
      <c r="M2944" s="3" t="b">
        <v>0</v>
      </c>
      <c r="N2944" s="3">
        <v>202</v>
      </c>
      <c r="O2944" s="3" t="b">
        <v>0</v>
      </c>
      <c r="P2944" s="3" t="s">
        <v>8302</v>
      </c>
      <c r="Q2944" s="13">
        <f t="shared" si="180"/>
        <v>0.20424999999999999</v>
      </c>
      <c r="R2944" s="7">
        <f t="shared" si="181"/>
        <v>990.09900990099015</v>
      </c>
      <c r="S2944" s="3" t="s">
        <v>8320</v>
      </c>
      <c r="T2944" s="3" t="s">
        <v>8360</v>
      </c>
    </row>
    <row r="2945" spans="1:20" ht="39.6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21">
        <f t="shared" si="182"/>
        <v>42076.921064814807</v>
      </c>
      <c r="L2945" s="21">
        <f t="shared" si="183"/>
        <v>42106.921064814807</v>
      </c>
      <c r="M2945" s="3" t="b">
        <v>0</v>
      </c>
      <c r="N2945" s="3">
        <v>0</v>
      </c>
      <c r="O2945" s="3" t="b">
        <v>0</v>
      </c>
      <c r="P2945" s="3" t="s">
        <v>8302</v>
      </c>
      <c r="Q2945" s="13">
        <f t="shared" si="180"/>
        <v>0</v>
      </c>
      <c r="R2945" s="7">
        <f t="shared" si="181"/>
        <v>0</v>
      </c>
      <c r="S2945" s="3" t="s">
        <v>8320</v>
      </c>
      <c r="T2945" s="3" t="s">
        <v>8360</v>
      </c>
    </row>
    <row r="2946" spans="1:20" ht="39.6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21">
        <f t="shared" si="182"/>
        <v>42132.705995370365</v>
      </c>
      <c r="L2946" s="21">
        <f t="shared" si="183"/>
        <v>42162.705995370365</v>
      </c>
      <c r="M2946" s="3" t="b">
        <v>0</v>
      </c>
      <c r="N2946" s="3">
        <v>1</v>
      </c>
      <c r="O2946" s="3" t="b">
        <v>0</v>
      </c>
      <c r="P2946" s="3" t="s">
        <v>8302</v>
      </c>
      <c r="Q2946" s="13">
        <f t="shared" ref="Q2946:Q3009" si="184">+E2946/D2946</f>
        <v>0.01</v>
      </c>
      <c r="R2946" s="7">
        <f t="shared" ref="R2946:R3009" si="185">IFERROR(+D2946/N2946,0)</f>
        <v>10000</v>
      </c>
      <c r="S2946" s="3" t="s">
        <v>8320</v>
      </c>
      <c r="T2946" s="3" t="s">
        <v>8360</v>
      </c>
    </row>
    <row r="2947" spans="1:20" ht="52.8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21">
        <f t="shared" ref="K2947:K3010" si="186">(J2947/86400)+25569+(-5/24)</f>
        <v>42117.931250000001</v>
      </c>
      <c r="L2947" s="21">
        <f t="shared" ref="L2947:L3010" si="187">+I2947/(86400)+25569+(-5/24)</f>
        <v>42147.931250000001</v>
      </c>
      <c r="M2947" s="3" t="b">
        <v>0</v>
      </c>
      <c r="N2947" s="3">
        <v>0</v>
      </c>
      <c r="O2947" s="3" t="b">
        <v>0</v>
      </c>
      <c r="P2947" s="3" t="s">
        <v>8302</v>
      </c>
      <c r="Q2947" s="13">
        <f t="shared" si="184"/>
        <v>0</v>
      </c>
      <c r="R2947" s="7">
        <f t="shared" si="185"/>
        <v>0</v>
      </c>
      <c r="S2947" s="3" t="s">
        <v>8320</v>
      </c>
      <c r="T2947" s="3" t="s">
        <v>8360</v>
      </c>
    </row>
    <row r="2948" spans="1:20" ht="39.6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21">
        <f t="shared" si="186"/>
        <v>42567.322824074072</v>
      </c>
      <c r="L2948" s="21">
        <f t="shared" si="187"/>
        <v>42597.322824074072</v>
      </c>
      <c r="M2948" s="3" t="b">
        <v>0</v>
      </c>
      <c r="N2948" s="3">
        <v>2</v>
      </c>
      <c r="O2948" s="3" t="b">
        <v>0</v>
      </c>
      <c r="P2948" s="3" t="s">
        <v>8302</v>
      </c>
      <c r="Q2948" s="13">
        <f t="shared" si="184"/>
        <v>1E-3</v>
      </c>
      <c r="R2948" s="7">
        <f t="shared" si="185"/>
        <v>1000</v>
      </c>
      <c r="S2948" s="3" t="s">
        <v>8320</v>
      </c>
      <c r="T2948" s="3" t="s">
        <v>8360</v>
      </c>
    </row>
    <row r="2949" spans="1:20" ht="52.8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21">
        <f t="shared" si="186"/>
        <v>42649.353784722225</v>
      </c>
      <c r="L2949" s="21">
        <f t="shared" si="187"/>
        <v>42698.507638888885</v>
      </c>
      <c r="M2949" s="3" t="b">
        <v>0</v>
      </c>
      <c r="N2949" s="3">
        <v>13</v>
      </c>
      <c r="O2949" s="3" t="b">
        <v>0</v>
      </c>
      <c r="P2949" s="3" t="s">
        <v>8302</v>
      </c>
      <c r="Q2949" s="13">
        <f t="shared" si="184"/>
        <v>4.2880000000000001E-2</v>
      </c>
      <c r="R2949" s="7">
        <f t="shared" si="185"/>
        <v>1923.0769230769231</v>
      </c>
      <c r="S2949" s="3" t="s">
        <v>8320</v>
      </c>
      <c r="T2949" s="3" t="s">
        <v>8360</v>
      </c>
    </row>
    <row r="2950" spans="1:20" ht="52.8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21">
        <f t="shared" si="186"/>
        <v>42097.440891203696</v>
      </c>
      <c r="L2950" s="21">
        <f t="shared" si="187"/>
        <v>42157.440891203696</v>
      </c>
      <c r="M2950" s="3" t="b">
        <v>0</v>
      </c>
      <c r="N2950" s="3">
        <v>9</v>
      </c>
      <c r="O2950" s="3" t="b">
        <v>0</v>
      </c>
      <c r="P2950" s="3" t="s">
        <v>8302</v>
      </c>
      <c r="Q2950" s="13">
        <f t="shared" si="184"/>
        <v>4.8000000000000001E-5</v>
      </c>
      <c r="R2950" s="7">
        <f t="shared" si="185"/>
        <v>55555.555555555555</v>
      </c>
      <c r="S2950" s="3" t="s">
        <v>8320</v>
      </c>
      <c r="T2950" s="3" t="s">
        <v>8360</v>
      </c>
    </row>
    <row r="2951" spans="1:20" ht="39.6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21">
        <f t="shared" si="186"/>
        <v>42297.61478009259</v>
      </c>
      <c r="L2951" s="21">
        <f t="shared" si="187"/>
        <v>42327.656446759262</v>
      </c>
      <c r="M2951" s="3" t="b">
        <v>0</v>
      </c>
      <c r="N2951" s="3">
        <v>2</v>
      </c>
      <c r="O2951" s="3" t="b">
        <v>0</v>
      </c>
      <c r="P2951" s="3" t="s">
        <v>8302</v>
      </c>
      <c r="Q2951" s="13">
        <f t="shared" si="184"/>
        <v>2.5000000000000001E-2</v>
      </c>
      <c r="R2951" s="7">
        <f t="shared" si="185"/>
        <v>500</v>
      </c>
      <c r="S2951" s="3" t="s">
        <v>8320</v>
      </c>
      <c r="T2951" s="3" t="s">
        <v>8360</v>
      </c>
    </row>
    <row r="2952" spans="1:20" ht="39.6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21">
        <f t="shared" si="186"/>
        <v>42362.156851851854</v>
      </c>
      <c r="L2952" s="21">
        <f t="shared" si="187"/>
        <v>42392.156851851854</v>
      </c>
      <c r="M2952" s="3" t="b">
        <v>0</v>
      </c>
      <c r="N2952" s="3">
        <v>0</v>
      </c>
      <c r="O2952" s="3" t="b">
        <v>0</v>
      </c>
      <c r="P2952" s="3" t="s">
        <v>8302</v>
      </c>
      <c r="Q2952" s="13">
        <f t="shared" si="184"/>
        <v>0</v>
      </c>
      <c r="R2952" s="7">
        <f t="shared" si="185"/>
        <v>0</v>
      </c>
      <c r="S2952" s="3" t="s">
        <v>8320</v>
      </c>
      <c r="T2952" s="3" t="s">
        <v>8360</v>
      </c>
    </row>
    <row r="2953" spans="1:20" ht="52.8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21">
        <f t="shared" si="186"/>
        <v>41872.594594907401</v>
      </c>
      <c r="L2953" s="21">
        <f t="shared" si="187"/>
        <v>41917.594594907401</v>
      </c>
      <c r="M2953" s="3" t="b">
        <v>0</v>
      </c>
      <c r="N2953" s="3">
        <v>58</v>
      </c>
      <c r="O2953" s="3" t="b">
        <v>0</v>
      </c>
      <c r="P2953" s="3" t="s">
        <v>8302</v>
      </c>
      <c r="Q2953" s="13">
        <f t="shared" si="184"/>
        <v>2.1919999999999999E-2</v>
      </c>
      <c r="R2953" s="7">
        <f t="shared" si="185"/>
        <v>862.06896551724139</v>
      </c>
      <c r="S2953" s="3" t="s">
        <v>8320</v>
      </c>
      <c r="T2953" s="3" t="s">
        <v>8360</v>
      </c>
    </row>
    <row r="2954" spans="1:20" ht="39.6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21">
        <f t="shared" si="186"/>
        <v>42628.481932870367</v>
      </c>
      <c r="L2954" s="21">
        <f t="shared" si="187"/>
        <v>42659.958333333336</v>
      </c>
      <c r="M2954" s="3" t="b">
        <v>0</v>
      </c>
      <c r="N2954" s="3">
        <v>8</v>
      </c>
      <c r="O2954" s="3" t="b">
        <v>0</v>
      </c>
      <c r="P2954" s="3" t="s">
        <v>8302</v>
      </c>
      <c r="Q2954" s="13">
        <f t="shared" si="184"/>
        <v>8.0250000000000002E-2</v>
      </c>
      <c r="R2954" s="7">
        <f t="shared" si="185"/>
        <v>2500</v>
      </c>
      <c r="S2954" s="3" t="s">
        <v>8320</v>
      </c>
      <c r="T2954" s="3" t="s">
        <v>8360</v>
      </c>
    </row>
    <row r="2955" spans="1:20" ht="39.6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21">
        <f t="shared" si="186"/>
        <v>42255.583576388883</v>
      </c>
      <c r="L2955" s="21">
        <f t="shared" si="187"/>
        <v>42285.583576388883</v>
      </c>
      <c r="M2955" s="3" t="b">
        <v>0</v>
      </c>
      <c r="N2955" s="3">
        <v>3</v>
      </c>
      <c r="O2955" s="3" t="b">
        <v>0</v>
      </c>
      <c r="P2955" s="3" t="s">
        <v>8302</v>
      </c>
      <c r="Q2955" s="13">
        <f t="shared" si="184"/>
        <v>1.5125E-3</v>
      </c>
      <c r="R2955" s="7">
        <f t="shared" si="185"/>
        <v>133333.33333333334</v>
      </c>
      <c r="S2955" s="3" t="s">
        <v>8320</v>
      </c>
      <c r="T2955" s="3" t="s">
        <v>8360</v>
      </c>
    </row>
    <row r="2956" spans="1:20" ht="39.6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21">
        <f t="shared" si="186"/>
        <v>42790.375034722216</v>
      </c>
      <c r="L2956" s="21">
        <f t="shared" si="187"/>
        <v>42810.333368055552</v>
      </c>
      <c r="M2956" s="3" t="b">
        <v>0</v>
      </c>
      <c r="N2956" s="3">
        <v>0</v>
      </c>
      <c r="O2956" s="3" t="b">
        <v>0</v>
      </c>
      <c r="P2956" s="3" t="s">
        <v>8302</v>
      </c>
      <c r="Q2956" s="13">
        <f t="shared" si="184"/>
        <v>0</v>
      </c>
      <c r="R2956" s="7">
        <f t="shared" si="185"/>
        <v>0</v>
      </c>
      <c r="S2956" s="3" t="s">
        <v>8320</v>
      </c>
      <c r="T2956" s="3" t="s">
        <v>8360</v>
      </c>
    </row>
    <row r="2957" spans="1:20" ht="26.4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21">
        <f t="shared" si="186"/>
        <v>42141.532974537033</v>
      </c>
      <c r="L2957" s="21">
        <f t="shared" si="187"/>
        <v>42171.532974537033</v>
      </c>
      <c r="M2957" s="3" t="b">
        <v>0</v>
      </c>
      <c r="N2957" s="3">
        <v>11</v>
      </c>
      <c r="O2957" s="3" t="b">
        <v>0</v>
      </c>
      <c r="P2957" s="3" t="s">
        <v>8302</v>
      </c>
      <c r="Q2957" s="13">
        <f t="shared" si="184"/>
        <v>0.59583333333333333</v>
      </c>
      <c r="R2957" s="7">
        <f t="shared" si="185"/>
        <v>109.09090909090909</v>
      </c>
      <c r="S2957" s="3" t="s">
        <v>8320</v>
      </c>
      <c r="T2957" s="3" t="s">
        <v>8360</v>
      </c>
    </row>
    <row r="2958" spans="1:20" ht="39.6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21">
        <f t="shared" si="186"/>
        <v>42464.750578703701</v>
      </c>
      <c r="L2958" s="21">
        <f t="shared" si="187"/>
        <v>42494.750578703701</v>
      </c>
      <c r="M2958" s="3" t="b">
        <v>0</v>
      </c>
      <c r="N2958" s="3">
        <v>20</v>
      </c>
      <c r="O2958" s="3" t="b">
        <v>0</v>
      </c>
      <c r="P2958" s="3" t="s">
        <v>8302</v>
      </c>
      <c r="Q2958" s="13">
        <f t="shared" si="184"/>
        <v>0.16734177215189874</v>
      </c>
      <c r="R2958" s="7">
        <f t="shared" si="185"/>
        <v>395</v>
      </c>
      <c r="S2958" s="3" t="s">
        <v>8320</v>
      </c>
      <c r="T2958" s="3" t="s">
        <v>8360</v>
      </c>
    </row>
    <row r="2959" spans="1:20" ht="39.6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21">
        <f t="shared" si="186"/>
        <v>42030.80291666666</v>
      </c>
      <c r="L2959" s="21">
        <f t="shared" si="187"/>
        <v>42090.761249999996</v>
      </c>
      <c r="M2959" s="3" t="b">
        <v>0</v>
      </c>
      <c r="N2959" s="3">
        <v>3</v>
      </c>
      <c r="O2959" s="3" t="b">
        <v>0</v>
      </c>
      <c r="P2959" s="3" t="s">
        <v>8302</v>
      </c>
      <c r="Q2959" s="13">
        <f t="shared" si="184"/>
        <v>1.8666666666666668E-2</v>
      </c>
      <c r="R2959" s="7">
        <f t="shared" si="185"/>
        <v>5000</v>
      </c>
      <c r="S2959" s="3" t="s">
        <v>8320</v>
      </c>
      <c r="T2959" s="3" t="s">
        <v>8360</v>
      </c>
    </row>
    <row r="2960" spans="1:20" ht="39.6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21">
        <f t="shared" si="186"/>
        <v>42438.570798611108</v>
      </c>
      <c r="L2960" s="21">
        <f t="shared" si="187"/>
        <v>42498.529131944444</v>
      </c>
      <c r="M2960" s="3" t="b">
        <v>0</v>
      </c>
      <c r="N2960" s="3">
        <v>0</v>
      </c>
      <c r="O2960" s="3" t="b">
        <v>0</v>
      </c>
      <c r="P2960" s="3" t="s">
        <v>8302</v>
      </c>
      <c r="Q2960" s="13">
        <f t="shared" si="184"/>
        <v>0</v>
      </c>
      <c r="R2960" s="7">
        <f t="shared" si="185"/>
        <v>0</v>
      </c>
      <c r="S2960" s="3" t="s">
        <v>8320</v>
      </c>
      <c r="T2960" s="3" t="s">
        <v>8360</v>
      </c>
    </row>
    <row r="2961" spans="1:20" ht="39.6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21">
        <f t="shared" si="186"/>
        <v>42497.800057870372</v>
      </c>
      <c r="L2961" s="21">
        <f t="shared" si="187"/>
        <v>42527.800057870372</v>
      </c>
      <c r="M2961" s="3" t="b">
        <v>0</v>
      </c>
      <c r="N2961" s="3">
        <v>0</v>
      </c>
      <c r="O2961" s="3" t="b">
        <v>0</v>
      </c>
      <c r="P2961" s="3" t="s">
        <v>8302</v>
      </c>
      <c r="Q2961" s="13">
        <f t="shared" si="184"/>
        <v>0</v>
      </c>
      <c r="R2961" s="7">
        <f t="shared" si="185"/>
        <v>0</v>
      </c>
      <c r="S2961" s="3" t="s">
        <v>8320</v>
      </c>
      <c r="T2961" s="3" t="s">
        <v>8360</v>
      </c>
    </row>
    <row r="2962" spans="1:20" ht="39.6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21">
        <f t="shared" si="186"/>
        <v>41863.54887731481</v>
      </c>
      <c r="L2962" s="21">
        <f t="shared" si="187"/>
        <v>41893.54887731481</v>
      </c>
      <c r="M2962" s="3" t="b">
        <v>0</v>
      </c>
      <c r="N2962" s="3">
        <v>0</v>
      </c>
      <c r="O2962" s="3" t="b">
        <v>0</v>
      </c>
      <c r="P2962" s="3" t="s">
        <v>8302</v>
      </c>
      <c r="Q2962" s="13">
        <f t="shared" si="184"/>
        <v>0</v>
      </c>
      <c r="R2962" s="7">
        <f t="shared" si="185"/>
        <v>0</v>
      </c>
      <c r="S2962" s="3" t="s">
        <v>8320</v>
      </c>
      <c r="T2962" s="3" t="s">
        <v>8360</v>
      </c>
    </row>
    <row r="2963" spans="1:20" ht="39.6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21">
        <f t="shared" si="186"/>
        <v>42061.004155092589</v>
      </c>
      <c r="L2963" s="21">
        <f t="shared" si="187"/>
        <v>42088.958333333336</v>
      </c>
      <c r="M2963" s="3" t="b">
        <v>0</v>
      </c>
      <c r="N2963" s="3">
        <v>108</v>
      </c>
      <c r="O2963" s="3" t="b">
        <v>1</v>
      </c>
      <c r="P2963" s="3" t="s">
        <v>8270</v>
      </c>
      <c r="Q2963" s="13">
        <f t="shared" si="184"/>
        <v>1.0962000000000001</v>
      </c>
      <c r="R2963" s="7">
        <f t="shared" si="185"/>
        <v>46.296296296296298</v>
      </c>
      <c r="S2963" s="3" t="s">
        <v>8320</v>
      </c>
      <c r="T2963" s="3" t="s">
        <v>8321</v>
      </c>
    </row>
    <row r="2964" spans="1:20" ht="39.6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21">
        <f t="shared" si="186"/>
        <v>42036.035949074074</v>
      </c>
      <c r="L2964" s="21">
        <f t="shared" si="187"/>
        <v>42064.082638888889</v>
      </c>
      <c r="M2964" s="3" t="b">
        <v>0</v>
      </c>
      <c r="N2964" s="3">
        <v>20</v>
      </c>
      <c r="O2964" s="3" t="b">
        <v>1</v>
      </c>
      <c r="P2964" s="3" t="s">
        <v>8270</v>
      </c>
      <c r="Q2964" s="13">
        <f t="shared" si="184"/>
        <v>1.218</v>
      </c>
      <c r="R2964" s="7">
        <f t="shared" si="185"/>
        <v>50</v>
      </c>
      <c r="S2964" s="3" t="s">
        <v>8320</v>
      </c>
      <c r="T2964" s="3" t="s">
        <v>8321</v>
      </c>
    </row>
    <row r="2965" spans="1:20" ht="52.8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21">
        <f t="shared" si="186"/>
        <v>42157.26185185185</v>
      </c>
      <c r="L2965" s="21">
        <f t="shared" si="187"/>
        <v>42187.26185185185</v>
      </c>
      <c r="M2965" s="3" t="b">
        <v>0</v>
      </c>
      <c r="N2965" s="3">
        <v>98</v>
      </c>
      <c r="O2965" s="3" t="b">
        <v>1</v>
      </c>
      <c r="P2965" s="3" t="s">
        <v>8270</v>
      </c>
      <c r="Q2965" s="13">
        <f t="shared" si="184"/>
        <v>1.0685</v>
      </c>
      <c r="R2965" s="7">
        <f t="shared" si="185"/>
        <v>102.04081632653062</v>
      </c>
      <c r="S2965" s="3" t="s">
        <v>8320</v>
      </c>
      <c r="T2965" s="3" t="s">
        <v>8321</v>
      </c>
    </row>
    <row r="2966" spans="1:20" ht="39.6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21">
        <f t="shared" si="186"/>
        <v>41827.701608796291</v>
      </c>
      <c r="L2966" s="21">
        <f t="shared" si="187"/>
        <v>41857.688888888886</v>
      </c>
      <c r="M2966" s="3" t="b">
        <v>0</v>
      </c>
      <c r="N2966" s="3">
        <v>196</v>
      </c>
      <c r="O2966" s="3" t="b">
        <v>1</v>
      </c>
      <c r="P2966" s="3" t="s">
        <v>8270</v>
      </c>
      <c r="Q2966" s="13">
        <f t="shared" si="184"/>
        <v>1.0071379999999999</v>
      </c>
      <c r="R2966" s="7">
        <f t="shared" si="185"/>
        <v>25.510204081632654</v>
      </c>
      <c r="S2966" s="3" t="s">
        <v>8320</v>
      </c>
      <c r="T2966" s="3" t="s">
        <v>8321</v>
      </c>
    </row>
    <row r="2967" spans="1:20" ht="52.8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21">
        <f t="shared" si="186"/>
        <v>42162.521215277775</v>
      </c>
      <c r="L2967" s="21">
        <f t="shared" si="187"/>
        <v>42192.521215277775</v>
      </c>
      <c r="M2967" s="3" t="b">
        <v>0</v>
      </c>
      <c r="N2967" s="3">
        <v>39</v>
      </c>
      <c r="O2967" s="3" t="b">
        <v>1</v>
      </c>
      <c r="P2967" s="3" t="s">
        <v>8270</v>
      </c>
      <c r="Q2967" s="13">
        <f t="shared" si="184"/>
        <v>1.0900000000000001</v>
      </c>
      <c r="R2967" s="7">
        <f t="shared" si="185"/>
        <v>38.46153846153846</v>
      </c>
      <c r="S2967" s="3" t="s">
        <v>8320</v>
      </c>
      <c r="T2967" s="3" t="s">
        <v>8321</v>
      </c>
    </row>
    <row r="2968" spans="1:20" ht="39.6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21">
        <f t="shared" si="186"/>
        <v>42233.530231481483</v>
      </c>
      <c r="L2968" s="21">
        <f t="shared" si="187"/>
        <v>42263.530231481483</v>
      </c>
      <c r="M2968" s="3" t="b">
        <v>0</v>
      </c>
      <c r="N2968" s="3">
        <v>128</v>
      </c>
      <c r="O2968" s="3" t="b">
        <v>1</v>
      </c>
      <c r="P2968" s="3" t="s">
        <v>8270</v>
      </c>
      <c r="Q2968" s="13">
        <f t="shared" si="184"/>
        <v>1.1363000000000001</v>
      </c>
      <c r="R2968" s="7">
        <f t="shared" si="185"/>
        <v>78.125</v>
      </c>
      <c r="S2968" s="3" t="s">
        <v>8320</v>
      </c>
      <c r="T2968" s="3" t="s">
        <v>8321</v>
      </c>
    </row>
    <row r="2969" spans="1:20" ht="39.6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21">
        <f t="shared" si="186"/>
        <v>42041.989490740736</v>
      </c>
      <c r="L2969" s="21">
        <f t="shared" si="187"/>
        <v>42071.947824074072</v>
      </c>
      <c r="M2969" s="3" t="b">
        <v>0</v>
      </c>
      <c r="N2969" s="3">
        <v>71</v>
      </c>
      <c r="O2969" s="3" t="b">
        <v>1</v>
      </c>
      <c r="P2969" s="3" t="s">
        <v>8270</v>
      </c>
      <c r="Q2969" s="13">
        <f t="shared" si="184"/>
        <v>1.1392</v>
      </c>
      <c r="R2969" s="7">
        <f t="shared" si="185"/>
        <v>70.422535211267601</v>
      </c>
      <c r="S2969" s="3" t="s">
        <v>8320</v>
      </c>
      <c r="T2969" s="3" t="s">
        <v>8321</v>
      </c>
    </row>
    <row r="2970" spans="1:20" ht="26.4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21">
        <f t="shared" si="186"/>
        <v>42585.315509259257</v>
      </c>
      <c r="L2970" s="21">
        <f t="shared" si="187"/>
        <v>42598.957638888889</v>
      </c>
      <c r="M2970" s="3" t="b">
        <v>0</v>
      </c>
      <c r="N2970" s="3">
        <v>47</v>
      </c>
      <c r="O2970" s="3" t="b">
        <v>1</v>
      </c>
      <c r="P2970" s="3" t="s">
        <v>8270</v>
      </c>
      <c r="Q2970" s="13">
        <f t="shared" si="184"/>
        <v>1.06</v>
      </c>
      <c r="R2970" s="7">
        <f t="shared" si="185"/>
        <v>74.468085106382972</v>
      </c>
      <c r="S2970" s="3" t="s">
        <v>8320</v>
      </c>
      <c r="T2970" s="3" t="s">
        <v>8321</v>
      </c>
    </row>
    <row r="2971" spans="1:20" ht="39.6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21">
        <f t="shared" si="186"/>
        <v>42097.578159722216</v>
      </c>
      <c r="L2971" s="21">
        <f t="shared" si="187"/>
        <v>42127.743750000001</v>
      </c>
      <c r="M2971" s="3" t="b">
        <v>0</v>
      </c>
      <c r="N2971" s="3">
        <v>17</v>
      </c>
      <c r="O2971" s="3" t="b">
        <v>1</v>
      </c>
      <c r="P2971" s="3" t="s">
        <v>8270</v>
      </c>
      <c r="Q2971" s="13">
        <f t="shared" si="184"/>
        <v>1.625</v>
      </c>
      <c r="R2971" s="7">
        <f t="shared" si="185"/>
        <v>58.823529411764703</v>
      </c>
      <c r="S2971" s="3" t="s">
        <v>8320</v>
      </c>
      <c r="T2971" s="3" t="s">
        <v>8321</v>
      </c>
    </row>
    <row r="2972" spans="1:20" ht="39.6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21">
        <f t="shared" si="186"/>
        <v>41808.461238425924</v>
      </c>
      <c r="L2972" s="21">
        <f t="shared" si="187"/>
        <v>41838.461238425924</v>
      </c>
      <c r="M2972" s="3" t="b">
        <v>0</v>
      </c>
      <c r="N2972" s="3">
        <v>91</v>
      </c>
      <c r="O2972" s="3" t="b">
        <v>1</v>
      </c>
      <c r="P2972" s="3" t="s">
        <v>8270</v>
      </c>
      <c r="Q2972" s="13">
        <f t="shared" si="184"/>
        <v>1.06</v>
      </c>
      <c r="R2972" s="7">
        <f t="shared" si="185"/>
        <v>65.934065934065927</v>
      </c>
      <c r="S2972" s="3" t="s">
        <v>8320</v>
      </c>
      <c r="T2972" s="3" t="s">
        <v>8321</v>
      </c>
    </row>
    <row r="2973" spans="1:20" ht="39.6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21">
        <f t="shared" si="186"/>
        <v>41852.449976851851</v>
      </c>
      <c r="L2973" s="21">
        <f t="shared" si="187"/>
        <v>41882.449976851851</v>
      </c>
      <c r="M2973" s="3" t="b">
        <v>0</v>
      </c>
      <c r="N2973" s="3">
        <v>43</v>
      </c>
      <c r="O2973" s="3" t="b">
        <v>1</v>
      </c>
      <c r="P2973" s="3" t="s">
        <v>8270</v>
      </c>
      <c r="Q2973" s="13">
        <f t="shared" si="184"/>
        <v>1.0015624999999999</v>
      </c>
      <c r="R2973" s="7">
        <f t="shared" si="185"/>
        <v>74.418604651162795</v>
      </c>
      <c r="S2973" s="3" t="s">
        <v>8320</v>
      </c>
      <c r="T2973" s="3" t="s">
        <v>8321</v>
      </c>
    </row>
    <row r="2974" spans="1:20" ht="26.4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21">
        <f t="shared" si="186"/>
        <v>42693.90185185185</v>
      </c>
      <c r="L2974" s="21">
        <f t="shared" si="187"/>
        <v>42708.833333333336</v>
      </c>
      <c r="M2974" s="3" t="b">
        <v>0</v>
      </c>
      <c r="N2974" s="3">
        <v>17</v>
      </c>
      <c r="O2974" s="3" t="b">
        <v>1</v>
      </c>
      <c r="P2974" s="3" t="s">
        <v>8270</v>
      </c>
      <c r="Q2974" s="13">
        <f t="shared" si="184"/>
        <v>1.0535000000000001</v>
      </c>
      <c r="R2974" s="7">
        <f t="shared" si="185"/>
        <v>117.64705882352941</v>
      </c>
      <c r="S2974" s="3" t="s">
        <v>8320</v>
      </c>
      <c r="T2974" s="3" t="s">
        <v>8321</v>
      </c>
    </row>
    <row r="2975" spans="1:20" ht="39.6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21">
        <f t="shared" si="186"/>
        <v>42341.610046296293</v>
      </c>
      <c r="L2975" s="21">
        <f t="shared" si="187"/>
        <v>42369.958333333336</v>
      </c>
      <c r="M2975" s="3" t="b">
        <v>0</v>
      </c>
      <c r="N2975" s="3">
        <v>33</v>
      </c>
      <c r="O2975" s="3" t="b">
        <v>1</v>
      </c>
      <c r="P2975" s="3" t="s">
        <v>8270</v>
      </c>
      <c r="Q2975" s="13">
        <f t="shared" si="184"/>
        <v>1.748</v>
      </c>
      <c r="R2975" s="7">
        <f t="shared" si="185"/>
        <v>151.5151515151515</v>
      </c>
      <c r="S2975" s="3" t="s">
        <v>8320</v>
      </c>
      <c r="T2975" s="3" t="s">
        <v>8321</v>
      </c>
    </row>
    <row r="2976" spans="1:20" ht="52.8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21">
        <f t="shared" si="186"/>
        <v>41879.852673611109</v>
      </c>
      <c r="L2976" s="21">
        <f t="shared" si="187"/>
        <v>41907.857638888883</v>
      </c>
      <c r="M2976" s="3" t="b">
        <v>0</v>
      </c>
      <c r="N2976" s="3">
        <v>87</v>
      </c>
      <c r="O2976" s="3" t="b">
        <v>1</v>
      </c>
      <c r="P2976" s="3" t="s">
        <v>8270</v>
      </c>
      <c r="Q2976" s="13">
        <f t="shared" si="184"/>
        <v>1.02</v>
      </c>
      <c r="R2976" s="7">
        <f t="shared" si="185"/>
        <v>57.47126436781609</v>
      </c>
      <c r="S2976" s="3" t="s">
        <v>8320</v>
      </c>
      <c r="T2976" s="3" t="s">
        <v>8321</v>
      </c>
    </row>
    <row r="2977" spans="1:20" ht="39.6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21">
        <f t="shared" si="186"/>
        <v>41941.475532407407</v>
      </c>
      <c r="L2977" s="21">
        <f t="shared" si="187"/>
        <v>41969.916666666664</v>
      </c>
      <c r="M2977" s="3" t="b">
        <v>0</v>
      </c>
      <c r="N2977" s="3">
        <v>113</v>
      </c>
      <c r="O2977" s="3" t="b">
        <v>1</v>
      </c>
      <c r="P2977" s="3" t="s">
        <v>8270</v>
      </c>
      <c r="Q2977" s="13">
        <f t="shared" si="184"/>
        <v>1.00125</v>
      </c>
      <c r="R2977" s="7">
        <f t="shared" si="185"/>
        <v>70.796460176991147</v>
      </c>
      <c r="S2977" s="3" t="s">
        <v>8320</v>
      </c>
      <c r="T2977" s="3" t="s">
        <v>8321</v>
      </c>
    </row>
    <row r="2978" spans="1:20" ht="39.6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21">
        <f t="shared" si="186"/>
        <v>42425.522337962961</v>
      </c>
      <c r="L2978" s="21">
        <f t="shared" si="187"/>
        <v>42442.291666666664</v>
      </c>
      <c r="M2978" s="3" t="b">
        <v>0</v>
      </c>
      <c r="N2978" s="3">
        <v>14</v>
      </c>
      <c r="O2978" s="3" t="b">
        <v>1</v>
      </c>
      <c r="P2978" s="3" t="s">
        <v>8270</v>
      </c>
      <c r="Q2978" s="13">
        <f t="shared" si="184"/>
        <v>1.7142857142857142</v>
      </c>
      <c r="R2978" s="7">
        <f t="shared" si="185"/>
        <v>5</v>
      </c>
      <c r="S2978" s="3" t="s">
        <v>8320</v>
      </c>
      <c r="T2978" s="3" t="s">
        <v>8321</v>
      </c>
    </row>
    <row r="2979" spans="1:20" ht="52.8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21">
        <f t="shared" si="186"/>
        <v>42026.672847222224</v>
      </c>
      <c r="L2979" s="21">
        <f t="shared" si="187"/>
        <v>42085.884722222218</v>
      </c>
      <c r="M2979" s="3" t="b">
        <v>0</v>
      </c>
      <c r="N2979" s="3">
        <v>30</v>
      </c>
      <c r="O2979" s="3" t="b">
        <v>1</v>
      </c>
      <c r="P2979" s="3" t="s">
        <v>8270</v>
      </c>
      <c r="Q2979" s="13">
        <f t="shared" si="184"/>
        <v>1.1356666666666666</v>
      </c>
      <c r="R2979" s="7">
        <f t="shared" si="185"/>
        <v>100</v>
      </c>
      <c r="S2979" s="3" t="s">
        <v>8320</v>
      </c>
      <c r="T2979" s="3" t="s">
        <v>8321</v>
      </c>
    </row>
    <row r="2980" spans="1:20" ht="52.8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21">
        <f t="shared" si="186"/>
        <v>41922.432256944441</v>
      </c>
      <c r="L2980" s="21">
        <f t="shared" si="187"/>
        <v>41932.040972222218</v>
      </c>
      <c r="M2980" s="3" t="b">
        <v>0</v>
      </c>
      <c r="N2980" s="3">
        <v>16</v>
      </c>
      <c r="O2980" s="3" t="b">
        <v>1</v>
      </c>
      <c r="P2980" s="3" t="s">
        <v>8270</v>
      </c>
      <c r="Q2980" s="13">
        <f t="shared" si="184"/>
        <v>1.2946666666666666</v>
      </c>
      <c r="R2980" s="7">
        <f t="shared" si="185"/>
        <v>46.875</v>
      </c>
      <c r="S2980" s="3" t="s">
        <v>8320</v>
      </c>
      <c r="T2980" s="3" t="s">
        <v>8321</v>
      </c>
    </row>
    <row r="2981" spans="1:20" ht="39.6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21">
        <f t="shared" si="186"/>
        <v>41993.616006944438</v>
      </c>
      <c r="L2981" s="21">
        <f t="shared" si="187"/>
        <v>42010.041666666664</v>
      </c>
      <c r="M2981" s="3" t="b">
        <v>0</v>
      </c>
      <c r="N2981" s="3">
        <v>46</v>
      </c>
      <c r="O2981" s="3" t="b">
        <v>1</v>
      </c>
      <c r="P2981" s="3" t="s">
        <v>8270</v>
      </c>
      <c r="Q2981" s="13">
        <f t="shared" si="184"/>
        <v>1.014</v>
      </c>
      <c r="R2981" s="7">
        <f t="shared" si="185"/>
        <v>108.69565217391305</v>
      </c>
      <c r="S2981" s="3" t="s">
        <v>8320</v>
      </c>
      <c r="T2981" s="3" t="s">
        <v>8321</v>
      </c>
    </row>
    <row r="2982" spans="1:20" ht="39.6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21">
        <f t="shared" si="186"/>
        <v>42219.70752314815</v>
      </c>
      <c r="L2982" s="21">
        <f t="shared" si="187"/>
        <v>42239.874999999993</v>
      </c>
      <c r="M2982" s="3" t="b">
        <v>0</v>
      </c>
      <c r="N2982" s="3">
        <v>24</v>
      </c>
      <c r="O2982" s="3" t="b">
        <v>1</v>
      </c>
      <c r="P2982" s="3" t="s">
        <v>8270</v>
      </c>
      <c r="Q2982" s="13">
        <f t="shared" si="184"/>
        <v>1.0916666666666666</v>
      </c>
      <c r="R2982" s="7">
        <f t="shared" si="185"/>
        <v>125</v>
      </c>
      <c r="S2982" s="3" t="s">
        <v>8320</v>
      </c>
      <c r="T2982" s="3" t="s">
        <v>8321</v>
      </c>
    </row>
    <row r="2983" spans="1:20" ht="52.8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21">
        <f t="shared" si="186"/>
        <v>42225.351342592585</v>
      </c>
      <c r="L2983" s="21">
        <f t="shared" si="187"/>
        <v>42270.351342592585</v>
      </c>
      <c r="M2983" s="3" t="b">
        <v>1</v>
      </c>
      <c r="N2983" s="3">
        <v>97</v>
      </c>
      <c r="O2983" s="3" t="b">
        <v>1</v>
      </c>
      <c r="P2983" s="3" t="s">
        <v>8302</v>
      </c>
      <c r="Q2983" s="13">
        <f t="shared" si="184"/>
        <v>1.28925</v>
      </c>
      <c r="R2983" s="7">
        <f t="shared" si="185"/>
        <v>41.237113402061858</v>
      </c>
      <c r="S2983" s="3" t="s">
        <v>8320</v>
      </c>
      <c r="T2983" s="3" t="s">
        <v>8360</v>
      </c>
    </row>
    <row r="2984" spans="1:20" ht="26.4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21">
        <f t="shared" si="186"/>
        <v>42381.478506944441</v>
      </c>
      <c r="L2984" s="21">
        <f t="shared" si="187"/>
        <v>42411.478506944441</v>
      </c>
      <c r="M2984" s="3" t="b">
        <v>1</v>
      </c>
      <c r="N2984" s="3">
        <v>59</v>
      </c>
      <c r="O2984" s="3" t="b">
        <v>1</v>
      </c>
      <c r="P2984" s="3" t="s">
        <v>8302</v>
      </c>
      <c r="Q2984" s="13">
        <f t="shared" si="184"/>
        <v>1.0206</v>
      </c>
      <c r="R2984" s="7">
        <f t="shared" si="185"/>
        <v>84.745762711864401</v>
      </c>
      <c r="S2984" s="3" t="s">
        <v>8320</v>
      </c>
      <c r="T2984" s="3" t="s">
        <v>8360</v>
      </c>
    </row>
    <row r="2985" spans="1:20" ht="39.6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21">
        <f t="shared" si="186"/>
        <v>41894.424027777779</v>
      </c>
      <c r="L2985" s="21">
        <f t="shared" si="187"/>
        <v>41954.465694444443</v>
      </c>
      <c r="M2985" s="3" t="b">
        <v>1</v>
      </c>
      <c r="N2985" s="3">
        <v>1095</v>
      </c>
      <c r="O2985" s="3" t="b">
        <v>1</v>
      </c>
      <c r="P2985" s="3" t="s">
        <v>8302</v>
      </c>
      <c r="Q2985" s="13">
        <f t="shared" si="184"/>
        <v>1.465395775862069</v>
      </c>
      <c r="R2985" s="7">
        <f t="shared" si="185"/>
        <v>105.93607305936074</v>
      </c>
      <c r="S2985" s="3" t="s">
        <v>8320</v>
      </c>
      <c r="T2985" s="3" t="s">
        <v>8360</v>
      </c>
    </row>
    <row r="2986" spans="1:20" ht="39.6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21">
        <f t="shared" si="186"/>
        <v>42576.070381944439</v>
      </c>
      <c r="L2986" s="21">
        <f t="shared" si="187"/>
        <v>42606.070381944439</v>
      </c>
      <c r="M2986" s="3" t="b">
        <v>1</v>
      </c>
      <c r="N2986" s="3">
        <v>218</v>
      </c>
      <c r="O2986" s="3" t="b">
        <v>1</v>
      </c>
      <c r="P2986" s="3" t="s">
        <v>8302</v>
      </c>
      <c r="Q2986" s="13">
        <f t="shared" si="184"/>
        <v>1.00352</v>
      </c>
      <c r="R2986" s="7">
        <f t="shared" si="185"/>
        <v>114.6788990825688</v>
      </c>
      <c r="S2986" s="3" t="s">
        <v>8320</v>
      </c>
      <c r="T2986" s="3" t="s">
        <v>8360</v>
      </c>
    </row>
    <row r="2987" spans="1:20" ht="39.6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21">
        <f t="shared" si="186"/>
        <v>42654.765370370369</v>
      </c>
      <c r="L2987" s="21">
        <f t="shared" si="187"/>
        <v>42673.958333333336</v>
      </c>
      <c r="M2987" s="3" t="b">
        <v>0</v>
      </c>
      <c r="N2987" s="3">
        <v>111</v>
      </c>
      <c r="O2987" s="3" t="b">
        <v>1</v>
      </c>
      <c r="P2987" s="3" t="s">
        <v>8302</v>
      </c>
      <c r="Q2987" s="13">
        <f t="shared" si="184"/>
        <v>1.2164999999999999</v>
      </c>
      <c r="R2987" s="7">
        <f t="shared" si="185"/>
        <v>90.090090090090087</v>
      </c>
      <c r="S2987" s="3" t="s">
        <v>8320</v>
      </c>
      <c r="T2987" s="3" t="s">
        <v>8360</v>
      </c>
    </row>
    <row r="2988" spans="1:20" ht="39.6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21">
        <f t="shared" si="186"/>
        <v>42431.29173611111</v>
      </c>
      <c r="L2988" s="21">
        <f t="shared" si="187"/>
        <v>42491.250069444439</v>
      </c>
      <c r="M2988" s="3" t="b">
        <v>0</v>
      </c>
      <c r="N2988" s="3">
        <v>56</v>
      </c>
      <c r="O2988" s="3" t="b">
        <v>1</v>
      </c>
      <c r="P2988" s="3" t="s">
        <v>8302</v>
      </c>
      <c r="Q2988" s="13">
        <f t="shared" si="184"/>
        <v>1.0549999999999999</v>
      </c>
      <c r="R2988" s="7">
        <f t="shared" si="185"/>
        <v>42.857142857142854</v>
      </c>
      <c r="S2988" s="3" t="s">
        <v>8320</v>
      </c>
      <c r="T2988" s="3" t="s">
        <v>8360</v>
      </c>
    </row>
    <row r="2989" spans="1:20" ht="52.8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21">
        <f t="shared" si="186"/>
        <v>42627.098969907405</v>
      </c>
      <c r="L2989" s="21">
        <f t="shared" si="187"/>
        <v>42655.791666666664</v>
      </c>
      <c r="M2989" s="3" t="b">
        <v>0</v>
      </c>
      <c r="N2989" s="3">
        <v>265</v>
      </c>
      <c r="O2989" s="3" t="b">
        <v>1</v>
      </c>
      <c r="P2989" s="3" t="s">
        <v>8302</v>
      </c>
      <c r="Q2989" s="13">
        <f t="shared" si="184"/>
        <v>1.1040080000000001</v>
      </c>
      <c r="R2989" s="7">
        <f t="shared" si="185"/>
        <v>94.339622641509436</v>
      </c>
      <c r="S2989" s="3" t="s">
        <v>8320</v>
      </c>
      <c r="T2989" s="3" t="s">
        <v>8360</v>
      </c>
    </row>
    <row r="2990" spans="1:20" ht="39.6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21">
        <f t="shared" si="186"/>
        <v>42511.153715277775</v>
      </c>
      <c r="L2990" s="21">
        <f t="shared" si="187"/>
        <v>42541.153715277775</v>
      </c>
      <c r="M2990" s="3" t="b">
        <v>0</v>
      </c>
      <c r="N2990" s="3">
        <v>28</v>
      </c>
      <c r="O2990" s="3" t="b">
        <v>1</v>
      </c>
      <c r="P2990" s="3" t="s">
        <v>8302</v>
      </c>
      <c r="Q2990" s="13">
        <f t="shared" si="184"/>
        <v>1</v>
      </c>
      <c r="R2990" s="7">
        <f t="shared" si="185"/>
        <v>35.714285714285715</v>
      </c>
      <c r="S2990" s="3" t="s">
        <v>8320</v>
      </c>
      <c r="T2990" s="3" t="s">
        <v>8360</v>
      </c>
    </row>
    <row r="2991" spans="1:20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21">
        <f t="shared" si="186"/>
        <v>42336.812060185184</v>
      </c>
      <c r="L2991" s="21">
        <f t="shared" si="187"/>
        <v>42358.999305555553</v>
      </c>
      <c r="M2991" s="3" t="b">
        <v>0</v>
      </c>
      <c r="N2991" s="3">
        <v>364</v>
      </c>
      <c r="O2991" s="3" t="b">
        <v>1</v>
      </c>
      <c r="P2991" s="3" t="s">
        <v>8302</v>
      </c>
      <c r="Q2991" s="13">
        <f t="shared" si="184"/>
        <v>1.76535</v>
      </c>
      <c r="R2991" s="7">
        <f t="shared" si="185"/>
        <v>54.945054945054942</v>
      </c>
      <c r="S2991" s="3" t="s">
        <v>8320</v>
      </c>
      <c r="T2991" s="3" t="s">
        <v>8360</v>
      </c>
    </row>
    <row r="2992" spans="1:20" ht="39.6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21">
        <f t="shared" si="186"/>
        <v>42341.365972222215</v>
      </c>
      <c r="L2992" s="21">
        <f t="shared" si="187"/>
        <v>42376.365972222215</v>
      </c>
      <c r="M2992" s="3" t="b">
        <v>0</v>
      </c>
      <c r="N2992" s="3">
        <v>27</v>
      </c>
      <c r="O2992" s="3" t="b">
        <v>1</v>
      </c>
      <c r="P2992" s="3" t="s">
        <v>8302</v>
      </c>
      <c r="Q2992" s="13">
        <f t="shared" si="184"/>
        <v>1</v>
      </c>
      <c r="R2992" s="7">
        <f t="shared" si="185"/>
        <v>370.37037037037038</v>
      </c>
      <c r="S2992" s="3" t="s">
        <v>8320</v>
      </c>
      <c r="T2992" s="3" t="s">
        <v>8360</v>
      </c>
    </row>
    <row r="2993" spans="1:20" ht="39.6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21">
        <f t="shared" si="186"/>
        <v>42740.628819444442</v>
      </c>
      <c r="L2993" s="21">
        <f t="shared" si="187"/>
        <v>42762.628819444442</v>
      </c>
      <c r="M2993" s="3" t="b">
        <v>0</v>
      </c>
      <c r="N2993" s="3">
        <v>93</v>
      </c>
      <c r="O2993" s="3" t="b">
        <v>1</v>
      </c>
      <c r="P2993" s="3" t="s">
        <v>8302</v>
      </c>
      <c r="Q2993" s="13">
        <f t="shared" si="184"/>
        <v>1.0329411764705883</v>
      </c>
      <c r="R2993" s="7">
        <f t="shared" si="185"/>
        <v>91.397849462365585</v>
      </c>
      <c r="S2993" s="3" t="s">
        <v>8320</v>
      </c>
      <c r="T2993" s="3" t="s">
        <v>8360</v>
      </c>
    </row>
    <row r="2994" spans="1:20" ht="39.6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21">
        <f t="shared" si="186"/>
        <v>42622.559143518512</v>
      </c>
      <c r="L2994" s="21">
        <f t="shared" si="187"/>
        <v>42652.559143518512</v>
      </c>
      <c r="M2994" s="3" t="b">
        <v>0</v>
      </c>
      <c r="N2994" s="3">
        <v>64</v>
      </c>
      <c r="O2994" s="3" t="b">
        <v>1</v>
      </c>
      <c r="P2994" s="3" t="s">
        <v>8302</v>
      </c>
      <c r="Q2994" s="13">
        <f t="shared" si="184"/>
        <v>1.0449999999999999</v>
      </c>
      <c r="R2994" s="7">
        <f t="shared" si="185"/>
        <v>46.875</v>
      </c>
      <c r="S2994" s="3" t="s">
        <v>8320</v>
      </c>
      <c r="T2994" s="3" t="s">
        <v>8360</v>
      </c>
    </row>
    <row r="2995" spans="1:20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21">
        <f t="shared" si="186"/>
        <v>42390.63040509259</v>
      </c>
      <c r="L2995" s="21">
        <f t="shared" si="187"/>
        <v>42420.63040509259</v>
      </c>
      <c r="M2995" s="3" t="b">
        <v>0</v>
      </c>
      <c r="N2995" s="3">
        <v>22</v>
      </c>
      <c r="O2995" s="3" t="b">
        <v>1</v>
      </c>
      <c r="P2995" s="3" t="s">
        <v>8302</v>
      </c>
      <c r="Q2995" s="13">
        <f t="shared" si="184"/>
        <v>1.0029999999999999</v>
      </c>
      <c r="R2995" s="7">
        <f t="shared" si="185"/>
        <v>45.454545454545453</v>
      </c>
      <c r="S2995" s="3" t="s">
        <v>8320</v>
      </c>
      <c r="T2995" s="3" t="s">
        <v>8360</v>
      </c>
    </row>
    <row r="2996" spans="1:20" ht="39.6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21">
        <f t="shared" si="186"/>
        <v>41885.270509259259</v>
      </c>
      <c r="L2996" s="21">
        <f t="shared" si="187"/>
        <v>41915.270509259259</v>
      </c>
      <c r="M2996" s="3" t="b">
        <v>0</v>
      </c>
      <c r="N2996" s="3">
        <v>59</v>
      </c>
      <c r="O2996" s="3" t="b">
        <v>1</v>
      </c>
      <c r="P2996" s="3" t="s">
        <v>8302</v>
      </c>
      <c r="Q2996" s="13">
        <f t="shared" si="184"/>
        <v>4.577466666666667</v>
      </c>
      <c r="R2996" s="7">
        <f t="shared" si="185"/>
        <v>5.0847457627118642</v>
      </c>
      <c r="S2996" s="3" t="s">
        <v>8320</v>
      </c>
      <c r="T2996" s="3" t="s">
        <v>8360</v>
      </c>
    </row>
    <row r="2997" spans="1:20" ht="39.6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21">
        <f t="shared" si="186"/>
        <v>42724.456840277773</v>
      </c>
      <c r="L2997" s="21">
        <f t="shared" si="187"/>
        <v>42754.456840277773</v>
      </c>
      <c r="M2997" s="3" t="b">
        <v>0</v>
      </c>
      <c r="N2997" s="3">
        <v>249</v>
      </c>
      <c r="O2997" s="3" t="b">
        <v>1</v>
      </c>
      <c r="P2997" s="3" t="s">
        <v>8302</v>
      </c>
      <c r="Q2997" s="13">
        <f t="shared" si="184"/>
        <v>1.0496000000000001</v>
      </c>
      <c r="R2997" s="7">
        <f t="shared" si="185"/>
        <v>60.24096385542169</v>
      </c>
      <c r="S2997" s="3" t="s">
        <v>8320</v>
      </c>
      <c r="T2997" s="3" t="s">
        <v>8360</v>
      </c>
    </row>
    <row r="2998" spans="1:20" ht="26.4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21">
        <f t="shared" si="186"/>
        <v>42090.704166666663</v>
      </c>
      <c r="L2998" s="21">
        <f t="shared" si="187"/>
        <v>42150.704166666663</v>
      </c>
      <c r="M2998" s="3" t="b">
        <v>0</v>
      </c>
      <c r="N2998" s="3">
        <v>392</v>
      </c>
      <c r="O2998" s="3" t="b">
        <v>1</v>
      </c>
      <c r="P2998" s="3" t="s">
        <v>8302</v>
      </c>
      <c r="Q2998" s="13">
        <f t="shared" si="184"/>
        <v>1.7194285714285715</v>
      </c>
      <c r="R2998" s="7">
        <f t="shared" si="185"/>
        <v>89.285714285714292</v>
      </c>
      <c r="S2998" s="3" t="s">
        <v>8320</v>
      </c>
      <c r="T2998" s="3" t="s">
        <v>8360</v>
      </c>
    </row>
    <row r="2999" spans="1:20" ht="39.6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21">
        <f t="shared" si="186"/>
        <v>42775.525381944441</v>
      </c>
      <c r="L2999" s="21">
        <f t="shared" si="187"/>
        <v>42792.999305555553</v>
      </c>
      <c r="M2999" s="3" t="b">
        <v>0</v>
      </c>
      <c r="N2999" s="3">
        <v>115</v>
      </c>
      <c r="O2999" s="3" t="b">
        <v>1</v>
      </c>
      <c r="P2999" s="3" t="s">
        <v>8302</v>
      </c>
      <c r="Q2999" s="13">
        <f t="shared" si="184"/>
        <v>1.0373000000000001</v>
      </c>
      <c r="R2999" s="7">
        <f t="shared" si="185"/>
        <v>86.956521739130437</v>
      </c>
      <c r="S2999" s="3" t="s">
        <v>8320</v>
      </c>
      <c r="T2999" s="3" t="s">
        <v>8360</v>
      </c>
    </row>
    <row r="3000" spans="1:20" ht="39.6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21">
        <f t="shared" si="186"/>
        <v>41777.985289351847</v>
      </c>
      <c r="L3000" s="21">
        <f t="shared" si="187"/>
        <v>41805.975694444445</v>
      </c>
      <c r="M3000" s="3" t="b">
        <v>0</v>
      </c>
      <c r="N3000" s="3">
        <v>433</v>
      </c>
      <c r="O3000" s="3" t="b">
        <v>1</v>
      </c>
      <c r="P3000" s="3" t="s">
        <v>8302</v>
      </c>
      <c r="Q3000" s="13">
        <f t="shared" si="184"/>
        <v>1.0302899999999999</v>
      </c>
      <c r="R3000" s="7">
        <f t="shared" si="185"/>
        <v>115.47344110854503</v>
      </c>
      <c r="S3000" s="3" t="s">
        <v>8320</v>
      </c>
      <c r="T3000" s="3" t="s">
        <v>8360</v>
      </c>
    </row>
    <row r="3001" spans="1:20" ht="39.6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21">
        <f t="shared" si="186"/>
        <v>42780.531944444439</v>
      </c>
      <c r="L3001" s="21">
        <f t="shared" si="187"/>
        <v>42794.874999999993</v>
      </c>
      <c r="M3001" s="3" t="b">
        <v>0</v>
      </c>
      <c r="N3001" s="3">
        <v>20</v>
      </c>
      <c r="O3001" s="3" t="b">
        <v>1</v>
      </c>
      <c r="P3001" s="3" t="s">
        <v>8302</v>
      </c>
      <c r="Q3001" s="13">
        <f t="shared" si="184"/>
        <v>1.1888888888888889</v>
      </c>
      <c r="R3001" s="7">
        <f t="shared" si="185"/>
        <v>67.5</v>
      </c>
      <c r="S3001" s="3" t="s">
        <v>8320</v>
      </c>
      <c r="T3001" s="3" t="s">
        <v>8360</v>
      </c>
    </row>
    <row r="3002" spans="1:20" ht="39.6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21">
        <f t="shared" si="186"/>
        <v>42752.61886574074</v>
      </c>
      <c r="L3002" s="21">
        <f t="shared" si="187"/>
        <v>42766.541666666664</v>
      </c>
      <c r="M3002" s="3" t="b">
        <v>0</v>
      </c>
      <c r="N3002" s="3">
        <v>8</v>
      </c>
      <c r="O3002" s="3" t="b">
        <v>1</v>
      </c>
      <c r="P3002" s="3" t="s">
        <v>8302</v>
      </c>
      <c r="Q3002" s="13">
        <f t="shared" si="184"/>
        <v>1</v>
      </c>
      <c r="R3002" s="7">
        <f t="shared" si="185"/>
        <v>62.5</v>
      </c>
      <c r="S3002" s="3" t="s">
        <v>8320</v>
      </c>
      <c r="T3002" s="3" t="s">
        <v>8360</v>
      </c>
    </row>
    <row r="3003" spans="1:20" ht="39.6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21">
        <f t="shared" si="186"/>
        <v>42534.687291666669</v>
      </c>
      <c r="L3003" s="21">
        <f t="shared" si="187"/>
        <v>42564.687291666669</v>
      </c>
      <c r="M3003" s="3" t="b">
        <v>0</v>
      </c>
      <c r="N3003" s="3">
        <v>175</v>
      </c>
      <c r="O3003" s="3" t="b">
        <v>1</v>
      </c>
      <c r="P3003" s="3" t="s">
        <v>8302</v>
      </c>
      <c r="Q3003" s="13">
        <f t="shared" si="184"/>
        <v>3.1869988910451896</v>
      </c>
      <c r="R3003" s="7">
        <f t="shared" si="185"/>
        <v>41.222857142857144</v>
      </c>
      <c r="S3003" s="3" t="s">
        <v>8320</v>
      </c>
      <c r="T3003" s="3" t="s">
        <v>8360</v>
      </c>
    </row>
    <row r="3004" spans="1:20" ht="26.4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21">
        <f t="shared" si="186"/>
        <v>41239.627916666665</v>
      </c>
      <c r="L3004" s="21">
        <f t="shared" si="187"/>
        <v>41269.627916666665</v>
      </c>
      <c r="M3004" s="3" t="b">
        <v>0</v>
      </c>
      <c r="N3004" s="3">
        <v>104</v>
      </c>
      <c r="O3004" s="3" t="b">
        <v>1</v>
      </c>
      <c r="P3004" s="3" t="s">
        <v>8302</v>
      </c>
      <c r="Q3004" s="13">
        <f t="shared" si="184"/>
        <v>1.0850614285714286</v>
      </c>
      <c r="R3004" s="7">
        <f t="shared" si="185"/>
        <v>67.307692307692307</v>
      </c>
      <c r="S3004" s="3" t="s">
        <v>8320</v>
      </c>
      <c r="T3004" s="3" t="s">
        <v>8360</v>
      </c>
    </row>
    <row r="3005" spans="1:20" ht="39.6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21">
        <f t="shared" si="186"/>
        <v>42398.640925925924</v>
      </c>
      <c r="L3005" s="21">
        <f t="shared" si="187"/>
        <v>42430.040972222218</v>
      </c>
      <c r="M3005" s="3" t="b">
        <v>0</v>
      </c>
      <c r="N3005" s="3">
        <v>17</v>
      </c>
      <c r="O3005" s="3" t="b">
        <v>1</v>
      </c>
      <c r="P3005" s="3" t="s">
        <v>8302</v>
      </c>
      <c r="Q3005" s="13">
        <f t="shared" si="184"/>
        <v>1.0116666666666667</v>
      </c>
      <c r="R3005" s="7">
        <f t="shared" si="185"/>
        <v>176.47058823529412</v>
      </c>
      <c r="S3005" s="3" t="s">
        <v>8320</v>
      </c>
      <c r="T3005" s="3" t="s">
        <v>8360</v>
      </c>
    </row>
    <row r="3006" spans="1:20" ht="39.6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21">
        <f t="shared" si="186"/>
        <v>41928.672731481478</v>
      </c>
      <c r="L3006" s="21">
        <f t="shared" si="187"/>
        <v>41958.714398148142</v>
      </c>
      <c r="M3006" s="3" t="b">
        <v>0</v>
      </c>
      <c r="N3006" s="3">
        <v>277</v>
      </c>
      <c r="O3006" s="3" t="b">
        <v>1</v>
      </c>
      <c r="P3006" s="3" t="s">
        <v>8302</v>
      </c>
      <c r="Q3006" s="13">
        <f t="shared" si="184"/>
        <v>1.12815</v>
      </c>
      <c r="R3006" s="7">
        <f t="shared" si="185"/>
        <v>144.4043321299639</v>
      </c>
      <c r="S3006" s="3" t="s">
        <v>8320</v>
      </c>
      <c r="T3006" s="3" t="s">
        <v>8360</v>
      </c>
    </row>
    <row r="3007" spans="1:20" ht="52.8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21">
        <f t="shared" si="186"/>
        <v>41888.466493055552</v>
      </c>
      <c r="L3007" s="21">
        <f t="shared" si="187"/>
        <v>41918.466493055552</v>
      </c>
      <c r="M3007" s="3" t="b">
        <v>0</v>
      </c>
      <c r="N3007" s="3">
        <v>118</v>
      </c>
      <c r="O3007" s="3" t="b">
        <v>1</v>
      </c>
      <c r="P3007" s="3" t="s">
        <v>8302</v>
      </c>
      <c r="Q3007" s="13">
        <f t="shared" si="184"/>
        <v>1.2049622641509434</v>
      </c>
      <c r="R3007" s="7">
        <f t="shared" si="185"/>
        <v>89.830508474576277</v>
      </c>
      <c r="S3007" s="3" t="s">
        <v>8320</v>
      </c>
      <c r="T3007" s="3" t="s">
        <v>8360</v>
      </c>
    </row>
    <row r="3008" spans="1:20" ht="26.4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21">
        <f t="shared" si="186"/>
        <v>41957.54850694444</v>
      </c>
      <c r="L3008" s="21">
        <f t="shared" si="187"/>
        <v>41987.54850694444</v>
      </c>
      <c r="M3008" s="3" t="b">
        <v>0</v>
      </c>
      <c r="N3008" s="3">
        <v>97</v>
      </c>
      <c r="O3008" s="3" t="b">
        <v>1</v>
      </c>
      <c r="P3008" s="3" t="s">
        <v>8302</v>
      </c>
      <c r="Q3008" s="13">
        <f t="shared" si="184"/>
        <v>1.0774999999999999</v>
      </c>
      <c r="R3008" s="7">
        <f t="shared" si="185"/>
        <v>82.474226804123717</v>
      </c>
      <c r="S3008" s="3" t="s">
        <v>8320</v>
      </c>
      <c r="T3008" s="3" t="s">
        <v>8360</v>
      </c>
    </row>
    <row r="3009" spans="1:20" ht="26.4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21">
        <f t="shared" si="186"/>
        <v>42098.007905092592</v>
      </c>
      <c r="L3009" s="21">
        <f t="shared" si="187"/>
        <v>42119.007905092592</v>
      </c>
      <c r="M3009" s="3" t="b">
        <v>0</v>
      </c>
      <c r="N3009" s="3">
        <v>20</v>
      </c>
      <c r="O3009" s="3" t="b">
        <v>1</v>
      </c>
      <c r="P3009" s="3" t="s">
        <v>8302</v>
      </c>
      <c r="Q3009" s="13">
        <f t="shared" si="184"/>
        <v>1.8</v>
      </c>
      <c r="R3009" s="7">
        <f t="shared" si="185"/>
        <v>30</v>
      </c>
      <c r="S3009" s="3" t="s">
        <v>8320</v>
      </c>
      <c r="T3009" s="3" t="s">
        <v>8360</v>
      </c>
    </row>
    <row r="3010" spans="1:20" ht="39.6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21">
        <f t="shared" si="186"/>
        <v>42360.003692129627</v>
      </c>
      <c r="L3010" s="21">
        <f t="shared" si="187"/>
        <v>42390.003692129627</v>
      </c>
      <c r="M3010" s="3" t="b">
        <v>0</v>
      </c>
      <c r="N3010" s="3">
        <v>26</v>
      </c>
      <c r="O3010" s="3" t="b">
        <v>1</v>
      </c>
      <c r="P3010" s="3" t="s">
        <v>8302</v>
      </c>
      <c r="Q3010" s="13">
        <f t="shared" ref="Q3010:Q3073" si="188">+E3010/D3010</f>
        <v>1.0116666666666667</v>
      </c>
      <c r="R3010" s="7">
        <f t="shared" ref="R3010:R3073" si="189">IFERROR(+D3010/N3010,0)</f>
        <v>115.38461538461539</v>
      </c>
      <c r="S3010" s="3" t="s">
        <v>8320</v>
      </c>
      <c r="T3010" s="3" t="s">
        <v>8360</v>
      </c>
    </row>
    <row r="3011" spans="1:20" ht="39.6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21">
        <f t="shared" ref="K3011:K3074" si="190">(J3011/86400)+25569+(-5/24)</f>
        <v>41939.361574074072</v>
      </c>
      <c r="L3011" s="21">
        <f t="shared" ref="L3011:L3074" si="191">+I3011/(86400)+25569+(-5/24)</f>
        <v>41969.403240740743</v>
      </c>
      <c r="M3011" s="3" t="b">
        <v>0</v>
      </c>
      <c r="N3011" s="3">
        <v>128</v>
      </c>
      <c r="O3011" s="3" t="b">
        <v>1</v>
      </c>
      <c r="P3011" s="3" t="s">
        <v>8302</v>
      </c>
      <c r="Q3011" s="13">
        <f t="shared" si="188"/>
        <v>1.19756</v>
      </c>
      <c r="R3011" s="7">
        <f t="shared" si="189"/>
        <v>195.3125</v>
      </c>
      <c r="S3011" s="3" t="s">
        <v>8320</v>
      </c>
      <c r="T3011" s="3" t="s">
        <v>8360</v>
      </c>
    </row>
    <row r="3012" spans="1:20" ht="39.6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21">
        <f t="shared" si="190"/>
        <v>41996.624062499999</v>
      </c>
      <c r="L3012" s="21">
        <f t="shared" si="191"/>
        <v>42056.624062499999</v>
      </c>
      <c r="M3012" s="3" t="b">
        <v>0</v>
      </c>
      <c r="N3012" s="3">
        <v>15</v>
      </c>
      <c r="O3012" s="3" t="b">
        <v>1</v>
      </c>
      <c r="P3012" s="3" t="s">
        <v>8302</v>
      </c>
      <c r="Q3012" s="13">
        <f t="shared" si="188"/>
        <v>1.58</v>
      </c>
      <c r="R3012" s="7">
        <f t="shared" si="189"/>
        <v>100</v>
      </c>
      <c r="S3012" s="3" t="s">
        <v>8320</v>
      </c>
      <c r="T3012" s="3" t="s">
        <v>8360</v>
      </c>
    </row>
    <row r="3013" spans="1:20" ht="39.6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21">
        <f t="shared" si="190"/>
        <v>42334.260601851849</v>
      </c>
      <c r="L3013" s="21">
        <f t="shared" si="191"/>
        <v>42361.749305555553</v>
      </c>
      <c r="M3013" s="3" t="b">
        <v>0</v>
      </c>
      <c r="N3013" s="3">
        <v>25</v>
      </c>
      <c r="O3013" s="3" t="b">
        <v>1</v>
      </c>
      <c r="P3013" s="3" t="s">
        <v>8302</v>
      </c>
      <c r="Q3013" s="13">
        <f t="shared" si="188"/>
        <v>1.2366666666666666</v>
      </c>
      <c r="R3013" s="7">
        <f t="shared" si="189"/>
        <v>12</v>
      </c>
      <c r="S3013" s="3" t="s">
        <v>8320</v>
      </c>
      <c r="T3013" s="3" t="s">
        <v>8360</v>
      </c>
    </row>
    <row r="3014" spans="1:20" ht="39.6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21">
        <f t="shared" si="190"/>
        <v>42024.494560185187</v>
      </c>
      <c r="L3014" s="21">
        <f t="shared" si="191"/>
        <v>42045.494560185187</v>
      </c>
      <c r="M3014" s="3" t="b">
        <v>0</v>
      </c>
      <c r="N3014" s="3">
        <v>55</v>
      </c>
      <c r="O3014" s="3" t="b">
        <v>1</v>
      </c>
      <c r="P3014" s="3" t="s">
        <v>8302</v>
      </c>
      <c r="Q3014" s="13">
        <f t="shared" si="188"/>
        <v>1.1712499999999999</v>
      </c>
      <c r="R3014" s="7">
        <f t="shared" si="189"/>
        <v>72.727272727272734</v>
      </c>
      <c r="S3014" s="3" t="s">
        <v>8320</v>
      </c>
      <c r="T3014" s="3" t="s">
        <v>8360</v>
      </c>
    </row>
    <row r="3015" spans="1:20" ht="39.6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21">
        <f t="shared" si="190"/>
        <v>42146.627881944441</v>
      </c>
      <c r="L3015" s="21">
        <f t="shared" si="191"/>
        <v>42176.627881944441</v>
      </c>
      <c r="M3015" s="3" t="b">
        <v>0</v>
      </c>
      <c r="N3015" s="3">
        <v>107</v>
      </c>
      <c r="O3015" s="3" t="b">
        <v>1</v>
      </c>
      <c r="P3015" s="3" t="s">
        <v>8302</v>
      </c>
      <c r="Q3015" s="13">
        <f t="shared" si="188"/>
        <v>1.5696000000000001</v>
      </c>
      <c r="R3015" s="7">
        <f t="shared" si="189"/>
        <v>93.45794392523365</v>
      </c>
      <c r="S3015" s="3" t="s">
        <v>8320</v>
      </c>
      <c r="T3015" s="3" t="s">
        <v>8360</v>
      </c>
    </row>
    <row r="3016" spans="1:20" ht="39.6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21">
        <f t="shared" si="190"/>
        <v>41919.915277777771</v>
      </c>
      <c r="L3016" s="21">
        <f t="shared" si="191"/>
        <v>41948</v>
      </c>
      <c r="M3016" s="3" t="b">
        <v>0</v>
      </c>
      <c r="N3016" s="3">
        <v>557</v>
      </c>
      <c r="O3016" s="3" t="b">
        <v>1</v>
      </c>
      <c r="P3016" s="3" t="s">
        <v>8302</v>
      </c>
      <c r="Q3016" s="13">
        <f t="shared" si="188"/>
        <v>1.13104</v>
      </c>
      <c r="R3016" s="7">
        <f t="shared" si="189"/>
        <v>44.88330341113106</v>
      </c>
      <c r="S3016" s="3" t="s">
        <v>8320</v>
      </c>
      <c r="T3016" s="3" t="s">
        <v>8360</v>
      </c>
    </row>
    <row r="3017" spans="1:20" ht="39.6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21">
        <f t="shared" si="190"/>
        <v>41785.518958333334</v>
      </c>
      <c r="L3017" s="21">
        <f t="shared" si="191"/>
        <v>41800.958333333328</v>
      </c>
      <c r="M3017" s="3" t="b">
        <v>0</v>
      </c>
      <c r="N3017" s="3">
        <v>40</v>
      </c>
      <c r="O3017" s="3" t="b">
        <v>1</v>
      </c>
      <c r="P3017" s="3" t="s">
        <v>8302</v>
      </c>
      <c r="Q3017" s="13">
        <f t="shared" si="188"/>
        <v>1.0317647058823529</v>
      </c>
      <c r="R3017" s="7">
        <f t="shared" si="189"/>
        <v>85</v>
      </c>
      <c r="S3017" s="3" t="s">
        <v>8320</v>
      </c>
      <c r="T3017" s="3" t="s">
        <v>8360</v>
      </c>
    </row>
    <row r="3018" spans="1:20" ht="39.6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21">
        <f t="shared" si="190"/>
        <v>41778.339722222219</v>
      </c>
      <c r="L3018" s="21">
        <f t="shared" si="191"/>
        <v>41838.339722222219</v>
      </c>
      <c r="M3018" s="3" t="b">
        <v>0</v>
      </c>
      <c r="N3018" s="3">
        <v>36</v>
      </c>
      <c r="O3018" s="3" t="b">
        <v>1</v>
      </c>
      <c r="P3018" s="3" t="s">
        <v>8302</v>
      </c>
      <c r="Q3018" s="13">
        <f t="shared" si="188"/>
        <v>1.0261176470588236</v>
      </c>
      <c r="R3018" s="7">
        <f t="shared" si="189"/>
        <v>236.11111111111111</v>
      </c>
      <c r="S3018" s="3" t="s">
        <v>8320</v>
      </c>
      <c r="T3018" s="3" t="s">
        <v>8360</v>
      </c>
    </row>
    <row r="3019" spans="1:20" ht="39.6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21">
        <f t="shared" si="190"/>
        <v>41841.641701388886</v>
      </c>
      <c r="L3019" s="21">
        <f t="shared" si="191"/>
        <v>41871.641701388886</v>
      </c>
      <c r="M3019" s="3" t="b">
        <v>0</v>
      </c>
      <c r="N3019" s="3">
        <v>159</v>
      </c>
      <c r="O3019" s="3" t="b">
        <v>1</v>
      </c>
      <c r="P3019" s="3" t="s">
        <v>8302</v>
      </c>
      <c r="Q3019" s="13">
        <f t="shared" si="188"/>
        <v>1.0584090909090909</v>
      </c>
      <c r="R3019" s="7">
        <f t="shared" si="189"/>
        <v>138.36477987421384</v>
      </c>
      <c r="S3019" s="3" t="s">
        <v>8320</v>
      </c>
      <c r="T3019" s="3" t="s">
        <v>8360</v>
      </c>
    </row>
    <row r="3020" spans="1:20" ht="39.6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21">
        <f t="shared" si="190"/>
        <v>42163.09</v>
      </c>
      <c r="L3020" s="21">
        <f t="shared" si="191"/>
        <v>42205.708333333336</v>
      </c>
      <c r="M3020" s="3" t="b">
        <v>0</v>
      </c>
      <c r="N3020" s="3">
        <v>41</v>
      </c>
      <c r="O3020" s="3" t="b">
        <v>1</v>
      </c>
      <c r="P3020" s="3" t="s">
        <v>8302</v>
      </c>
      <c r="Q3020" s="13">
        <f t="shared" si="188"/>
        <v>1.0071428571428571</v>
      </c>
      <c r="R3020" s="7">
        <f t="shared" si="189"/>
        <v>102.4390243902439</v>
      </c>
      <c r="S3020" s="3" t="s">
        <v>8320</v>
      </c>
      <c r="T3020" s="3" t="s">
        <v>8360</v>
      </c>
    </row>
    <row r="3021" spans="1:20" ht="39.6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21">
        <f t="shared" si="190"/>
        <v>41758.625231481477</v>
      </c>
      <c r="L3021" s="21">
        <f t="shared" si="191"/>
        <v>41785.916666666664</v>
      </c>
      <c r="M3021" s="3" t="b">
        <v>0</v>
      </c>
      <c r="N3021" s="3">
        <v>226</v>
      </c>
      <c r="O3021" s="3" t="b">
        <v>1</v>
      </c>
      <c r="P3021" s="3" t="s">
        <v>8302</v>
      </c>
      <c r="Q3021" s="13">
        <f t="shared" si="188"/>
        <v>1.2123333333333333</v>
      </c>
      <c r="R3021" s="7">
        <f t="shared" si="189"/>
        <v>66.371681415929203</v>
      </c>
      <c r="S3021" s="3" t="s">
        <v>8320</v>
      </c>
      <c r="T3021" s="3" t="s">
        <v>8360</v>
      </c>
    </row>
    <row r="3022" spans="1:20" ht="39.6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21">
        <f t="shared" si="190"/>
        <v>42170.638113425921</v>
      </c>
      <c r="L3022" s="21">
        <f t="shared" si="191"/>
        <v>42230.638113425921</v>
      </c>
      <c r="M3022" s="3" t="b">
        <v>0</v>
      </c>
      <c r="N3022" s="3">
        <v>30</v>
      </c>
      <c r="O3022" s="3" t="b">
        <v>1</v>
      </c>
      <c r="P3022" s="3" t="s">
        <v>8302</v>
      </c>
      <c r="Q3022" s="13">
        <f t="shared" si="188"/>
        <v>1.0057142857142858</v>
      </c>
      <c r="R3022" s="7">
        <f t="shared" si="189"/>
        <v>233.33333333333334</v>
      </c>
      <c r="S3022" s="3" t="s">
        <v>8320</v>
      </c>
      <c r="T3022" s="3" t="s">
        <v>8360</v>
      </c>
    </row>
    <row r="3023" spans="1:20" ht="39.6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21">
        <f t="shared" si="190"/>
        <v>42660.410520833328</v>
      </c>
      <c r="L3023" s="21">
        <f t="shared" si="191"/>
        <v>42696.040972222218</v>
      </c>
      <c r="M3023" s="3" t="b">
        <v>0</v>
      </c>
      <c r="N3023" s="3">
        <v>103</v>
      </c>
      <c r="O3023" s="3" t="b">
        <v>1</v>
      </c>
      <c r="P3023" s="3" t="s">
        <v>8302</v>
      </c>
      <c r="Q3023" s="13">
        <f t="shared" si="188"/>
        <v>1.1602222222222223</v>
      </c>
      <c r="R3023" s="7">
        <f t="shared" si="189"/>
        <v>43.689320388349515</v>
      </c>
      <c r="S3023" s="3" t="s">
        <v>8320</v>
      </c>
      <c r="T3023" s="3" t="s">
        <v>8360</v>
      </c>
    </row>
    <row r="3024" spans="1:20" ht="39.6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21">
        <f t="shared" si="190"/>
        <v>42564.745474537034</v>
      </c>
      <c r="L3024" s="21">
        <f t="shared" si="191"/>
        <v>42609.745474537034</v>
      </c>
      <c r="M3024" s="3" t="b">
        <v>0</v>
      </c>
      <c r="N3024" s="3">
        <v>62</v>
      </c>
      <c r="O3024" s="3" t="b">
        <v>1</v>
      </c>
      <c r="P3024" s="3" t="s">
        <v>8302</v>
      </c>
      <c r="Q3024" s="13">
        <f t="shared" si="188"/>
        <v>1.0087999999999999</v>
      </c>
      <c r="R3024" s="7">
        <f t="shared" si="189"/>
        <v>161.29032258064515</v>
      </c>
      <c r="S3024" s="3" t="s">
        <v>8320</v>
      </c>
      <c r="T3024" s="3" t="s">
        <v>8360</v>
      </c>
    </row>
    <row r="3025" spans="1:20" ht="52.8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21">
        <f t="shared" si="190"/>
        <v>42121.467430555553</v>
      </c>
      <c r="L3025" s="21">
        <f t="shared" si="191"/>
        <v>42166.467430555553</v>
      </c>
      <c r="M3025" s="3" t="b">
        <v>0</v>
      </c>
      <c r="N3025" s="3">
        <v>6</v>
      </c>
      <c r="O3025" s="3" t="b">
        <v>1</v>
      </c>
      <c r="P3025" s="3" t="s">
        <v>8302</v>
      </c>
      <c r="Q3025" s="13">
        <f t="shared" si="188"/>
        <v>1.03</v>
      </c>
      <c r="R3025" s="7">
        <f t="shared" si="189"/>
        <v>116.66666666666667</v>
      </c>
      <c r="S3025" s="3" t="s">
        <v>8320</v>
      </c>
      <c r="T3025" s="3" t="s">
        <v>8360</v>
      </c>
    </row>
    <row r="3026" spans="1:20" ht="39.6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21">
        <f t="shared" si="190"/>
        <v>41158.785590277774</v>
      </c>
      <c r="L3026" s="21">
        <f t="shared" si="191"/>
        <v>41188.785590277774</v>
      </c>
      <c r="M3026" s="3" t="b">
        <v>0</v>
      </c>
      <c r="N3026" s="3">
        <v>182</v>
      </c>
      <c r="O3026" s="3" t="b">
        <v>1</v>
      </c>
      <c r="P3026" s="3" t="s">
        <v>8302</v>
      </c>
      <c r="Q3026" s="13">
        <f t="shared" si="188"/>
        <v>2.4641999999999999</v>
      </c>
      <c r="R3026" s="7">
        <f t="shared" si="189"/>
        <v>27.472527472527471</v>
      </c>
      <c r="S3026" s="3" t="s">
        <v>8320</v>
      </c>
      <c r="T3026" s="3" t="s">
        <v>8360</v>
      </c>
    </row>
    <row r="3027" spans="1:20" ht="39.6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21">
        <f t="shared" si="190"/>
        <v>41761.301076388889</v>
      </c>
      <c r="L3027" s="21">
        <f t="shared" si="191"/>
        <v>41789.458333333328</v>
      </c>
      <c r="M3027" s="3" t="b">
        <v>0</v>
      </c>
      <c r="N3027" s="3">
        <v>145</v>
      </c>
      <c r="O3027" s="3" t="b">
        <v>1</v>
      </c>
      <c r="P3027" s="3" t="s">
        <v>8302</v>
      </c>
      <c r="Q3027" s="13">
        <f t="shared" si="188"/>
        <v>3.0219999999999998</v>
      </c>
      <c r="R3027" s="7">
        <f t="shared" si="189"/>
        <v>17.241379310344829</v>
      </c>
      <c r="S3027" s="3" t="s">
        <v>8320</v>
      </c>
      <c r="T3027" s="3" t="s">
        <v>8360</v>
      </c>
    </row>
    <row r="3028" spans="1:20" ht="39.6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21">
        <f t="shared" si="190"/>
        <v>42783.251064814809</v>
      </c>
      <c r="L3028" s="21">
        <f t="shared" si="191"/>
        <v>42797.251064814809</v>
      </c>
      <c r="M3028" s="3" t="b">
        <v>0</v>
      </c>
      <c r="N3028" s="3">
        <v>25</v>
      </c>
      <c r="O3028" s="3" t="b">
        <v>1</v>
      </c>
      <c r="P3028" s="3" t="s">
        <v>8302</v>
      </c>
      <c r="Q3028" s="13">
        <f t="shared" si="188"/>
        <v>1.4333333333333333</v>
      </c>
      <c r="R3028" s="7">
        <f t="shared" si="189"/>
        <v>36</v>
      </c>
      <c r="S3028" s="3" t="s">
        <v>8320</v>
      </c>
      <c r="T3028" s="3" t="s">
        <v>8360</v>
      </c>
    </row>
    <row r="3029" spans="1:20" ht="39.6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21">
        <f t="shared" si="190"/>
        <v>42053.49596064815</v>
      </c>
      <c r="L3029" s="21">
        <f t="shared" si="191"/>
        <v>42083.454293981478</v>
      </c>
      <c r="M3029" s="3" t="b">
        <v>0</v>
      </c>
      <c r="N3029" s="3">
        <v>320</v>
      </c>
      <c r="O3029" s="3" t="b">
        <v>1</v>
      </c>
      <c r="P3029" s="3" t="s">
        <v>8302</v>
      </c>
      <c r="Q3029" s="13">
        <f t="shared" si="188"/>
        <v>1.3144</v>
      </c>
      <c r="R3029" s="7">
        <f t="shared" si="189"/>
        <v>125</v>
      </c>
      <c r="S3029" s="3" t="s">
        <v>8320</v>
      </c>
      <c r="T3029" s="3" t="s">
        <v>8360</v>
      </c>
    </row>
    <row r="3030" spans="1:20" ht="26.4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21">
        <f t="shared" si="190"/>
        <v>42567.055844907409</v>
      </c>
      <c r="L3030" s="21">
        <f t="shared" si="191"/>
        <v>42597.055844907409</v>
      </c>
      <c r="M3030" s="3" t="b">
        <v>0</v>
      </c>
      <c r="N3030" s="3">
        <v>99</v>
      </c>
      <c r="O3030" s="3" t="b">
        <v>1</v>
      </c>
      <c r="P3030" s="3" t="s">
        <v>8302</v>
      </c>
      <c r="Q3030" s="13">
        <f t="shared" si="188"/>
        <v>1.6801999999999999</v>
      </c>
      <c r="R3030" s="7">
        <f t="shared" si="189"/>
        <v>50.505050505050505</v>
      </c>
      <c r="S3030" s="3" t="s">
        <v>8320</v>
      </c>
      <c r="T3030" s="3" t="s">
        <v>8360</v>
      </c>
    </row>
    <row r="3031" spans="1:20" ht="39.6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21">
        <f t="shared" si="190"/>
        <v>41932.500543981478</v>
      </c>
      <c r="L3031" s="21">
        <f t="shared" si="191"/>
        <v>41960.982638888883</v>
      </c>
      <c r="M3031" s="3" t="b">
        <v>0</v>
      </c>
      <c r="N3031" s="3">
        <v>348</v>
      </c>
      <c r="O3031" s="3" t="b">
        <v>1</v>
      </c>
      <c r="P3031" s="3" t="s">
        <v>8302</v>
      </c>
      <c r="Q3031" s="13">
        <f t="shared" si="188"/>
        <v>1.0967666666666667</v>
      </c>
      <c r="R3031" s="7">
        <f t="shared" si="189"/>
        <v>86.206896551724142</v>
      </c>
      <c r="S3031" s="3" t="s">
        <v>8320</v>
      </c>
      <c r="T3031" s="3" t="s">
        <v>8360</v>
      </c>
    </row>
    <row r="3032" spans="1:20" ht="39.6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21">
        <f t="shared" si="190"/>
        <v>42233.5390162037</v>
      </c>
      <c r="L3032" s="21">
        <f t="shared" si="191"/>
        <v>42263.5390162037</v>
      </c>
      <c r="M3032" s="3" t="b">
        <v>0</v>
      </c>
      <c r="N3032" s="3">
        <v>41</v>
      </c>
      <c r="O3032" s="3" t="b">
        <v>1</v>
      </c>
      <c r="P3032" s="3" t="s">
        <v>8302</v>
      </c>
      <c r="Q3032" s="13">
        <f t="shared" si="188"/>
        <v>1.0668571428571429</v>
      </c>
      <c r="R3032" s="7">
        <f t="shared" si="189"/>
        <v>42.68292682926829</v>
      </c>
      <c r="S3032" s="3" t="s">
        <v>8320</v>
      </c>
      <c r="T3032" s="3" t="s">
        <v>8360</v>
      </c>
    </row>
    <row r="3033" spans="1:20" ht="66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21">
        <f t="shared" si="190"/>
        <v>42597.674155092587</v>
      </c>
      <c r="L3033" s="21">
        <f t="shared" si="191"/>
        <v>42657.674155092587</v>
      </c>
      <c r="M3033" s="3" t="b">
        <v>0</v>
      </c>
      <c r="N3033" s="3">
        <v>29</v>
      </c>
      <c r="O3033" s="3" t="b">
        <v>1</v>
      </c>
      <c r="P3033" s="3" t="s">
        <v>8302</v>
      </c>
      <c r="Q3033" s="13">
        <f t="shared" si="188"/>
        <v>1</v>
      </c>
      <c r="R3033" s="7">
        <f t="shared" si="189"/>
        <v>51.724137931034484</v>
      </c>
      <c r="S3033" s="3" t="s">
        <v>8320</v>
      </c>
      <c r="T3033" s="3" t="s">
        <v>8360</v>
      </c>
    </row>
    <row r="3034" spans="1:20" ht="39.6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21">
        <f t="shared" si="190"/>
        <v>42227.836331018516</v>
      </c>
      <c r="L3034" s="21">
        <f t="shared" si="191"/>
        <v>42257.836331018516</v>
      </c>
      <c r="M3034" s="3" t="b">
        <v>0</v>
      </c>
      <c r="N3034" s="3">
        <v>25</v>
      </c>
      <c r="O3034" s="3" t="b">
        <v>1</v>
      </c>
      <c r="P3034" s="3" t="s">
        <v>8302</v>
      </c>
      <c r="Q3034" s="13">
        <f t="shared" si="188"/>
        <v>1.272</v>
      </c>
      <c r="R3034" s="7">
        <f t="shared" si="189"/>
        <v>40</v>
      </c>
      <c r="S3034" s="3" t="s">
        <v>8320</v>
      </c>
      <c r="T3034" s="3" t="s">
        <v>8360</v>
      </c>
    </row>
    <row r="3035" spans="1:20" ht="39.6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21">
        <f t="shared" si="190"/>
        <v>42569.901909722219</v>
      </c>
      <c r="L3035" s="21">
        <f t="shared" si="191"/>
        <v>42599.901909722219</v>
      </c>
      <c r="M3035" s="3" t="b">
        <v>0</v>
      </c>
      <c r="N3035" s="3">
        <v>23</v>
      </c>
      <c r="O3035" s="3" t="b">
        <v>1</v>
      </c>
      <c r="P3035" s="3" t="s">
        <v>8302</v>
      </c>
      <c r="Q3035" s="13">
        <f t="shared" si="188"/>
        <v>1.4653333333333334</v>
      </c>
      <c r="R3035" s="7">
        <f t="shared" si="189"/>
        <v>130.43478260869566</v>
      </c>
      <c r="S3035" s="3" t="s">
        <v>8320</v>
      </c>
      <c r="T3035" s="3" t="s">
        <v>8360</v>
      </c>
    </row>
    <row r="3036" spans="1:20" ht="52.8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21">
        <f t="shared" si="190"/>
        <v>42644.327025462961</v>
      </c>
      <c r="L3036" s="21">
        <f t="shared" si="191"/>
        <v>42674.957638888889</v>
      </c>
      <c r="M3036" s="3" t="b">
        <v>0</v>
      </c>
      <c r="N3036" s="3">
        <v>1260</v>
      </c>
      <c r="O3036" s="3" t="b">
        <v>1</v>
      </c>
      <c r="P3036" s="3" t="s">
        <v>8302</v>
      </c>
      <c r="Q3036" s="13">
        <f t="shared" si="188"/>
        <v>1.1253599999999999</v>
      </c>
      <c r="R3036" s="7">
        <f t="shared" si="189"/>
        <v>79.365079365079367</v>
      </c>
      <c r="S3036" s="3" t="s">
        <v>8320</v>
      </c>
      <c r="T3036" s="3" t="s">
        <v>8360</v>
      </c>
    </row>
    <row r="3037" spans="1:20" ht="26.4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21">
        <f t="shared" si="190"/>
        <v>41368.351956018516</v>
      </c>
      <c r="L3037" s="21">
        <f t="shared" si="191"/>
        <v>41398.351956018516</v>
      </c>
      <c r="M3037" s="3" t="b">
        <v>0</v>
      </c>
      <c r="N3037" s="3">
        <v>307</v>
      </c>
      <c r="O3037" s="3" t="b">
        <v>1</v>
      </c>
      <c r="P3037" s="3" t="s">
        <v>8302</v>
      </c>
      <c r="Q3037" s="13">
        <f t="shared" si="188"/>
        <v>1.0878684000000001</v>
      </c>
      <c r="R3037" s="7">
        <f t="shared" si="189"/>
        <v>81.433224755700323</v>
      </c>
      <c r="S3037" s="3" t="s">
        <v>8320</v>
      </c>
      <c r="T3037" s="3" t="s">
        <v>8360</v>
      </c>
    </row>
    <row r="3038" spans="1:20" ht="39.6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21">
        <f t="shared" si="190"/>
        <v>41466.576898148145</v>
      </c>
      <c r="L3038" s="21">
        <f t="shared" si="191"/>
        <v>41502.290972222218</v>
      </c>
      <c r="M3038" s="3" t="b">
        <v>0</v>
      </c>
      <c r="N3038" s="3">
        <v>329</v>
      </c>
      <c r="O3038" s="3" t="b">
        <v>1</v>
      </c>
      <c r="P3038" s="3" t="s">
        <v>8302</v>
      </c>
      <c r="Q3038" s="13">
        <f t="shared" si="188"/>
        <v>1.26732</v>
      </c>
      <c r="R3038" s="7">
        <f t="shared" si="189"/>
        <v>75.98784194528875</v>
      </c>
      <c r="S3038" s="3" t="s">
        <v>8320</v>
      </c>
      <c r="T3038" s="3" t="s">
        <v>8360</v>
      </c>
    </row>
    <row r="3039" spans="1:20" ht="52.8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21">
        <f t="shared" si="190"/>
        <v>40378.684872685182</v>
      </c>
      <c r="L3039" s="21">
        <f t="shared" si="191"/>
        <v>40452.999305555553</v>
      </c>
      <c r="M3039" s="3" t="b">
        <v>0</v>
      </c>
      <c r="N3039" s="3">
        <v>32</v>
      </c>
      <c r="O3039" s="3" t="b">
        <v>1</v>
      </c>
      <c r="P3039" s="3" t="s">
        <v>8302</v>
      </c>
      <c r="Q3039" s="13">
        <f t="shared" si="188"/>
        <v>2.1320000000000001</v>
      </c>
      <c r="R3039" s="7">
        <f t="shared" si="189"/>
        <v>15.625</v>
      </c>
      <c r="S3039" s="3" t="s">
        <v>8320</v>
      </c>
      <c r="T3039" s="3" t="s">
        <v>8360</v>
      </c>
    </row>
    <row r="3040" spans="1:20" ht="39.6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21">
        <f t="shared" si="190"/>
        <v>42373.043946759259</v>
      </c>
      <c r="L3040" s="21">
        <f t="shared" si="191"/>
        <v>42433.043946759259</v>
      </c>
      <c r="M3040" s="3" t="b">
        <v>0</v>
      </c>
      <c r="N3040" s="3">
        <v>27</v>
      </c>
      <c r="O3040" s="3" t="b">
        <v>1</v>
      </c>
      <c r="P3040" s="3" t="s">
        <v>8302</v>
      </c>
      <c r="Q3040" s="13">
        <f t="shared" si="188"/>
        <v>1.0049999999999999</v>
      </c>
      <c r="R3040" s="7">
        <f t="shared" si="189"/>
        <v>37.037037037037038</v>
      </c>
      <c r="S3040" s="3" t="s">
        <v>8320</v>
      </c>
      <c r="T3040" s="3" t="s">
        <v>8360</v>
      </c>
    </row>
    <row r="3041" spans="1:20" ht="39.6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21">
        <f t="shared" si="190"/>
        <v>41610.586087962962</v>
      </c>
      <c r="L3041" s="21">
        <f t="shared" si="191"/>
        <v>41637.124305555553</v>
      </c>
      <c r="M3041" s="3" t="b">
        <v>0</v>
      </c>
      <c r="N3041" s="3">
        <v>236</v>
      </c>
      <c r="O3041" s="3" t="b">
        <v>1</v>
      </c>
      <c r="P3041" s="3" t="s">
        <v>8302</v>
      </c>
      <c r="Q3041" s="13">
        <f t="shared" si="188"/>
        <v>1.0871389999999999</v>
      </c>
      <c r="R3041" s="7">
        <f t="shared" si="189"/>
        <v>84.745762711864401</v>
      </c>
      <c r="S3041" s="3" t="s">
        <v>8320</v>
      </c>
      <c r="T3041" s="3" t="s">
        <v>8360</v>
      </c>
    </row>
    <row r="3042" spans="1:20" ht="39.6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21">
        <f t="shared" si="190"/>
        <v>42177.583576388883</v>
      </c>
      <c r="L3042" s="21">
        <f t="shared" si="191"/>
        <v>42181.749999999993</v>
      </c>
      <c r="M3042" s="3" t="b">
        <v>0</v>
      </c>
      <c r="N3042" s="3">
        <v>42</v>
      </c>
      <c r="O3042" s="3" t="b">
        <v>1</v>
      </c>
      <c r="P3042" s="3" t="s">
        <v>8302</v>
      </c>
      <c r="Q3042" s="13">
        <f t="shared" si="188"/>
        <v>1.075</v>
      </c>
      <c r="R3042" s="7">
        <f t="shared" si="189"/>
        <v>71.428571428571431</v>
      </c>
      <c r="S3042" s="3" t="s">
        <v>8320</v>
      </c>
      <c r="T3042" s="3" t="s">
        <v>8360</v>
      </c>
    </row>
    <row r="3043" spans="1:20" ht="26.4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21">
        <f t="shared" si="190"/>
        <v>42359.660277777781</v>
      </c>
      <c r="L3043" s="21">
        <f t="shared" si="191"/>
        <v>42389.660277777781</v>
      </c>
      <c r="M3043" s="3" t="b">
        <v>0</v>
      </c>
      <c r="N3043" s="3">
        <v>95</v>
      </c>
      <c r="O3043" s="3" t="b">
        <v>1</v>
      </c>
      <c r="P3043" s="3" t="s">
        <v>8302</v>
      </c>
      <c r="Q3043" s="13">
        <f t="shared" si="188"/>
        <v>1.1048192771084338</v>
      </c>
      <c r="R3043" s="7">
        <f t="shared" si="189"/>
        <v>87.368421052631575</v>
      </c>
      <c r="S3043" s="3" t="s">
        <v>8320</v>
      </c>
      <c r="T3043" s="3" t="s">
        <v>8360</v>
      </c>
    </row>
    <row r="3044" spans="1:20" ht="39.6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21">
        <f t="shared" si="190"/>
        <v>42253.479710648149</v>
      </c>
      <c r="L3044" s="21">
        <f t="shared" si="191"/>
        <v>42283.479710648149</v>
      </c>
      <c r="M3044" s="3" t="b">
        <v>0</v>
      </c>
      <c r="N3044" s="3">
        <v>37</v>
      </c>
      <c r="O3044" s="3" t="b">
        <v>1</v>
      </c>
      <c r="P3044" s="3" t="s">
        <v>8302</v>
      </c>
      <c r="Q3044" s="13">
        <f t="shared" si="188"/>
        <v>1.28</v>
      </c>
      <c r="R3044" s="7">
        <f t="shared" si="189"/>
        <v>40.54054054054054</v>
      </c>
      <c r="S3044" s="3" t="s">
        <v>8320</v>
      </c>
      <c r="T3044" s="3" t="s">
        <v>8360</v>
      </c>
    </row>
    <row r="3045" spans="1:20" ht="39.6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21">
        <f t="shared" si="190"/>
        <v>42082.862256944441</v>
      </c>
      <c r="L3045" s="21">
        <f t="shared" si="191"/>
        <v>42109.909722222219</v>
      </c>
      <c r="M3045" s="3" t="b">
        <v>0</v>
      </c>
      <c r="N3045" s="3">
        <v>128</v>
      </c>
      <c r="O3045" s="3" t="b">
        <v>1</v>
      </c>
      <c r="P3045" s="3" t="s">
        <v>8302</v>
      </c>
      <c r="Q3045" s="13">
        <f t="shared" si="188"/>
        <v>1.1000666666666667</v>
      </c>
      <c r="R3045" s="7">
        <f t="shared" si="189"/>
        <v>117.1875</v>
      </c>
      <c r="S3045" s="3" t="s">
        <v>8320</v>
      </c>
      <c r="T3045" s="3" t="s">
        <v>8360</v>
      </c>
    </row>
    <row r="3046" spans="1:20" ht="39.6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21">
        <f t="shared" si="190"/>
        <v>42387.518495370365</v>
      </c>
      <c r="L3046" s="21">
        <f t="shared" si="191"/>
        <v>42402.518495370365</v>
      </c>
      <c r="M3046" s="3" t="b">
        <v>0</v>
      </c>
      <c r="N3046" s="3">
        <v>156</v>
      </c>
      <c r="O3046" s="3" t="b">
        <v>1</v>
      </c>
      <c r="P3046" s="3" t="s">
        <v>8302</v>
      </c>
      <c r="Q3046" s="13">
        <f t="shared" si="188"/>
        <v>1.0934166666666667</v>
      </c>
      <c r="R3046" s="7">
        <f t="shared" si="189"/>
        <v>76.92307692307692</v>
      </c>
      <c r="S3046" s="3" t="s">
        <v>8320</v>
      </c>
      <c r="T3046" s="3" t="s">
        <v>8360</v>
      </c>
    </row>
    <row r="3047" spans="1:20" ht="39.6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21">
        <f t="shared" si="190"/>
        <v>41842.947395833333</v>
      </c>
      <c r="L3047" s="21">
        <f t="shared" si="191"/>
        <v>41872.947395833333</v>
      </c>
      <c r="M3047" s="3" t="b">
        <v>0</v>
      </c>
      <c r="N3047" s="3">
        <v>64</v>
      </c>
      <c r="O3047" s="3" t="b">
        <v>1</v>
      </c>
      <c r="P3047" s="3" t="s">
        <v>8302</v>
      </c>
      <c r="Q3047" s="13">
        <f t="shared" si="188"/>
        <v>1.3270650000000002</v>
      </c>
      <c r="R3047" s="7">
        <f t="shared" si="189"/>
        <v>62.5</v>
      </c>
      <c r="S3047" s="3" t="s">
        <v>8320</v>
      </c>
      <c r="T3047" s="3" t="s">
        <v>8360</v>
      </c>
    </row>
    <row r="3048" spans="1:20" ht="52.8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21">
        <f t="shared" si="190"/>
        <v>41862.59474537037</v>
      </c>
      <c r="L3048" s="21">
        <f t="shared" si="191"/>
        <v>41891.994444444441</v>
      </c>
      <c r="M3048" s="3" t="b">
        <v>0</v>
      </c>
      <c r="N3048" s="3">
        <v>58</v>
      </c>
      <c r="O3048" s="3" t="b">
        <v>1</v>
      </c>
      <c r="P3048" s="3" t="s">
        <v>8302</v>
      </c>
      <c r="Q3048" s="13">
        <f t="shared" si="188"/>
        <v>1.9084810126582279</v>
      </c>
      <c r="R3048" s="7">
        <f t="shared" si="189"/>
        <v>136.20689655172413</v>
      </c>
      <c r="S3048" s="3" t="s">
        <v>8320</v>
      </c>
      <c r="T3048" s="3" t="s">
        <v>8360</v>
      </c>
    </row>
    <row r="3049" spans="1:20" ht="39.6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21">
        <f t="shared" si="190"/>
        <v>42443.780717592592</v>
      </c>
      <c r="L3049" s="21">
        <f t="shared" si="191"/>
        <v>42487.344444444439</v>
      </c>
      <c r="M3049" s="3" t="b">
        <v>0</v>
      </c>
      <c r="N3049" s="3">
        <v>20</v>
      </c>
      <c r="O3049" s="3" t="b">
        <v>1</v>
      </c>
      <c r="P3049" s="3" t="s">
        <v>8302</v>
      </c>
      <c r="Q3049" s="13">
        <f t="shared" si="188"/>
        <v>1.49</v>
      </c>
      <c r="R3049" s="7">
        <f t="shared" si="189"/>
        <v>25</v>
      </c>
      <c r="S3049" s="3" t="s">
        <v>8320</v>
      </c>
      <c r="T3049" s="3" t="s">
        <v>8360</v>
      </c>
    </row>
    <row r="3050" spans="1:20" ht="52.8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21">
        <f t="shared" si="190"/>
        <v>41975.692847222221</v>
      </c>
      <c r="L3050" s="21">
        <f t="shared" si="191"/>
        <v>42004.681944444441</v>
      </c>
      <c r="M3050" s="3" t="b">
        <v>0</v>
      </c>
      <c r="N3050" s="3">
        <v>47</v>
      </c>
      <c r="O3050" s="3" t="b">
        <v>1</v>
      </c>
      <c r="P3050" s="3" t="s">
        <v>8302</v>
      </c>
      <c r="Q3050" s="13">
        <f t="shared" si="188"/>
        <v>1.6639999999999999</v>
      </c>
      <c r="R3050" s="7">
        <f t="shared" si="189"/>
        <v>106.38297872340425</v>
      </c>
      <c r="S3050" s="3" t="s">
        <v>8320</v>
      </c>
      <c r="T3050" s="3" t="s">
        <v>8360</v>
      </c>
    </row>
    <row r="3051" spans="1:20" ht="52.8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21">
        <f t="shared" si="190"/>
        <v>42138.806192129625</v>
      </c>
      <c r="L3051" s="21">
        <f t="shared" si="191"/>
        <v>42168.806192129625</v>
      </c>
      <c r="M3051" s="3" t="b">
        <v>0</v>
      </c>
      <c r="N3051" s="3">
        <v>54</v>
      </c>
      <c r="O3051" s="3" t="b">
        <v>1</v>
      </c>
      <c r="P3051" s="3" t="s">
        <v>8302</v>
      </c>
      <c r="Q3051" s="13">
        <f t="shared" si="188"/>
        <v>1.0666666666666667</v>
      </c>
      <c r="R3051" s="7">
        <f t="shared" si="189"/>
        <v>69.444444444444443</v>
      </c>
      <c r="S3051" s="3" t="s">
        <v>8320</v>
      </c>
      <c r="T3051" s="3" t="s">
        <v>8360</v>
      </c>
    </row>
    <row r="3052" spans="1:20" ht="26.4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21">
        <f t="shared" si="190"/>
        <v>42464.960185185184</v>
      </c>
      <c r="L3052" s="21">
        <f t="shared" si="191"/>
        <v>42494.960185185184</v>
      </c>
      <c r="M3052" s="3" t="b">
        <v>0</v>
      </c>
      <c r="N3052" s="3">
        <v>9</v>
      </c>
      <c r="O3052" s="3" t="b">
        <v>1</v>
      </c>
      <c r="P3052" s="3" t="s">
        <v>8302</v>
      </c>
      <c r="Q3052" s="13">
        <f t="shared" si="188"/>
        <v>1.06</v>
      </c>
      <c r="R3052" s="7">
        <f t="shared" si="189"/>
        <v>66.666666666666671</v>
      </c>
      <c r="S3052" s="3" t="s">
        <v>8320</v>
      </c>
      <c r="T3052" s="3" t="s">
        <v>8360</v>
      </c>
    </row>
    <row r="3053" spans="1:20" ht="39.6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21">
        <f t="shared" si="190"/>
        <v>42744.207696759258</v>
      </c>
      <c r="L3053" s="21">
        <f t="shared" si="191"/>
        <v>42774.207696759258</v>
      </c>
      <c r="M3053" s="3" t="b">
        <v>1</v>
      </c>
      <c r="N3053" s="3">
        <v>35</v>
      </c>
      <c r="O3053" s="3" t="b">
        <v>0</v>
      </c>
      <c r="P3053" s="3" t="s">
        <v>8302</v>
      </c>
      <c r="Q3053" s="13">
        <f t="shared" si="188"/>
        <v>0.23628571428571429</v>
      </c>
      <c r="R3053" s="7">
        <f t="shared" si="189"/>
        <v>100</v>
      </c>
      <c r="S3053" s="3" t="s">
        <v>8320</v>
      </c>
      <c r="T3053" s="3" t="s">
        <v>8360</v>
      </c>
    </row>
    <row r="3054" spans="1:20" ht="39.6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21">
        <f t="shared" si="190"/>
        <v>42122.461736111109</v>
      </c>
      <c r="L3054" s="21">
        <f t="shared" si="191"/>
        <v>42152.457638888889</v>
      </c>
      <c r="M3054" s="3" t="b">
        <v>0</v>
      </c>
      <c r="N3054" s="3">
        <v>2</v>
      </c>
      <c r="O3054" s="3" t="b">
        <v>0</v>
      </c>
      <c r="P3054" s="3" t="s">
        <v>8302</v>
      </c>
      <c r="Q3054" s="13">
        <f t="shared" si="188"/>
        <v>1.5E-3</v>
      </c>
      <c r="R3054" s="7">
        <f t="shared" si="189"/>
        <v>25000</v>
      </c>
      <c r="S3054" s="3" t="s">
        <v>8320</v>
      </c>
      <c r="T3054" s="3" t="s">
        <v>8360</v>
      </c>
    </row>
    <row r="3055" spans="1:20" ht="52.8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21">
        <f t="shared" si="190"/>
        <v>41862.553391203699</v>
      </c>
      <c r="L3055" s="21">
        <f t="shared" si="191"/>
        <v>41913.957638888889</v>
      </c>
      <c r="M3055" s="3" t="b">
        <v>0</v>
      </c>
      <c r="N3055" s="3">
        <v>3</v>
      </c>
      <c r="O3055" s="3" t="b">
        <v>0</v>
      </c>
      <c r="P3055" s="3" t="s">
        <v>8302</v>
      </c>
      <c r="Q3055" s="13">
        <f t="shared" si="188"/>
        <v>4.0000000000000001E-3</v>
      </c>
      <c r="R3055" s="7">
        <f t="shared" si="189"/>
        <v>3333.3333333333335</v>
      </c>
      <c r="S3055" s="3" t="s">
        <v>8320</v>
      </c>
      <c r="T3055" s="3" t="s">
        <v>8360</v>
      </c>
    </row>
    <row r="3056" spans="1:20" ht="39.6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21">
        <f t="shared" si="190"/>
        <v>42027.624467592592</v>
      </c>
      <c r="L3056" s="21">
        <f t="shared" si="191"/>
        <v>42064.836111111108</v>
      </c>
      <c r="M3056" s="3" t="b">
        <v>0</v>
      </c>
      <c r="N3056" s="3">
        <v>0</v>
      </c>
      <c r="O3056" s="3" t="b">
        <v>0</v>
      </c>
      <c r="P3056" s="3" t="s">
        <v>8302</v>
      </c>
      <c r="Q3056" s="13">
        <f t="shared" si="188"/>
        <v>0</v>
      </c>
      <c r="R3056" s="7">
        <f t="shared" si="189"/>
        <v>0</v>
      </c>
      <c r="S3056" s="3" t="s">
        <v>8320</v>
      </c>
      <c r="T3056" s="3" t="s">
        <v>8360</v>
      </c>
    </row>
    <row r="3057" spans="1:20" ht="39.6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21">
        <f t="shared" si="190"/>
        <v>41953.749884259254</v>
      </c>
      <c r="L3057" s="21">
        <f t="shared" si="191"/>
        <v>42013.749884259254</v>
      </c>
      <c r="M3057" s="3" t="b">
        <v>0</v>
      </c>
      <c r="N3057" s="3">
        <v>1</v>
      </c>
      <c r="O3057" s="3" t="b">
        <v>0</v>
      </c>
      <c r="P3057" s="3" t="s">
        <v>8302</v>
      </c>
      <c r="Q3057" s="13">
        <f t="shared" si="188"/>
        <v>5.0000000000000002E-5</v>
      </c>
      <c r="R3057" s="7">
        <f t="shared" si="189"/>
        <v>20000</v>
      </c>
      <c r="S3057" s="3" t="s">
        <v>8320</v>
      </c>
      <c r="T3057" s="3" t="s">
        <v>8360</v>
      </c>
    </row>
    <row r="3058" spans="1:20" ht="39.6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21">
        <f t="shared" si="190"/>
        <v>41851.428055555552</v>
      </c>
      <c r="L3058" s="21">
        <f t="shared" si="191"/>
        <v>41911.428055555552</v>
      </c>
      <c r="M3058" s="3" t="b">
        <v>0</v>
      </c>
      <c r="N3058" s="3">
        <v>0</v>
      </c>
      <c r="O3058" s="3" t="b">
        <v>0</v>
      </c>
      <c r="P3058" s="3" t="s">
        <v>8302</v>
      </c>
      <c r="Q3058" s="13">
        <f t="shared" si="188"/>
        <v>0</v>
      </c>
      <c r="R3058" s="7">
        <f t="shared" si="189"/>
        <v>0</v>
      </c>
      <c r="S3058" s="3" t="s">
        <v>8320</v>
      </c>
      <c r="T3058" s="3" t="s">
        <v>8360</v>
      </c>
    </row>
    <row r="3059" spans="1:20" ht="39.6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21">
        <f t="shared" si="190"/>
        <v>42433.442256944443</v>
      </c>
      <c r="L3059" s="21">
        <f t="shared" si="191"/>
        <v>42463.400590277779</v>
      </c>
      <c r="M3059" s="3" t="b">
        <v>0</v>
      </c>
      <c r="N3059" s="3">
        <v>0</v>
      </c>
      <c r="O3059" s="3" t="b">
        <v>0</v>
      </c>
      <c r="P3059" s="3" t="s">
        <v>8302</v>
      </c>
      <c r="Q3059" s="13">
        <f t="shared" si="188"/>
        <v>0</v>
      </c>
      <c r="R3059" s="7">
        <f t="shared" si="189"/>
        <v>0</v>
      </c>
      <c r="S3059" s="3" t="s">
        <v>8320</v>
      </c>
      <c r="T3059" s="3" t="s">
        <v>8360</v>
      </c>
    </row>
    <row r="3060" spans="1:20" ht="39.6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21">
        <f t="shared" si="190"/>
        <v>42460.165972222218</v>
      </c>
      <c r="L3060" s="21">
        <f t="shared" si="191"/>
        <v>42510.165972222218</v>
      </c>
      <c r="M3060" s="3" t="b">
        <v>0</v>
      </c>
      <c r="N3060" s="3">
        <v>3</v>
      </c>
      <c r="O3060" s="3" t="b">
        <v>0</v>
      </c>
      <c r="P3060" s="3" t="s">
        <v>8302</v>
      </c>
      <c r="Q3060" s="13">
        <f t="shared" si="188"/>
        <v>1.6666666666666666E-4</v>
      </c>
      <c r="R3060" s="7">
        <f t="shared" si="189"/>
        <v>6000</v>
      </c>
      <c r="S3060" s="3" t="s">
        <v>8320</v>
      </c>
      <c r="T3060" s="3" t="s">
        <v>8360</v>
      </c>
    </row>
    <row r="3061" spans="1:20" ht="39.6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21">
        <f t="shared" si="190"/>
        <v>41829.727384259255</v>
      </c>
      <c r="L3061" s="21">
        <f t="shared" si="191"/>
        <v>41859.727384259255</v>
      </c>
      <c r="M3061" s="3" t="b">
        <v>0</v>
      </c>
      <c r="N3061" s="3">
        <v>11</v>
      </c>
      <c r="O3061" s="3" t="b">
        <v>0</v>
      </c>
      <c r="P3061" s="3" t="s">
        <v>8302</v>
      </c>
      <c r="Q3061" s="13">
        <f t="shared" si="188"/>
        <v>3.0066666666666665E-2</v>
      </c>
      <c r="R3061" s="7">
        <f t="shared" si="189"/>
        <v>1363.6363636363637</v>
      </c>
      <c r="S3061" s="3" t="s">
        <v>8320</v>
      </c>
      <c r="T3061" s="3" t="s">
        <v>8360</v>
      </c>
    </row>
    <row r="3062" spans="1:20" ht="26.4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21">
        <f t="shared" si="190"/>
        <v>42245.066365740735</v>
      </c>
      <c r="L3062" s="21">
        <f t="shared" si="191"/>
        <v>42275.066365740735</v>
      </c>
      <c r="M3062" s="3" t="b">
        <v>0</v>
      </c>
      <c r="N3062" s="3">
        <v>6</v>
      </c>
      <c r="O3062" s="3" t="b">
        <v>0</v>
      </c>
      <c r="P3062" s="3" t="s">
        <v>8302</v>
      </c>
      <c r="Q3062" s="13">
        <f t="shared" si="188"/>
        <v>1.5227272727272728E-3</v>
      </c>
      <c r="R3062" s="7">
        <f t="shared" si="189"/>
        <v>36666.666666666664</v>
      </c>
      <c r="S3062" s="3" t="s">
        <v>8320</v>
      </c>
      <c r="T3062" s="3" t="s">
        <v>8360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21">
        <f t="shared" si="190"/>
        <v>41834.575787037036</v>
      </c>
      <c r="L3063" s="21">
        <f t="shared" si="191"/>
        <v>41864.575787037036</v>
      </c>
      <c r="M3063" s="3" t="b">
        <v>0</v>
      </c>
      <c r="N3063" s="3">
        <v>0</v>
      </c>
      <c r="O3063" s="3" t="b">
        <v>0</v>
      </c>
      <c r="P3063" s="3" t="s">
        <v>8302</v>
      </c>
      <c r="Q3063" s="13">
        <f t="shared" si="188"/>
        <v>0</v>
      </c>
      <c r="R3063" s="7">
        <f t="shared" si="189"/>
        <v>0</v>
      </c>
      <c r="S3063" s="3" t="s">
        <v>8320</v>
      </c>
      <c r="T3063" s="3" t="s">
        <v>8360</v>
      </c>
    </row>
    <row r="3064" spans="1:20" ht="39.6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21">
        <f t="shared" si="190"/>
        <v>42248.3274537037</v>
      </c>
      <c r="L3064" s="21">
        <f t="shared" si="191"/>
        <v>42277.541666666664</v>
      </c>
      <c r="M3064" s="3" t="b">
        <v>0</v>
      </c>
      <c r="N3064" s="3">
        <v>67</v>
      </c>
      <c r="O3064" s="3" t="b">
        <v>0</v>
      </c>
      <c r="P3064" s="3" t="s">
        <v>8302</v>
      </c>
      <c r="Q3064" s="13">
        <f t="shared" si="188"/>
        <v>0.66839999999999999</v>
      </c>
      <c r="R3064" s="7">
        <f t="shared" si="189"/>
        <v>149.25373134328359</v>
      </c>
      <c r="S3064" s="3" t="s">
        <v>8320</v>
      </c>
      <c r="T3064" s="3" t="s">
        <v>8360</v>
      </c>
    </row>
    <row r="3065" spans="1:20" ht="39.6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21">
        <f t="shared" si="190"/>
        <v>42630.714560185188</v>
      </c>
      <c r="L3065" s="21">
        <f t="shared" si="191"/>
        <v>42665.714560185188</v>
      </c>
      <c r="M3065" s="3" t="b">
        <v>0</v>
      </c>
      <c r="N3065" s="3">
        <v>23</v>
      </c>
      <c r="O3065" s="3" t="b">
        <v>0</v>
      </c>
      <c r="P3065" s="3" t="s">
        <v>8302</v>
      </c>
      <c r="Q3065" s="13">
        <f t="shared" si="188"/>
        <v>0.19566666666666666</v>
      </c>
      <c r="R3065" s="7">
        <f t="shared" si="189"/>
        <v>130.43478260869566</v>
      </c>
      <c r="S3065" s="3" t="s">
        <v>8320</v>
      </c>
      <c r="T3065" s="3" t="s">
        <v>8360</v>
      </c>
    </row>
    <row r="3066" spans="1:20" ht="26.4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21">
        <f t="shared" si="190"/>
        <v>42298.9218287037</v>
      </c>
      <c r="L3066" s="21">
        <f t="shared" si="191"/>
        <v>42330.082638888889</v>
      </c>
      <c r="M3066" s="3" t="b">
        <v>0</v>
      </c>
      <c r="N3066" s="3">
        <v>72</v>
      </c>
      <c r="O3066" s="3" t="b">
        <v>0</v>
      </c>
      <c r="P3066" s="3" t="s">
        <v>8302</v>
      </c>
      <c r="Q3066" s="13">
        <f t="shared" si="188"/>
        <v>0.11294666666666667</v>
      </c>
      <c r="R3066" s="7">
        <f t="shared" si="189"/>
        <v>1041.6666666666667</v>
      </c>
      <c r="S3066" s="3" t="s">
        <v>8320</v>
      </c>
      <c r="T3066" s="3" t="s">
        <v>8360</v>
      </c>
    </row>
    <row r="3067" spans="1:20" ht="39.6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21">
        <f t="shared" si="190"/>
        <v>41824.846898148149</v>
      </c>
      <c r="L3067" s="21">
        <f t="shared" si="191"/>
        <v>41849.846898148149</v>
      </c>
      <c r="M3067" s="3" t="b">
        <v>0</v>
      </c>
      <c r="N3067" s="3">
        <v>2</v>
      </c>
      <c r="O3067" s="3" t="b">
        <v>0</v>
      </c>
      <c r="P3067" s="3" t="s">
        <v>8302</v>
      </c>
      <c r="Q3067" s="13">
        <f t="shared" si="188"/>
        <v>4.0000000000000002E-4</v>
      </c>
      <c r="R3067" s="7">
        <f t="shared" si="189"/>
        <v>12500</v>
      </c>
      <c r="S3067" s="3" t="s">
        <v>8320</v>
      </c>
      <c r="T3067" s="3" t="s">
        <v>8360</v>
      </c>
    </row>
    <row r="3068" spans="1:20" ht="39.6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21">
        <f t="shared" si="190"/>
        <v>42531.020104166666</v>
      </c>
      <c r="L3068" s="21">
        <f t="shared" si="191"/>
        <v>42561.020104166666</v>
      </c>
      <c r="M3068" s="3" t="b">
        <v>0</v>
      </c>
      <c r="N3068" s="3">
        <v>15</v>
      </c>
      <c r="O3068" s="3" t="b">
        <v>0</v>
      </c>
      <c r="P3068" s="3" t="s">
        <v>8302</v>
      </c>
      <c r="Q3068" s="13">
        <f t="shared" si="188"/>
        <v>0.11985714285714286</v>
      </c>
      <c r="R3068" s="7">
        <f t="shared" si="189"/>
        <v>23333.333333333332</v>
      </c>
      <c r="S3068" s="3" t="s">
        <v>8320</v>
      </c>
      <c r="T3068" s="3" t="s">
        <v>8360</v>
      </c>
    </row>
    <row r="3069" spans="1:20" ht="39.6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21">
        <f t="shared" si="190"/>
        <v>42226.730081018519</v>
      </c>
      <c r="L3069" s="21">
        <f t="shared" si="191"/>
        <v>42256.730081018519</v>
      </c>
      <c r="M3069" s="3" t="b">
        <v>0</v>
      </c>
      <c r="N3069" s="3">
        <v>1</v>
      </c>
      <c r="O3069" s="3" t="b">
        <v>0</v>
      </c>
      <c r="P3069" s="3" t="s">
        <v>8302</v>
      </c>
      <c r="Q3069" s="13">
        <f t="shared" si="188"/>
        <v>2.5000000000000001E-2</v>
      </c>
      <c r="R3069" s="7">
        <f t="shared" si="189"/>
        <v>8000</v>
      </c>
      <c r="S3069" s="3" t="s">
        <v>8320</v>
      </c>
      <c r="T3069" s="3" t="s">
        <v>8360</v>
      </c>
    </row>
    <row r="3070" spans="1:20" ht="39.6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21">
        <f t="shared" si="190"/>
        <v>42263.483240740738</v>
      </c>
      <c r="L3070" s="21">
        <f t="shared" si="191"/>
        <v>42293.483240740738</v>
      </c>
      <c r="M3070" s="3" t="b">
        <v>0</v>
      </c>
      <c r="N3070" s="3">
        <v>2</v>
      </c>
      <c r="O3070" s="3" t="b">
        <v>0</v>
      </c>
      <c r="P3070" s="3" t="s">
        <v>8302</v>
      </c>
      <c r="Q3070" s="13">
        <f t="shared" si="188"/>
        <v>6.9999999999999999E-4</v>
      </c>
      <c r="R3070" s="7">
        <f t="shared" si="189"/>
        <v>125000</v>
      </c>
      <c r="S3070" s="3" t="s">
        <v>8320</v>
      </c>
      <c r="T3070" s="3" t="s">
        <v>8360</v>
      </c>
    </row>
    <row r="3071" spans="1:20" ht="39.6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21">
        <f t="shared" si="190"/>
        <v>41957.625393518516</v>
      </c>
      <c r="L3071" s="21">
        <f t="shared" si="191"/>
        <v>41987.625393518516</v>
      </c>
      <c r="M3071" s="3" t="b">
        <v>0</v>
      </c>
      <c r="N3071" s="3">
        <v>7</v>
      </c>
      <c r="O3071" s="3" t="b">
        <v>0</v>
      </c>
      <c r="P3071" s="3" t="s">
        <v>8302</v>
      </c>
      <c r="Q3071" s="13">
        <f t="shared" si="188"/>
        <v>0.14099999999999999</v>
      </c>
      <c r="R3071" s="7">
        <f t="shared" si="189"/>
        <v>142.85714285714286</v>
      </c>
      <c r="S3071" s="3" t="s">
        <v>8320</v>
      </c>
      <c r="T3071" s="3" t="s">
        <v>8360</v>
      </c>
    </row>
    <row r="3072" spans="1:20" ht="39.6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21">
        <f t="shared" si="190"/>
        <v>42690.525104166663</v>
      </c>
      <c r="L3072" s="21">
        <f t="shared" si="191"/>
        <v>42711.525104166663</v>
      </c>
      <c r="M3072" s="3" t="b">
        <v>0</v>
      </c>
      <c r="N3072" s="3">
        <v>16</v>
      </c>
      <c r="O3072" s="3" t="b">
        <v>0</v>
      </c>
      <c r="P3072" s="3" t="s">
        <v>8302</v>
      </c>
      <c r="Q3072" s="13">
        <f t="shared" si="188"/>
        <v>3.3399999999999999E-2</v>
      </c>
      <c r="R3072" s="7">
        <f t="shared" si="189"/>
        <v>625</v>
      </c>
      <c r="S3072" s="3" t="s">
        <v>8320</v>
      </c>
      <c r="T3072" s="3" t="s">
        <v>8360</v>
      </c>
    </row>
    <row r="3073" spans="1:20" ht="39.6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21">
        <f t="shared" si="190"/>
        <v>42097.524085648147</v>
      </c>
      <c r="L3073" s="21">
        <f t="shared" si="191"/>
        <v>42115.040972222218</v>
      </c>
      <c r="M3073" s="3" t="b">
        <v>0</v>
      </c>
      <c r="N3073" s="3">
        <v>117</v>
      </c>
      <c r="O3073" s="3" t="b">
        <v>0</v>
      </c>
      <c r="P3073" s="3" t="s">
        <v>8302</v>
      </c>
      <c r="Q3073" s="13">
        <f t="shared" si="188"/>
        <v>0.59775</v>
      </c>
      <c r="R3073" s="7">
        <f t="shared" si="189"/>
        <v>102.56410256410257</v>
      </c>
      <c r="S3073" s="3" t="s">
        <v>8320</v>
      </c>
      <c r="T3073" s="3" t="s">
        <v>8360</v>
      </c>
    </row>
    <row r="3074" spans="1:20" ht="39.6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21">
        <f t="shared" si="190"/>
        <v>42658.482199074067</v>
      </c>
      <c r="L3074" s="21">
        <f t="shared" si="191"/>
        <v>42672.865277777775</v>
      </c>
      <c r="M3074" s="3" t="b">
        <v>0</v>
      </c>
      <c r="N3074" s="3">
        <v>2</v>
      </c>
      <c r="O3074" s="3" t="b">
        <v>0</v>
      </c>
      <c r="P3074" s="3" t="s">
        <v>8302</v>
      </c>
      <c r="Q3074" s="13">
        <f t="shared" ref="Q3074:Q3137" si="192">+E3074/D3074</f>
        <v>1.6666666666666666E-4</v>
      </c>
      <c r="R3074" s="7">
        <f t="shared" ref="R3074:R3137" si="193">IFERROR(+D3074/N3074,0)</f>
        <v>6000</v>
      </c>
      <c r="S3074" s="3" t="s">
        <v>8320</v>
      </c>
      <c r="T3074" s="3" t="s">
        <v>8360</v>
      </c>
    </row>
    <row r="3075" spans="1:20" ht="39.6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21">
        <f t="shared" ref="K3075:K3138" si="194">(J3075/86400)+25569+(-5/24)</f>
        <v>42111.475694444445</v>
      </c>
      <c r="L3075" s="21">
        <f t="shared" ref="L3075:L3138" si="195">+I3075/(86400)+25569+(-5/24)</f>
        <v>42169.59652777778</v>
      </c>
      <c r="M3075" s="3" t="b">
        <v>0</v>
      </c>
      <c r="N3075" s="3">
        <v>7</v>
      </c>
      <c r="O3075" s="3" t="b">
        <v>0</v>
      </c>
      <c r="P3075" s="3" t="s">
        <v>8302</v>
      </c>
      <c r="Q3075" s="13">
        <f t="shared" si="192"/>
        <v>2.3035714285714285E-4</v>
      </c>
      <c r="R3075" s="7">
        <f t="shared" si="193"/>
        <v>400000</v>
      </c>
      <c r="S3075" s="3" t="s">
        <v>8320</v>
      </c>
      <c r="T3075" s="3" t="s">
        <v>8360</v>
      </c>
    </row>
    <row r="3076" spans="1:20" ht="52.8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21">
        <f t="shared" si="194"/>
        <v>42409.362951388888</v>
      </c>
      <c r="L3076" s="21">
        <f t="shared" si="195"/>
        <v>42439.362951388888</v>
      </c>
      <c r="M3076" s="3" t="b">
        <v>0</v>
      </c>
      <c r="N3076" s="3">
        <v>3</v>
      </c>
      <c r="O3076" s="3" t="b">
        <v>0</v>
      </c>
      <c r="P3076" s="3" t="s">
        <v>8302</v>
      </c>
      <c r="Q3076" s="13">
        <f t="shared" si="192"/>
        <v>8.8000000000000003E-4</v>
      </c>
      <c r="R3076" s="7">
        <f t="shared" si="193"/>
        <v>8333.3333333333339</v>
      </c>
      <c r="S3076" s="3" t="s">
        <v>8320</v>
      </c>
      <c r="T3076" s="3" t="s">
        <v>8360</v>
      </c>
    </row>
    <row r="3077" spans="1:20" ht="39.6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21">
        <f t="shared" si="194"/>
        <v>42550.89398148148</v>
      </c>
      <c r="L3077" s="21">
        <f t="shared" si="195"/>
        <v>42600.89398148148</v>
      </c>
      <c r="M3077" s="3" t="b">
        <v>0</v>
      </c>
      <c r="N3077" s="3">
        <v>20</v>
      </c>
      <c r="O3077" s="3" t="b">
        <v>0</v>
      </c>
      <c r="P3077" s="3" t="s">
        <v>8302</v>
      </c>
      <c r="Q3077" s="13">
        <f t="shared" si="192"/>
        <v>8.6400000000000005E-2</v>
      </c>
      <c r="R3077" s="7">
        <f t="shared" si="193"/>
        <v>750</v>
      </c>
      <c r="S3077" s="3" t="s">
        <v>8320</v>
      </c>
      <c r="T3077" s="3" t="s">
        <v>8360</v>
      </c>
    </row>
    <row r="3078" spans="1:20" ht="26.4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21">
        <f t="shared" si="194"/>
        <v>42226.443553240737</v>
      </c>
      <c r="L3078" s="21">
        <f t="shared" si="195"/>
        <v>42286.443553240737</v>
      </c>
      <c r="M3078" s="3" t="b">
        <v>0</v>
      </c>
      <c r="N3078" s="3">
        <v>50</v>
      </c>
      <c r="O3078" s="3" t="b">
        <v>0</v>
      </c>
      <c r="P3078" s="3" t="s">
        <v>8302</v>
      </c>
      <c r="Q3078" s="13">
        <f t="shared" si="192"/>
        <v>0.15060000000000001</v>
      </c>
      <c r="R3078" s="7">
        <f t="shared" si="193"/>
        <v>200</v>
      </c>
      <c r="S3078" s="3" t="s">
        <v>8320</v>
      </c>
      <c r="T3078" s="3" t="s">
        <v>8360</v>
      </c>
    </row>
    <row r="3079" spans="1:20" ht="39.6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21">
        <f t="shared" si="194"/>
        <v>42766.74858796296</v>
      </c>
      <c r="L3079" s="21">
        <f t="shared" si="195"/>
        <v>42796.74858796296</v>
      </c>
      <c r="M3079" s="3" t="b">
        <v>0</v>
      </c>
      <c r="N3079" s="3">
        <v>2</v>
      </c>
      <c r="O3079" s="3" t="b">
        <v>0</v>
      </c>
      <c r="P3079" s="3" t="s">
        <v>8302</v>
      </c>
      <c r="Q3079" s="13">
        <f t="shared" si="192"/>
        <v>4.7727272727272731E-3</v>
      </c>
      <c r="R3079" s="7">
        <f t="shared" si="193"/>
        <v>11000</v>
      </c>
      <c r="S3079" s="3" t="s">
        <v>8320</v>
      </c>
      <c r="T3079" s="3" t="s">
        <v>8360</v>
      </c>
    </row>
    <row r="3080" spans="1:20" ht="39.6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21">
        <f t="shared" si="194"/>
        <v>42030.930497685178</v>
      </c>
      <c r="L3080" s="21">
        <f t="shared" si="195"/>
        <v>42060.930497685178</v>
      </c>
      <c r="M3080" s="3" t="b">
        <v>0</v>
      </c>
      <c r="N3080" s="3">
        <v>3</v>
      </c>
      <c r="O3080" s="3" t="b">
        <v>0</v>
      </c>
      <c r="P3080" s="3" t="s">
        <v>8302</v>
      </c>
      <c r="Q3080" s="13">
        <f t="shared" si="192"/>
        <v>1.1833333333333333E-3</v>
      </c>
      <c r="R3080" s="7">
        <f t="shared" si="193"/>
        <v>20000</v>
      </c>
      <c r="S3080" s="3" t="s">
        <v>8320</v>
      </c>
      <c r="T3080" s="3" t="s">
        <v>8360</v>
      </c>
    </row>
    <row r="3081" spans="1:20" ht="39.6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21">
        <f t="shared" si="194"/>
        <v>42055.50503472222</v>
      </c>
      <c r="L3081" s="21">
        <f t="shared" si="195"/>
        <v>42085.463368055549</v>
      </c>
      <c r="M3081" s="3" t="b">
        <v>0</v>
      </c>
      <c r="N3081" s="3">
        <v>27</v>
      </c>
      <c r="O3081" s="3" t="b">
        <v>0</v>
      </c>
      <c r="P3081" s="3" t="s">
        <v>8302</v>
      </c>
      <c r="Q3081" s="13">
        <f t="shared" si="192"/>
        <v>8.4173998587352451E-3</v>
      </c>
      <c r="R3081" s="7">
        <f t="shared" si="193"/>
        <v>49395.037037037036</v>
      </c>
      <c r="S3081" s="3" t="s">
        <v>8320</v>
      </c>
      <c r="T3081" s="3" t="s">
        <v>8360</v>
      </c>
    </row>
    <row r="3082" spans="1:20" ht="39.6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21">
        <f t="shared" si="194"/>
        <v>41939.8199537037</v>
      </c>
      <c r="L3082" s="21">
        <f t="shared" si="195"/>
        <v>41999.861620370364</v>
      </c>
      <c r="M3082" s="3" t="b">
        <v>0</v>
      </c>
      <c r="N3082" s="3">
        <v>7</v>
      </c>
      <c r="O3082" s="3" t="b">
        <v>0</v>
      </c>
      <c r="P3082" s="3" t="s">
        <v>8302</v>
      </c>
      <c r="Q3082" s="13">
        <f t="shared" si="192"/>
        <v>1.8799999999999999E-4</v>
      </c>
      <c r="R3082" s="7">
        <f t="shared" si="193"/>
        <v>285714.28571428574</v>
      </c>
      <c r="S3082" s="3" t="s">
        <v>8320</v>
      </c>
      <c r="T3082" s="3" t="s">
        <v>8360</v>
      </c>
    </row>
    <row r="3083" spans="1:20" ht="39.6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21">
        <f t="shared" si="194"/>
        <v>42236.973275462959</v>
      </c>
      <c r="L3083" s="21">
        <f t="shared" si="195"/>
        <v>42266.973275462959</v>
      </c>
      <c r="M3083" s="3" t="b">
        <v>0</v>
      </c>
      <c r="N3083" s="3">
        <v>5</v>
      </c>
      <c r="O3083" s="3" t="b">
        <v>0</v>
      </c>
      <c r="P3083" s="3" t="s">
        <v>8302</v>
      </c>
      <c r="Q3083" s="13">
        <f t="shared" si="192"/>
        <v>2.1029999999999998E-3</v>
      </c>
      <c r="R3083" s="7">
        <f t="shared" si="193"/>
        <v>200000</v>
      </c>
      <c r="S3083" s="3" t="s">
        <v>8320</v>
      </c>
      <c r="T3083" s="3" t="s">
        <v>8360</v>
      </c>
    </row>
    <row r="3084" spans="1:20" ht="39.6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21">
        <f t="shared" si="194"/>
        <v>42293.714652777773</v>
      </c>
      <c r="L3084" s="21">
        <f t="shared" si="195"/>
        <v>42323.756319444445</v>
      </c>
      <c r="M3084" s="3" t="b">
        <v>0</v>
      </c>
      <c r="N3084" s="3">
        <v>0</v>
      </c>
      <c r="O3084" s="3" t="b">
        <v>0</v>
      </c>
      <c r="P3084" s="3" t="s">
        <v>8302</v>
      </c>
      <c r="Q3084" s="13">
        <f t="shared" si="192"/>
        <v>0</v>
      </c>
      <c r="R3084" s="7">
        <f t="shared" si="193"/>
        <v>0</v>
      </c>
      <c r="S3084" s="3" t="s">
        <v>8320</v>
      </c>
      <c r="T3084" s="3" t="s">
        <v>8360</v>
      </c>
    </row>
    <row r="3085" spans="1:20" ht="52.8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21">
        <f t="shared" si="194"/>
        <v>41853.355069444442</v>
      </c>
      <c r="L3085" s="21">
        <f t="shared" si="195"/>
        <v>41883</v>
      </c>
      <c r="M3085" s="3" t="b">
        <v>0</v>
      </c>
      <c r="N3085" s="3">
        <v>3</v>
      </c>
      <c r="O3085" s="3" t="b">
        <v>0</v>
      </c>
      <c r="P3085" s="3" t="s">
        <v>8302</v>
      </c>
      <c r="Q3085" s="13">
        <f t="shared" si="192"/>
        <v>2.8E-3</v>
      </c>
      <c r="R3085" s="7">
        <f t="shared" si="193"/>
        <v>6666.666666666667</v>
      </c>
      <c r="S3085" s="3" t="s">
        <v>8320</v>
      </c>
      <c r="T3085" s="3" t="s">
        <v>8360</v>
      </c>
    </row>
    <row r="3086" spans="1:20" ht="52.8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21">
        <f t="shared" si="194"/>
        <v>42100.515405092585</v>
      </c>
      <c r="L3086" s="21">
        <f t="shared" si="195"/>
        <v>42129.574999999997</v>
      </c>
      <c r="M3086" s="3" t="b">
        <v>0</v>
      </c>
      <c r="N3086" s="3">
        <v>6</v>
      </c>
      <c r="O3086" s="3" t="b">
        <v>0</v>
      </c>
      <c r="P3086" s="3" t="s">
        <v>8302</v>
      </c>
      <c r="Q3086" s="13">
        <f t="shared" si="192"/>
        <v>0.11579206701157921</v>
      </c>
      <c r="R3086" s="7">
        <f t="shared" si="193"/>
        <v>676.5</v>
      </c>
      <c r="S3086" s="3" t="s">
        <v>8320</v>
      </c>
      <c r="T3086" s="3" t="s">
        <v>8360</v>
      </c>
    </row>
    <row r="3087" spans="1:20" ht="39.6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21">
        <f t="shared" si="194"/>
        <v>42246.675451388888</v>
      </c>
      <c r="L3087" s="21">
        <f t="shared" si="195"/>
        <v>42276.675451388888</v>
      </c>
      <c r="M3087" s="3" t="b">
        <v>0</v>
      </c>
      <c r="N3087" s="3">
        <v>9</v>
      </c>
      <c r="O3087" s="3" t="b">
        <v>0</v>
      </c>
      <c r="P3087" s="3" t="s">
        <v>8302</v>
      </c>
      <c r="Q3087" s="13">
        <f t="shared" si="192"/>
        <v>2.4400000000000002E-2</v>
      </c>
      <c r="R3087" s="7">
        <f t="shared" si="193"/>
        <v>2777.7777777777778</v>
      </c>
      <c r="S3087" s="3" t="s">
        <v>8320</v>
      </c>
      <c r="T3087" s="3" t="s">
        <v>8360</v>
      </c>
    </row>
    <row r="3088" spans="1:20" ht="39.6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21">
        <f t="shared" si="194"/>
        <v>42173.462488425925</v>
      </c>
      <c r="L3088" s="21">
        <f t="shared" si="195"/>
        <v>42233.462488425925</v>
      </c>
      <c r="M3088" s="3" t="b">
        <v>0</v>
      </c>
      <c r="N3088" s="3">
        <v>3</v>
      </c>
      <c r="O3088" s="3" t="b">
        <v>0</v>
      </c>
      <c r="P3088" s="3" t="s">
        <v>8302</v>
      </c>
      <c r="Q3088" s="13">
        <f t="shared" si="192"/>
        <v>2.5000000000000001E-3</v>
      </c>
      <c r="R3088" s="7">
        <f t="shared" si="193"/>
        <v>6666.666666666667</v>
      </c>
      <c r="S3088" s="3" t="s">
        <v>8320</v>
      </c>
      <c r="T3088" s="3" t="s">
        <v>8360</v>
      </c>
    </row>
    <row r="3089" spans="1:20" ht="39.6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21">
        <f t="shared" si="194"/>
        <v>42664.942013888889</v>
      </c>
      <c r="L3089" s="21">
        <f t="shared" si="195"/>
        <v>42724.983680555553</v>
      </c>
      <c r="M3089" s="3" t="b">
        <v>0</v>
      </c>
      <c r="N3089" s="3">
        <v>2</v>
      </c>
      <c r="O3089" s="3" t="b">
        <v>0</v>
      </c>
      <c r="P3089" s="3" t="s">
        <v>8302</v>
      </c>
      <c r="Q3089" s="13">
        <f t="shared" si="192"/>
        <v>6.2500000000000003E-3</v>
      </c>
      <c r="R3089" s="7">
        <f t="shared" si="193"/>
        <v>10000</v>
      </c>
      <c r="S3089" s="3" t="s">
        <v>8320</v>
      </c>
      <c r="T3089" s="3" t="s">
        <v>8360</v>
      </c>
    </row>
    <row r="3090" spans="1:20" ht="39.6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21">
        <f t="shared" si="194"/>
        <v>41981.363969907405</v>
      </c>
      <c r="L3090" s="21">
        <f t="shared" si="195"/>
        <v>42012.361805555549</v>
      </c>
      <c r="M3090" s="3" t="b">
        <v>0</v>
      </c>
      <c r="N3090" s="3">
        <v>3</v>
      </c>
      <c r="O3090" s="3" t="b">
        <v>0</v>
      </c>
      <c r="P3090" s="3" t="s">
        <v>8302</v>
      </c>
      <c r="Q3090" s="13">
        <f t="shared" si="192"/>
        <v>1.9384615384615384E-3</v>
      </c>
      <c r="R3090" s="7">
        <f t="shared" si="193"/>
        <v>21666.666666666668</v>
      </c>
      <c r="S3090" s="3" t="s">
        <v>8320</v>
      </c>
      <c r="T3090" s="3" t="s">
        <v>8360</v>
      </c>
    </row>
    <row r="3091" spans="1:20" ht="39.6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21">
        <f t="shared" si="194"/>
        <v>42528.334293981483</v>
      </c>
      <c r="L3091" s="21">
        <f t="shared" si="195"/>
        <v>42559.874305555553</v>
      </c>
      <c r="M3091" s="3" t="b">
        <v>0</v>
      </c>
      <c r="N3091" s="3">
        <v>45</v>
      </c>
      <c r="O3091" s="3" t="b">
        <v>0</v>
      </c>
      <c r="P3091" s="3" t="s">
        <v>8302</v>
      </c>
      <c r="Q3091" s="13">
        <f t="shared" si="192"/>
        <v>0.23416000000000001</v>
      </c>
      <c r="R3091" s="7">
        <f t="shared" si="193"/>
        <v>555.55555555555554</v>
      </c>
      <c r="S3091" s="3" t="s">
        <v>8320</v>
      </c>
      <c r="T3091" s="3" t="s">
        <v>8360</v>
      </c>
    </row>
    <row r="3092" spans="1:20" ht="52.8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21">
        <f t="shared" si="194"/>
        <v>42065.610474537032</v>
      </c>
      <c r="L3092" s="21">
        <f t="shared" si="195"/>
        <v>42125.568807870368</v>
      </c>
      <c r="M3092" s="3" t="b">
        <v>0</v>
      </c>
      <c r="N3092" s="3">
        <v>9</v>
      </c>
      <c r="O3092" s="3" t="b">
        <v>0</v>
      </c>
      <c r="P3092" s="3" t="s">
        <v>8302</v>
      </c>
      <c r="Q3092" s="13">
        <f t="shared" si="192"/>
        <v>5.080888888888889E-2</v>
      </c>
      <c r="R3092" s="7">
        <f t="shared" si="193"/>
        <v>25000</v>
      </c>
      <c r="S3092" s="3" t="s">
        <v>8320</v>
      </c>
      <c r="T3092" s="3" t="s">
        <v>8360</v>
      </c>
    </row>
    <row r="3093" spans="1:20" ht="52.8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21">
        <f t="shared" si="194"/>
        <v>42566.740081018514</v>
      </c>
      <c r="L3093" s="21">
        <f t="shared" si="195"/>
        <v>42596.740081018514</v>
      </c>
      <c r="M3093" s="3" t="b">
        <v>0</v>
      </c>
      <c r="N3093" s="3">
        <v>9</v>
      </c>
      <c r="O3093" s="3" t="b">
        <v>0</v>
      </c>
      <c r="P3093" s="3" t="s">
        <v>8302</v>
      </c>
      <c r="Q3093" s="13">
        <f t="shared" si="192"/>
        <v>0.15920000000000001</v>
      </c>
      <c r="R3093" s="7">
        <f t="shared" si="193"/>
        <v>555.55555555555554</v>
      </c>
      <c r="S3093" s="3" t="s">
        <v>8320</v>
      </c>
      <c r="T3093" s="3" t="s">
        <v>8360</v>
      </c>
    </row>
    <row r="3094" spans="1:20" ht="39.6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21">
        <f t="shared" si="194"/>
        <v>42255.41101851852</v>
      </c>
      <c r="L3094" s="21">
        <f t="shared" si="195"/>
        <v>42292.708333333336</v>
      </c>
      <c r="M3094" s="3" t="b">
        <v>0</v>
      </c>
      <c r="N3094" s="3">
        <v>21</v>
      </c>
      <c r="O3094" s="3" t="b">
        <v>0</v>
      </c>
      <c r="P3094" s="3" t="s">
        <v>8302</v>
      </c>
      <c r="Q3094" s="13">
        <f t="shared" si="192"/>
        <v>1.1831900000000001E-2</v>
      </c>
      <c r="R3094" s="7">
        <f t="shared" si="193"/>
        <v>4761.9047619047615</v>
      </c>
      <c r="S3094" s="3" t="s">
        <v>8320</v>
      </c>
      <c r="T3094" s="3" t="s">
        <v>8360</v>
      </c>
    </row>
    <row r="3095" spans="1:20" ht="52.8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21">
        <f t="shared" si="194"/>
        <v>41760.700706018521</v>
      </c>
      <c r="L3095" s="21">
        <f t="shared" si="195"/>
        <v>41790.957638888889</v>
      </c>
      <c r="M3095" s="3" t="b">
        <v>0</v>
      </c>
      <c r="N3095" s="3">
        <v>17</v>
      </c>
      <c r="O3095" s="3" t="b">
        <v>0</v>
      </c>
      <c r="P3095" s="3" t="s">
        <v>8302</v>
      </c>
      <c r="Q3095" s="13">
        <f t="shared" si="192"/>
        <v>0.22750000000000001</v>
      </c>
      <c r="R3095" s="7">
        <f t="shared" si="193"/>
        <v>235.29411764705881</v>
      </c>
      <c r="S3095" s="3" t="s">
        <v>8320</v>
      </c>
      <c r="T3095" s="3" t="s">
        <v>8360</v>
      </c>
    </row>
    <row r="3096" spans="1:20" ht="39.6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21">
        <f t="shared" si="194"/>
        <v>42207.587453703702</v>
      </c>
      <c r="L3096" s="21">
        <f t="shared" si="195"/>
        <v>42267.587453703702</v>
      </c>
      <c r="M3096" s="3" t="b">
        <v>0</v>
      </c>
      <c r="N3096" s="3">
        <v>1</v>
      </c>
      <c r="O3096" s="3" t="b">
        <v>0</v>
      </c>
      <c r="P3096" s="3" t="s">
        <v>8302</v>
      </c>
      <c r="Q3096" s="13">
        <f t="shared" si="192"/>
        <v>2.5000000000000001E-4</v>
      </c>
      <c r="R3096" s="7">
        <f t="shared" si="193"/>
        <v>100000</v>
      </c>
      <c r="S3096" s="3" t="s">
        <v>8320</v>
      </c>
      <c r="T3096" s="3" t="s">
        <v>8360</v>
      </c>
    </row>
    <row r="3097" spans="1:20" ht="39.6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21">
        <f t="shared" si="194"/>
        <v>42522.81689814815</v>
      </c>
      <c r="L3097" s="21">
        <f t="shared" si="195"/>
        <v>42582.81689814815</v>
      </c>
      <c r="M3097" s="3" t="b">
        <v>0</v>
      </c>
      <c r="N3097" s="3">
        <v>1</v>
      </c>
      <c r="O3097" s="3" t="b">
        <v>0</v>
      </c>
      <c r="P3097" s="3" t="s">
        <v>8302</v>
      </c>
      <c r="Q3097" s="13">
        <f t="shared" si="192"/>
        <v>3.351206434316354E-3</v>
      </c>
      <c r="R3097" s="7">
        <f t="shared" si="193"/>
        <v>14920</v>
      </c>
      <c r="S3097" s="3" t="s">
        <v>8320</v>
      </c>
      <c r="T3097" s="3" t="s">
        <v>8360</v>
      </c>
    </row>
    <row r="3098" spans="1:20" ht="39.6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21">
        <f t="shared" si="194"/>
        <v>42114.617199074077</v>
      </c>
      <c r="L3098" s="21">
        <f t="shared" si="195"/>
        <v>42144.617199074077</v>
      </c>
      <c r="M3098" s="3" t="b">
        <v>0</v>
      </c>
      <c r="N3098" s="3">
        <v>14</v>
      </c>
      <c r="O3098" s="3" t="b">
        <v>0</v>
      </c>
      <c r="P3098" s="3" t="s">
        <v>8302</v>
      </c>
      <c r="Q3098" s="13">
        <f t="shared" si="192"/>
        <v>3.9750000000000001E-2</v>
      </c>
      <c r="R3098" s="7">
        <f t="shared" si="193"/>
        <v>1428.5714285714287</v>
      </c>
      <c r="S3098" s="3" t="s">
        <v>8320</v>
      </c>
      <c r="T3098" s="3" t="s">
        <v>8360</v>
      </c>
    </row>
    <row r="3099" spans="1:20" ht="39.6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21">
        <f t="shared" si="194"/>
        <v>42629.29515046296</v>
      </c>
      <c r="L3099" s="21">
        <f t="shared" si="195"/>
        <v>42650.374999999993</v>
      </c>
      <c r="M3099" s="3" t="b">
        <v>0</v>
      </c>
      <c r="N3099" s="3">
        <v>42</v>
      </c>
      <c r="O3099" s="3" t="b">
        <v>0</v>
      </c>
      <c r="P3099" s="3" t="s">
        <v>8302</v>
      </c>
      <c r="Q3099" s="13">
        <f t="shared" si="192"/>
        <v>0.17150000000000001</v>
      </c>
      <c r="R3099" s="7">
        <f t="shared" si="193"/>
        <v>238.0952380952381</v>
      </c>
      <c r="S3099" s="3" t="s">
        <v>8320</v>
      </c>
      <c r="T3099" s="3" t="s">
        <v>8360</v>
      </c>
    </row>
    <row r="3100" spans="1:20" ht="52.8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21">
        <f t="shared" si="194"/>
        <v>42359.58390046296</v>
      </c>
      <c r="L3100" s="21">
        <f t="shared" si="195"/>
        <v>42407.803472222215</v>
      </c>
      <c r="M3100" s="3" t="b">
        <v>0</v>
      </c>
      <c r="N3100" s="3">
        <v>27</v>
      </c>
      <c r="O3100" s="3" t="b">
        <v>0</v>
      </c>
      <c r="P3100" s="3" t="s">
        <v>8302</v>
      </c>
      <c r="Q3100" s="13">
        <f t="shared" si="192"/>
        <v>3.608004104669061E-2</v>
      </c>
      <c r="R3100" s="7">
        <f t="shared" si="193"/>
        <v>1804.6296296296296</v>
      </c>
      <c r="S3100" s="3" t="s">
        <v>8320</v>
      </c>
      <c r="T3100" s="3" t="s">
        <v>8360</v>
      </c>
    </row>
    <row r="3101" spans="1:20" ht="39.6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21">
        <f t="shared" si="194"/>
        <v>42381.981377314813</v>
      </c>
      <c r="L3101" s="21">
        <f t="shared" si="195"/>
        <v>42411.981377314813</v>
      </c>
      <c r="M3101" s="3" t="b">
        <v>0</v>
      </c>
      <c r="N3101" s="3">
        <v>5</v>
      </c>
      <c r="O3101" s="3" t="b">
        <v>0</v>
      </c>
      <c r="P3101" s="3" t="s">
        <v>8302</v>
      </c>
      <c r="Q3101" s="13">
        <f t="shared" si="192"/>
        <v>0.13900000000000001</v>
      </c>
      <c r="R3101" s="7">
        <f t="shared" si="193"/>
        <v>400</v>
      </c>
      <c r="S3101" s="3" t="s">
        <v>8320</v>
      </c>
      <c r="T3101" s="3" t="s">
        <v>8360</v>
      </c>
    </row>
    <row r="3102" spans="1:20" ht="39.6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21">
        <f t="shared" si="194"/>
        <v>41902.4140625</v>
      </c>
      <c r="L3102" s="21">
        <f t="shared" si="195"/>
        <v>41932.4140625</v>
      </c>
      <c r="M3102" s="3" t="b">
        <v>0</v>
      </c>
      <c r="N3102" s="3">
        <v>13</v>
      </c>
      <c r="O3102" s="3" t="b">
        <v>0</v>
      </c>
      <c r="P3102" s="3" t="s">
        <v>8302</v>
      </c>
      <c r="Q3102" s="13">
        <f t="shared" si="192"/>
        <v>0.15225</v>
      </c>
      <c r="R3102" s="7">
        <f t="shared" si="193"/>
        <v>923.07692307692309</v>
      </c>
      <c r="S3102" s="3" t="s">
        <v>8320</v>
      </c>
      <c r="T3102" s="3" t="s">
        <v>8360</v>
      </c>
    </row>
    <row r="3103" spans="1:20" ht="52.8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21">
        <f t="shared" si="194"/>
        <v>42171.175196759257</v>
      </c>
      <c r="L3103" s="21">
        <f t="shared" si="195"/>
        <v>42201.12222222222</v>
      </c>
      <c r="M3103" s="3" t="b">
        <v>0</v>
      </c>
      <c r="N3103" s="3">
        <v>12</v>
      </c>
      <c r="O3103" s="3" t="b">
        <v>0</v>
      </c>
      <c r="P3103" s="3" t="s">
        <v>8302</v>
      </c>
      <c r="Q3103" s="13">
        <f t="shared" si="192"/>
        <v>0.12</v>
      </c>
      <c r="R3103" s="7">
        <f t="shared" si="193"/>
        <v>208.33333333333334</v>
      </c>
      <c r="S3103" s="3" t="s">
        <v>8320</v>
      </c>
      <c r="T3103" s="3" t="s">
        <v>8360</v>
      </c>
    </row>
    <row r="3104" spans="1:20" ht="52.8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21">
        <f t="shared" si="194"/>
        <v>42555.132152777776</v>
      </c>
      <c r="L3104" s="21">
        <f t="shared" si="195"/>
        <v>42605.132152777776</v>
      </c>
      <c r="M3104" s="3" t="b">
        <v>0</v>
      </c>
      <c r="N3104" s="3">
        <v>90</v>
      </c>
      <c r="O3104" s="3" t="b">
        <v>0</v>
      </c>
      <c r="P3104" s="3" t="s">
        <v>8302</v>
      </c>
      <c r="Q3104" s="13">
        <f t="shared" si="192"/>
        <v>0.391125</v>
      </c>
      <c r="R3104" s="7">
        <f t="shared" si="193"/>
        <v>177.77777777777777</v>
      </c>
      <c r="S3104" s="3" t="s">
        <v>8320</v>
      </c>
      <c r="T3104" s="3" t="s">
        <v>8360</v>
      </c>
    </row>
    <row r="3105" spans="1:20" ht="26.4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21">
        <f t="shared" si="194"/>
        <v>42106.94798611111</v>
      </c>
      <c r="L3105" s="21">
        <f t="shared" si="195"/>
        <v>42166.94798611111</v>
      </c>
      <c r="M3105" s="3" t="b">
        <v>0</v>
      </c>
      <c r="N3105" s="3">
        <v>2</v>
      </c>
      <c r="O3105" s="3" t="b">
        <v>0</v>
      </c>
      <c r="P3105" s="3" t="s">
        <v>8302</v>
      </c>
      <c r="Q3105" s="13">
        <f t="shared" si="192"/>
        <v>2.6829268292682929E-3</v>
      </c>
      <c r="R3105" s="7">
        <f t="shared" si="193"/>
        <v>2050</v>
      </c>
      <c r="S3105" s="3" t="s">
        <v>8320</v>
      </c>
      <c r="T3105" s="3" t="s">
        <v>8360</v>
      </c>
    </row>
    <row r="3106" spans="1:20" ht="39.6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21">
        <f t="shared" si="194"/>
        <v>42006.70035879629</v>
      </c>
      <c r="L3106" s="21">
        <f t="shared" si="195"/>
        <v>42037.874999999993</v>
      </c>
      <c r="M3106" s="3" t="b">
        <v>0</v>
      </c>
      <c r="N3106" s="3">
        <v>5</v>
      </c>
      <c r="O3106" s="3" t="b">
        <v>0</v>
      </c>
      <c r="P3106" s="3" t="s">
        <v>8302</v>
      </c>
      <c r="Q3106" s="13">
        <f t="shared" si="192"/>
        <v>0.29625000000000001</v>
      </c>
      <c r="R3106" s="7">
        <f t="shared" si="193"/>
        <v>800</v>
      </c>
      <c r="S3106" s="3" t="s">
        <v>8320</v>
      </c>
      <c r="T3106" s="3" t="s">
        <v>8360</v>
      </c>
    </row>
    <row r="3107" spans="1:20" ht="39.6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21">
        <f t="shared" si="194"/>
        <v>41876.510601851849</v>
      </c>
      <c r="L3107" s="21">
        <f t="shared" si="195"/>
        <v>41931</v>
      </c>
      <c r="M3107" s="3" t="b">
        <v>0</v>
      </c>
      <c r="N3107" s="3">
        <v>31</v>
      </c>
      <c r="O3107" s="3" t="b">
        <v>0</v>
      </c>
      <c r="P3107" s="3" t="s">
        <v>8302</v>
      </c>
      <c r="Q3107" s="13">
        <f t="shared" si="192"/>
        <v>0.4236099230111206</v>
      </c>
      <c r="R3107" s="7">
        <f t="shared" si="193"/>
        <v>188.54838709677421</v>
      </c>
      <c r="S3107" s="3" t="s">
        <v>8320</v>
      </c>
      <c r="T3107" s="3" t="s">
        <v>8360</v>
      </c>
    </row>
    <row r="3108" spans="1:20" ht="52.8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21">
        <f t="shared" si="194"/>
        <v>42241.220787037033</v>
      </c>
      <c r="L3108" s="21">
        <f t="shared" si="195"/>
        <v>42263.708333333336</v>
      </c>
      <c r="M3108" s="3" t="b">
        <v>0</v>
      </c>
      <c r="N3108" s="3">
        <v>4</v>
      </c>
      <c r="O3108" s="3" t="b">
        <v>0</v>
      </c>
      <c r="P3108" s="3" t="s">
        <v>8302</v>
      </c>
      <c r="Q3108" s="13">
        <f t="shared" si="192"/>
        <v>4.1000000000000002E-2</v>
      </c>
      <c r="R3108" s="7">
        <f t="shared" si="193"/>
        <v>250</v>
      </c>
      <c r="S3108" s="3" t="s">
        <v>8320</v>
      </c>
      <c r="T3108" s="3" t="s">
        <v>8360</v>
      </c>
    </row>
    <row r="3109" spans="1:20" ht="39.6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21">
        <f t="shared" si="194"/>
        <v>42128.605914351851</v>
      </c>
      <c r="L3109" s="21">
        <f t="shared" si="195"/>
        <v>42135.605914351851</v>
      </c>
      <c r="M3109" s="3" t="b">
        <v>0</v>
      </c>
      <c r="N3109" s="3">
        <v>29</v>
      </c>
      <c r="O3109" s="3" t="b">
        <v>0</v>
      </c>
      <c r="P3109" s="3" t="s">
        <v>8302</v>
      </c>
      <c r="Q3109" s="13">
        <f t="shared" si="192"/>
        <v>0.197625</v>
      </c>
      <c r="R3109" s="7">
        <f t="shared" si="193"/>
        <v>1379.3103448275863</v>
      </c>
      <c r="S3109" s="3" t="s">
        <v>8320</v>
      </c>
      <c r="T3109" s="3" t="s">
        <v>8360</v>
      </c>
    </row>
    <row r="3110" spans="1:20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21">
        <f t="shared" si="194"/>
        <v>42062.47215277778</v>
      </c>
      <c r="L3110" s="21">
        <f t="shared" si="195"/>
        <v>42122.430486111109</v>
      </c>
      <c r="M3110" s="3" t="b">
        <v>0</v>
      </c>
      <c r="N3110" s="3">
        <v>2</v>
      </c>
      <c r="O3110" s="3" t="b">
        <v>0</v>
      </c>
      <c r="P3110" s="3" t="s">
        <v>8302</v>
      </c>
      <c r="Q3110" s="13">
        <f t="shared" si="192"/>
        <v>5.1999999999999995E-4</v>
      </c>
      <c r="R3110" s="7">
        <f t="shared" si="193"/>
        <v>25000</v>
      </c>
      <c r="S3110" s="3" t="s">
        <v>8320</v>
      </c>
      <c r="T3110" s="3" t="s">
        <v>8360</v>
      </c>
    </row>
    <row r="3111" spans="1:20" ht="39.6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21">
        <f t="shared" si="194"/>
        <v>41843.916782407403</v>
      </c>
      <c r="L3111" s="21">
        <f t="shared" si="195"/>
        <v>41878.916782407403</v>
      </c>
      <c r="M3111" s="3" t="b">
        <v>0</v>
      </c>
      <c r="N3111" s="3">
        <v>114</v>
      </c>
      <c r="O3111" s="3" t="b">
        <v>0</v>
      </c>
      <c r="P3111" s="3" t="s">
        <v>8302</v>
      </c>
      <c r="Q3111" s="13">
        <f t="shared" si="192"/>
        <v>0.25030188679245285</v>
      </c>
      <c r="R3111" s="7">
        <f t="shared" si="193"/>
        <v>232.45614035087721</v>
      </c>
      <c r="S3111" s="3" t="s">
        <v>8320</v>
      </c>
      <c r="T3111" s="3" t="s">
        <v>8360</v>
      </c>
    </row>
    <row r="3112" spans="1:20" ht="39.6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21">
        <f t="shared" si="194"/>
        <v>42744.823136574072</v>
      </c>
      <c r="L3112" s="21">
        <f t="shared" si="195"/>
        <v>42784.823136574072</v>
      </c>
      <c r="M3112" s="3" t="b">
        <v>0</v>
      </c>
      <c r="N3112" s="3">
        <v>1</v>
      </c>
      <c r="O3112" s="3" t="b">
        <v>0</v>
      </c>
      <c r="P3112" s="3" t="s">
        <v>8302</v>
      </c>
      <c r="Q3112" s="13">
        <f t="shared" si="192"/>
        <v>4.0000000000000002E-4</v>
      </c>
      <c r="R3112" s="7">
        <f t="shared" si="193"/>
        <v>25000</v>
      </c>
      <c r="S3112" s="3" t="s">
        <v>8320</v>
      </c>
      <c r="T3112" s="3" t="s">
        <v>8360</v>
      </c>
    </row>
    <row r="3113" spans="1:20" ht="39.6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21">
        <f t="shared" si="194"/>
        <v>41885.386805555558</v>
      </c>
      <c r="L3113" s="21">
        <f t="shared" si="195"/>
        <v>41916.386805555558</v>
      </c>
      <c r="M3113" s="3" t="b">
        <v>0</v>
      </c>
      <c r="N3113" s="3">
        <v>76</v>
      </c>
      <c r="O3113" s="3" t="b">
        <v>0</v>
      </c>
      <c r="P3113" s="3" t="s">
        <v>8302</v>
      </c>
      <c r="Q3113" s="13">
        <f t="shared" si="192"/>
        <v>0.26640000000000003</v>
      </c>
      <c r="R3113" s="7">
        <f t="shared" si="193"/>
        <v>263.15789473684208</v>
      </c>
      <c r="S3113" s="3" t="s">
        <v>8320</v>
      </c>
      <c r="T3113" s="3" t="s">
        <v>8360</v>
      </c>
    </row>
    <row r="3114" spans="1:20" ht="39.6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21">
        <f t="shared" si="194"/>
        <v>42614.913587962961</v>
      </c>
      <c r="L3114" s="21">
        <f t="shared" si="195"/>
        <v>42674.913587962961</v>
      </c>
      <c r="M3114" s="3" t="b">
        <v>0</v>
      </c>
      <c r="N3114" s="3">
        <v>9</v>
      </c>
      <c r="O3114" s="3" t="b">
        <v>0</v>
      </c>
      <c r="P3114" s="3" t="s">
        <v>8302</v>
      </c>
      <c r="Q3114" s="13">
        <f t="shared" si="192"/>
        <v>4.7363636363636365E-2</v>
      </c>
      <c r="R3114" s="7">
        <f t="shared" si="193"/>
        <v>1222.2222222222222</v>
      </c>
      <c r="S3114" s="3" t="s">
        <v>8320</v>
      </c>
      <c r="T3114" s="3" t="s">
        <v>8360</v>
      </c>
    </row>
    <row r="3115" spans="1:20" ht="39.6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21">
        <f t="shared" si="194"/>
        <v>42081.522939814815</v>
      </c>
      <c r="L3115" s="21">
        <f t="shared" si="195"/>
        <v>42111.522939814815</v>
      </c>
      <c r="M3115" s="3" t="b">
        <v>0</v>
      </c>
      <c r="N3115" s="3">
        <v>37</v>
      </c>
      <c r="O3115" s="3" t="b">
        <v>0</v>
      </c>
      <c r="P3115" s="3" t="s">
        <v>8302</v>
      </c>
      <c r="Q3115" s="13">
        <f t="shared" si="192"/>
        <v>4.2435339894712751E-2</v>
      </c>
      <c r="R3115" s="7">
        <f t="shared" si="193"/>
        <v>2952.0270270270271</v>
      </c>
      <c r="S3115" s="3" t="s">
        <v>8320</v>
      </c>
      <c r="T3115" s="3" t="s">
        <v>8360</v>
      </c>
    </row>
    <row r="3116" spans="1:20" ht="39.6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21">
        <f t="shared" si="194"/>
        <v>41843.42418981481</v>
      </c>
      <c r="L3116" s="21">
        <f t="shared" si="195"/>
        <v>41903.42418981481</v>
      </c>
      <c r="M3116" s="3" t="b">
        <v>0</v>
      </c>
      <c r="N3116" s="3">
        <v>0</v>
      </c>
      <c r="O3116" s="3" t="b">
        <v>0</v>
      </c>
      <c r="P3116" s="3" t="s">
        <v>8302</v>
      </c>
      <c r="Q3116" s="13">
        <f t="shared" si="192"/>
        <v>0</v>
      </c>
      <c r="R3116" s="7">
        <f t="shared" si="193"/>
        <v>0</v>
      </c>
      <c r="S3116" s="3" t="s">
        <v>8320</v>
      </c>
      <c r="T3116" s="3" t="s">
        <v>8360</v>
      </c>
    </row>
    <row r="3117" spans="1:20" ht="39.6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21">
        <f t="shared" si="194"/>
        <v>42496.238738425927</v>
      </c>
      <c r="L3117" s="21">
        <f t="shared" si="195"/>
        <v>42526.238738425927</v>
      </c>
      <c r="M3117" s="3" t="b">
        <v>0</v>
      </c>
      <c r="N3117" s="3">
        <v>1</v>
      </c>
      <c r="O3117" s="3" t="b">
        <v>0</v>
      </c>
      <c r="P3117" s="3" t="s">
        <v>8302</v>
      </c>
      <c r="Q3117" s="13">
        <f t="shared" si="192"/>
        <v>0.03</v>
      </c>
      <c r="R3117" s="7">
        <f t="shared" si="193"/>
        <v>10000</v>
      </c>
      <c r="S3117" s="3" t="s">
        <v>8320</v>
      </c>
      <c r="T3117" s="3" t="s">
        <v>8360</v>
      </c>
    </row>
    <row r="3118" spans="1:20" ht="39.6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21">
        <f t="shared" si="194"/>
        <v>42081.30700231481</v>
      </c>
      <c r="L3118" s="21">
        <f t="shared" si="195"/>
        <v>42095.30700231481</v>
      </c>
      <c r="M3118" s="3" t="b">
        <v>0</v>
      </c>
      <c r="N3118" s="3">
        <v>10</v>
      </c>
      <c r="O3118" s="3" t="b">
        <v>0</v>
      </c>
      <c r="P3118" s="3" t="s">
        <v>8302</v>
      </c>
      <c r="Q3118" s="13">
        <f t="shared" si="192"/>
        <v>0.57333333333333336</v>
      </c>
      <c r="R3118" s="7">
        <f t="shared" si="193"/>
        <v>75</v>
      </c>
      <c r="S3118" s="3" t="s">
        <v>8320</v>
      </c>
      <c r="T3118" s="3" t="s">
        <v>8360</v>
      </c>
    </row>
    <row r="3119" spans="1:20" ht="39.6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21">
        <f t="shared" si="194"/>
        <v>42509.166203703702</v>
      </c>
      <c r="L3119" s="21">
        <f t="shared" si="195"/>
        <v>42517.341666666667</v>
      </c>
      <c r="M3119" s="3" t="b">
        <v>0</v>
      </c>
      <c r="N3119" s="3">
        <v>1</v>
      </c>
      <c r="O3119" s="3" t="b">
        <v>0</v>
      </c>
      <c r="P3119" s="3" t="s">
        <v>8302</v>
      </c>
      <c r="Q3119" s="13">
        <f t="shared" si="192"/>
        <v>1E-3</v>
      </c>
      <c r="R3119" s="7">
        <f t="shared" si="193"/>
        <v>1000</v>
      </c>
      <c r="S3119" s="3" t="s">
        <v>8320</v>
      </c>
      <c r="T3119" s="3" t="s">
        <v>8360</v>
      </c>
    </row>
    <row r="3120" spans="1:20" ht="26.4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21">
        <f t="shared" si="194"/>
        <v>42534.441238425927</v>
      </c>
      <c r="L3120" s="21">
        <f t="shared" si="195"/>
        <v>42553.441238425927</v>
      </c>
      <c r="M3120" s="3" t="b">
        <v>0</v>
      </c>
      <c r="N3120" s="3">
        <v>2</v>
      </c>
      <c r="O3120" s="3" t="b">
        <v>0</v>
      </c>
      <c r="P3120" s="3" t="s">
        <v>8302</v>
      </c>
      <c r="Q3120" s="13">
        <f t="shared" si="192"/>
        <v>3.0999999999999999E-3</v>
      </c>
      <c r="R3120" s="7">
        <f t="shared" si="193"/>
        <v>250000</v>
      </c>
      <c r="S3120" s="3" t="s">
        <v>8320</v>
      </c>
      <c r="T3120" s="3" t="s">
        <v>8360</v>
      </c>
    </row>
    <row r="3121" spans="1:20" ht="52.8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21">
        <f t="shared" si="194"/>
        <v>42059.837175925924</v>
      </c>
      <c r="L3121" s="21">
        <f t="shared" si="195"/>
        <v>42089.795509259253</v>
      </c>
      <c r="M3121" s="3" t="b">
        <v>0</v>
      </c>
      <c r="N3121" s="3">
        <v>1</v>
      </c>
      <c r="O3121" s="3" t="b">
        <v>0</v>
      </c>
      <c r="P3121" s="3" t="s">
        <v>8302</v>
      </c>
      <c r="Q3121" s="13">
        <f t="shared" si="192"/>
        <v>5.0000000000000001E-4</v>
      </c>
      <c r="R3121" s="7">
        <f t="shared" si="193"/>
        <v>10000</v>
      </c>
      <c r="S3121" s="3" t="s">
        <v>8320</v>
      </c>
      <c r="T3121" s="3" t="s">
        <v>8360</v>
      </c>
    </row>
    <row r="3122" spans="1:20" ht="39.6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21">
        <f t="shared" si="194"/>
        <v>42435.733749999992</v>
      </c>
      <c r="L3122" s="21">
        <f t="shared" si="195"/>
        <v>42495.692083333335</v>
      </c>
      <c r="M3122" s="3" t="b">
        <v>0</v>
      </c>
      <c r="N3122" s="3">
        <v>10</v>
      </c>
      <c r="O3122" s="3" t="b">
        <v>0</v>
      </c>
      <c r="P3122" s="3" t="s">
        <v>8302</v>
      </c>
      <c r="Q3122" s="13">
        <f t="shared" si="192"/>
        <v>9.8461538461538464E-5</v>
      </c>
      <c r="R3122" s="7">
        <f t="shared" si="193"/>
        <v>130000</v>
      </c>
      <c r="S3122" s="3" t="s">
        <v>8320</v>
      </c>
      <c r="T3122" s="3" t="s">
        <v>8360</v>
      </c>
    </row>
    <row r="3123" spans="1:20" ht="26.4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21">
        <f t="shared" si="194"/>
        <v>41848.471469907403</v>
      </c>
      <c r="L3123" s="21">
        <f t="shared" si="195"/>
        <v>41908.471469907403</v>
      </c>
      <c r="M3123" s="3" t="b">
        <v>0</v>
      </c>
      <c r="N3123" s="3">
        <v>1</v>
      </c>
      <c r="O3123" s="3" t="b">
        <v>0</v>
      </c>
      <c r="P3123" s="3" t="s">
        <v>8302</v>
      </c>
      <c r="Q3123" s="13">
        <f t="shared" si="192"/>
        <v>6.6666666666666671E-3</v>
      </c>
      <c r="R3123" s="7">
        <f t="shared" si="193"/>
        <v>1500</v>
      </c>
      <c r="S3123" s="3" t="s">
        <v>8320</v>
      </c>
      <c r="T3123" s="3" t="s">
        <v>8360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21">
        <f t="shared" si="194"/>
        <v>42678.723749999997</v>
      </c>
      <c r="L3124" s="21">
        <f t="shared" si="195"/>
        <v>42683.765416666669</v>
      </c>
      <c r="M3124" s="3" t="b">
        <v>0</v>
      </c>
      <c r="N3124" s="3">
        <v>2</v>
      </c>
      <c r="O3124" s="3" t="b">
        <v>0</v>
      </c>
      <c r="P3124" s="3" t="s">
        <v>8302</v>
      </c>
      <c r="Q3124" s="13">
        <f t="shared" si="192"/>
        <v>0.58291457286432158</v>
      </c>
      <c r="R3124" s="7">
        <f t="shared" si="193"/>
        <v>99.5</v>
      </c>
      <c r="S3124" s="3" t="s">
        <v>8320</v>
      </c>
      <c r="T3124" s="3" t="s">
        <v>8360</v>
      </c>
    </row>
    <row r="3125" spans="1:20" ht="39.6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21">
        <f t="shared" si="194"/>
        <v>42530.784699074073</v>
      </c>
      <c r="L3125" s="21">
        <f t="shared" si="195"/>
        <v>42560.784699074073</v>
      </c>
      <c r="M3125" s="3" t="b">
        <v>0</v>
      </c>
      <c r="N3125" s="3">
        <v>348</v>
      </c>
      <c r="O3125" s="3" t="b">
        <v>0</v>
      </c>
      <c r="P3125" s="3" t="s">
        <v>8302</v>
      </c>
      <c r="Q3125" s="13">
        <f t="shared" si="192"/>
        <v>0.68153600000000003</v>
      </c>
      <c r="R3125" s="7">
        <f t="shared" si="193"/>
        <v>359.19540229885058</v>
      </c>
      <c r="S3125" s="3" t="s">
        <v>8320</v>
      </c>
      <c r="T3125" s="3" t="s">
        <v>8360</v>
      </c>
    </row>
    <row r="3126" spans="1:20" ht="39.6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21">
        <f t="shared" si="194"/>
        <v>41977.571770833332</v>
      </c>
      <c r="L3126" s="21">
        <f t="shared" si="195"/>
        <v>42037.571770833332</v>
      </c>
      <c r="M3126" s="3" t="b">
        <v>0</v>
      </c>
      <c r="N3126" s="3">
        <v>4</v>
      </c>
      <c r="O3126" s="3" t="b">
        <v>0</v>
      </c>
      <c r="P3126" s="3" t="s">
        <v>8302</v>
      </c>
      <c r="Q3126" s="13">
        <f t="shared" si="192"/>
        <v>3.2499999999999997E-5</v>
      </c>
      <c r="R3126" s="7">
        <f t="shared" si="193"/>
        <v>200000</v>
      </c>
      <c r="S3126" s="3" t="s">
        <v>8320</v>
      </c>
      <c r="T3126" s="3" t="s">
        <v>8360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21">
        <f t="shared" si="194"/>
        <v>42345.998518518514</v>
      </c>
      <c r="L3127" s="21">
        <f t="shared" si="195"/>
        <v>42375.998518518514</v>
      </c>
      <c r="M3127" s="3" t="b">
        <v>0</v>
      </c>
      <c r="N3127" s="3">
        <v>0</v>
      </c>
      <c r="O3127" s="3" t="b">
        <v>0</v>
      </c>
      <c r="P3127" s="3" t="s">
        <v>8302</v>
      </c>
      <c r="Q3127" s="13">
        <f t="shared" si="192"/>
        <v>0</v>
      </c>
      <c r="R3127" s="7">
        <f t="shared" si="193"/>
        <v>0</v>
      </c>
      <c r="S3127" s="3" t="s">
        <v>8320</v>
      </c>
      <c r="T3127" s="3" t="s">
        <v>8360</v>
      </c>
    </row>
    <row r="3128" spans="1:20" ht="66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21">
        <f t="shared" si="194"/>
        <v>42426.809745370367</v>
      </c>
      <c r="L3128" s="21">
        <f t="shared" si="195"/>
        <v>42456.768078703702</v>
      </c>
      <c r="M3128" s="3" t="b">
        <v>0</v>
      </c>
      <c r="N3128" s="3">
        <v>17</v>
      </c>
      <c r="O3128" s="3" t="b">
        <v>0</v>
      </c>
      <c r="P3128" s="3" t="s">
        <v>8302</v>
      </c>
      <c r="Q3128" s="13">
        <f t="shared" si="192"/>
        <v>4.1599999999999998E-2</v>
      </c>
      <c r="R3128" s="7">
        <f t="shared" si="193"/>
        <v>1470.5882352941176</v>
      </c>
      <c r="S3128" s="3" t="s">
        <v>8320</v>
      </c>
      <c r="T3128" s="3" t="s">
        <v>8360</v>
      </c>
    </row>
    <row r="3129" spans="1:20" ht="39.6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21">
        <f t="shared" si="194"/>
        <v>42034.648483796293</v>
      </c>
      <c r="L3129" s="21">
        <f t="shared" si="195"/>
        <v>42064.648483796293</v>
      </c>
      <c r="M3129" s="3" t="b">
        <v>0</v>
      </c>
      <c r="N3129" s="3">
        <v>0</v>
      </c>
      <c r="O3129" s="3" t="b">
        <v>0</v>
      </c>
      <c r="P3129" s="3" t="s">
        <v>8302</v>
      </c>
      <c r="Q3129" s="13">
        <f t="shared" si="192"/>
        <v>0</v>
      </c>
      <c r="R3129" s="7">
        <f t="shared" si="193"/>
        <v>0</v>
      </c>
      <c r="S3129" s="3" t="s">
        <v>8320</v>
      </c>
      <c r="T3129" s="3" t="s">
        <v>8360</v>
      </c>
    </row>
    <row r="3130" spans="1:20" ht="39.6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21">
        <f t="shared" si="194"/>
        <v>42780.617372685178</v>
      </c>
      <c r="L3130" s="21">
        <f t="shared" si="195"/>
        <v>42810.575706018521</v>
      </c>
      <c r="M3130" s="3" t="b">
        <v>0</v>
      </c>
      <c r="N3130" s="3">
        <v>117</v>
      </c>
      <c r="O3130" s="3" t="b">
        <v>0</v>
      </c>
      <c r="P3130" s="3" t="s">
        <v>8270</v>
      </c>
      <c r="Q3130" s="13">
        <f t="shared" si="192"/>
        <v>1.0860666666666667</v>
      </c>
      <c r="R3130" s="7">
        <f t="shared" si="193"/>
        <v>128.2051282051282</v>
      </c>
      <c r="S3130" s="3" t="s">
        <v>8320</v>
      </c>
      <c r="T3130" s="3" t="s">
        <v>8321</v>
      </c>
    </row>
    <row r="3131" spans="1:20" ht="39.6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21">
        <f t="shared" si="194"/>
        <v>42803.634479166663</v>
      </c>
      <c r="L3131" s="21">
        <f t="shared" si="195"/>
        <v>42843.592812499999</v>
      </c>
      <c r="M3131" s="3" t="b">
        <v>0</v>
      </c>
      <c r="N3131" s="3">
        <v>1</v>
      </c>
      <c r="O3131" s="3" t="b">
        <v>0</v>
      </c>
      <c r="P3131" s="3" t="s">
        <v>8270</v>
      </c>
      <c r="Q3131" s="13">
        <f t="shared" si="192"/>
        <v>8.0000000000000002E-3</v>
      </c>
      <c r="R3131" s="7">
        <f t="shared" si="193"/>
        <v>1250</v>
      </c>
      <c r="S3131" s="3" t="s">
        <v>8320</v>
      </c>
      <c r="T3131" s="3" t="s">
        <v>8321</v>
      </c>
    </row>
    <row r="3132" spans="1:20" ht="39.6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21">
        <f t="shared" si="194"/>
        <v>42808.431898148141</v>
      </c>
      <c r="L3132" s="21">
        <f t="shared" si="195"/>
        <v>42838.999305555553</v>
      </c>
      <c r="M3132" s="3" t="b">
        <v>0</v>
      </c>
      <c r="N3132" s="3">
        <v>4</v>
      </c>
      <c r="O3132" s="3" t="b">
        <v>0</v>
      </c>
      <c r="P3132" s="3" t="s">
        <v>8270</v>
      </c>
      <c r="Q3132" s="13">
        <f t="shared" si="192"/>
        <v>3.7499999999999999E-2</v>
      </c>
      <c r="R3132" s="7">
        <f t="shared" si="193"/>
        <v>2500</v>
      </c>
      <c r="S3132" s="3" t="s">
        <v>8320</v>
      </c>
      <c r="T3132" s="3" t="s">
        <v>8321</v>
      </c>
    </row>
    <row r="3133" spans="1:20" ht="26.4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21">
        <f t="shared" si="194"/>
        <v>42803.370891203704</v>
      </c>
      <c r="L3133" s="21">
        <f t="shared" si="195"/>
        <v>42833.329224537032</v>
      </c>
      <c r="M3133" s="3" t="b">
        <v>0</v>
      </c>
      <c r="N3133" s="3">
        <v>12</v>
      </c>
      <c r="O3133" s="3" t="b">
        <v>0</v>
      </c>
      <c r="P3133" s="3" t="s">
        <v>8270</v>
      </c>
      <c r="Q3133" s="13">
        <f t="shared" si="192"/>
        <v>0.15731707317073171</v>
      </c>
      <c r="R3133" s="7">
        <f t="shared" si="193"/>
        <v>341.66666666666669</v>
      </c>
      <c r="S3133" s="3" t="s">
        <v>8320</v>
      </c>
      <c r="T3133" s="3" t="s">
        <v>8321</v>
      </c>
    </row>
    <row r="3134" spans="1:20" ht="26.4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21">
        <f t="shared" si="194"/>
        <v>42786.141898148147</v>
      </c>
      <c r="L3134" s="21">
        <f t="shared" si="195"/>
        <v>42846.100231481476</v>
      </c>
      <c r="M3134" s="3" t="b">
        <v>0</v>
      </c>
      <c r="N3134" s="3">
        <v>1</v>
      </c>
      <c r="O3134" s="3" t="b">
        <v>0</v>
      </c>
      <c r="P3134" s="3" t="s">
        <v>8270</v>
      </c>
      <c r="Q3134" s="13">
        <f t="shared" si="192"/>
        <v>3.3333333333333332E-4</v>
      </c>
      <c r="R3134" s="7">
        <f t="shared" si="193"/>
        <v>30000</v>
      </c>
      <c r="S3134" s="3" t="s">
        <v>8320</v>
      </c>
      <c r="T3134" s="3" t="s">
        <v>8321</v>
      </c>
    </row>
    <row r="3135" spans="1:20" ht="39.6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21">
        <f t="shared" si="194"/>
        <v>42788.356874999998</v>
      </c>
      <c r="L3135" s="21">
        <f t="shared" si="195"/>
        <v>42818.315208333333</v>
      </c>
      <c r="M3135" s="3" t="b">
        <v>0</v>
      </c>
      <c r="N3135" s="3">
        <v>16</v>
      </c>
      <c r="O3135" s="3" t="b">
        <v>0</v>
      </c>
      <c r="P3135" s="3" t="s">
        <v>8270</v>
      </c>
      <c r="Q3135" s="13">
        <f t="shared" si="192"/>
        <v>1.08</v>
      </c>
      <c r="R3135" s="7">
        <f t="shared" si="193"/>
        <v>31.25</v>
      </c>
      <c r="S3135" s="3" t="s">
        <v>8320</v>
      </c>
      <c r="T3135" s="3" t="s">
        <v>8321</v>
      </c>
    </row>
    <row r="3136" spans="1:20" ht="39.6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21">
        <f t="shared" si="194"/>
        <v>42800.511793981474</v>
      </c>
      <c r="L3136" s="21">
        <f t="shared" si="195"/>
        <v>42821.470127314817</v>
      </c>
      <c r="M3136" s="3" t="b">
        <v>0</v>
      </c>
      <c r="N3136" s="3">
        <v>12</v>
      </c>
      <c r="O3136" s="3" t="b">
        <v>0</v>
      </c>
      <c r="P3136" s="3" t="s">
        <v>8270</v>
      </c>
      <c r="Q3136" s="13">
        <f t="shared" si="192"/>
        <v>0.22500000000000001</v>
      </c>
      <c r="R3136" s="7">
        <f t="shared" si="193"/>
        <v>83.333333333333329</v>
      </c>
      <c r="S3136" s="3" t="s">
        <v>8320</v>
      </c>
      <c r="T3136" s="3" t="s">
        <v>8321</v>
      </c>
    </row>
    <row r="3137" spans="1:20" ht="39.6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21">
        <f t="shared" si="194"/>
        <v>42806.943530092591</v>
      </c>
      <c r="L3137" s="21">
        <f t="shared" si="195"/>
        <v>42828.943530092591</v>
      </c>
      <c r="M3137" s="3" t="b">
        <v>0</v>
      </c>
      <c r="N3137" s="3">
        <v>7</v>
      </c>
      <c r="O3137" s="3" t="b">
        <v>0</v>
      </c>
      <c r="P3137" s="3" t="s">
        <v>8270</v>
      </c>
      <c r="Q3137" s="13">
        <f t="shared" si="192"/>
        <v>0.20849420849420849</v>
      </c>
      <c r="R3137" s="7">
        <f t="shared" si="193"/>
        <v>111</v>
      </c>
      <c r="S3137" s="3" t="s">
        <v>8320</v>
      </c>
      <c r="T3137" s="3" t="s">
        <v>8321</v>
      </c>
    </row>
    <row r="3138" spans="1:20" ht="39.6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21">
        <f t="shared" si="194"/>
        <v>42789.25409722222</v>
      </c>
      <c r="L3138" s="21">
        <f t="shared" si="195"/>
        <v>42825.749305555553</v>
      </c>
      <c r="M3138" s="3" t="b">
        <v>0</v>
      </c>
      <c r="N3138" s="3">
        <v>22</v>
      </c>
      <c r="O3138" s="3" t="b">
        <v>0</v>
      </c>
      <c r="P3138" s="3" t="s">
        <v>8270</v>
      </c>
      <c r="Q3138" s="13">
        <f t="shared" ref="Q3138:Q3201" si="196">+E3138/D3138</f>
        <v>1.278</v>
      </c>
      <c r="R3138" s="7">
        <f t="shared" ref="R3138:R3201" si="197">IFERROR(+D3138/N3138,0)</f>
        <v>22.727272727272727</v>
      </c>
      <c r="S3138" s="3" t="s">
        <v>8320</v>
      </c>
      <c r="T3138" s="3" t="s">
        <v>8321</v>
      </c>
    </row>
    <row r="3139" spans="1:20" ht="26.4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21">
        <f t="shared" ref="K3139:K3202" si="198">(J3139/86400)+25569+(-5/24)</f>
        <v>42807.676724537036</v>
      </c>
      <c r="L3139" s="21">
        <f t="shared" ref="L3139:L3202" si="199">+I3139/(86400)+25569+(-5/24)</f>
        <v>42858.591666666667</v>
      </c>
      <c r="M3139" s="3" t="b">
        <v>0</v>
      </c>
      <c r="N3139" s="3">
        <v>1</v>
      </c>
      <c r="O3139" s="3" t="b">
        <v>0</v>
      </c>
      <c r="P3139" s="3" t="s">
        <v>8270</v>
      </c>
      <c r="Q3139" s="13">
        <f t="shared" si="196"/>
        <v>3.3333333333333333E-2</v>
      </c>
      <c r="R3139" s="7">
        <f t="shared" si="197"/>
        <v>1500</v>
      </c>
      <c r="S3139" s="3" t="s">
        <v>8320</v>
      </c>
      <c r="T3139" s="3" t="s">
        <v>8321</v>
      </c>
    </row>
    <row r="3140" spans="1:20" ht="52.8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21">
        <f t="shared" si="198"/>
        <v>42809.437581018516</v>
      </c>
      <c r="L3140" s="21">
        <f t="shared" si="199"/>
        <v>42828.437581018516</v>
      </c>
      <c r="M3140" s="3" t="b">
        <v>0</v>
      </c>
      <c r="N3140" s="3">
        <v>0</v>
      </c>
      <c r="O3140" s="3" t="b">
        <v>0</v>
      </c>
      <c r="P3140" s="3" t="s">
        <v>8270</v>
      </c>
      <c r="Q3140" s="13">
        <f t="shared" si="196"/>
        <v>0</v>
      </c>
      <c r="R3140" s="7">
        <f t="shared" si="197"/>
        <v>0</v>
      </c>
      <c r="S3140" s="3" t="s">
        <v>8320</v>
      </c>
      <c r="T3140" s="3" t="s">
        <v>8321</v>
      </c>
    </row>
    <row r="3141" spans="1:20" ht="52.8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21">
        <f t="shared" si="198"/>
        <v>42785.062037037038</v>
      </c>
      <c r="L3141" s="21">
        <f t="shared" si="199"/>
        <v>42818.981249999997</v>
      </c>
      <c r="M3141" s="3" t="b">
        <v>0</v>
      </c>
      <c r="N3141" s="3">
        <v>6</v>
      </c>
      <c r="O3141" s="3" t="b">
        <v>0</v>
      </c>
      <c r="P3141" s="3" t="s">
        <v>8270</v>
      </c>
      <c r="Q3141" s="13">
        <f t="shared" si="196"/>
        <v>5.3999999999999999E-2</v>
      </c>
      <c r="R3141" s="7">
        <f t="shared" si="197"/>
        <v>8333.3333333333339</v>
      </c>
      <c r="S3141" s="3" t="s">
        <v>8320</v>
      </c>
      <c r="T3141" s="3" t="s">
        <v>8321</v>
      </c>
    </row>
    <row r="3142" spans="1:20" ht="39.6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21">
        <f t="shared" si="198"/>
        <v>42802.510451388887</v>
      </c>
      <c r="L3142" s="21">
        <f t="shared" si="199"/>
        <v>42832.468784722216</v>
      </c>
      <c r="M3142" s="3" t="b">
        <v>0</v>
      </c>
      <c r="N3142" s="3">
        <v>4</v>
      </c>
      <c r="O3142" s="3" t="b">
        <v>0</v>
      </c>
      <c r="P3142" s="3" t="s">
        <v>8270</v>
      </c>
      <c r="Q3142" s="13">
        <f t="shared" si="196"/>
        <v>9.5999999999999992E-3</v>
      </c>
      <c r="R3142" s="7">
        <f t="shared" si="197"/>
        <v>2500</v>
      </c>
      <c r="S3142" s="3" t="s">
        <v>8320</v>
      </c>
      <c r="T3142" s="3" t="s">
        <v>8321</v>
      </c>
    </row>
    <row r="3143" spans="1:20" ht="52.8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21">
        <f t="shared" si="198"/>
        <v>42800.544999999998</v>
      </c>
      <c r="L3143" s="21">
        <f t="shared" si="199"/>
        <v>42841.624999999993</v>
      </c>
      <c r="M3143" s="3" t="b">
        <v>0</v>
      </c>
      <c r="N3143" s="3">
        <v>8</v>
      </c>
      <c r="O3143" s="3" t="b">
        <v>0</v>
      </c>
      <c r="P3143" s="3" t="s">
        <v>8270</v>
      </c>
      <c r="Q3143" s="13">
        <f t="shared" si="196"/>
        <v>0.51600000000000001</v>
      </c>
      <c r="R3143" s="7">
        <f t="shared" si="197"/>
        <v>62.5</v>
      </c>
      <c r="S3143" s="3" t="s">
        <v>8320</v>
      </c>
      <c r="T3143" s="3" t="s">
        <v>8321</v>
      </c>
    </row>
    <row r="3144" spans="1:20" ht="39.6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21">
        <f t="shared" si="198"/>
        <v>42783.304849537039</v>
      </c>
      <c r="L3144" s="21">
        <f t="shared" si="199"/>
        <v>42813.263182870367</v>
      </c>
      <c r="M3144" s="3" t="b">
        <v>0</v>
      </c>
      <c r="N3144" s="3">
        <v>3</v>
      </c>
      <c r="O3144" s="3" t="b">
        <v>0</v>
      </c>
      <c r="P3144" s="3" t="s">
        <v>8270</v>
      </c>
      <c r="Q3144" s="13">
        <f t="shared" si="196"/>
        <v>1.6363636363636365E-2</v>
      </c>
      <c r="R3144" s="7">
        <f t="shared" si="197"/>
        <v>916.66666666666663</v>
      </c>
      <c r="S3144" s="3" t="s">
        <v>8320</v>
      </c>
      <c r="T3144" s="3" t="s">
        <v>8321</v>
      </c>
    </row>
    <row r="3145" spans="1:20" ht="52.8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21">
        <f t="shared" si="198"/>
        <v>42808.149953703702</v>
      </c>
      <c r="L3145" s="21">
        <f t="shared" si="199"/>
        <v>42834.149953703702</v>
      </c>
      <c r="M3145" s="3" t="b">
        <v>0</v>
      </c>
      <c r="N3145" s="3">
        <v>0</v>
      </c>
      <c r="O3145" s="3" t="b">
        <v>0</v>
      </c>
      <c r="P3145" s="3" t="s">
        <v>8270</v>
      </c>
      <c r="Q3145" s="13">
        <f t="shared" si="196"/>
        <v>0</v>
      </c>
      <c r="R3145" s="7">
        <f t="shared" si="197"/>
        <v>0</v>
      </c>
      <c r="S3145" s="3" t="s">
        <v>8320</v>
      </c>
      <c r="T3145" s="3" t="s">
        <v>8321</v>
      </c>
    </row>
    <row r="3146" spans="1:20" ht="52.8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21">
        <f t="shared" si="198"/>
        <v>42796.329942129632</v>
      </c>
      <c r="L3146" s="21">
        <f t="shared" si="199"/>
        <v>42813.041666666664</v>
      </c>
      <c r="M3146" s="3" t="b">
        <v>0</v>
      </c>
      <c r="N3146" s="3">
        <v>30</v>
      </c>
      <c r="O3146" s="3" t="b">
        <v>0</v>
      </c>
      <c r="P3146" s="3" t="s">
        <v>8270</v>
      </c>
      <c r="Q3146" s="13">
        <f t="shared" si="196"/>
        <v>0.754</v>
      </c>
      <c r="R3146" s="7">
        <f t="shared" si="197"/>
        <v>333.33333333333331</v>
      </c>
      <c r="S3146" s="3" t="s">
        <v>8320</v>
      </c>
      <c r="T3146" s="3" t="s">
        <v>8321</v>
      </c>
    </row>
    <row r="3147" spans="1:20" ht="39.6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21">
        <f t="shared" si="198"/>
        <v>42761.832569444443</v>
      </c>
      <c r="L3147" s="21">
        <f t="shared" si="199"/>
        <v>42821.790902777771</v>
      </c>
      <c r="M3147" s="3" t="b">
        <v>0</v>
      </c>
      <c r="N3147" s="3">
        <v>0</v>
      </c>
      <c r="O3147" s="3" t="b">
        <v>0</v>
      </c>
      <c r="P3147" s="3" t="s">
        <v>8270</v>
      </c>
      <c r="Q3147" s="13">
        <f t="shared" si="196"/>
        <v>0</v>
      </c>
      <c r="R3147" s="7">
        <f t="shared" si="197"/>
        <v>0</v>
      </c>
      <c r="S3147" s="3" t="s">
        <v>8320</v>
      </c>
      <c r="T3147" s="3" t="s">
        <v>8321</v>
      </c>
    </row>
    <row r="3148" spans="1:20" ht="39.6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21">
        <f t="shared" si="198"/>
        <v>42796.474143518521</v>
      </c>
      <c r="L3148" s="21">
        <f t="shared" si="199"/>
        <v>42841.432476851849</v>
      </c>
      <c r="M3148" s="3" t="b">
        <v>0</v>
      </c>
      <c r="N3148" s="3">
        <v>12</v>
      </c>
      <c r="O3148" s="3" t="b">
        <v>0</v>
      </c>
      <c r="P3148" s="3" t="s">
        <v>8270</v>
      </c>
      <c r="Q3148" s="13">
        <f t="shared" si="196"/>
        <v>0.105</v>
      </c>
      <c r="R3148" s="7">
        <f t="shared" si="197"/>
        <v>4166.666666666667</v>
      </c>
      <c r="S3148" s="3" t="s">
        <v>8320</v>
      </c>
      <c r="T3148" s="3" t="s">
        <v>8321</v>
      </c>
    </row>
    <row r="3149" spans="1:20" ht="39.6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21">
        <f t="shared" si="198"/>
        <v>41909.761053240734</v>
      </c>
      <c r="L3149" s="21">
        <f t="shared" si="199"/>
        <v>41949.802719907406</v>
      </c>
      <c r="M3149" s="3" t="b">
        <v>1</v>
      </c>
      <c r="N3149" s="3">
        <v>213</v>
      </c>
      <c r="O3149" s="3" t="b">
        <v>1</v>
      </c>
      <c r="P3149" s="3" t="s">
        <v>8270</v>
      </c>
      <c r="Q3149" s="13">
        <f t="shared" si="196"/>
        <v>1.1752499999999999</v>
      </c>
      <c r="R3149" s="7">
        <f t="shared" si="197"/>
        <v>93.896713615023472</v>
      </c>
      <c r="S3149" s="3" t="s">
        <v>8320</v>
      </c>
      <c r="T3149" s="3" t="s">
        <v>8321</v>
      </c>
    </row>
    <row r="3150" spans="1:20" ht="26.4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21">
        <f t="shared" si="198"/>
        <v>41891.456990740735</v>
      </c>
      <c r="L3150" s="21">
        <f t="shared" si="199"/>
        <v>41912.958333333328</v>
      </c>
      <c r="M3150" s="3" t="b">
        <v>1</v>
      </c>
      <c r="N3150" s="3">
        <v>57</v>
      </c>
      <c r="O3150" s="3" t="b">
        <v>1</v>
      </c>
      <c r="P3150" s="3" t="s">
        <v>8270</v>
      </c>
      <c r="Q3150" s="13">
        <f t="shared" si="196"/>
        <v>1.3116666666666668</v>
      </c>
      <c r="R3150" s="7">
        <f t="shared" si="197"/>
        <v>31.578947368421051</v>
      </c>
      <c r="S3150" s="3" t="s">
        <v>8320</v>
      </c>
      <c r="T3150" s="3" t="s">
        <v>8321</v>
      </c>
    </row>
    <row r="3151" spans="1:20" ht="39.6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21">
        <f t="shared" si="198"/>
        <v>41225.809027777774</v>
      </c>
      <c r="L3151" s="21">
        <f t="shared" si="199"/>
        <v>41249.875</v>
      </c>
      <c r="M3151" s="3" t="b">
        <v>1</v>
      </c>
      <c r="N3151" s="3">
        <v>25</v>
      </c>
      <c r="O3151" s="3" t="b">
        <v>1</v>
      </c>
      <c r="P3151" s="3" t="s">
        <v>8270</v>
      </c>
      <c r="Q3151" s="13">
        <f t="shared" si="196"/>
        <v>1.04</v>
      </c>
      <c r="R3151" s="7">
        <f t="shared" si="197"/>
        <v>50</v>
      </c>
      <c r="S3151" s="3" t="s">
        <v>8320</v>
      </c>
      <c r="T3151" s="3" t="s">
        <v>8321</v>
      </c>
    </row>
    <row r="3152" spans="1:20" ht="52.8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21">
        <f t="shared" si="198"/>
        <v>40478.055590277778</v>
      </c>
      <c r="L3152" s="21">
        <f t="shared" si="199"/>
        <v>40567.958333333328</v>
      </c>
      <c r="M3152" s="3" t="b">
        <v>1</v>
      </c>
      <c r="N3152" s="3">
        <v>104</v>
      </c>
      <c r="O3152" s="3" t="b">
        <v>1</v>
      </c>
      <c r="P3152" s="3" t="s">
        <v>8270</v>
      </c>
      <c r="Q3152" s="13">
        <f t="shared" si="196"/>
        <v>1.01</v>
      </c>
      <c r="R3152" s="7">
        <f t="shared" si="197"/>
        <v>33.653846153846153</v>
      </c>
      <c r="S3152" s="3" t="s">
        <v>8320</v>
      </c>
      <c r="T3152" s="3" t="s">
        <v>8321</v>
      </c>
    </row>
    <row r="3153" spans="1:20" ht="39.6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21">
        <f t="shared" si="198"/>
        <v>41862.631643518514</v>
      </c>
      <c r="L3153" s="21">
        <f t="shared" si="199"/>
        <v>41892.631643518514</v>
      </c>
      <c r="M3153" s="3" t="b">
        <v>1</v>
      </c>
      <c r="N3153" s="3">
        <v>34</v>
      </c>
      <c r="O3153" s="3" t="b">
        <v>1</v>
      </c>
      <c r="P3153" s="3" t="s">
        <v>8270</v>
      </c>
      <c r="Q3153" s="13">
        <f t="shared" si="196"/>
        <v>1.004</v>
      </c>
      <c r="R3153" s="7">
        <f t="shared" si="197"/>
        <v>102.94117647058823</v>
      </c>
      <c r="S3153" s="3" t="s">
        <v>8320</v>
      </c>
      <c r="T3153" s="3" t="s">
        <v>8321</v>
      </c>
    </row>
    <row r="3154" spans="1:20" ht="39.6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21">
        <f t="shared" si="198"/>
        <v>41550.659340277773</v>
      </c>
      <c r="L3154" s="21">
        <f t="shared" si="199"/>
        <v>41580.659340277773</v>
      </c>
      <c r="M3154" s="3" t="b">
        <v>1</v>
      </c>
      <c r="N3154" s="3">
        <v>67</v>
      </c>
      <c r="O3154" s="3" t="b">
        <v>1</v>
      </c>
      <c r="P3154" s="3" t="s">
        <v>8270</v>
      </c>
      <c r="Q3154" s="13">
        <f t="shared" si="196"/>
        <v>1.0595454545454546</v>
      </c>
      <c r="R3154" s="7">
        <f t="shared" si="197"/>
        <v>32.835820895522389</v>
      </c>
      <c r="S3154" s="3" t="s">
        <v>8320</v>
      </c>
      <c r="T3154" s="3" t="s">
        <v>8321</v>
      </c>
    </row>
    <row r="3155" spans="1:20" ht="39.6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21">
        <f t="shared" si="198"/>
        <v>40632.946030092593</v>
      </c>
      <c r="L3155" s="21">
        <f t="shared" si="199"/>
        <v>40663.999305555553</v>
      </c>
      <c r="M3155" s="3" t="b">
        <v>1</v>
      </c>
      <c r="N3155" s="3">
        <v>241</v>
      </c>
      <c r="O3155" s="3" t="b">
        <v>1</v>
      </c>
      <c r="P3155" s="3" t="s">
        <v>8270</v>
      </c>
      <c r="Q3155" s="13">
        <f t="shared" si="196"/>
        <v>3.3558333333333334</v>
      </c>
      <c r="R3155" s="7">
        <f t="shared" si="197"/>
        <v>12.448132780082988</v>
      </c>
      <c r="S3155" s="3" t="s">
        <v>8320</v>
      </c>
      <c r="T3155" s="3" t="s">
        <v>8321</v>
      </c>
    </row>
    <row r="3156" spans="1:20" ht="39.6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21">
        <f t="shared" si="198"/>
        <v>40970.667337962957</v>
      </c>
      <c r="L3156" s="21">
        <f t="shared" si="199"/>
        <v>41000.625671296293</v>
      </c>
      <c r="M3156" s="3" t="b">
        <v>1</v>
      </c>
      <c r="N3156" s="3">
        <v>123</v>
      </c>
      <c r="O3156" s="3" t="b">
        <v>1</v>
      </c>
      <c r="P3156" s="3" t="s">
        <v>8270</v>
      </c>
      <c r="Q3156" s="13">
        <f t="shared" si="196"/>
        <v>1.1292857142857142</v>
      </c>
      <c r="R3156" s="7">
        <f t="shared" si="197"/>
        <v>56.91056910569106</v>
      </c>
      <c r="S3156" s="3" t="s">
        <v>8320</v>
      </c>
      <c r="T3156" s="3" t="s">
        <v>8321</v>
      </c>
    </row>
    <row r="3157" spans="1:20" ht="39.6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21">
        <f t="shared" si="198"/>
        <v>41233.290798611109</v>
      </c>
      <c r="L3157" s="21">
        <f t="shared" si="199"/>
        <v>41263.290798611109</v>
      </c>
      <c r="M3157" s="3" t="b">
        <v>1</v>
      </c>
      <c r="N3157" s="3">
        <v>302</v>
      </c>
      <c r="O3157" s="3" t="b">
        <v>1</v>
      </c>
      <c r="P3157" s="3" t="s">
        <v>8270</v>
      </c>
      <c r="Q3157" s="13">
        <f t="shared" si="196"/>
        <v>1.885046</v>
      </c>
      <c r="R3157" s="7">
        <f t="shared" si="197"/>
        <v>16.556291390728475</v>
      </c>
      <c r="S3157" s="3" t="s">
        <v>8320</v>
      </c>
      <c r="T3157" s="3" t="s">
        <v>8321</v>
      </c>
    </row>
    <row r="3158" spans="1:20" ht="39.6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21">
        <f t="shared" si="198"/>
        <v>41026.744722222218</v>
      </c>
      <c r="L3158" s="21">
        <f t="shared" si="199"/>
        <v>41061.744722222218</v>
      </c>
      <c r="M3158" s="3" t="b">
        <v>1</v>
      </c>
      <c r="N3158" s="3">
        <v>89</v>
      </c>
      <c r="O3158" s="3" t="b">
        <v>1</v>
      </c>
      <c r="P3158" s="3" t="s">
        <v>8270</v>
      </c>
      <c r="Q3158" s="13">
        <f t="shared" si="196"/>
        <v>1.0181818181818181</v>
      </c>
      <c r="R3158" s="7">
        <f t="shared" si="197"/>
        <v>61.797752808988761</v>
      </c>
      <c r="S3158" s="3" t="s">
        <v>8320</v>
      </c>
      <c r="T3158" s="3" t="s">
        <v>8321</v>
      </c>
    </row>
    <row r="3159" spans="1:20" ht="26.4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21">
        <f t="shared" si="198"/>
        <v>41829.579918981479</v>
      </c>
      <c r="L3159" s="21">
        <f t="shared" si="199"/>
        <v>41839</v>
      </c>
      <c r="M3159" s="3" t="b">
        <v>1</v>
      </c>
      <c r="N3159" s="3">
        <v>41</v>
      </c>
      <c r="O3159" s="3" t="b">
        <v>1</v>
      </c>
      <c r="P3159" s="3" t="s">
        <v>8270</v>
      </c>
      <c r="Q3159" s="13">
        <f t="shared" si="196"/>
        <v>1.01</v>
      </c>
      <c r="R3159" s="7">
        <f t="shared" si="197"/>
        <v>97.560975609756099</v>
      </c>
      <c r="S3159" s="3" t="s">
        <v>8320</v>
      </c>
      <c r="T3159" s="3" t="s">
        <v>8321</v>
      </c>
    </row>
    <row r="3160" spans="1:20" ht="26.4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21">
        <f t="shared" si="198"/>
        <v>41447.631388888891</v>
      </c>
      <c r="L3160" s="21">
        <f t="shared" si="199"/>
        <v>41477.631388888891</v>
      </c>
      <c r="M3160" s="3" t="b">
        <v>1</v>
      </c>
      <c r="N3160" s="3">
        <v>69</v>
      </c>
      <c r="O3160" s="3" t="b">
        <v>1</v>
      </c>
      <c r="P3160" s="3" t="s">
        <v>8270</v>
      </c>
      <c r="Q3160" s="13">
        <f t="shared" si="196"/>
        <v>1.1399999999999999</v>
      </c>
      <c r="R3160" s="7">
        <f t="shared" si="197"/>
        <v>72.463768115942031</v>
      </c>
      <c r="S3160" s="3" t="s">
        <v>8320</v>
      </c>
      <c r="T3160" s="3" t="s">
        <v>8321</v>
      </c>
    </row>
    <row r="3161" spans="1:20" ht="39.6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21">
        <f t="shared" si="198"/>
        <v>40883.858344907407</v>
      </c>
      <c r="L3161" s="21">
        <f t="shared" si="199"/>
        <v>40926.75</v>
      </c>
      <c r="M3161" s="3" t="b">
        <v>1</v>
      </c>
      <c r="N3161" s="3">
        <v>52</v>
      </c>
      <c r="O3161" s="3" t="b">
        <v>1</v>
      </c>
      <c r="P3161" s="3" t="s">
        <v>8270</v>
      </c>
      <c r="Q3161" s="13">
        <f t="shared" si="196"/>
        <v>1.3348133333333334</v>
      </c>
      <c r="R3161" s="7">
        <f t="shared" si="197"/>
        <v>28.846153846153847</v>
      </c>
      <c r="S3161" s="3" t="s">
        <v>8320</v>
      </c>
      <c r="T3161" s="3" t="s">
        <v>8321</v>
      </c>
    </row>
    <row r="3162" spans="1:20" ht="39.6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21">
        <f t="shared" si="198"/>
        <v>41841.056562499994</v>
      </c>
      <c r="L3162" s="21">
        <f t="shared" si="199"/>
        <v>41863.999305555553</v>
      </c>
      <c r="M3162" s="3" t="b">
        <v>1</v>
      </c>
      <c r="N3162" s="3">
        <v>57</v>
      </c>
      <c r="O3162" s="3" t="b">
        <v>1</v>
      </c>
      <c r="P3162" s="3" t="s">
        <v>8270</v>
      </c>
      <c r="Q3162" s="13">
        <f t="shared" si="196"/>
        <v>1.0153333333333334</v>
      </c>
      <c r="R3162" s="7">
        <f t="shared" si="197"/>
        <v>78.94736842105263</v>
      </c>
      <c r="S3162" s="3" t="s">
        <v>8320</v>
      </c>
      <c r="T3162" s="3" t="s">
        <v>8321</v>
      </c>
    </row>
    <row r="3163" spans="1:20" ht="52.8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21">
        <f t="shared" si="198"/>
        <v>41897.327800925923</v>
      </c>
      <c r="L3163" s="21">
        <f t="shared" si="199"/>
        <v>41927.327800925923</v>
      </c>
      <c r="M3163" s="3" t="b">
        <v>1</v>
      </c>
      <c r="N3163" s="3">
        <v>74</v>
      </c>
      <c r="O3163" s="3" t="b">
        <v>1</v>
      </c>
      <c r="P3163" s="3" t="s">
        <v>8270</v>
      </c>
      <c r="Q3163" s="13">
        <f t="shared" si="196"/>
        <v>1.0509999999999999</v>
      </c>
      <c r="R3163" s="7">
        <f t="shared" si="197"/>
        <v>27.027027027027028</v>
      </c>
      <c r="S3163" s="3" t="s">
        <v>8320</v>
      </c>
      <c r="T3163" s="3" t="s">
        <v>8321</v>
      </c>
    </row>
    <row r="3164" spans="1:20" ht="52.8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21">
        <f t="shared" si="198"/>
        <v>41799.47756944444</v>
      </c>
      <c r="L3164" s="21">
        <f t="shared" si="199"/>
        <v>41826.875</v>
      </c>
      <c r="M3164" s="3" t="b">
        <v>1</v>
      </c>
      <c r="N3164" s="3">
        <v>63</v>
      </c>
      <c r="O3164" s="3" t="b">
        <v>1</v>
      </c>
      <c r="P3164" s="3" t="s">
        <v>8270</v>
      </c>
      <c r="Q3164" s="13">
        <f t="shared" si="196"/>
        <v>1.2715000000000001</v>
      </c>
      <c r="R3164" s="7">
        <f t="shared" si="197"/>
        <v>63.492063492063494</v>
      </c>
      <c r="S3164" s="3" t="s">
        <v>8320</v>
      </c>
      <c r="T3164" s="3" t="s">
        <v>8321</v>
      </c>
    </row>
    <row r="3165" spans="1:20" ht="39.6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21">
        <f t="shared" si="198"/>
        <v>41775.545428240737</v>
      </c>
      <c r="L3165" s="21">
        <f t="shared" si="199"/>
        <v>41805.545428240737</v>
      </c>
      <c r="M3165" s="3" t="b">
        <v>1</v>
      </c>
      <c r="N3165" s="3">
        <v>72</v>
      </c>
      <c r="O3165" s="3" t="b">
        <v>1</v>
      </c>
      <c r="P3165" s="3" t="s">
        <v>8270</v>
      </c>
      <c r="Q3165" s="13">
        <f t="shared" si="196"/>
        <v>1.1115384615384616</v>
      </c>
      <c r="R3165" s="7">
        <f t="shared" si="197"/>
        <v>180.55555555555554</v>
      </c>
      <c r="S3165" s="3" t="s">
        <v>8320</v>
      </c>
      <c r="T3165" s="3" t="s">
        <v>8321</v>
      </c>
    </row>
    <row r="3166" spans="1:20" ht="52.8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21">
        <f t="shared" si="198"/>
        <v>41766.597395833327</v>
      </c>
      <c r="L3166" s="21">
        <f t="shared" si="199"/>
        <v>41799.597395833327</v>
      </c>
      <c r="M3166" s="3" t="b">
        <v>1</v>
      </c>
      <c r="N3166" s="3">
        <v>71</v>
      </c>
      <c r="O3166" s="3" t="b">
        <v>1</v>
      </c>
      <c r="P3166" s="3" t="s">
        <v>8270</v>
      </c>
      <c r="Q3166" s="13">
        <f t="shared" si="196"/>
        <v>1.0676000000000001</v>
      </c>
      <c r="R3166" s="7">
        <f t="shared" si="197"/>
        <v>35.2112676056338</v>
      </c>
      <c r="S3166" s="3" t="s">
        <v>8320</v>
      </c>
      <c r="T3166" s="3" t="s">
        <v>8321</v>
      </c>
    </row>
    <row r="3167" spans="1:20" ht="39.6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21">
        <f t="shared" si="198"/>
        <v>40643.950925925921</v>
      </c>
      <c r="L3167" s="21">
        <f t="shared" si="199"/>
        <v>40665.957638888889</v>
      </c>
      <c r="M3167" s="3" t="b">
        <v>1</v>
      </c>
      <c r="N3167" s="3">
        <v>21</v>
      </c>
      <c r="O3167" s="3" t="b">
        <v>1</v>
      </c>
      <c r="P3167" s="3" t="s">
        <v>8270</v>
      </c>
      <c r="Q3167" s="13">
        <f t="shared" si="196"/>
        <v>1.6266666666666667</v>
      </c>
      <c r="R3167" s="7">
        <f t="shared" si="197"/>
        <v>35.714285714285715</v>
      </c>
      <c r="S3167" s="3" t="s">
        <v>8320</v>
      </c>
      <c r="T3167" s="3" t="s">
        <v>8321</v>
      </c>
    </row>
    <row r="3168" spans="1:20" ht="39.6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21">
        <f t="shared" si="198"/>
        <v>41940.483252314814</v>
      </c>
      <c r="L3168" s="21">
        <f t="shared" si="199"/>
        <v>41969.124305555553</v>
      </c>
      <c r="M3168" s="3" t="b">
        <v>1</v>
      </c>
      <c r="N3168" s="3">
        <v>930</v>
      </c>
      <c r="O3168" s="3" t="b">
        <v>1</v>
      </c>
      <c r="P3168" s="3" t="s">
        <v>8270</v>
      </c>
      <c r="Q3168" s="13">
        <f t="shared" si="196"/>
        <v>1.6022808571428573</v>
      </c>
      <c r="R3168" s="7">
        <f t="shared" si="197"/>
        <v>37.634408602150536</v>
      </c>
      <c r="S3168" s="3" t="s">
        <v>8320</v>
      </c>
      <c r="T3168" s="3" t="s">
        <v>8321</v>
      </c>
    </row>
    <row r="3169" spans="1:20" ht="26.4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21">
        <f t="shared" si="198"/>
        <v>41838.967372685183</v>
      </c>
      <c r="L3169" s="21">
        <f t="shared" si="199"/>
        <v>41852.967372685183</v>
      </c>
      <c r="M3169" s="3" t="b">
        <v>1</v>
      </c>
      <c r="N3169" s="3">
        <v>55</v>
      </c>
      <c r="O3169" s="3" t="b">
        <v>1</v>
      </c>
      <c r="P3169" s="3" t="s">
        <v>8270</v>
      </c>
      <c r="Q3169" s="13">
        <f t="shared" si="196"/>
        <v>1.1616666666666666</v>
      </c>
      <c r="R3169" s="7">
        <f t="shared" si="197"/>
        <v>54.545454545454547</v>
      </c>
      <c r="S3169" s="3" t="s">
        <v>8320</v>
      </c>
      <c r="T3169" s="3" t="s">
        <v>8321</v>
      </c>
    </row>
    <row r="3170" spans="1:20" ht="39.6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21">
        <f t="shared" si="198"/>
        <v>41771.897604166668</v>
      </c>
      <c r="L3170" s="21">
        <f t="shared" si="199"/>
        <v>41803.708333333328</v>
      </c>
      <c r="M3170" s="3" t="b">
        <v>1</v>
      </c>
      <c r="N3170" s="3">
        <v>61</v>
      </c>
      <c r="O3170" s="3" t="b">
        <v>1</v>
      </c>
      <c r="P3170" s="3" t="s">
        <v>8270</v>
      </c>
      <c r="Q3170" s="13">
        <f t="shared" si="196"/>
        <v>1.242</v>
      </c>
      <c r="R3170" s="7">
        <f t="shared" si="197"/>
        <v>40.983606557377051</v>
      </c>
      <c r="S3170" s="3" t="s">
        <v>8320</v>
      </c>
      <c r="T3170" s="3" t="s">
        <v>8321</v>
      </c>
    </row>
    <row r="3171" spans="1:20" ht="26.4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21">
        <f t="shared" si="198"/>
        <v>41591.529641203699</v>
      </c>
      <c r="L3171" s="21">
        <f t="shared" si="199"/>
        <v>41620.999305555553</v>
      </c>
      <c r="M3171" s="3" t="b">
        <v>1</v>
      </c>
      <c r="N3171" s="3">
        <v>82</v>
      </c>
      <c r="O3171" s="3" t="b">
        <v>1</v>
      </c>
      <c r="P3171" s="3" t="s">
        <v>8270</v>
      </c>
      <c r="Q3171" s="13">
        <f t="shared" si="196"/>
        <v>1.030125</v>
      </c>
      <c r="R3171" s="7">
        <f t="shared" si="197"/>
        <v>97.560975609756099</v>
      </c>
      <c r="S3171" s="3" t="s">
        <v>8320</v>
      </c>
      <c r="T3171" s="3" t="s">
        <v>8321</v>
      </c>
    </row>
    <row r="3172" spans="1:20" ht="39.6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21">
        <f t="shared" si="198"/>
        <v>41788.872037037036</v>
      </c>
      <c r="L3172" s="21">
        <f t="shared" si="199"/>
        <v>41821.958333333328</v>
      </c>
      <c r="M3172" s="3" t="b">
        <v>1</v>
      </c>
      <c r="N3172" s="3">
        <v>71</v>
      </c>
      <c r="O3172" s="3" t="b">
        <v>1</v>
      </c>
      <c r="P3172" s="3" t="s">
        <v>8270</v>
      </c>
      <c r="Q3172" s="13">
        <f t="shared" si="196"/>
        <v>1.1225000000000001</v>
      </c>
      <c r="R3172" s="7">
        <f t="shared" si="197"/>
        <v>28.169014084507044</v>
      </c>
      <c r="S3172" s="3" t="s">
        <v>8320</v>
      </c>
      <c r="T3172" s="3" t="s">
        <v>8321</v>
      </c>
    </row>
    <row r="3173" spans="1:20" ht="52.8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21">
        <f t="shared" si="198"/>
        <v>42466.399976851848</v>
      </c>
      <c r="L3173" s="21">
        <f t="shared" si="199"/>
        <v>42496.399976851848</v>
      </c>
      <c r="M3173" s="3" t="b">
        <v>1</v>
      </c>
      <c r="N3173" s="3">
        <v>117</v>
      </c>
      <c r="O3173" s="3" t="b">
        <v>1</v>
      </c>
      <c r="P3173" s="3" t="s">
        <v>8270</v>
      </c>
      <c r="Q3173" s="13">
        <f t="shared" si="196"/>
        <v>1.0881428571428571</v>
      </c>
      <c r="R3173" s="7">
        <f t="shared" si="197"/>
        <v>59.82905982905983</v>
      </c>
      <c r="S3173" s="3" t="s">
        <v>8320</v>
      </c>
      <c r="T3173" s="3" t="s">
        <v>8321</v>
      </c>
    </row>
    <row r="3174" spans="1:20" ht="39.6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21">
        <f t="shared" si="198"/>
        <v>40923.521620370368</v>
      </c>
      <c r="L3174" s="21">
        <f t="shared" si="199"/>
        <v>40953.521620370368</v>
      </c>
      <c r="M3174" s="3" t="b">
        <v>1</v>
      </c>
      <c r="N3174" s="3">
        <v>29</v>
      </c>
      <c r="O3174" s="3" t="b">
        <v>1</v>
      </c>
      <c r="P3174" s="3" t="s">
        <v>8270</v>
      </c>
      <c r="Q3174" s="13">
        <f t="shared" si="196"/>
        <v>1.1499999999999999</v>
      </c>
      <c r="R3174" s="7">
        <f t="shared" si="197"/>
        <v>68.965517241379317</v>
      </c>
      <c r="S3174" s="3" t="s">
        <v>8320</v>
      </c>
      <c r="T3174" s="3" t="s">
        <v>8321</v>
      </c>
    </row>
    <row r="3175" spans="1:20" ht="39.6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21">
        <f t="shared" si="198"/>
        <v>41878.670046296298</v>
      </c>
      <c r="L3175" s="21">
        <f t="shared" si="199"/>
        <v>41908.670046296298</v>
      </c>
      <c r="M3175" s="3" t="b">
        <v>1</v>
      </c>
      <c r="N3175" s="3">
        <v>74</v>
      </c>
      <c r="O3175" s="3" t="b">
        <v>1</v>
      </c>
      <c r="P3175" s="3" t="s">
        <v>8270</v>
      </c>
      <c r="Q3175" s="13">
        <f t="shared" si="196"/>
        <v>1.03</v>
      </c>
      <c r="R3175" s="7">
        <f t="shared" si="197"/>
        <v>135.13513513513513</v>
      </c>
      <c r="S3175" s="3" t="s">
        <v>8320</v>
      </c>
      <c r="T3175" s="3" t="s">
        <v>8321</v>
      </c>
    </row>
    <row r="3176" spans="1:20" ht="52.8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21">
        <f t="shared" si="198"/>
        <v>41862.656342592592</v>
      </c>
      <c r="L3176" s="21">
        <f t="shared" si="199"/>
        <v>41876.656342592592</v>
      </c>
      <c r="M3176" s="3" t="b">
        <v>1</v>
      </c>
      <c r="N3176" s="3">
        <v>23</v>
      </c>
      <c r="O3176" s="3" t="b">
        <v>1</v>
      </c>
      <c r="P3176" s="3" t="s">
        <v>8270</v>
      </c>
      <c r="Q3176" s="13">
        <f t="shared" si="196"/>
        <v>1.0113333333333334</v>
      </c>
      <c r="R3176" s="7">
        <f t="shared" si="197"/>
        <v>130.43478260869566</v>
      </c>
      <c r="S3176" s="3" t="s">
        <v>8320</v>
      </c>
      <c r="T3176" s="3" t="s">
        <v>8321</v>
      </c>
    </row>
    <row r="3177" spans="1:20" ht="52.8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21">
        <f t="shared" si="198"/>
        <v>40531.678553240738</v>
      </c>
      <c r="L3177" s="21">
        <f t="shared" si="199"/>
        <v>40591.678553240738</v>
      </c>
      <c r="M3177" s="3" t="b">
        <v>1</v>
      </c>
      <c r="N3177" s="3">
        <v>60</v>
      </c>
      <c r="O3177" s="3" t="b">
        <v>1</v>
      </c>
      <c r="P3177" s="3" t="s">
        <v>8270</v>
      </c>
      <c r="Q3177" s="13">
        <f t="shared" si="196"/>
        <v>1.0955999999999999</v>
      </c>
      <c r="R3177" s="7">
        <f t="shared" si="197"/>
        <v>83.333333333333329</v>
      </c>
      <c r="S3177" s="3" t="s">
        <v>8320</v>
      </c>
      <c r="T3177" s="3" t="s">
        <v>8321</v>
      </c>
    </row>
    <row r="3178" spans="1:20" ht="52.8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21">
        <f t="shared" si="198"/>
        <v>41477.722581018512</v>
      </c>
      <c r="L3178" s="21">
        <f t="shared" si="199"/>
        <v>41504.416666666664</v>
      </c>
      <c r="M3178" s="3" t="b">
        <v>1</v>
      </c>
      <c r="N3178" s="3">
        <v>55</v>
      </c>
      <c r="O3178" s="3" t="b">
        <v>1</v>
      </c>
      <c r="P3178" s="3" t="s">
        <v>8270</v>
      </c>
      <c r="Q3178" s="13">
        <f t="shared" si="196"/>
        <v>1.148421052631579</v>
      </c>
      <c r="R3178" s="7">
        <f t="shared" si="197"/>
        <v>34.545454545454547</v>
      </c>
      <c r="S3178" s="3" t="s">
        <v>8320</v>
      </c>
      <c r="T3178" s="3" t="s">
        <v>8321</v>
      </c>
    </row>
    <row r="3179" spans="1:20" ht="39.6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21">
        <f t="shared" si="198"/>
        <v>41781.458437499998</v>
      </c>
      <c r="L3179" s="21">
        <f t="shared" si="199"/>
        <v>41811.458437499998</v>
      </c>
      <c r="M3179" s="3" t="b">
        <v>1</v>
      </c>
      <c r="N3179" s="3">
        <v>51</v>
      </c>
      <c r="O3179" s="3" t="b">
        <v>1</v>
      </c>
      <c r="P3179" s="3" t="s">
        <v>8270</v>
      </c>
      <c r="Q3179" s="13">
        <f t="shared" si="196"/>
        <v>1.1739999999999999</v>
      </c>
      <c r="R3179" s="7">
        <f t="shared" si="197"/>
        <v>49.019607843137258</v>
      </c>
      <c r="S3179" s="3" t="s">
        <v>8320</v>
      </c>
      <c r="T3179" s="3" t="s">
        <v>8321</v>
      </c>
    </row>
    <row r="3180" spans="1:20" ht="52.8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21">
        <f t="shared" si="198"/>
        <v>41806.396701388883</v>
      </c>
      <c r="L3180" s="21">
        <f t="shared" si="199"/>
        <v>41836.396701388883</v>
      </c>
      <c r="M3180" s="3" t="b">
        <v>1</v>
      </c>
      <c r="N3180" s="3">
        <v>78</v>
      </c>
      <c r="O3180" s="3" t="b">
        <v>1</v>
      </c>
      <c r="P3180" s="3" t="s">
        <v>8270</v>
      </c>
      <c r="Q3180" s="13">
        <f t="shared" si="196"/>
        <v>1.7173333333333334</v>
      </c>
      <c r="R3180" s="7">
        <f t="shared" si="197"/>
        <v>19.23076923076923</v>
      </c>
      <c r="S3180" s="3" t="s">
        <v>8320</v>
      </c>
      <c r="T3180" s="3" t="s">
        <v>8321</v>
      </c>
    </row>
    <row r="3181" spans="1:20" ht="26.4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21">
        <f t="shared" si="198"/>
        <v>41375.49387731481</v>
      </c>
      <c r="L3181" s="21">
        <f t="shared" si="199"/>
        <v>41400.49387731481</v>
      </c>
      <c r="M3181" s="3" t="b">
        <v>1</v>
      </c>
      <c r="N3181" s="3">
        <v>62</v>
      </c>
      <c r="O3181" s="3" t="b">
        <v>1</v>
      </c>
      <c r="P3181" s="3" t="s">
        <v>8270</v>
      </c>
      <c r="Q3181" s="13">
        <f t="shared" si="196"/>
        <v>1.1416238095238094</v>
      </c>
      <c r="R3181" s="7">
        <f t="shared" si="197"/>
        <v>67.741935483870961</v>
      </c>
      <c r="S3181" s="3" t="s">
        <v>8320</v>
      </c>
      <c r="T3181" s="3" t="s">
        <v>8321</v>
      </c>
    </row>
    <row r="3182" spans="1:20" ht="39.6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21">
        <f t="shared" si="198"/>
        <v>41780.204270833332</v>
      </c>
      <c r="L3182" s="21">
        <f t="shared" si="199"/>
        <v>41810.204270833332</v>
      </c>
      <c r="M3182" s="3" t="b">
        <v>1</v>
      </c>
      <c r="N3182" s="3">
        <v>45</v>
      </c>
      <c r="O3182" s="3" t="b">
        <v>1</v>
      </c>
      <c r="P3182" s="3" t="s">
        <v>8270</v>
      </c>
      <c r="Q3182" s="13">
        <f t="shared" si="196"/>
        <v>1.1975</v>
      </c>
      <c r="R3182" s="7">
        <f t="shared" si="197"/>
        <v>26.666666666666668</v>
      </c>
      <c r="S3182" s="3" t="s">
        <v>8320</v>
      </c>
      <c r="T3182" s="3" t="s">
        <v>8321</v>
      </c>
    </row>
    <row r="3183" spans="1:20" ht="39.6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21">
        <f t="shared" si="198"/>
        <v>41779.101701388885</v>
      </c>
      <c r="L3183" s="21">
        <f t="shared" si="199"/>
        <v>41805.458333333328</v>
      </c>
      <c r="M3183" s="3" t="b">
        <v>1</v>
      </c>
      <c r="N3183" s="3">
        <v>15</v>
      </c>
      <c r="O3183" s="3" t="b">
        <v>1</v>
      </c>
      <c r="P3183" s="3" t="s">
        <v>8270</v>
      </c>
      <c r="Q3183" s="13">
        <f t="shared" si="196"/>
        <v>1.0900000000000001</v>
      </c>
      <c r="R3183" s="7">
        <f t="shared" si="197"/>
        <v>33.333333333333336</v>
      </c>
      <c r="S3183" s="3" t="s">
        <v>8320</v>
      </c>
      <c r="T3183" s="3" t="s">
        <v>8321</v>
      </c>
    </row>
    <row r="3184" spans="1:20" ht="52.8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21">
        <f t="shared" si="198"/>
        <v>40883.740983796291</v>
      </c>
      <c r="L3184" s="21">
        <f t="shared" si="199"/>
        <v>40939.5</v>
      </c>
      <c r="M3184" s="3" t="b">
        <v>1</v>
      </c>
      <c r="N3184" s="3">
        <v>151</v>
      </c>
      <c r="O3184" s="3" t="b">
        <v>1</v>
      </c>
      <c r="P3184" s="3" t="s">
        <v>8270</v>
      </c>
      <c r="Q3184" s="13">
        <f t="shared" si="196"/>
        <v>1.0088571428571429</v>
      </c>
      <c r="R3184" s="7">
        <f t="shared" si="197"/>
        <v>46.357615894039732</v>
      </c>
      <c r="S3184" s="3" t="s">
        <v>8320</v>
      </c>
      <c r="T3184" s="3" t="s">
        <v>8321</v>
      </c>
    </row>
    <row r="3185" spans="1:20" ht="39.6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21">
        <f t="shared" si="198"/>
        <v>41491.586446759255</v>
      </c>
      <c r="L3185" s="21">
        <f t="shared" si="199"/>
        <v>41509.586446759255</v>
      </c>
      <c r="M3185" s="3" t="b">
        <v>1</v>
      </c>
      <c r="N3185" s="3">
        <v>68</v>
      </c>
      <c r="O3185" s="3" t="b">
        <v>1</v>
      </c>
      <c r="P3185" s="3" t="s">
        <v>8270</v>
      </c>
      <c r="Q3185" s="13">
        <f t="shared" si="196"/>
        <v>1.0900000000000001</v>
      </c>
      <c r="R3185" s="7">
        <f t="shared" si="197"/>
        <v>36.764705882352942</v>
      </c>
      <c r="S3185" s="3" t="s">
        <v>8320</v>
      </c>
      <c r="T3185" s="3" t="s">
        <v>8321</v>
      </c>
    </row>
    <row r="3186" spans="1:20" ht="39.6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21">
        <f t="shared" si="198"/>
        <v>41791.785081018512</v>
      </c>
      <c r="L3186" s="21">
        <f t="shared" si="199"/>
        <v>41821.785081018512</v>
      </c>
      <c r="M3186" s="3" t="b">
        <v>1</v>
      </c>
      <c r="N3186" s="3">
        <v>46</v>
      </c>
      <c r="O3186" s="3" t="b">
        <v>1</v>
      </c>
      <c r="P3186" s="3" t="s">
        <v>8270</v>
      </c>
      <c r="Q3186" s="13">
        <f t="shared" si="196"/>
        <v>1.0720930232558139</v>
      </c>
      <c r="R3186" s="7">
        <f t="shared" si="197"/>
        <v>93.478260869565219</v>
      </c>
      <c r="S3186" s="3" t="s">
        <v>8320</v>
      </c>
      <c r="T3186" s="3" t="s">
        <v>8321</v>
      </c>
    </row>
    <row r="3187" spans="1:20" ht="39.6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21">
        <f t="shared" si="198"/>
        <v>41829.768993055557</v>
      </c>
      <c r="L3187" s="21">
        <f t="shared" si="199"/>
        <v>41836.768993055557</v>
      </c>
      <c r="M3187" s="3" t="b">
        <v>1</v>
      </c>
      <c r="N3187" s="3">
        <v>24</v>
      </c>
      <c r="O3187" s="3" t="b">
        <v>1</v>
      </c>
      <c r="P3187" s="3" t="s">
        <v>8270</v>
      </c>
      <c r="Q3187" s="13">
        <f t="shared" si="196"/>
        <v>1</v>
      </c>
      <c r="R3187" s="7">
        <f t="shared" si="197"/>
        <v>41.666666666666664</v>
      </c>
      <c r="S3187" s="3" t="s">
        <v>8320</v>
      </c>
      <c r="T3187" s="3" t="s">
        <v>8321</v>
      </c>
    </row>
    <row r="3188" spans="1:20" ht="39.6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21">
        <f t="shared" si="198"/>
        <v>41868.715717592589</v>
      </c>
      <c r="L3188" s="21">
        <f t="shared" si="199"/>
        <v>41898.666666666664</v>
      </c>
      <c r="M3188" s="3" t="b">
        <v>1</v>
      </c>
      <c r="N3188" s="3">
        <v>70</v>
      </c>
      <c r="O3188" s="3" t="b">
        <v>1</v>
      </c>
      <c r="P3188" s="3" t="s">
        <v>8270</v>
      </c>
      <c r="Q3188" s="13">
        <f t="shared" si="196"/>
        <v>1.0218750000000001</v>
      </c>
      <c r="R3188" s="7">
        <f t="shared" si="197"/>
        <v>45.714285714285715</v>
      </c>
      <c r="S3188" s="3" t="s">
        <v>8320</v>
      </c>
      <c r="T3188" s="3" t="s">
        <v>8321</v>
      </c>
    </row>
    <row r="3189" spans="1:20" ht="52.8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21">
        <f t="shared" si="198"/>
        <v>41835.458020833328</v>
      </c>
      <c r="L3189" s="21">
        <f t="shared" si="199"/>
        <v>41855.458020833328</v>
      </c>
      <c r="M3189" s="3" t="b">
        <v>1</v>
      </c>
      <c r="N3189" s="3">
        <v>244</v>
      </c>
      <c r="O3189" s="3" t="b">
        <v>1</v>
      </c>
      <c r="P3189" s="3" t="s">
        <v>8270</v>
      </c>
      <c r="Q3189" s="13">
        <f t="shared" si="196"/>
        <v>1.1629333333333334</v>
      </c>
      <c r="R3189" s="7">
        <f t="shared" si="197"/>
        <v>61.475409836065573</v>
      </c>
      <c r="S3189" s="3" t="s">
        <v>8320</v>
      </c>
      <c r="T3189" s="3" t="s">
        <v>8321</v>
      </c>
    </row>
    <row r="3190" spans="1:20" ht="39.6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21">
        <f t="shared" si="198"/>
        <v>42144.207199074073</v>
      </c>
      <c r="L3190" s="21">
        <f t="shared" si="199"/>
        <v>42165.207199074073</v>
      </c>
      <c r="M3190" s="3" t="b">
        <v>0</v>
      </c>
      <c r="N3190" s="3">
        <v>9</v>
      </c>
      <c r="O3190" s="3" t="b">
        <v>0</v>
      </c>
      <c r="P3190" s="3" t="s">
        <v>8304</v>
      </c>
      <c r="Q3190" s="13">
        <f t="shared" si="196"/>
        <v>0.65</v>
      </c>
      <c r="R3190" s="7">
        <f t="shared" si="197"/>
        <v>22.222222222222221</v>
      </c>
      <c r="S3190" s="3" t="s">
        <v>8320</v>
      </c>
      <c r="T3190" s="3" t="s">
        <v>8362</v>
      </c>
    </row>
    <row r="3191" spans="1:20" ht="52.8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21">
        <f t="shared" si="198"/>
        <v>42118.138101851851</v>
      </c>
      <c r="L3191" s="21">
        <f t="shared" si="199"/>
        <v>42148.138101851851</v>
      </c>
      <c r="M3191" s="3" t="b">
        <v>0</v>
      </c>
      <c r="N3191" s="3">
        <v>19</v>
      </c>
      <c r="O3191" s="3" t="b">
        <v>0</v>
      </c>
      <c r="P3191" s="3" t="s">
        <v>8304</v>
      </c>
      <c r="Q3191" s="13">
        <f t="shared" si="196"/>
        <v>0.12327272727272727</v>
      </c>
      <c r="R3191" s="7">
        <f t="shared" si="197"/>
        <v>2894.7368421052633</v>
      </c>
      <c r="S3191" s="3" t="s">
        <v>8320</v>
      </c>
      <c r="T3191" s="3" t="s">
        <v>8362</v>
      </c>
    </row>
    <row r="3192" spans="1:20" ht="39.6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21">
        <f t="shared" si="198"/>
        <v>42682.942997685182</v>
      </c>
      <c r="L3192" s="21">
        <f t="shared" si="199"/>
        <v>42712.984664351847</v>
      </c>
      <c r="M3192" s="3" t="b">
        <v>0</v>
      </c>
      <c r="N3192" s="3">
        <v>0</v>
      </c>
      <c r="O3192" s="3" t="b">
        <v>0</v>
      </c>
      <c r="P3192" s="3" t="s">
        <v>8304</v>
      </c>
      <c r="Q3192" s="13">
        <f t="shared" si="196"/>
        <v>0</v>
      </c>
      <c r="R3192" s="7">
        <f t="shared" si="197"/>
        <v>0</v>
      </c>
      <c r="S3192" s="3" t="s">
        <v>8320</v>
      </c>
      <c r="T3192" s="3" t="s">
        <v>8362</v>
      </c>
    </row>
    <row r="3193" spans="1:20" ht="39.6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21">
        <f t="shared" si="198"/>
        <v>42538.547094907401</v>
      </c>
      <c r="L3193" s="21">
        <f t="shared" si="199"/>
        <v>42598.547094907401</v>
      </c>
      <c r="M3193" s="3" t="b">
        <v>0</v>
      </c>
      <c r="N3193" s="3">
        <v>4</v>
      </c>
      <c r="O3193" s="3" t="b">
        <v>0</v>
      </c>
      <c r="P3193" s="3" t="s">
        <v>8304</v>
      </c>
      <c r="Q3193" s="13">
        <f t="shared" si="196"/>
        <v>4.0266666666666666E-2</v>
      </c>
      <c r="R3193" s="7">
        <f t="shared" si="197"/>
        <v>937.5</v>
      </c>
      <c r="S3193" s="3" t="s">
        <v>8320</v>
      </c>
      <c r="T3193" s="3" t="s">
        <v>8362</v>
      </c>
    </row>
    <row r="3194" spans="1:20" ht="39.6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21">
        <f t="shared" si="198"/>
        <v>42018.732164351844</v>
      </c>
      <c r="L3194" s="21">
        <f t="shared" si="199"/>
        <v>42063.708333333336</v>
      </c>
      <c r="M3194" s="3" t="b">
        <v>0</v>
      </c>
      <c r="N3194" s="3">
        <v>8</v>
      </c>
      <c r="O3194" s="3" t="b">
        <v>0</v>
      </c>
      <c r="P3194" s="3" t="s">
        <v>8304</v>
      </c>
      <c r="Q3194" s="13">
        <f t="shared" si="196"/>
        <v>1.0200000000000001E-2</v>
      </c>
      <c r="R3194" s="7">
        <f t="shared" si="197"/>
        <v>1250</v>
      </c>
      <c r="S3194" s="3" t="s">
        <v>8320</v>
      </c>
      <c r="T3194" s="3" t="s">
        <v>8362</v>
      </c>
    </row>
    <row r="3195" spans="1:20" ht="39.6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21">
        <f t="shared" si="198"/>
        <v>42010.759907407402</v>
      </c>
      <c r="L3195" s="21">
        <f t="shared" si="199"/>
        <v>42055.759907407402</v>
      </c>
      <c r="M3195" s="3" t="b">
        <v>0</v>
      </c>
      <c r="N3195" s="3">
        <v>24</v>
      </c>
      <c r="O3195" s="3" t="b">
        <v>0</v>
      </c>
      <c r="P3195" s="3" t="s">
        <v>8304</v>
      </c>
      <c r="Q3195" s="13">
        <f t="shared" si="196"/>
        <v>0.1174</v>
      </c>
      <c r="R3195" s="7">
        <f t="shared" si="197"/>
        <v>208.33333333333334</v>
      </c>
      <c r="S3195" s="3" t="s">
        <v>8320</v>
      </c>
      <c r="T3195" s="3" t="s">
        <v>8362</v>
      </c>
    </row>
    <row r="3196" spans="1:20" ht="52.8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21">
        <f t="shared" si="198"/>
        <v>42181.854143518511</v>
      </c>
      <c r="L3196" s="21">
        <f t="shared" si="199"/>
        <v>42211.854143518511</v>
      </c>
      <c r="M3196" s="3" t="b">
        <v>0</v>
      </c>
      <c r="N3196" s="3">
        <v>0</v>
      </c>
      <c r="O3196" s="3" t="b">
        <v>0</v>
      </c>
      <c r="P3196" s="3" t="s">
        <v>8304</v>
      </c>
      <c r="Q3196" s="13">
        <f t="shared" si="196"/>
        <v>0</v>
      </c>
      <c r="R3196" s="7">
        <f t="shared" si="197"/>
        <v>0</v>
      </c>
      <c r="S3196" s="3" t="s">
        <v>8320</v>
      </c>
      <c r="T3196" s="3" t="s">
        <v>8362</v>
      </c>
    </row>
    <row r="3197" spans="1:20" ht="52.8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21">
        <f t="shared" si="198"/>
        <v>42017.385902777773</v>
      </c>
      <c r="L3197" s="21">
        <f t="shared" si="199"/>
        <v>42047.385902777773</v>
      </c>
      <c r="M3197" s="3" t="b">
        <v>0</v>
      </c>
      <c r="N3197" s="3">
        <v>39</v>
      </c>
      <c r="O3197" s="3" t="b">
        <v>0</v>
      </c>
      <c r="P3197" s="3" t="s">
        <v>8304</v>
      </c>
      <c r="Q3197" s="13">
        <f t="shared" si="196"/>
        <v>0.59142857142857141</v>
      </c>
      <c r="R3197" s="7">
        <f t="shared" si="197"/>
        <v>89.743589743589737</v>
      </c>
      <c r="S3197" s="3" t="s">
        <v>8320</v>
      </c>
      <c r="T3197" s="3" t="s">
        <v>8362</v>
      </c>
    </row>
    <row r="3198" spans="1:20" ht="39.6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21">
        <f t="shared" si="198"/>
        <v>42157.389756944445</v>
      </c>
      <c r="L3198" s="21">
        <f t="shared" si="199"/>
        <v>42217.374999999993</v>
      </c>
      <c r="M3198" s="3" t="b">
        <v>0</v>
      </c>
      <c r="N3198" s="3">
        <v>6</v>
      </c>
      <c r="O3198" s="3" t="b">
        <v>0</v>
      </c>
      <c r="P3198" s="3" t="s">
        <v>8304</v>
      </c>
      <c r="Q3198" s="13">
        <f t="shared" si="196"/>
        <v>5.9999999999999995E-4</v>
      </c>
      <c r="R3198" s="7">
        <f t="shared" si="197"/>
        <v>500000</v>
      </c>
      <c r="S3198" s="3" t="s">
        <v>8320</v>
      </c>
      <c r="T3198" s="3" t="s">
        <v>8362</v>
      </c>
    </row>
    <row r="3199" spans="1:20" ht="26.4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21">
        <f t="shared" si="198"/>
        <v>42009.28493055555</v>
      </c>
      <c r="L3199" s="21">
        <f t="shared" si="199"/>
        <v>42039.28493055555</v>
      </c>
      <c r="M3199" s="3" t="b">
        <v>0</v>
      </c>
      <c r="N3199" s="3">
        <v>4</v>
      </c>
      <c r="O3199" s="3" t="b">
        <v>0</v>
      </c>
      <c r="P3199" s="3" t="s">
        <v>8304</v>
      </c>
      <c r="Q3199" s="13">
        <f t="shared" si="196"/>
        <v>0.1145</v>
      </c>
      <c r="R3199" s="7">
        <f t="shared" si="197"/>
        <v>2500</v>
      </c>
      <c r="S3199" s="3" t="s">
        <v>8320</v>
      </c>
      <c r="T3199" s="3" t="s">
        <v>8362</v>
      </c>
    </row>
    <row r="3200" spans="1:20" ht="52.8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21">
        <f t="shared" si="198"/>
        <v>42013.216168981475</v>
      </c>
      <c r="L3200" s="21">
        <f t="shared" si="199"/>
        <v>42051.216168981475</v>
      </c>
      <c r="M3200" s="3" t="b">
        <v>0</v>
      </c>
      <c r="N3200" s="3">
        <v>3</v>
      </c>
      <c r="O3200" s="3" t="b">
        <v>0</v>
      </c>
      <c r="P3200" s="3" t="s">
        <v>8304</v>
      </c>
      <c r="Q3200" s="13">
        <f t="shared" si="196"/>
        <v>3.6666666666666666E-3</v>
      </c>
      <c r="R3200" s="7">
        <f t="shared" si="197"/>
        <v>10000</v>
      </c>
      <c r="S3200" s="3" t="s">
        <v>8320</v>
      </c>
      <c r="T3200" s="3" t="s">
        <v>8362</v>
      </c>
    </row>
    <row r="3201" spans="1:20" ht="39.6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21">
        <f t="shared" si="198"/>
        <v>41858.553449074076</v>
      </c>
      <c r="L3201" s="21">
        <f t="shared" si="199"/>
        <v>41888.666666666664</v>
      </c>
      <c r="M3201" s="3" t="b">
        <v>0</v>
      </c>
      <c r="N3201" s="3">
        <v>53</v>
      </c>
      <c r="O3201" s="3" t="b">
        <v>0</v>
      </c>
      <c r="P3201" s="3" t="s">
        <v>8304</v>
      </c>
      <c r="Q3201" s="13">
        <f t="shared" si="196"/>
        <v>0.52159999999999995</v>
      </c>
      <c r="R3201" s="7">
        <f t="shared" si="197"/>
        <v>94.339622641509436</v>
      </c>
      <c r="S3201" s="3" t="s">
        <v>8320</v>
      </c>
      <c r="T3201" s="3" t="s">
        <v>8362</v>
      </c>
    </row>
    <row r="3202" spans="1:20" ht="52.8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21">
        <f t="shared" si="198"/>
        <v>42460.112280092588</v>
      </c>
      <c r="L3202" s="21">
        <f t="shared" si="199"/>
        <v>42490.023611111108</v>
      </c>
      <c r="M3202" s="3" t="b">
        <v>0</v>
      </c>
      <c r="N3202" s="3">
        <v>1</v>
      </c>
      <c r="O3202" s="3" t="b">
        <v>0</v>
      </c>
      <c r="P3202" s="3" t="s">
        <v>8304</v>
      </c>
      <c r="Q3202" s="13">
        <f t="shared" ref="Q3202:Q3265" si="200">+E3202/D3202</f>
        <v>2.0000000000000002E-5</v>
      </c>
      <c r="R3202" s="7">
        <f t="shared" ref="R3202:R3265" si="201">IFERROR(+D3202/N3202,0)</f>
        <v>50000</v>
      </c>
      <c r="S3202" s="3" t="s">
        <v>8320</v>
      </c>
      <c r="T3202" s="3" t="s">
        <v>8362</v>
      </c>
    </row>
    <row r="3203" spans="1:20" ht="39.6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21">
        <f t="shared" ref="K3203:K3266" si="202">(J3203/86400)+25569+(-5/24)</f>
        <v>41861.558761574073</v>
      </c>
      <c r="L3203" s="21">
        <f t="shared" ref="L3203:L3266" si="203">+I3203/(86400)+25569+(-5/24)</f>
        <v>41882.558761574073</v>
      </c>
      <c r="M3203" s="3" t="b">
        <v>0</v>
      </c>
      <c r="N3203" s="3">
        <v>2</v>
      </c>
      <c r="O3203" s="3" t="b">
        <v>0</v>
      </c>
      <c r="P3203" s="3" t="s">
        <v>8304</v>
      </c>
      <c r="Q3203" s="13">
        <f t="shared" si="200"/>
        <v>1.2500000000000001E-2</v>
      </c>
      <c r="R3203" s="7">
        <f t="shared" si="201"/>
        <v>1000</v>
      </c>
      <c r="S3203" s="3" t="s">
        <v>8320</v>
      </c>
      <c r="T3203" s="3" t="s">
        <v>8362</v>
      </c>
    </row>
    <row r="3204" spans="1:20" ht="39.6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21">
        <f t="shared" si="202"/>
        <v>42293.645208333335</v>
      </c>
      <c r="L3204" s="21">
        <f t="shared" si="203"/>
        <v>42352.040972222218</v>
      </c>
      <c r="M3204" s="3" t="b">
        <v>0</v>
      </c>
      <c r="N3204" s="3">
        <v>25</v>
      </c>
      <c r="O3204" s="3" t="b">
        <v>0</v>
      </c>
      <c r="P3204" s="3" t="s">
        <v>8304</v>
      </c>
      <c r="Q3204" s="13">
        <f t="shared" si="200"/>
        <v>0.54520000000000002</v>
      </c>
      <c r="R3204" s="7">
        <f t="shared" si="201"/>
        <v>200</v>
      </c>
      <c r="S3204" s="3" t="s">
        <v>8320</v>
      </c>
      <c r="T3204" s="3" t="s">
        <v>8362</v>
      </c>
    </row>
    <row r="3205" spans="1:20" ht="39.6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21">
        <f t="shared" si="202"/>
        <v>42242.780347222222</v>
      </c>
      <c r="L3205" s="21">
        <f t="shared" si="203"/>
        <v>42272.780347222222</v>
      </c>
      <c r="M3205" s="3" t="b">
        <v>0</v>
      </c>
      <c r="N3205" s="3">
        <v>6</v>
      </c>
      <c r="O3205" s="3" t="b">
        <v>0</v>
      </c>
      <c r="P3205" s="3" t="s">
        <v>8304</v>
      </c>
      <c r="Q3205" s="13">
        <f t="shared" si="200"/>
        <v>0.25</v>
      </c>
      <c r="R3205" s="7">
        <f t="shared" si="201"/>
        <v>166.66666666666666</v>
      </c>
      <c r="S3205" s="3" t="s">
        <v>8320</v>
      </c>
      <c r="T3205" s="3" t="s">
        <v>8362</v>
      </c>
    </row>
    <row r="3206" spans="1:20" ht="39.6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21">
        <f t="shared" si="202"/>
        <v>42172.477766203701</v>
      </c>
      <c r="L3206" s="21">
        <f t="shared" si="203"/>
        <v>42202.468055555553</v>
      </c>
      <c r="M3206" s="3" t="b">
        <v>0</v>
      </c>
      <c r="N3206" s="3">
        <v>0</v>
      </c>
      <c r="O3206" s="3" t="b">
        <v>0</v>
      </c>
      <c r="P3206" s="3" t="s">
        <v>8304</v>
      </c>
      <c r="Q3206" s="13">
        <f t="shared" si="200"/>
        <v>0</v>
      </c>
      <c r="R3206" s="7">
        <f t="shared" si="201"/>
        <v>0</v>
      </c>
      <c r="S3206" s="3" t="s">
        <v>8320</v>
      </c>
      <c r="T3206" s="3" t="s">
        <v>8362</v>
      </c>
    </row>
    <row r="3207" spans="1:20" ht="39.6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21">
        <f t="shared" si="202"/>
        <v>42095.166342592587</v>
      </c>
      <c r="L3207" s="21">
        <f t="shared" si="203"/>
        <v>42125.166342592587</v>
      </c>
      <c r="M3207" s="3" t="b">
        <v>0</v>
      </c>
      <c r="N3207" s="3">
        <v>12</v>
      </c>
      <c r="O3207" s="3" t="b">
        <v>0</v>
      </c>
      <c r="P3207" s="3" t="s">
        <v>8304</v>
      </c>
      <c r="Q3207" s="13">
        <f t="shared" si="200"/>
        <v>3.4125000000000003E-2</v>
      </c>
      <c r="R3207" s="7">
        <f t="shared" si="201"/>
        <v>666.66666666666663</v>
      </c>
      <c r="S3207" s="3" t="s">
        <v>8320</v>
      </c>
      <c r="T3207" s="3" t="s">
        <v>8362</v>
      </c>
    </row>
    <row r="3208" spans="1:20" ht="39.6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21">
        <f t="shared" si="202"/>
        <v>42236.067719907405</v>
      </c>
      <c r="L3208" s="21">
        <f t="shared" si="203"/>
        <v>42266.067719907405</v>
      </c>
      <c r="M3208" s="3" t="b">
        <v>0</v>
      </c>
      <c r="N3208" s="3">
        <v>0</v>
      </c>
      <c r="O3208" s="3" t="b">
        <v>0</v>
      </c>
      <c r="P3208" s="3" t="s">
        <v>8304</v>
      </c>
      <c r="Q3208" s="13">
        <f t="shared" si="200"/>
        <v>0</v>
      </c>
      <c r="R3208" s="7">
        <f t="shared" si="201"/>
        <v>0</v>
      </c>
      <c r="S3208" s="3" t="s">
        <v>8320</v>
      </c>
      <c r="T3208" s="3" t="s">
        <v>8362</v>
      </c>
    </row>
    <row r="3209" spans="1:20" ht="39.6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21">
        <f t="shared" si="202"/>
        <v>42057.069525462961</v>
      </c>
      <c r="L3209" s="21">
        <f t="shared" si="203"/>
        <v>42117.027858796289</v>
      </c>
      <c r="M3209" s="3" t="b">
        <v>0</v>
      </c>
      <c r="N3209" s="3">
        <v>36</v>
      </c>
      <c r="O3209" s="3" t="b">
        <v>0</v>
      </c>
      <c r="P3209" s="3" t="s">
        <v>8304</v>
      </c>
      <c r="Q3209" s="13">
        <f t="shared" si="200"/>
        <v>0.46363636363636362</v>
      </c>
      <c r="R3209" s="7">
        <f t="shared" si="201"/>
        <v>152.77777777777777</v>
      </c>
      <c r="S3209" s="3" t="s">
        <v>8320</v>
      </c>
      <c r="T3209" s="3" t="s">
        <v>8362</v>
      </c>
    </row>
    <row r="3210" spans="1:20" ht="39.6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21">
        <f t="shared" si="202"/>
        <v>41827.396724537037</v>
      </c>
      <c r="L3210" s="21">
        <f t="shared" si="203"/>
        <v>41848.396724537037</v>
      </c>
      <c r="M3210" s="3" t="b">
        <v>1</v>
      </c>
      <c r="N3210" s="3">
        <v>82</v>
      </c>
      <c r="O3210" s="3" t="b">
        <v>1</v>
      </c>
      <c r="P3210" s="3" t="s">
        <v>8270</v>
      </c>
      <c r="Q3210" s="13">
        <f t="shared" si="200"/>
        <v>1.0349999999999999</v>
      </c>
      <c r="R3210" s="7">
        <f t="shared" si="201"/>
        <v>60.975609756097562</v>
      </c>
      <c r="S3210" s="3" t="s">
        <v>8320</v>
      </c>
      <c r="T3210" s="3" t="s">
        <v>8321</v>
      </c>
    </row>
    <row r="3211" spans="1:20" ht="39.6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21">
        <f t="shared" si="202"/>
        <v>41778.42891203703</v>
      </c>
      <c r="L3211" s="21">
        <f t="shared" si="203"/>
        <v>41810.75</v>
      </c>
      <c r="M3211" s="3" t="b">
        <v>1</v>
      </c>
      <c r="N3211" s="3">
        <v>226</v>
      </c>
      <c r="O3211" s="3" t="b">
        <v>1</v>
      </c>
      <c r="P3211" s="3" t="s">
        <v>8270</v>
      </c>
      <c r="Q3211" s="13">
        <f t="shared" si="200"/>
        <v>1.1932315789473684</v>
      </c>
      <c r="R3211" s="7">
        <f t="shared" si="201"/>
        <v>42.035398230088497</v>
      </c>
      <c r="S3211" s="3" t="s">
        <v>8320</v>
      </c>
      <c r="T3211" s="3" t="s">
        <v>8321</v>
      </c>
    </row>
    <row r="3212" spans="1:20" ht="39.6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21">
        <f t="shared" si="202"/>
        <v>41013.728229166663</v>
      </c>
      <c r="L3212" s="21">
        <f t="shared" si="203"/>
        <v>41060.957638888889</v>
      </c>
      <c r="M3212" s="3" t="b">
        <v>1</v>
      </c>
      <c r="N3212" s="3">
        <v>60</v>
      </c>
      <c r="O3212" s="3" t="b">
        <v>1</v>
      </c>
      <c r="P3212" s="3" t="s">
        <v>8270</v>
      </c>
      <c r="Q3212" s="13">
        <f t="shared" si="200"/>
        <v>1.2576666666666667</v>
      </c>
      <c r="R3212" s="7">
        <f t="shared" si="201"/>
        <v>50</v>
      </c>
      <c r="S3212" s="3" t="s">
        <v>8320</v>
      </c>
      <c r="T3212" s="3" t="s">
        <v>8321</v>
      </c>
    </row>
    <row r="3213" spans="1:20" ht="52.8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21">
        <f t="shared" si="202"/>
        <v>41834.378240740734</v>
      </c>
      <c r="L3213" s="21">
        <f t="shared" si="203"/>
        <v>41865.875</v>
      </c>
      <c r="M3213" s="3" t="b">
        <v>1</v>
      </c>
      <c r="N3213" s="3">
        <v>322</v>
      </c>
      <c r="O3213" s="3" t="b">
        <v>1</v>
      </c>
      <c r="P3213" s="3" t="s">
        <v>8270</v>
      </c>
      <c r="Q3213" s="13">
        <f t="shared" si="200"/>
        <v>1.1974347826086957</v>
      </c>
      <c r="R3213" s="7">
        <f t="shared" si="201"/>
        <v>71.428571428571431</v>
      </c>
      <c r="S3213" s="3" t="s">
        <v>8320</v>
      </c>
      <c r="T3213" s="3" t="s">
        <v>8321</v>
      </c>
    </row>
    <row r="3214" spans="1:20" ht="26.4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21">
        <f t="shared" si="202"/>
        <v>41829.587395833332</v>
      </c>
      <c r="L3214" s="21">
        <f t="shared" si="203"/>
        <v>41859.587395833332</v>
      </c>
      <c r="M3214" s="3" t="b">
        <v>1</v>
      </c>
      <c r="N3214" s="3">
        <v>94</v>
      </c>
      <c r="O3214" s="3" t="b">
        <v>1</v>
      </c>
      <c r="P3214" s="3" t="s">
        <v>8270</v>
      </c>
      <c r="Q3214" s="13">
        <f t="shared" si="200"/>
        <v>1.2625</v>
      </c>
      <c r="R3214" s="7">
        <f t="shared" si="201"/>
        <v>42.553191489361701</v>
      </c>
      <c r="S3214" s="3" t="s">
        <v>8320</v>
      </c>
      <c r="T3214" s="3" t="s">
        <v>8321</v>
      </c>
    </row>
    <row r="3215" spans="1:20" ht="39.6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21">
        <f t="shared" si="202"/>
        <v>42171.555081018516</v>
      </c>
      <c r="L3215" s="21">
        <f t="shared" si="203"/>
        <v>42211.555081018516</v>
      </c>
      <c r="M3215" s="3" t="b">
        <v>1</v>
      </c>
      <c r="N3215" s="3">
        <v>47</v>
      </c>
      <c r="O3215" s="3" t="b">
        <v>1</v>
      </c>
      <c r="P3215" s="3" t="s">
        <v>8270</v>
      </c>
      <c r="Q3215" s="13">
        <f t="shared" si="200"/>
        <v>1.0011666666666668</v>
      </c>
      <c r="R3215" s="7">
        <f t="shared" si="201"/>
        <v>127.65957446808511</v>
      </c>
      <c r="S3215" s="3" t="s">
        <v>8320</v>
      </c>
      <c r="T3215" s="3" t="s">
        <v>8321</v>
      </c>
    </row>
    <row r="3216" spans="1:20" ht="39.6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21">
        <f t="shared" si="202"/>
        <v>42337.584178240737</v>
      </c>
      <c r="L3216" s="21">
        <f t="shared" si="203"/>
        <v>42374.788194444445</v>
      </c>
      <c r="M3216" s="3" t="b">
        <v>1</v>
      </c>
      <c r="N3216" s="3">
        <v>115</v>
      </c>
      <c r="O3216" s="3" t="b">
        <v>1</v>
      </c>
      <c r="P3216" s="3" t="s">
        <v>8270</v>
      </c>
      <c r="Q3216" s="13">
        <f t="shared" si="200"/>
        <v>1.0213333333333334</v>
      </c>
      <c r="R3216" s="7">
        <f t="shared" si="201"/>
        <v>104.34782608695652</v>
      </c>
      <c r="S3216" s="3" t="s">
        <v>8320</v>
      </c>
      <c r="T3216" s="3" t="s">
        <v>8321</v>
      </c>
    </row>
    <row r="3217" spans="1:20" ht="52.8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21">
        <f t="shared" si="202"/>
        <v>42219.456840277773</v>
      </c>
      <c r="L3217" s="21">
        <f t="shared" si="203"/>
        <v>42256.957638888889</v>
      </c>
      <c r="M3217" s="3" t="b">
        <v>1</v>
      </c>
      <c r="N3217" s="3">
        <v>134</v>
      </c>
      <c r="O3217" s="3" t="b">
        <v>1</v>
      </c>
      <c r="P3217" s="3" t="s">
        <v>8270</v>
      </c>
      <c r="Q3217" s="13">
        <f t="shared" si="200"/>
        <v>1.0035142857142858</v>
      </c>
      <c r="R3217" s="7">
        <f t="shared" si="201"/>
        <v>261.19402985074629</v>
      </c>
      <c r="S3217" s="3" t="s">
        <v>8320</v>
      </c>
      <c r="T3217" s="3" t="s">
        <v>8321</v>
      </c>
    </row>
    <row r="3218" spans="1:20" ht="39.6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21">
        <f t="shared" si="202"/>
        <v>42165.254293981481</v>
      </c>
      <c r="L3218" s="21">
        <f t="shared" si="203"/>
        <v>42196.395833333336</v>
      </c>
      <c r="M3218" s="3" t="b">
        <v>1</v>
      </c>
      <c r="N3218" s="3">
        <v>35</v>
      </c>
      <c r="O3218" s="3" t="b">
        <v>1</v>
      </c>
      <c r="P3218" s="3" t="s">
        <v>8270</v>
      </c>
      <c r="Q3218" s="13">
        <f t="shared" si="200"/>
        <v>1.0004999999999999</v>
      </c>
      <c r="R3218" s="7">
        <f t="shared" si="201"/>
        <v>57.142857142857146</v>
      </c>
      <c r="S3218" s="3" t="s">
        <v>8320</v>
      </c>
      <c r="T3218" s="3" t="s">
        <v>8321</v>
      </c>
    </row>
    <row r="3219" spans="1:20" ht="26.4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21">
        <f t="shared" si="202"/>
        <v>42648.337777777771</v>
      </c>
      <c r="L3219" s="21">
        <f t="shared" si="203"/>
        <v>42678.337777777771</v>
      </c>
      <c r="M3219" s="3" t="b">
        <v>1</v>
      </c>
      <c r="N3219" s="3">
        <v>104</v>
      </c>
      <c r="O3219" s="3" t="b">
        <v>1</v>
      </c>
      <c r="P3219" s="3" t="s">
        <v>8270</v>
      </c>
      <c r="Q3219" s="13">
        <f t="shared" si="200"/>
        <v>1.1602222222222223</v>
      </c>
      <c r="R3219" s="7">
        <f t="shared" si="201"/>
        <v>43.269230769230766</v>
      </c>
      <c r="S3219" s="3" t="s">
        <v>8320</v>
      </c>
      <c r="T3219" s="3" t="s">
        <v>8321</v>
      </c>
    </row>
    <row r="3220" spans="1:20" ht="39.6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21">
        <f t="shared" si="202"/>
        <v>41970.793819444443</v>
      </c>
      <c r="L3220" s="21">
        <f t="shared" si="203"/>
        <v>42003.791666666664</v>
      </c>
      <c r="M3220" s="3" t="b">
        <v>1</v>
      </c>
      <c r="N3220" s="3">
        <v>184</v>
      </c>
      <c r="O3220" s="3" t="b">
        <v>1</v>
      </c>
      <c r="P3220" s="3" t="s">
        <v>8270</v>
      </c>
      <c r="Q3220" s="13">
        <f t="shared" si="200"/>
        <v>1.0209999999999999</v>
      </c>
      <c r="R3220" s="7">
        <f t="shared" si="201"/>
        <v>65.217391304347828</v>
      </c>
      <c r="S3220" s="3" t="s">
        <v>8320</v>
      </c>
      <c r="T3220" s="3" t="s">
        <v>8321</v>
      </c>
    </row>
    <row r="3221" spans="1:20" ht="39.6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21">
        <f t="shared" si="202"/>
        <v>42050.77484953704</v>
      </c>
      <c r="L3221" s="21">
        <f t="shared" si="203"/>
        <v>42085.733182870368</v>
      </c>
      <c r="M3221" s="3" t="b">
        <v>1</v>
      </c>
      <c r="N3221" s="3">
        <v>119</v>
      </c>
      <c r="O3221" s="3" t="b">
        <v>1</v>
      </c>
      <c r="P3221" s="3" t="s">
        <v>8270</v>
      </c>
      <c r="Q3221" s="13">
        <f t="shared" si="200"/>
        <v>1.0011000000000001</v>
      </c>
      <c r="R3221" s="7">
        <f t="shared" si="201"/>
        <v>168.0672268907563</v>
      </c>
      <c r="S3221" s="3" t="s">
        <v>8320</v>
      </c>
      <c r="T3221" s="3" t="s">
        <v>8321</v>
      </c>
    </row>
    <row r="3222" spans="1:20" ht="26.4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21">
        <f t="shared" si="202"/>
        <v>42772.625046296293</v>
      </c>
      <c r="L3222" s="21">
        <f t="shared" si="203"/>
        <v>42806.666666666664</v>
      </c>
      <c r="M3222" s="3" t="b">
        <v>1</v>
      </c>
      <c r="N3222" s="3">
        <v>59</v>
      </c>
      <c r="O3222" s="3" t="b">
        <v>1</v>
      </c>
      <c r="P3222" s="3" t="s">
        <v>8270</v>
      </c>
      <c r="Q3222" s="13">
        <f t="shared" si="200"/>
        <v>1.0084</v>
      </c>
      <c r="R3222" s="7">
        <f t="shared" si="201"/>
        <v>254.23728813559322</v>
      </c>
      <c r="S3222" s="3" t="s">
        <v>8320</v>
      </c>
      <c r="T3222" s="3" t="s">
        <v>8321</v>
      </c>
    </row>
    <row r="3223" spans="1:20" ht="52.8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21">
        <f t="shared" si="202"/>
        <v>42155.488460648143</v>
      </c>
      <c r="L3223" s="21">
        <f t="shared" si="203"/>
        <v>42190.488460648143</v>
      </c>
      <c r="M3223" s="3" t="b">
        <v>1</v>
      </c>
      <c r="N3223" s="3">
        <v>113</v>
      </c>
      <c r="O3223" s="3" t="b">
        <v>1</v>
      </c>
      <c r="P3223" s="3" t="s">
        <v>8270</v>
      </c>
      <c r="Q3223" s="13">
        <f t="shared" si="200"/>
        <v>1.0342499999999999</v>
      </c>
      <c r="R3223" s="7">
        <f t="shared" si="201"/>
        <v>35.398230088495573</v>
      </c>
      <c r="S3223" s="3" t="s">
        <v>8320</v>
      </c>
      <c r="T3223" s="3" t="s">
        <v>8321</v>
      </c>
    </row>
    <row r="3224" spans="1:20" ht="39.6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21">
        <f t="shared" si="202"/>
        <v>42270.373807870368</v>
      </c>
      <c r="L3224" s="21">
        <f t="shared" si="203"/>
        <v>42301.686805555553</v>
      </c>
      <c r="M3224" s="3" t="b">
        <v>1</v>
      </c>
      <c r="N3224" s="3">
        <v>84</v>
      </c>
      <c r="O3224" s="3" t="b">
        <v>1</v>
      </c>
      <c r="P3224" s="3" t="s">
        <v>8270</v>
      </c>
      <c r="Q3224" s="13">
        <f t="shared" si="200"/>
        <v>1.248</v>
      </c>
      <c r="R3224" s="7">
        <f t="shared" si="201"/>
        <v>29.761904761904763</v>
      </c>
      <c r="S3224" s="3" t="s">
        <v>8320</v>
      </c>
      <c r="T3224" s="3" t="s">
        <v>8321</v>
      </c>
    </row>
    <row r="3225" spans="1:20" ht="26.4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21">
        <f t="shared" si="202"/>
        <v>42206.627037037033</v>
      </c>
      <c r="L3225" s="21">
        <f t="shared" si="203"/>
        <v>42236.627037037033</v>
      </c>
      <c r="M3225" s="3" t="b">
        <v>1</v>
      </c>
      <c r="N3225" s="3">
        <v>74</v>
      </c>
      <c r="O3225" s="3" t="b">
        <v>1</v>
      </c>
      <c r="P3225" s="3" t="s">
        <v>8270</v>
      </c>
      <c r="Q3225" s="13">
        <f t="shared" si="200"/>
        <v>1.0951612903225807</v>
      </c>
      <c r="R3225" s="7">
        <f t="shared" si="201"/>
        <v>41.891891891891895</v>
      </c>
      <c r="S3225" s="3" t="s">
        <v>8320</v>
      </c>
      <c r="T3225" s="3" t="s">
        <v>8321</v>
      </c>
    </row>
    <row r="3226" spans="1:20" ht="39.6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21">
        <f t="shared" si="202"/>
        <v>42697.642511574071</v>
      </c>
      <c r="L3226" s="21">
        <f t="shared" si="203"/>
        <v>42744.999999999993</v>
      </c>
      <c r="M3226" s="3" t="b">
        <v>1</v>
      </c>
      <c r="N3226" s="3">
        <v>216</v>
      </c>
      <c r="O3226" s="3" t="b">
        <v>1</v>
      </c>
      <c r="P3226" s="3" t="s">
        <v>8270</v>
      </c>
      <c r="Q3226" s="13">
        <f t="shared" si="200"/>
        <v>1.0203333333333333</v>
      </c>
      <c r="R3226" s="7">
        <f t="shared" si="201"/>
        <v>138.88888888888889</v>
      </c>
      <c r="S3226" s="3" t="s">
        <v>8320</v>
      </c>
      <c r="T3226" s="3" t="s">
        <v>8321</v>
      </c>
    </row>
    <row r="3227" spans="1:20" ht="39.6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21">
        <f t="shared" si="202"/>
        <v>42503.351134259261</v>
      </c>
      <c r="L3227" s="21">
        <f t="shared" si="203"/>
        <v>42524.666666666664</v>
      </c>
      <c r="M3227" s="3" t="b">
        <v>1</v>
      </c>
      <c r="N3227" s="3">
        <v>39</v>
      </c>
      <c r="O3227" s="3" t="b">
        <v>1</v>
      </c>
      <c r="P3227" s="3" t="s">
        <v>8270</v>
      </c>
      <c r="Q3227" s="13">
        <f t="shared" si="200"/>
        <v>1.0235000000000001</v>
      </c>
      <c r="R3227" s="7">
        <f t="shared" si="201"/>
        <v>51.282051282051285</v>
      </c>
      <c r="S3227" s="3" t="s">
        <v>8320</v>
      </c>
      <c r="T3227" s="3" t="s">
        <v>8321</v>
      </c>
    </row>
    <row r="3228" spans="1:20" ht="39.6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21">
        <f t="shared" si="202"/>
        <v>42277.375138888885</v>
      </c>
      <c r="L3228" s="21">
        <f t="shared" si="203"/>
        <v>42307.375138888885</v>
      </c>
      <c r="M3228" s="3" t="b">
        <v>1</v>
      </c>
      <c r="N3228" s="3">
        <v>21</v>
      </c>
      <c r="O3228" s="3" t="b">
        <v>1</v>
      </c>
      <c r="P3228" s="3" t="s">
        <v>8270</v>
      </c>
      <c r="Q3228" s="13">
        <f t="shared" si="200"/>
        <v>1.0416666666666667</v>
      </c>
      <c r="R3228" s="7">
        <f t="shared" si="201"/>
        <v>57.142857142857146</v>
      </c>
      <c r="S3228" s="3" t="s">
        <v>8320</v>
      </c>
      <c r="T3228" s="3" t="s">
        <v>8321</v>
      </c>
    </row>
    <row r="3229" spans="1:20" ht="39.6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21">
        <f t="shared" si="202"/>
        <v>42722.674027777779</v>
      </c>
      <c r="L3229" s="21">
        <f t="shared" si="203"/>
        <v>42752.674027777779</v>
      </c>
      <c r="M3229" s="3" t="b">
        <v>0</v>
      </c>
      <c r="N3229" s="3">
        <v>30</v>
      </c>
      <c r="O3229" s="3" t="b">
        <v>1</v>
      </c>
      <c r="P3229" s="3" t="s">
        <v>8270</v>
      </c>
      <c r="Q3229" s="13">
        <f t="shared" si="200"/>
        <v>1.25</v>
      </c>
      <c r="R3229" s="7">
        <f t="shared" si="201"/>
        <v>40</v>
      </c>
      <c r="S3229" s="3" t="s">
        <v>8320</v>
      </c>
      <c r="T3229" s="3" t="s">
        <v>8321</v>
      </c>
    </row>
    <row r="3230" spans="1:20" ht="26.4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21">
        <f t="shared" si="202"/>
        <v>42323.500972222224</v>
      </c>
      <c r="L3230" s="21">
        <f t="shared" si="203"/>
        <v>42354.999305555553</v>
      </c>
      <c r="M3230" s="3" t="b">
        <v>1</v>
      </c>
      <c r="N3230" s="3">
        <v>37</v>
      </c>
      <c r="O3230" s="3" t="b">
        <v>1</v>
      </c>
      <c r="P3230" s="3" t="s">
        <v>8270</v>
      </c>
      <c r="Q3230" s="13">
        <f t="shared" si="200"/>
        <v>1.0234285714285714</v>
      </c>
      <c r="R3230" s="7">
        <f t="shared" si="201"/>
        <v>189.18918918918919</v>
      </c>
      <c r="S3230" s="3" t="s">
        <v>8320</v>
      </c>
      <c r="T3230" s="3" t="s">
        <v>8321</v>
      </c>
    </row>
    <row r="3231" spans="1:20" ht="39.6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21">
        <f t="shared" si="202"/>
        <v>41933.083310185182</v>
      </c>
      <c r="L3231" s="21">
        <f t="shared" si="203"/>
        <v>41963.124976851854</v>
      </c>
      <c r="M3231" s="3" t="b">
        <v>1</v>
      </c>
      <c r="N3231" s="3">
        <v>202</v>
      </c>
      <c r="O3231" s="3" t="b">
        <v>1</v>
      </c>
      <c r="P3231" s="3" t="s">
        <v>8270</v>
      </c>
      <c r="Q3231" s="13">
        <f t="shared" si="200"/>
        <v>1.0786500000000001</v>
      </c>
      <c r="R3231" s="7">
        <f t="shared" si="201"/>
        <v>99.009900990099013</v>
      </c>
      <c r="S3231" s="3" t="s">
        <v>8320</v>
      </c>
      <c r="T3231" s="3" t="s">
        <v>8321</v>
      </c>
    </row>
    <row r="3232" spans="1:20" ht="39.6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21">
        <f t="shared" si="202"/>
        <v>41897.959791666661</v>
      </c>
      <c r="L3232" s="21">
        <f t="shared" si="203"/>
        <v>41912.957638888889</v>
      </c>
      <c r="M3232" s="3" t="b">
        <v>1</v>
      </c>
      <c r="N3232" s="3">
        <v>37</v>
      </c>
      <c r="O3232" s="3" t="b">
        <v>1</v>
      </c>
      <c r="P3232" s="3" t="s">
        <v>8270</v>
      </c>
      <c r="Q3232" s="13">
        <f t="shared" si="200"/>
        <v>1.0988461538461538</v>
      </c>
      <c r="R3232" s="7">
        <f t="shared" si="201"/>
        <v>70.270270270270274</v>
      </c>
      <c r="S3232" s="3" t="s">
        <v>8320</v>
      </c>
      <c r="T3232" s="3" t="s">
        <v>8321</v>
      </c>
    </row>
    <row r="3233" spans="1:20" ht="39.6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21">
        <f t="shared" si="202"/>
        <v>42446.735497685186</v>
      </c>
      <c r="L3233" s="21">
        <f t="shared" si="203"/>
        <v>42476.735497685186</v>
      </c>
      <c r="M3233" s="3" t="b">
        <v>0</v>
      </c>
      <c r="N3233" s="3">
        <v>28</v>
      </c>
      <c r="O3233" s="3" t="b">
        <v>1</v>
      </c>
      <c r="P3233" s="3" t="s">
        <v>8270</v>
      </c>
      <c r="Q3233" s="13">
        <f t="shared" si="200"/>
        <v>1.61</v>
      </c>
      <c r="R3233" s="7">
        <f t="shared" si="201"/>
        <v>35.714285714285715</v>
      </c>
      <c r="S3233" s="3" t="s">
        <v>8320</v>
      </c>
      <c r="T3233" s="3" t="s">
        <v>8321</v>
      </c>
    </row>
    <row r="3234" spans="1:20" ht="39.6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21">
        <f t="shared" si="202"/>
        <v>42463.605520833335</v>
      </c>
      <c r="L3234" s="21">
        <f t="shared" si="203"/>
        <v>42493.957638888889</v>
      </c>
      <c r="M3234" s="3" t="b">
        <v>1</v>
      </c>
      <c r="N3234" s="3">
        <v>26</v>
      </c>
      <c r="O3234" s="3" t="b">
        <v>1</v>
      </c>
      <c r="P3234" s="3" t="s">
        <v>8270</v>
      </c>
      <c r="Q3234" s="13">
        <f t="shared" si="200"/>
        <v>1.3120000000000001</v>
      </c>
      <c r="R3234" s="7">
        <f t="shared" si="201"/>
        <v>38.46153846153846</v>
      </c>
      <c r="S3234" s="3" t="s">
        <v>8320</v>
      </c>
      <c r="T3234" s="3" t="s">
        <v>8321</v>
      </c>
    </row>
    <row r="3235" spans="1:20" ht="39.6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21">
        <f t="shared" si="202"/>
        <v>42766.596701388888</v>
      </c>
      <c r="L3235" s="21">
        <f t="shared" si="203"/>
        <v>42796.596701388888</v>
      </c>
      <c r="M3235" s="3" t="b">
        <v>0</v>
      </c>
      <c r="N3235" s="3">
        <v>61</v>
      </c>
      <c r="O3235" s="3" t="b">
        <v>1</v>
      </c>
      <c r="P3235" s="3" t="s">
        <v>8270</v>
      </c>
      <c r="Q3235" s="13">
        <f t="shared" si="200"/>
        <v>1.1879999999999999</v>
      </c>
      <c r="R3235" s="7">
        <f t="shared" si="201"/>
        <v>81.967213114754102</v>
      </c>
      <c r="S3235" s="3" t="s">
        <v>8320</v>
      </c>
      <c r="T3235" s="3" t="s">
        <v>8321</v>
      </c>
    </row>
    <row r="3236" spans="1:20" ht="39.6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21">
        <f t="shared" si="202"/>
        <v>42734.581111111103</v>
      </c>
      <c r="L3236" s="21">
        <f t="shared" si="203"/>
        <v>42767.771527777775</v>
      </c>
      <c r="M3236" s="3" t="b">
        <v>0</v>
      </c>
      <c r="N3236" s="3">
        <v>115</v>
      </c>
      <c r="O3236" s="3" t="b">
        <v>1</v>
      </c>
      <c r="P3236" s="3" t="s">
        <v>8270</v>
      </c>
      <c r="Q3236" s="13">
        <f t="shared" si="200"/>
        <v>1.0039275000000001</v>
      </c>
      <c r="R3236" s="7">
        <f t="shared" si="201"/>
        <v>34.782608695652172</v>
      </c>
      <c r="S3236" s="3" t="s">
        <v>8320</v>
      </c>
      <c r="T3236" s="3" t="s">
        <v>8321</v>
      </c>
    </row>
    <row r="3237" spans="1:20" ht="52.8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21">
        <f t="shared" si="202"/>
        <v>42522.139479166661</v>
      </c>
      <c r="L3237" s="21">
        <f t="shared" si="203"/>
        <v>42552.139479166661</v>
      </c>
      <c r="M3237" s="3" t="b">
        <v>1</v>
      </c>
      <c r="N3237" s="3">
        <v>181</v>
      </c>
      <c r="O3237" s="3" t="b">
        <v>1</v>
      </c>
      <c r="P3237" s="3" t="s">
        <v>8270</v>
      </c>
      <c r="Q3237" s="13">
        <f t="shared" si="200"/>
        <v>1.0320666666666667</v>
      </c>
      <c r="R3237" s="7">
        <f t="shared" si="201"/>
        <v>82.872928176795583</v>
      </c>
      <c r="S3237" s="3" t="s">
        <v>8320</v>
      </c>
      <c r="T3237" s="3" t="s">
        <v>8321</v>
      </c>
    </row>
    <row r="3238" spans="1:20" ht="39.6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21">
        <f t="shared" si="202"/>
        <v>42702.708715277775</v>
      </c>
      <c r="L3238" s="21">
        <f t="shared" si="203"/>
        <v>42732.708715277775</v>
      </c>
      <c r="M3238" s="3" t="b">
        <v>0</v>
      </c>
      <c r="N3238" s="3">
        <v>110</v>
      </c>
      <c r="O3238" s="3" t="b">
        <v>1</v>
      </c>
      <c r="P3238" s="3" t="s">
        <v>8270</v>
      </c>
      <c r="Q3238" s="13">
        <f t="shared" si="200"/>
        <v>1.006</v>
      </c>
      <c r="R3238" s="7">
        <f t="shared" si="201"/>
        <v>181.81818181818181</v>
      </c>
      <c r="S3238" s="3" t="s">
        <v>8320</v>
      </c>
      <c r="T3238" s="3" t="s">
        <v>8321</v>
      </c>
    </row>
    <row r="3239" spans="1:20" ht="26.4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21">
        <f t="shared" si="202"/>
        <v>42252.266018518516</v>
      </c>
      <c r="L3239" s="21">
        <f t="shared" si="203"/>
        <v>42275.957638888889</v>
      </c>
      <c r="M3239" s="3" t="b">
        <v>1</v>
      </c>
      <c r="N3239" s="3">
        <v>269</v>
      </c>
      <c r="O3239" s="3" t="b">
        <v>1</v>
      </c>
      <c r="P3239" s="3" t="s">
        <v>8270</v>
      </c>
      <c r="Q3239" s="13">
        <f t="shared" si="200"/>
        <v>1.0078754285714286</v>
      </c>
      <c r="R3239" s="7">
        <f t="shared" si="201"/>
        <v>130.11152416356876</v>
      </c>
      <c r="S3239" s="3" t="s">
        <v>8320</v>
      </c>
      <c r="T3239" s="3" t="s">
        <v>8321</v>
      </c>
    </row>
    <row r="3240" spans="1:20" ht="39.6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21">
        <f t="shared" si="202"/>
        <v>42156.302060185182</v>
      </c>
      <c r="L3240" s="21">
        <f t="shared" si="203"/>
        <v>42186.302060185182</v>
      </c>
      <c r="M3240" s="3" t="b">
        <v>1</v>
      </c>
      <c r="N3240" s="3">
        <v>79</v>
      </c>
      <c r="O3240" s="3" t="b">
        <v>1</v>
      </c>
      <c r="P3240" s="3" t="s">
        <v>8270</v>
      </c>
      <c r="Q3240" s="13">
        <f t="shared" si="200"/>
        <v>1.1232142857142857</v>
      </c>
      <c r="R3240" s="7">
        <f t="shared" si="201"/>
        <v>35.443037974683541</v>
      </c>
      <c r="S3240" s="3" t="s">
        <v>8320</v>
      </c>
      <c r="T3240" s="3" t="s">
        <v>8321</v>
      </c>
    </row>
    <row r="3241" spans="1:20" ht="39.6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21">
        <f t="shared" si="202"/>
        <v>42277.880706018514</v>
      </c>
      <c r="L3241" s="21">
        <f t="shared" si="203"/>
        <v>42302.790972222218</v>
      </c>
      <c r="M3241" s="3" t="b">
        <v>1</v>
      </c>
      <c r="N3241" s="3">
        <v>104</v>
      </c>
      <c r="O3241" s="3" t="b">
        <v>1</v>
      </c>
      <c r="P3241" s="3" t="s">
        <v>8270</v>
      </c>
      <c r="Q3241" s="13">
        <f t="shared" si="200"/>
        <v>1.0591914022517912</v>
      </c>
      <c r="R3241" s="7">
        <f t="shared" si="201"/>
        <v>56.365384615384613</v>
      </c>
      <c r="S3241" s="3" t="s">
        <v>8320</v>
      </c>
      <c r="T3241" s="3" t="s">
        <v>8321</v>
      </c>
    </row>
    <row r="3242" spans="1:20" ht="52.8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21">
        <f t="shared" si="202"/>
        <v>42754.485509259255</v>
      </c>
      <c r="L3242" s="21">
        <f t="shared" si="203"/>
        <v>42782.749999999993</v>
      </c>
      <c r="M3242" s="3" t="b">
        <v>0</v>
      </c>
      <c r="N3242" s="3">
        <v>34</v>
      </c>
      <c r="O3242" s="3" t="b">
        <v>1</v>
      </c>
      <c r="P3242" s="3" t="s">
        <v>8270</v>
      </c>
      <c r="Q3242" s="13">
        <f t="shared" si="200"/>
        <v>1.0056666666666667</v>
      </c>
      <c r="R3242" s="7">
        <f t="shared" si="201"/>
        <v>88.235294117647058</v>
      </c>
      <c r="S3242" s="3" t="s">
        <v>8320</v>
      </c>
      <c r="T3242" s="3" t="s">
        <v>8321</v>
      </c>
    </row>
    <row r="3243" spans="1:20" ht="52.8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21">
        <f t="shared" si="202"/>
        <v>41893.116550925923</v>
      </c>
      <c r="L3243" s="21">
        <f t="shared" si="203"/>
        <v>41926.082638888889</v>
      </c>
      <c r="M3243" s="3" t="b">
        <v>1</v>
      </c>
      <c r="N3243" s="3">
        <v>167</v>
      </c>
      <c r="O3243" s="3" t="b">
        <v>1</v>
      </c>
      <c r="P3243" s="3" t="s">
        <v>8270</v>
      </c>
      <c r="Q3243" s="13">
        <f t="shared" si="200"/>
        <v>1.1530588235294117</v>
      </c>
      <c r="R3243" s="7">
        <f t="shared" si="201"/>
        <v>50.898203592814369</v>
      </c>
      <c r="S3243" s="3" t="s">
        <v>8320</v>
      </c>
      <c r="T3243" s="3" t="s">
        <v>8321</v>
      </c>
    </row>
    <row r="3244" spans="1:20" ht="39.6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21">
        <f t="shared" si="202"/>
        <v>41871.547361111108</v>
      </c>
      <c r="L3244" s="21">
        <f t="shared" si="203"/>
        <v>41901.547361111108</v>
      </c>
      <c r="M3244" s="3" t="b">
        <v>1</v>
      </c>
      <c r="N3244" s="3">
        <v>183</v>
      </c>
      <c r="O3244" s="3" t="b">
        <v>1</v>
      </c>
      <c r="P3244" s="3" t="s">
        <v>8270</v>
      </c>
      <c r="Q3244" s="13">
        <f t="shared" si="200"/>
        <v>1.273042</v>
      </c>
      <c r="R3244" s="7">
        <f t="shared" si="201"/>
        <v>54.644808743169399</v>
      </c>
      <c r="S3244" s="3" t="s">
        <v>8320</v>
      </c>
      <c r="T3244" s="3" t="s">
        <v>8321</v>
      </c>
    </row>
    <row r="3245" spans="1:20" ht="39.6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21">
        <f t="shared" si="202"/>
        <v>42261.888449074067</v>
      </c>
      <c r="L3245" s="21">
        <f t="shared" si="203"/>
        <v>42285.791666666664</v>
      </c>
      <c r="M3245" s="3" t="b">
        <v>1</v>
      </c>
      <c r="N3245" s="3">
        <v>71</v>
      </c>
      <c r="O3245" s="3" t="b">
        <v>1</v>
      </c>
      <c r="P3245" s="3" t="s">
        <v>8270</v>
      </c>
      <c r="Q3245" s="13">
        <f t="shared" si="200"/>
        <v>1.028375</v>
      </c>
      <c r="R3245" s="7">
        <f t="shared" si="201"/>
        <v>112.67605633802818</v>
      </c>
      <c r="S3245" s="3" t="s">
        <v>8320</v>
      </c>
      <c r="T3245" s="3" t="s">
        <v>8321</v>
      </c>
    </row>
    <row r="3246" spans="1:20" ht="39.6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21">
        <f t="shared" si="202"/>
        <v>42675.485902777778</v>
      </c>
      <c r="L3246" s="21">
        <f t="shared" si="203"/>
        <v>42705.527569444443</v>
      </c>
      <c r="M3246" s="3" t="b">
        <v>0</v>
      </c>
      <c r="N3246" s="3">
        <v>69</v>
      </c>
      <c r="O3246" s="3" t="b">
        <v>1</v>
      </c>
      <c r="P3246" s="3" t="s">
        <v>8270</v>
      </c>
      <c r="Q3246" s="13">
        <f t="shared" si="200"/>
        <v>1.0293749999999999</v>
      </c>
      <c r="R3246" s="7">
        <f t="shared" si="201"/>
        <v>23.188405797101449</v>
      </c>
      <c r="S3246" s="3" t="s">
        <v>8320</v>
      </c>
      <c r="T3246" s="3" t="s">
        <v>8321</v>
      </c>
    </row>
    <row r="3247" spans="1:20" ht="39.6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21">
        <f t="shared" si="202"/>
        <v>42135.391874999994</v>
      </c>
      <c r="L3247" s="21">
        <f t="shared" si="203"/>
        <v>42166.874999999993</v>
      </c>
      <c r="M3247" s="3" t="b">
        <v>0</v>
      </c>
      <c r="N3247" s="3">
        <v>270</v>
      </c>
      <c r="O3247" s="3" t="b">
        <v>1</v>
      </c>
      <c r="P3247" s="3" t="s">
        <v>8270</v>
      </c>
      <c r="Q3247" s="13">
        <f t="shared" si="200"/>
        <v>1.043047619047619</v>
      </c>
      <c r="R3247" s="7">
        <f t="shared" si="201"/>
        <v>77.777777777777771</v>
      </c>
      <c r="S3247" s="3" t="s">
        <v>8320</v>
      </c>
      <c r="T3247" s="3" t="s">
        <v>8321</v>
      </c>
    </row>
    <row r="3248" spans="1:20" ht="39.6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21">
        <f t="shared" si="202"/>
        <v>42230.263888888883</v>
      </c>
      <c r="L3248" s="21">
        <f t="shared" si="203"/>
        <v>42258.957638888889</v>
      </c>
      <c r="M3248" s="3" t="b">
        <v>1</v>
      </c>
      <c r="N3248" s="3">
        <v>193</v>
      </c>
      <c r="O3248" s="3" t="b">
        <v>1</v>
      </c>
      <c r="P3248" s="3" t="s">
        <v>8270</v>
      </c>
      <c r="Q3248" s="13">
        <f t="shared" si="200"/>
        <v>1.1122000000000001</v>
      </c>
      <c r="R3248" s="7">
        <f t="shared" si="201"/>
        <v>51.813471502590673</v>
      </c>
      <c r="S3248" s="3" t="s">
        <v>8320</v>
      </c>
      <c r="T3248" s="3" t="s">
        <v>8321</v>
      </c>
    </row>
    <row r="3249" spans="1:20" ht="39.6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21">
        <f t="shared" si="202"/>
        <v>42167.22583333333</v>
      </c>
      <c r="L3249" s="21">
        <f t="shared" si="203"/>
        <v>42197.22583333333</v>
      </c>
      <c r="M3249" s="3" t="b">
        <v>1</v>
      </c>
      <c r="N3249" s="3">
        <v>57</v>
      </c>
      <c r="O3249" s="3" t="b">
        <v>1</v>
      </c>
      <c r="P3249" s="3" t="s">
        <v>8270</v>
      </c>
      <c r="Q3249" s="13">
        <f t="shared" si="200"/>
        <v>1.0586</v>
      </c>
      <c r="R3249" s="7">
        <f t="shared" si="201"/>
        <v>43.859649122807021</v>
      </c>
      <c r="S3249" s="3" t="s">
        <v>8320</v>
      </c>
      <c r="T3249" s="3" t="s">
        <v>8321</v>
      </c>
    </row>
    <row r="3250" spans="1:20" ht="26.4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21">
        <f t="shared" si="202"/>
        <v>42068.68005787037</v>
      </c>
      <c r="L3250" s="21">
        <f t="shared" si="203"/>
        <v>42098.638391203705</v>
      </c>
      <c r="M3250" s="3" t="b">
        <v>1</v>
      </c>
      <c r="N3250" s="3">
        <v>200</v>
      </c>
      <c r="O3250" s="3" t="b">
        <v>1</v>
      </c>
      <c r="P3250" s="3" t="s">
        <v>8270</v>
      </c>
      <c r="Q3250" s="13">
        <f t="shared" si="200"/>
        <v>1.0079166666666666</v>
      </c>
      <c r="R3250" s="7">
        <f t="shared" si="201"/>
        <v>60</v>
      </c>
      <c r="S3250" s="3" t="s">
        <v>8320</v>
      </c>
      <c r="T3250" s="3" t="s">
        <v>8321</v>
      </c>
    </row>
    <row r="3251" spans="1:20" ht="39.6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21">
        <f t="shared" si="202"/>
        <v>42145.538356481477</v>
      </c>
      <c r="L3251" s="21">
        <f t="shared" si="203"/>
        <v>42175.538356481477</v>
      </c>
      <c r="M3251" s="3" t="b">
        <v>1</v>
      </c>
      <c r="N3251" s="3">
        <v>88</v>
      </c>
      <c r="O3251" s="3" t="b">
        <v>1</v>
      </c>
      <c r="P3251" s="3" t="s">
        <v>8270</v>
      </c>
      <c r="Q3251" s="13">
        <f t="shared" si="200"/>
        <v>1.0492727272727274</v>
      </c>
      <c r="R3251" s="7">
        <f t="shared" si="201"/>
        <v>62.5</v>
      </c>
      <c r="S3251" s="3" t="s">
        <v>8320</v>
      </c>
      <c r="T3251" s="3" t="s">
        <v>8321</v>
      </c>
    </row>
    <row r="3252" spans="1:20" ht="52.8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21">
        <f t="shared" si="202"/>
        <v>41918.533842592587</v>
      </c>
      <c r="L3252" s="21">
        <f t="shared" si="203"/>
        <v>41948.575509259259</v>
      </c>
      <c r="M3252" s="3" t="b">
        <v>1</v>
      </c>
      <c r="N3252" s="3">
        <v>213</v>
      </c>
      <c r="O3252" s="3" t="b">
        <v>1</v>
      </c>
      <c r="P3252" s="3" t="s">
        <v>8270</v>
      </c>
      <c r="Q3252" s="13">
        <f t="shared" si="200"/>
        <v>1.01552</v>
      </c>
      <c r="R3252" s="7">
        <f t="shared" si="201"/>
        <v>117.37089201877934</v>
      </c>
      <c r="S3252" s="3" t="s">
        <v>8320</v>
      </c>
      <c r="T3252" s="3" t="s">
        <v>8321</v>
      </c>
    </row>
    <row r="3253" spans="1:20" ht="39.6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21">
        <f t="shared" si="202"/>
        <v>42146.52275462963</v>
      </c>
      <c r="L3253" s="21">
        <f t="shared" si="203"/>
        <v>42176.52275462963</v>
      </c>
      <c r="M3253" s="3" t="b">
        <v>1</v>
      </c>
      <c r="N3253" s="3">
        <v>20</v>
      </c>
      <c r="O3253" s="3" t="b">
        <v>1</v>
      </c>
      <c r="P3253" s="3" t="s">
        <v>8270</v>
      </c>
      <c r="Q3253" s="13">
        <f t="shared" si="200"/>
        <v>1.1073333333333333</v>
      </c>
      <c r="R3253" s="7">
        <f t="shared" si="201"/>
        <v>75</v>
      </c>
      <c r="S3253" s="3" t="s">
        <v>8320</v>
      </c>
      <c r="T3253" s="3" t="s">
        <v>8321</v>
      </c>
    </row>
    <row r="3254" spans="1:20" ht="39.6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21">
        <f t="shared" si="202"/>
        <v>42590.264351851853</v>
      </c>
      <c r="L3254" s="21">
        <f t="shared" si="203"/>
        <v>42620.264351851853</v>
      </c>
      <c r="M3254" s="3" t="b">
        <v>1</v>
      </c>
      <c r="N3254" s="3">
        <v>50</v>
      </c>
      <c r="O3254" s="3" t="b">
        <v>1</v>
      </c>
      <c r="P3254" s="3" t="s">
        <v>8270</v>
      </c>
      <c r="Q3254" s="13">
        <f t="shared" si="200"/>
        <v>1.2782222222222221</v>
      </c>
      <c r="R3254" s="7">
        <f t="shared" si="201"/>
        <v>45</v>
      </c>
      <c r="S3254" s="3" t="s">
        <v>8320</v>
      </c>
      <c r="T3254" s="3" t="s">
        <v>8321</v>
      </c>
    </row>
    <row r="3255" spans="1:20" ht="39.6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21">
        <f t="shared" si="202"/>
        <v>42602.368379629632</v>
      </c>
      <c r="L3255" s="21">
        <f t="shared" si="203"/>
        <v>42620.947916666664</v>
      </c>
      <c r="M3255" s="3" t="b">
        <v>1</v>
      </c>
      <c r="N3255" s="3">
        <v>115</v>
      </c>
      <c r="O3255" s="3" t="b">
        <v>1</v>
      </c>
      <c r="P3255" s="3" t="s">
        <v>8270</v>
      </c>
      <c r="Q3255" s="13">
        <f t="shared" si="200"/>
        <v>1.0182500000000001</v>
      </c>
      <c r="R3255" s="7">
        <f t="shared" si="201"/>
        <v>173.91304347826087</v>
      </c>
      <c r="S3255" s="3" t="s">
        <v>8320</v>
      </c>
      <c r="T3255" s="3" t="s">
        <v>8321</v>
      </c>
    </row>
    <row r="3256" spans="1:20" ht="39.6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21">
        <f t="shared" si="202"/>
        <v>42058.877418981479</v>
      </c>
      <c r="L3256" s="21">
        <f t="shared" si="203"/>
        <v>42088.835752314808</v>
      </c>
      <c r="M3256" s="3" t="b">
        <v>1</v>
      </c>
      <c r="N3256" s="3">
        <v>186</v>
      </c>
      <c r="O3256" s="3" t="b">
        <v>1</v>
      </c>
      <c r="P3256" s="3" t="s">
        <v>8270</v>
      </c>
      <c r="Q3256" s="13">
        <f t="shared" si="200"/>
        <v>1.012576923076923</v>
      </c>
      <c r="R3256" s="7">
        <f t="shared" si="201"/>
        <v>69.892473118279568</v>
      </c>
      <c r="S3256" s="3" t="s">
        <v>8320</v>
      </c>
      <c r="T3256" s="3" t="s">
        <v>8321</v>
      </c>
    </row>
    <row r="3257" spans="1:20" ht="52.8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21">
        <f t="shared" si="202"/>
        <v>41889.559895833328</v>
      </c>
      <c r="L3257" s="21">
        <f t="shared" si="203"/>
        <v>41919.559895833328</v>
      </c>
      <c r="M3257" s="3" t="b">
        <v>1</v>
      </c>
      <c r="N3257" s="3">
        <v>18</v>
      </c>
      <c r="O3257" s="3" t="b">
        <v>1</v>
      </c>
      <c r="P3257" s="3" t="s">
        <v>8270</v>
      </c>
      <c r="Q3257" s="13">
        <f t="shared" si="200"/>
        <v>1.75</v>
      </c>
      <c r="R3257" s="7">
        <f t="shared" si="201"/>
        <v>16.666666666666668</v>
      </c>
      <c r="S3257" s="3" t="s">
        <v>8320</v>
      </c>
      <c r="T3257" s="3" t="s">
        <v>8321</v>
      </c>
    </row>
    <row r="3258" spans="1:20" ht="39.6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21">
        <f t="shared" si="202"/>
        <v>42144.365474537037</v>
      </c>
      <c r="L3258" s="21">
        <f t="shared" si="203"/>
        <v>42165.957638888889</v>
      </c>
      <c r="M3258" s="3" t="b">
        <v>1</v>
      </c>
      <c r="N3258" s="3">
        <v>176</v>
      </c>
      <c r="O3258" s="3" t="b">
        <v>1</v>
      </c>
      <c r="P3258" s="3" t="s">
        <v>8270</v>
      </c>
      <c r="Q3258" s="13">
        <f t="shared" si="200"/>
        <v>1.2806</v>
      </c>
      <c r="R3258" s="7">
        <f t="shared" si="201"/>
        <v>56.81818181818182</v>
      </c>
      <c r="S3258" s="3" t="s">
        <v>8320</v>
      </c>
      <c r="T3258" s="3" t="s">
        <v>8321</v>
      </c>
    </row>
    <row r="3259" spans="1:20" ht="39.6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21">
        <f t="shared" si="202"/>
        <v>42758.351296296292</v>
      </c>
      <c r="L3259" s="21">
        <f t="shared" si="203"/>
        <v>42788.351296296292</v>
      </c>
      <c r="M3259" s="3" t="b">
        <v>0</v>
      </c>
      <c r="N3259" s="3">
        <v>41</v>
      </c>
      <c r="O3259" s="3" t="b">
        <v>1</v>
      </c>
      <c r="P3259" s="3" t="s">
        <v>8270</v>
      </c>
      <c r="Q3259" s="13">
        <f t="shared" si="200"/>
        <v>1.0629949999999999</v>
      </c>
      <c r="R3259" s="7">
        <f t="shared" si="201"/>
        <v>48.780487804878049</v>
      </c>
      <c r="S3259" s="3" t="s">
        <v>8320</v>
      </c>
      <c r="T3259" s="3" t="s">
        <v>8321</v>
      </c>
    </row>
    <row r="3260" spans="1:20" ht="39.6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21">
        <f t="shared" si="202"/>
        <v>41982.678946759253</v>
      </c>
      <c r="L3260" s="21">
        <f t="shared" si="203"/>
        <v>42012.678946759253</v>
      </c>
      <c r="M3260" s="3" t="b">
        <v>1</v>
      </c>
      <c r="N3260" s="3">
        <v>75</v>
      </c>
      <c r="O3260" s="3" t="b">
        <v>1</v>
      </c>
      <c r="P3260" s="3" t="s">
        <v>8270</v>
      </c>
      <c r="Q3260" s="13">
        <f t="shared" si="200"/>
        <v>1.052142857142857</v>
      </c>
      <c r="R3260" s="7">
        <f t="shared" si="201"/>
        <v>93.333333333333329</v>
      </c>
      <c r="S3260" s="3" t="s">
        <v>8320</v>
      </c>
      <c r="T3260" s="3" t="s">
        <v>8321</v>
      </c>
    </row>
    <row r="3261" spans="1:20" ht="39.6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21">
        <f t="shared" si="202"/>
        <v>42614.552604166667</v>
      </c>
      <c r="L3261" s="21">
        <f t="shared" si="203"/>
        <v>42643.957638888889</v>
      </c>
      <c r="M3261" s="3" t="b">
        <v>1</v>
      </c>
      <c r="N3261" s="3">
        <v>97</v>
      </c>
      <c r="O3261" s="3" t="b">
        <v>1</v>
      </c>
      <c r="P3261" s="3" t="s">
        <v>8270</v>
      </c>
      <c r="Q3261" s="13">
        <f t="shared" si="200"/>
        <v>1.0616782608695652</v>
      </c>
      <c r="R3261" s="7">
        <f t="shared" si="201"/>
        <v>237.11340206185568</v>
      </c>
      <c r="S3261" s="3" t="s">
        <v>8320</v>
      </c>
      <c r="T3261" s="3" t="s">
        <v>8321</v>
      </c>
    </row>
    <row r="3262" spans="1:20" ht="39.6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21">
        <f t="shared" si="202"/>
        <v>42303.464328703696</v>
      </c>
      <c r="L3262" s="21">
        <f t="shared" si="203"/>
        <v>42338.505995370368</v>
      </c>
      <c r="M3262" s="3" t="b">
        <v>1</v>
      </c>
      <c r="N3262" s="3">
        <v>73</v>
      </c>
      <c r="O3262" s="3" t="b">
        <v>1</v>
      </c>
      <c r="P3262" s="3" t="s">
        <v>8270</v>
      </c>
      <c r="Q3262" s="13">
        <f t="shared" si="200"/>
        <v>1.0924</v>
      </c>
      <c r="R3262" s="7">
        <f t="shared" si="201"/>
        <v>68.493150684931507</v>
      </c>
      <c r="S3262" s="3" t="s">
        <v>8320</v>
      </c>
      <c r="T3262" s="3" t="s">
        <v>8321</v>
      </c>
    </row>
    <row r="3263" spans="1:20" ht="39.6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21">
        <f t="shared" si="202"/>
        <v>42171.517083333332</v>
      </c>
      <c r="L3263" s="21">
        <f t="shared" si="203"/>
        <v>42201.517083333332</v>
      </c>
      <c r="M3263" s="3" t="b">
        <v>1</v>
      </c>
      <c r="N3263" s="3">
        <v>49</v>
      </c>
      <c r="O3263" s="3" t="b">
        <v>1</v>
      </c>
      <c r="P3263" s="3" t="s">
        <v>8270</v>
      </c>
      <c r="Q3263" s="13">
        <f t="shared" si="200"/>
        <v>1.0045454545454546</v>
      </c>
      <c r="R3263" s="7">
        <f t="shared" si="201"/>
        <v>67.34693877551021</v>
      </c>
      <c r="S3263" s="3" t="s">
        <v>8320</v>
      </c>
      <c r="T3263" s="3" t="s">
        <v>8321</v>
      </c>
    </row>
    <row r="3264" spans="1:20" ht="26.4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21">
        <f t="shared" si="202"/>
        <v>41964.107199074067</v>
      </c>
      <c r="L3264" s="21">
        <f t="shared" si="203"/>
        <v>41994.958333333336</v>
      </c>
      <c r="M3264" s="3" t="b">
        <v>1</v>
      </c>
      <c r="N3264" s="3">
        <v>134</v>
      </c>
      <c r="O3264" s="3" t="b">
        <v>1</v>
      </c>
      <c r="P3264" s="3" t="s">
        <v>8270</v>
      </c>
      <c r="Q3264" s="13">
        <f t="shared" si="200"/>
        <v>1.0304098360655738</v>
      </c>
      <c r="R3264" s="7">
        <f t="shared" si="201"/>
        <v>91.044776119402982</v>
      </c>
      <c r="S3264" s="3" t="s">
        <v>8320</v>
      </c>
      <c r="T3264" s="3" t="s">
        <v>8321</v>
      </c>
    </row>
    <row r="3265" spans="1:20" ht="26.4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21">
        <f t="shared" si="202"/>
        <v>42284.30773148148</v>
      </c>
      <c r="L3265" s="21">
        <f t="shared" si="203"/>
        <v>42307.666666666664</v>
      </c>
      <c r="M3265" s="3" t="b">
        <v>1</v>
      </c>
      <c r="N3265" s="3">
        <v>68</v>
      </c>
      <c r="O3265" s="3" t="b">
        <v>1</v>
      </c>
      <c r="P3265" s="3" t="s">
        <v>8270</v>
      </c>
      <c r="Q3265" s="13">
        <f t="shared" si="200"/>
        <v>1.121664</v>
      </c>
      <c r="R3265" s="7">
        <f t="shared" si="201"/>
        <v>36.764705882352942</v>
      </c>
      <c r="S3265" s="3" t="s">
        <v>8320</v>
      </c>
      <c r="T3265" s="3" t="s">
        <v>8321</v>
      </c>
    </row>
    <row r="3266" spans="1:20" ht="26.4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21">
        <f t="shared" si="202"/>
        <v>42016.591874999998</v>
      </c>
      <c r="L3266" s="21">
        <f t="shared" si="203"/>
        <v>42032.708333333336</v>
      </c>
      <c r="M3266" s="3" t="b">
        <v>1</v>
      </c>
      <c r="N3266" s="3">
        <v>49</v>
      </c>
      <c r="O3266" s="3" t="b">
        <v>1</v>
      </c>
      <c r="P3266" s="3" t="s">
        <v>8270</v>
      </c>
      <c r="Q3266" s="13">
        <f t="shared" ref="Q3266:Q3329" si="204">+E3266/D3266</f>
        <v>1.03</v>
      </c>
      <c r="R3266" s="7">
        <f t="shared" ref="R3266:R3329" si="205">IFERROR(+D3266/N3266,0)</f>
        <v>51.020408163265309</v>
      </c>
      <c r="S3266" s="3" t="s">
        <v>8320</v>
      </c>
      <c r="T3266" s="3" t="s">
        <v>8321</v>
      </c>
    </row>
    <row r="3267" spans="1:20" ht="39.6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21">
        <f t="shared" ref="K3267:K3330" si="206">(J3267/86400)+25569+(-5/24)</f>
        <v>42311.503645833327</v>
      </c>
      <c r="L3267" s="21">
        <f t="shared" ref="L3267:L3330" si="207">+I3267/(86400)+25569+(-5/24)</f>
        <v>42341.499999999993</v>
      </c>
      <c r="M3267" s="3" t="b">
        <v>1</v>
      </c>
      <c r="N3267" s="3">
        <v>63</v>
      </c>
      <c r="O3267" s="3" t="b">
        <v>1</v>
      </c>
      <c r="P3267" s="3" t="s">
        <v>8270</v>
      </c>
      <c r="Q3267" s="13">
        <f t="shared" si="204"/>
        <v>1.64</v>
      </c>
      <c r="R3267" s="7">
        <f t="shared" si="205"/>
        <v>42.857142857142854</v>
      </c>
      <c r="S3267" s="3" t="s">
        <v>8320</v>
      </c>
      <c r="T3267" s="3" t="s">
        <v>8321</v>
      </c>
    </row>
    <row r="3268" spans="1:20" ht="39.6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21">
        <f t="shared" si="206"/>
        <v>42136.327800925923</v>
      </c>
      <c r="L3268" s="21">
        <f t="shared" si="207"/>
        <v>42167.666666666664</v>
      </c>
      <c r="M3268" s="3" t="b">
        <v>1</v>
      </c>
      <c r="N3268" s="3">
        <v>163</v>
      </c>
      <c r="O3268" s="3" t="b">
        <v>1</v>
      </c>
      <c r="P3268" s="3" t="s">
        <v>8270</v>
      </c>
      <c r="Q3268" s="13">
        <f t="shared" si="204"/>
        <v>1.3128333333333333</v>
      </c>
      <c r="R3268" s="7">
        <f t="shared" si="205"/>
        <v>36.809815950920246</v>
      </c>
      <c r="S3268" s="3" t="s">
        <v>8320</v>
      </c>
      <c r="T3268" s="3" t="s">
        <v>8321</v>
      </c>
    </row>
    <row r="3269" spans="1:20" ht="39.6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21">
        <f t="shared" si="206"/>
        <v>42172.549305555549</v>
      </c>
      <c r="L3269" s="21">
        <f t="shared" si="207"/>
        <v>42202.549305555549</v>
      </c>
      <c r="M3269" s="3" t="b">
        <v>1</v>
      </c>
      <c r="N3269" s="3">
        <v>288</v>
      </c>
      <c r="O3269" s="3" t="b">
        <v>1</v>
      </c>
      <c r="P3269" s="3" t="s">
        <v>8270</v>
      </c>
      <c r="Q3269" s="13">
        <f t="shared" si="204"/>
        <v>1.0209999999999999</v>
      </c>
      <c r="R3269" s="7">
        <f t="shared" si="205"/>
        <v>52.083333333333336</v>
      </c>
      <c r="S3269" s="3" t="s">
        <v>8320</v>
      </c>
      <c r="T3269" s="3" t="s">
        <v>8321</v>
      </c>
    </row>
    <row r="3270" spans="1:20" ht="39.6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21">
        <f t="shared" si="206"/>
        <v>42590.695925925924</v>
      </c>
      <c r="L3270" s="21">
        <f t="shared" si="207"/>
        <v>42606.695925925924</v>
      </c>
      <c r="M3270" s="3" t="b">
        <v>1</v>
      </c>
      <c r="N3270" s="3">
        <v>42</v>
      </c>
      <c r="O3270" s="3" t="b">
        <v>1</v>
      </c>
      <c r="P3270" s="3" t="s">
        <v>8270</v>
      </c>
      <c r="Q3270" s="13">
        <f t="shared" si="204"/>
        <v>1.28</v>
      </c>
      <c r="R3270" s="7">
        <f t="shared" si="205"/>
        <v>47.61904761904762</v>
      </c>
      <c r="S3270" s="3" t="s">
        <v>8320</v>
      </c>
      <c r="T3270" s="3" t="s">
        <v>8321</v>
      </c>
    </row>
    <row r="3271" spans="1:20" ht="39.6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21">
        <f t="shared" si="206"/>
        <v>42137.187465277777</v>
      </c>
      <c r="L3271" s="21">
        <f t="shared" si="207"/>
        <v>42171.249999999993</v>
      </c>
      <c r="M3271" s="3" t="b">
        <v>1</v>
      </c>
      <c r="N3271" s="3">
        <v>70</v>
      </c>
      <c r="O3271" s="3" t="b">
        <v>1</v>
      </c>
      <c r="P3271" s="3" t="s">
        <v>8270</v>
      </c>
      <c r="Q3271" s="13">
        <f t="shared" si="204"/>
        <v>1.0149999999999999</v>
      </c>
      <c r="R3271" s="7">
        <f t="shared" si="205"/>
        <v>114.28571428571429</v>
      </c>
      <c r="S3271" s="3" t="s">
        <v>8320</v>
      </c>
      <c r="T3271" s="3" t="s">
        <v>8321</v>
      </c>
    </row>
    <row r="3272" spans="1:20" ht="52.8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21">
        <f t="shared" si="206"/>
        <v>42167.324826388889</v>
      </c>
      <c r="L3272" s="21">
        <f t="shared" si="207"/>
        <v>42197.324826388889</v>
      </c>
      <c r="M3272" s="3" t="b">
        <v>1</v>
      </c>
      <c r="N3272" s="3">
        <v>30</v>
      </c>
      <c r="O3272" s="3" t="b">
        <v>1</v>
      </c>
      <c r="P3272" s="3" t="s">
        <v>8270</v>
      </c>
      <c r="Q3272" s="13">
        <f t="shared" si="204"/>
        <v>1.0166666666666666</v>
      </c>
      <c r="R3272" s="7">
        <f t="shared" si="205"/>
        <v>60</v>
      </c>
      <c r="S3272" s="3" t="s">
        <v>8320</v>
      </c>
      <c r="T3272" s="3" t="s">
        <v>8321</v>
      </c>
    </row>
    <row r="3273" spans="1:20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21">
        <f t="shared" si="206"/>
        <v>41915.22887731481</v>
      </c>
      <c r="L3273" s="21">
        <f t="shared" si="207"/>
        <v>41945.270543981482</v>
      </c>
      <c r="M3273" s="3" t="b">
        <v>1</v>
      </c>
      <c r="N3273" s="3">
        <v>51</v>
      </c>
      <c r="O3273" s="3" t="b">
        <v>1</v>
      </c>
      <c r="P3273" s="3" t="s">
        <v>8270</v>
      </c>
      <c r="Q3273" s="13">
        <f t="shared" si="204"/>
        <v>1.3</v>
      </c>
      <c r="R3273" s="7">
        <f t="shared" si="205"/>
        <v>29.411764705882351</v>
      </c>
      <c r="S3273" s="3" t="s">
        <v>8320</v>
      </c>
      <c r="T3273" s="3" t="s">
        <v>8321</v>
      </c>
    </row>
    <row r="3274" spans="1:20" ht="39.6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21">
        <f t="shared" si="206"/>
        <v>42284.291770833333</v>
      </c>
      <c r="L3274" s="21">
        <f t="shared" si="207"/>
        <v>42314.333437499998</v>
      </c>
      <c r="M3274" s="3" t="b">
        <v>1</v>
      </c>
      <c r="N3274" s="3">
        <v>145</v>
      </c>
      <c r="O3274" s="3" t="b">
        <v>1</v>
      </c>
      <c r="P3274" s="3" t="s">
        <v>8270</v>
      </c>
      <c r="Q3274" s="13">
        <f t="shared" si="204"/>
        <v>1.5443</v>
      </c>
      <c r="R3274" s="7">
        <f t="shared" si="205"/>
        <v>68.965517241379317</v>
      </c>
      <c r="S3274" s="3" t="s">
        <v>8320</v>
      </c>
      <c r="T3274" s="3" t="s">
        <v>8321</v>
      </c>
    </row>
    <row r="3275" spans="1:20" ht="39.6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21">
        <f t="shared" si="206"/>
        <v>42611.5930787037</v>
      </c>
      <c r="L3275" s="21">
        <f t="shared" si="207"/>
        <v>42627.583333333336</v>
      </c>
      <c r="M3275" s="3" t="b">
        <v>1</v>
      </c>
      <c r="N3275" s="3">
        <v>21</v>
      </c>
      <c r="O3275" s="3" t="b">
        <v>1</v>
      </c>
      <c r="P3275" s="3" t="s">
        <v>8270</v>
      </c>
      <c r="Q3275" s="13">
        <f t="shared" si="204"/>
        <v>1.0740000000000001</v>
      </c>
      <c r="R3275" s="7">
        <f t="shared" si="205"/>
        <v>190.47619047619048</v>
      </c>
      <c r="S3275" s="3" t="s">
        <v>8320</v>
      </c>
      <c r="T3275" s="3" t="s">
        <v>8321</v>
      </c>
    </row>
    <row r="3276" spans="1:20" ht="39.6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21">
        <f t="shared" si="206"/>
        <v>42400.496203703697</v>
      </c>
      <c r="L3276" s="21">
        <f t="shared" si="207"/>
        <v>42444.666666666664</v>
      </c>
      <c r="M3276" s="3" t="b">
        <v>1</v>
      </c>
      <c r="N3276" s="3">
        <v>286</v>
      </c>
      <c r="O3276" s="3" t="b">
        <v>1</v>
      </c>
      <c r="P3276" s="3" t="s">
        <v>8270</v>
      </c>
      <c r="Q3276" s="13">
        <f t="shared" si="204"/>
        <v>1.0132258064516129</v>
      </c>
      <c r="R3276" s="7">
        <f t="shared" si="205"/>
        <v>54.195804195804193</v>
      </c>
      <c r="S3276" s="3" t="s">
        <v>8320</v>
      </c>
      <c r="T3276" s="3" t="s">
        <v>8321</v>
      </c>
    </row>
    <row r="3277" spans="1:20" ht="39.6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21">
        <f t="shared" si="206"/>
        <v>42017.672118055554</v>
      </c>
      <c r="L3277" s="21">
        <f t="shared" si="207"/>
        <v>42043.979166666664</v>
      </c>
      <c r="M3277" s="3" t="b">
        <v>1</v>
      </c>
      <c r="N3277" s="3">
        <v>12</v>
      </c>
      <c r="O3277" s="3" t="b">
        <v>1</v>
      </c>
      <c r="P3277" s="3" t="s">
        <v>8270</v>
      </c>
      <c r="Q3277" s="13">
        <f t="shared" si="204"/>
        <v>1.0027777777777778</v>
      </c>
      <c r="R3277" s="7">
        <f t="shared" si="205"/>
        <v>150</v>
      </c>
      <c r="S3277" s="3" t="s">
        <v>8320</v>
      </c>
      <c r="T3277" s="3" t="s">
        <v>8321</v>
      </c>
    </row>
    <row r="3278" spans="1:20" ht="39.6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21">
        <f t="shared" si="206"/>
        <v>42426.741655092592</v>
      </c>
      <c r="L3278" s="21">
        <f t="shared" si="207"/>
        <v>42460.957638888889</v>
      </c>
      <c r="M3278" s="3" t="b">
        <v>1</v>
      </c>
      <c r="N3278" s="3">
        <v>100</v>
      </c>
      <c r="O3278" s="3" t="b">
        <v>1</v>
      </c>
      <c r="P3278" s="3" t="s">
        <v>8270</v>
      </c>
      <c r="Q3278" s="13">
        <f t="shared" si="204"/>
        <v>1.1684444444444444</v>
      </c>
      <c r="R3278" s="7">
        <f t="shared" si="205"/>
        <v>45</v>
      </c>
      <c r="S3278" s="3" t="s">
        <v>8320</v>
      </c>
      <c r="T3278" s="3" t="s">
        <v>8321</v>
      </c>
    </row>
    <row r="3279" spans="1:20" ht="39.6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21">
        <f t="shared" si="206"/>
        <v>41931.474606481475</v>
      </c>
      <c r="L3279" s="21">
        <f t="shared" si="207"/>
        <v>41961.516273148147</v>
      </c>
      <c r="M3279" s="3" t="b">
        <v>1</v>
      </c>
      <c r="N3279" s="3">
        <v>100</v>
      </c>
      <c r="O3279" s="3" t="b">
        <v>1</v>
      </c>
      <c r="P3279" s="3" t="s">
        <v>8270</v>
      </c>
      <c r="Q3279" s="13">
        <f t="shared" si="204"/>
        <v>1.0860000000000001</v>
      </c>
      <c r="R3279" s="7">
        <f t="shared" si="205"/>
        <v>50</v>
      </c>
      <c r="S3279" s="3" t="s">
        <v>8320</v>
      </c>
      <c r="T3279" s="3" t="s">
        <v>8321</v>
      </c>
    </row>
    <row r="3280" spans="1:20" ht="39.6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21">
        <f t="shared" si="206"/>
        <v>42124.640081018515</v>
      </c>
      <c r="L3280" s="21">
        <f t="shared" si="207"/>
        <v>42154.640081018515</v>
      </c>
      <c r="M3280" s="3" t="b">
        <v>1</v>
      </c>
      <c r="N3280" s="3">
        <v>34</v>
      </c>
      <c r="O3280" s="3" t="b">
        <v>1</v>
      </c>
      <c r="P3280" s="3" t="s">
        <v>8270</v>
      </c>
      <c r="Q3280" s="13">
        <f t="shared" si="204"/>
        <v>1.034</v>
      </c>
      <c r="R3280" s="7">
        <f t="shared" si="205"/>
        <v>73.529411764705884</v>
      </c>
      <c r="S3280" s="3" t="s">
        <v>8320</v>
      </c>
      <c r="T3280" s="3" t="s">
        <v>8321</v>
      </c>
    </row>
    <row r="3281" spans="1:20" ht="52.8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21">
        <f t="shared" si="206"/>
        <v>42430.894201388888</v>
      </c>
      <c r="L3281" s="21">
        <f t="shared" si="207"/>
        <v>42460.852534722224</v>
      </c>
      <c r="M3281" s="3" t="b">
        <v>0</v>
      </c>
      <c r="N3281" s="3">
        <v>63</v>
      </c>
      <c r="O3281" s="3" t="b">
        <v>1</v>
      </c>
      <c r="P3281" s="3" t="s">
        <v>8270</v>
      </c>
      <c r="Q3281" s="13">
        <f t="shared" si="204"/>
        <v>1.1427586206896552</v>
      </c>
      <c r="R3281" s="7">
        <f t="shared" si="205"/>
        <v>92.063492063492063</v>
      </c>
      <c r="S3281" s="3" t="s">
        <v>8320</v>
      </c>
      <c r="T3281" s="3" t="s">
        <v>8321</v>
      </c>
    </row>
    <row r="3282" spans="1:20" ht="52.8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21">
        <f t="shared" si="206"/>
        <v>42121.548587962963</v>
      </c>
      <c r="L3282" s="21">
        <f t="shared" si="207"/>
        <v>42155.999999999993</v>
      </c>
      <c r="M3282" s="3" t="b">
        <v>0</v>
      </c>
      <c r="N3282" s="3">
        <v>30</v>
      </c>
      <c r="O3282" s="3" t="b">
        <v>1</v>
      </c>
      <c r="P3282" s="3" t="s">
        <v>8270</v>
      </c>
      <c r="Q3282" s="13">
        <f t="shared" si="204"/>
        <v>1.03</v>
      </c>
      <c r="R3282" s="7">
        <f t="shared" si="205"/>
        <v>66.666666666666671</v>
      </c>
      <c r="S3282" s="3" t="s">
        <v>8320</v>
      </c>
      <c r="T3282" s="3" t="s">
        <v>8321</v>
      </c>
    </row>
    <row r="3283" spans="1:20" ht="26.4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21">
        <f t="shared" si="206"/>
        <v>42218.811400462961</v>
      </c>
      <c r="L3283" s="21">
        <f t="shared" si="207"/>
        <v>42248.811400462961</v>
      </c>
      <c r="M3283" s="3" t="b">
        <v>0</v>
      </c>
      <c r="N3283" s="3">
        <v>47</v>
      </c>
      <c r="O3283" s="3" t="b">
        <v>1</v>
      </c>
      <c r="P3283" s="3" t="s">
        <v>8270</v>
      </c>
      <c r="Q3283" s="13">
        <f t="shared" si="204"/>
        <v>1.216</v>
      </c>
      <c r="R3283" s="7">
        <f t="shared" si="205"/>
        <v>106.38297872340425</v>
      </c>
      <c r="S3283" s="3" t="s">
        <v>8320</v>
      </c>
      <c r="T3283" s="3" t="s">
        <v>8321</v>
      </c>
    </row>
    <row r="3284" spans="1:20" ht="39.6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21">
        <f t="shared" si="206"/>
        <v>42444.985972222225</v>
      </c>
      <c r="L3284" s="21">
        <f t="shared" si="207"/>
        <v>42488.985972222225</v>
      </c>
      <c r="M3284" s="3" t="b">
        <v>0</v>
      </c>
      <c r="N3284" s="3">
        <v>237</v>
      </c>
      <c r="O3284" s="3" t="b">
        <v>1</v>
      </c>
      <c r="P3284" s="3" t="s">
        <v>8270</v>
      </c>
      <c r="Q3284" s="13">
        <f t="shared" si="204"/>
        <v>1.026467741935484</v>
      </c>
      <c r="R3284" s="7">
        <f t="shared" si="205"/>
        <v>130.80168776371309</v>
      </c>
      <c r="S3284" s="3" t="s">
        <v>8320</v>
      </c>
      <c r="T3284" s="3" t="s">
        <v>8321</v>
      </c>
    </row>
    <row r="3285" spans="1:20" ht="39.6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21">
        <f t="shared" si="206"/>
        <v>42379.535856481474</v>
      </c>
      <c r="L3285" s="21">
        <f t="shared" si="207"/>
        <v>42410.666666666664</v>
      </c>
      <c r="M3285" s="3" t="b">
        <v>0</v>
      </c>
      <c r="N3285" s="3">
        <v>47</v>
      </c>
      <c r="O3285" s="3" t="b">
        <v>1</v>
      </c>
      <c r="P3285" s="3" t="s">
        <v>8270</v>
      </c>
      <c r="Q3285" s="13">
        <f t="shared" si="204"/>
        <v>1.0475000000000001</v>
      </c>
      <c r="R3285" s="7">
        <f t="shared" si="205"/>
        <v>17.021276595744681</v>
      </c>
      <c r="S3285" s="3" t="s">
        <v>8320</v>
      </c>
      <c r="T3285" s="3" t="s">
        <v>8321</v>
      </c>
    </row>
    <row r="3286" spans="1:20" ht="39.6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21">
        <f t="shared" si="206"/>
        <v>42380.676539351851</v>
      </c>
      <c r="L3286" s="21">
        <f t="shared" si="207"/>
        <v>42398.040972222218</v>
      </c>
      <c r="M3286" s="3" t="b">
        <v>0</v>
      </c>
      <c r="N3286" s="3">
        <v>15</v>
      </c>
      <c r="O3286" s="3" t="b">
        <v>1</v>
      </c>
      <c r="P3286" s="3" t="s">
        <v>8270</v>
      </c>
      <c r="Q3286" s="13">
        <f t="shared" si="204"/>
        <v>1.016</v>
      </c>
      <c r="R3286" s="7">
        <f t="shared" si="205"/>
        <v>200</v>
      </c>
      <c r="S3286" s="3" t="s">
        <v>8320</v>
      </c>
      <c r="T3286" s="3" t="s">
        <v>8321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21">
        <f t="shared" si="206"/>
        <v>42762.734097222223</v>
      </c>
      <c r="L3287" s="21">
        <f t="shared" si="207"/>
        <v>42793.999999999993</v>
      </c>
      <c r="M3287" s="3" t="b">
        <v>0</v>
      </c>
      <c r="N3287" s="3">
        <v>81</v>
      </c>
      <c r="O3287" s="3" t="b">
        <v>1</v>
      </c>
      <c r="P3287" s="3" t="s">
        <v>8270</v>
      </c>
      <c r="Q3287" s="13">
        <f t="shared" si="204"/>
        <v>1.1210242048409682</v>
      </c>
      <c r="R3287" s="7">
        <f t="shared" si="205"/>
        <v>61.716049382716051</v>
      </c>
      <c r="S3287" s="3" t="s">
        <v>8320</v>
      </c>
      <c r="T3287" s="3" t="s">
        <v>8321</v>
      </c>
    </row>
    <row r="3288" spans="1:20" ht="39.6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21">
        <f t="shared" si="206"/>
        <v>42567.631736111107</v>
      </c>
      <c r="L3288" s="21">
        <f t="shared" si="207"/>
        <v>42597.631736111107</v>
      </c>
      <c r="M3288" s="3" t="b">
        <v>0</v>
      </c>
      <c r="N3288" s="3">
        <v>122</v>
      </c>
      <c r="O3288" s="3" t="b">
        <v>1</v>
      </c>
      <c r="P3288" s="3" t="s">
        <v>8270</v>
      </c>
      <c r="Q3288" s="13">
        <f t="shared" si="204"/>
        <v>1.0176666666666667</v>
      </c>
      <c r="R3288" s="7">
        <f t="shared" si="205"/>
        <v>122.95081967213115</v>
      </c>
      <c r="S3288" s="3" t="s">
        <v>8320</v>
      </c>
      <c r="T3288" s="3" t="s">
        <v>8321</v>
      </c>
    </row>
    <row r="3289" spans="1:20" ht="26.4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21">
        <f t="shared" si="206"/>
        <v>42311.541990740741</v>
      </c>
      <c r="L3289" s="21">
        <f t="shared" si="207"/>
        <v>42336.541990740741</v>
      </c>
      <c r="M3289" s="3" t="b">
        <v>0</v>
      </c>
      <c r="N3289" s="3">
        <v>34</v>
      </c>
      <c r="O3289" s="3" t="b">
        <v>1</v>
      </c>
      <c r="P3289" s="3" t="s">
        <v>8270</v>
      </c>
      <c r="Q3289" s="13">
        <f t="shared" si="204"/>
        <v>1</v>
      </c>
      <c r="R3289" s="7">
        <f t="shared" si="205"/>
        <v>73.529411764705884</v>
      </c>
      <c r="S3289" s="3" t="s">
        <v>8320</v>
      </c>
      <c r="T3289" s="3" t="s">
        <v>8321</v>
      </c>
    </row>
    <row r="3290" spans="1:20" ht="39.6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21">
        <f t="shared" si="206"/>
        <v>42505.566145833327</v>
      </c>
      <c r="L3290" s="21">
        <f t="shared" si="207"/>
        <v>42541.749999999993</v>
      </c>
      <c r="M3290" s="3" t="b">
        <v>0</v>
      </c>
      <c r="N3290" s="3">
        <v>207</v>
      </c>
      <c r="O3290" s="3" t="b">
        <v>1</v>
      </c>
      <c r="P3290" s="3" t="s">
        <v>8270</v>
      </c>
      <c r="Q3290" s="13">
        <f t="shared" si="204"/>
        <v>1.0026489999999999</v>
      </c>
      <c r="R3290" s="7">
        <f t="shared" si="205"/>
        <v>48.309178743961354</v>
      </c>
      <c r="S3290" s="3" t="s">
        <v>8320</v>
      </c>
      <c r="T3290" s="3" t="s">
        <v>8321</v>
      </c>
    </row>
    <row r="3291" spans="1:20" ht="52.8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21">
        <f t="shared" si="206"/>
        <v>42758.159745370365</v>
      </c>
      <c r="L3291" s="21">
        <f t="shared" si="207"/>
        <v>42786.159745370365</v>
      </c>
      <c r="M3291" s="3" t="b">
        <v>0</v>
      </c>
      <c r="N3291" s="3">
        <v>25</v>
      </c>
      <c r="O3291" s="3" t="b">
        <v>1</v>
      </c>
      <c r="P3291" s="3" t="s">
        <v>8270</v>
      </c>
      <c r="Q3291" s="13">
        <f t="shared" si="204"/>
        <v>1.3304200000000002</v>
      </c>
      <c r="R3291" s="7">
        <f t="shared" si="205"/>
        <v>20</v>
      </c>
      <c r="S3291" s="3" t="s">
        <v>8320</v>
      </c>
      <c r="T3291" s="3" t="s">
        <v>8321</v>
      </c>
    </row>
    <row r="3292" spans="1:20" ht="66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21">
        <f t="shared" si="206"/>
        <v>42775.306608796294</v>
      </c>
      <c r="L3292" s="21">
        <f t="shared" si="207"/>
        <v>42805.306608796294</v>
      </c>
      <c r="M3292" s="3" t="b">
        <v>0</v>
      </c>
      <c r="N3292" s="3">
        <v>72</v>
      </c>
      <c r="O3292" s="3" t="b">
        <v>1</v>
      </c>
      <c r="P3292" s="3" t="s">
        <v>8270</v>
      </c>
      <c r="Q3292" s="13">
        <f t="shared" si="204"/>
        <v>1.212</v>
      </c>
      <c r="R3292" s="7">
        <f t="shared" si="205"/>
        <v>27.777777777777779</v>
      </c>
      <c r="S3292" s="3" t="s">
        <v>8320</v>
      </c>
      <c r="T3292" s="3" t="s">
        <v>8321</v>
      </c>
    </row>
    <row r="3293" spans="1:20" ht="52.8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21">
        <f t="shared" si="206"/>
        <v>42232.494212962956</v>
      </c>
      <c r="L3293" s="21">
        <f t="shared" si="207"/>
        <v>42263.957638888889</v>
      </c>
      <c r="M3293" s="3" t="b">
        <v>0</v>
      </c>
      <c r="N3293" s="3">
        <v>14</v>
      </c>
      <c r="O3293" s="3" t="b">
        <v>1</v>
      </c>
      <c r="P3293" s="3" t="s">
        <v>8270</v>
      </c>
      <c r="Q3293" s="13">
        <f t="shared" si="204"/>
        <v>1.1399999999999999</v>
      </c>
      <c r="R3293" s="7">
        <f t="shared" si="205"/>
        <v>35.714285714285715</v>
      </c>
      <c r="S3293" s="3" t="s">
        <v>8320</v>
      </c>
      <c r="T3293" s="3" t="s">
        <v>8321</v>
      </c>
    </row>
    <row r="3294" spans="1:20" ht="39.6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21">
        <f t="shared" si="206"/>
        <v>42282.561898148146</v>
      </c>
      <c r="L3294" s="21">
        <f t="shared" si="207"/>
        <v>42342.603564814817</v>
      </c>
      <c r="M3294" s="3" t="b">
        <v>0</v>
      </c>
      <c r="N3294" s="3">
        <v>15</v>
      </c>
      <c r="O3294" s="3" t="b">
        <v>1</v>
      </c>
      <c r="P3294" s="3" t="s">
        <v>8270</v>
      </c>
      <c r="Q3294" s="13">
        <f t="shared" si="204"/>
        <v>2.8613861386138613</v>
      </c>
      <c r="R3294" s="7">
        <f t="shared" si="205"/>
        <v>6.7333333333333334</v>
      </c>
      <c r="S3294" s="3" t="s">
        <v>8320</v>
      </c>
      <c r="T3294" s="3" t="s">
        <v>8321</v>
      </c>
    </row>
    <row r="3295" spans="1:20" ht="52.8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21">
        <f t="shared" si="206"/>
        <v>42768.217037037037</v>
      </c>
      <c r="L3295" s="21">
        <f t="shared" si="207"/>
        <v>42798.217037037037</v>
      </c>
      <c r="M3295" s="3" t="b">
        <v>0</v>
      </c>
      <c r="N3295" s="3">
        <v>91</v>
      </c>
      <c r="O3295" s="3" t="b">
        <v>1</v>
      </c>
      <c r="P3295" s="3" t="s">
        <v>8270</v>
      </c>
      <c r="Q3295" s="13">
        <f t="shared" si="204"/>
        <v>1.7044444444444444</v>
      </c>
      <c r="R3295" s="7">
        <f t="shared" si="205"/>
        <v>49.450549450549453</v>
      </c>
      <c r="S3295" s="3" t="s">
        <v>8320</v>
      </c>
      <c r="T3295" s="3" t="s">
        <v>8321</v>
      </c>
    </row>
    <row r="3296" spans="1:20" ht="39.6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21">
        <f t="shared" si="206"/>
        <v>42141.33280092592</v>
      </c>
      <c r="L3296" s="21">
        <f t="shared" si="207"/>
        <v>42171.33280092592</v>
      </c>
      <c r="M3296" s="3" t="b">
        <v>0</v>
      </c>
      <c r="N3296" s="3">
        <v>24</v>
      </c>
      <c r="O3296" s="3" t="b">
        <v>1</v>
      </c>
      <c r="P3296" s="3" t="s">
        <v>8270</v>
      </c>
      <c r="Q3296" s="13">
        <f t="shared" si="204"/>
        <v>1.1833333333333333</v>
      </c>
      <c r="R3296" s="7">
        <f t="shared" si="205"/>
        <v>25</v>
      </c>
      <c r="S3296" s="3" t="s">
        <v>8320</v>
      </c>
      <c r="T3296" s="3" t="s">
        <v>8321</v>
      </c>
    </row>
    <row r="3297" spans="1:20" ht="39.6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21">
        <f t="shared" si="206"/>
        <v>42609.234131944446</v>
      </c>
      <c r="L3297" s="21">
        <f t="shared" si="207"/>
        <v>42639.234131944446</v>
      </c>
      <c r="M3297" s="3" t="b">
        <v>0</v>
      </c>
      <c r="N3297" s="3">
        <v>27</v>
      </c>
      <c r="O3297" s="3" t="b">
        <v>1</v>
      </c>
      <c r="P3297" s="3" t="s">
        <v>8270</v>
      </c>
      <c r="Q3297" s="13">
        <f t="shared" si="204"/>
        <v>1.0285857142857142</v>
      </c>
      <c r="R3297" s="7">
        <f t="shared" si="205"/>
        <v>25.925925925925927</v>
      </c>
      <c r="S3297" s="3" t="s">
        <v>8320</v>
      </c>
      <c r="T3297" s="3" t="s">
        <v>8321</v>
      </c>
    </row>
    <row r="3298" spans="1:20" ht="39.6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21">
        <f t="shared" si="206"/>
        <v>42309.54828703704</v>
      </c>
      <c r="L3298" s="21">
        <f t="shared" si="207"/>
        <v>42330.708333333336</v>
      </c>
      <c r="M3298" s="3" t="b">
        <v>0</v>
      </c>
      <c r="N3298" s="3">
        <v>47</v>
      </c>
      <c r="O3298" s="3" t="b">
        <v>1</v>
      </c>
      <c r="P3298" s="3" t="s">
        <v>8270</v>
      </c>
      <c r="Q3298" s="13">
        <f t="shared" si="204"/>
        <v>1.4406666666666668</v>
      </c>
      <c r="R3298" s="7">
        <f t="shared" si="205"/>
        <v>31.914893617021278</v>
      </c>
      <c r="S3298" s="3" t="s">
        <v>8320</v>
      </c>
      <c r="T3298" s="3" t="s">
        <v>8321</v>
      </c>
    </row>
    <row r="3299" spans="1:20" ht="39.6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21">
        <f t="shared" si="206"/>
        <v>42193.563148148147</v>
      </c>
      <c r="L3299" s="21">
        <f t="shared" si="207"/>
        <v>42212.749305555553</v>
      </c>
      <c r="M3299" s="3" t="b">
        <v>0</v>
      </c>
      <c r="N3299" s="3">
        <v>44</v>
      </c>
      <c r="O3299" s="3" t="b">
        <v>1</v>
      </c>
      <c r="P3299" s="3" t="s">
        <v>8270</v>
      </c>
      <c r="Q3299" s="13">
        <f t="shared" si="204"/>
        <v>1.0007272727272727</v>
      </c>
      <c r="R3299" s="7">
        <f t="shared" si="205"/>
        <v>125</v>
      </c>
      <c r="S3299" s="3" t="s">
        <v>8320</v>
      </c>
      <c r="T3299" s="3" t="s">
        <v>8321</v>
      </c>
    </row>
    <row r="3300" spans="1:20" ht="39.6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21">
        <f t="shared" si="206"/>
        <v>42239.749629629623</v>
      </c>
      <c r="L3300" s="21">
        <f t="shared" si="207"/>
        <v>42259.791666666664</v>
      </c>
      <c r="M3300" s="3" t="b">
        <v>0</v>
      </c>
      <c r="N3300" s="3">
        <v>72</v>
      </c>
      <c r="O3300" s="3" t="b">
        <v>1</v>
      </c>
      <c r="P3300" s="3" t="s">
        <v>8270</v>
      </c>
      <c r="Q3300" s="13">
        <f t="shared" si="204"/>
        <v>1.0173000000000001</v>
      </c>
      <c r="R3300" s="7">
        <f t="shared" si="205"/>
        <v>138.88888888888889</v>
      </c>
      <c r="S3300" s="3" t="s">
        <v>8320</v>
      </c>
      <c r="T3300" s="3" t="s">
        <v>8321</v>
      </c>
    </row>
    <row r="3301" spans="1:20" ht="39.6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21">
        <f t="shared" si="206"/>
        <v>42261.709062499998</v>
      </c>
      <c r="L3301" s="21">
        <f t="shared" si="207"/>
        <v>42291.709062499998</v>
      </c>
      <c r="M3301" s="3" t="b">
        <v>0</v>
      </c>
      <c r="N3301" s="3">
        <v>63</v>
      </c>
      <c r="O3301" s="3" t="b">
        <v>1</v>
      </c>
      <c r="P3301" s="3" t="s">
        <v>8270</v>
      </c>
      <c r="Q3301" s="13">
        <f t="shared" si="204"/>
        <v>1.1619999999999999</v>
      </c>
      <c r="R3301" s="7">
        <f t="shared" si="205"/>
        <v>47.61904761904762</v>
      </c>
      <c r="S3301" s="3" t="s">
        <v>8320</v>
      </c>
      <c r="T3301" s="3" t="s">
        <v>8321</v>
      </c>
    </row>
    <row r="3302" spans="1:20" ht="39.6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21">
        <f t="shared" si="206"/>
        <v>42102.535439814812</v>
      </c>
      <c r="L3302" s="21">
        <f t="shared" si="207"/>
        <v>42123.535439814812</v>
      </c>
      <c r="M3302" s="3" t="b">
        <v>0</v>
      </c>
      <c r="N3302" s="3">
        <v>88</v>
      </c>
      <c r="O3302" s="3" t="b">
        <v>1</v>
      </c>
      <c r="P3302" s="3" t="s">
        <v>8270</v>
      </c>
      <c r="Q3302" s="13">
        <f t="shared" si="204"/>
        <v>1.3616666666666666</v>
      </c>
      <c r="R3302" s="7">
        <f t="shared" si="205"/>
        <v>34.090909090909093</v>
      </c>
      <c r="S3302" s="3" t="s">
        <v>8320</v>
      </c>
      <c r="T3302" s="3" t="s">
        <v>8321</v>
      </c>
    </row>
    <row r="3303" spans="1:20" ht="39.6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21">
        <f t="shared" si="206"/>
        <v>42538.527499999997</v>
      </c>
      <c r="L3303" s="21">
        <f t="shared" si="207"/>
        <v>42583.082638888889</v>
      </c>
      <c r="M3303" s="3" t="b">
        <v>0</v>
      </c>
      <c r="N3303" s="3">
        <v>70</v>
      </c>
      <c r="O3303" s="3" t="b">
        <v>1</v>
      </c>
      <c r="P3303" s="3" t="s">
        <v>8270</v>
      </c>
      <c r="Q3303" s="13">
        <f t="shared" si="204"/>
        <v>1.3346666666666667</v>
      </c>
      <c r="R3303" s="7">
        <f t="shared" si="205"/>
        <v>42.857142857142854</v>
      </c>
      <c r="S3303" s="3" t="s">
        <v>8320</v>
      </c>
      <c r="T3303" s="3" t="s">
        <v>8321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21">
        <f t="shared" si="206"/>
        <v>42681.143240740734</v>
      </c>
      <c r="L3304" s="21">
        <f t="shared" si="207"/>
        <v>42711.143240740734</v>
      </c>
      <c r="M3304" s="3" t="b">
        <v>0</v>
      </c>
      <c r="N3304" s="3">
        <v>50</v>
      </c>
      <c r="O3304" s="3" t="b">
        <v>1</v>
      </c>
      <c r="P3304" s="3" t="s">
        <v>8270</v>
      </c>
      <c r="Q3304" s="13">
        <f t="shared" si="204"/>
        <v>1.0339285714285715</v>
      </c>
      <c r="R3304" s="7">
        <f t="shared" si="205"/>
        <v>168</v>
      </c>
      <c r="S3304" s="3" t="s">
        <v>8320</v>
      </c>
      <c r="T3304" s="3" t="s">
        <v>8321</v>
      </c>
    </row>
    <row r="3305" spans="1:20" ht="39.6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21">
        <f t="shared" si="206"/>
        <v>42056.443101851844</v>
      </c>
      <c r="L3305" s="21">
        <f t="shared" si="207"/>
        <v>42091.401435185187</v>
      </c>
      <c r="M3305" s="3" t="b">
        <v>0</v>
      </c>
      <c r="N3305" s="3">
        <v>35</v>
      </c>
      <c r="O3305" s="3" t="b">
        <v>1</v>
      </c>
      <c r="P3305" s="3" t="s">
        <v>8270</v>
      </c>
      <c r="Q3305" s="13">
        <f t="shared" si="204"/>
        <v>1.1588888888888889</v>
      </c>
      <c r="R3305" s="7">
        <f t="shared" si="205"/>
        <v>51.428571428571431</v>
      </c>
      <c r="S3305" s="3" t="s">
        <v>8320</v>
      </c>
      <c r="T3305" s="3" t="s">
        <v>8321</v>
      </c>
    </row>
    <row r="3306" spans="1:20" ht="39.6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21">
        <f t="shared" si="206"/>
        <v>42696.41611111111</v>
      </c>
      <c r="L3306" s="21">
        <f t="shared" si="207"/>
        <v>42726.41611111111</v>
      </c>
      <c r="M3306" s="3" t="b">
        <v>0</v>
      </c>
      <c r="N3306" s="3">
        <v>175</v>
      </c>
      <c r="O3306" s="3" t="b">
        <v>1</v>
      </c>
      <c r="P3306" s="3" t="s">
        <v>8270</v>
      </c>
      <c r="Q3306" s="13">
        <f t="shared" si="204"/>
        <v>1.0451666666666666</v>
      </c>
      <c r="R3306" s="7">
        <f t="shared" si="205"/>
        <v>85.714285714285708</v>
      </c>
      <c r="S3306" s="3" t="s">
        <v>8320</v>
      </c>
      <c r="T3306" s="3" t="s">
        <v>8321</v>
      </c>
    </row>
    <row r="3307" spans="1:20" ht="39.6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21">
        <f t="shared" si="206"/>
        <v>42186.647546296292</v>
      </c>
      <c r="L3307" s="21">
        <f t="shared" si="207"/>
        <v>42216.647546296292</v>
      </c>
      <c r="M3307" s="3" t="b">
        <v>0</v>
      </c>
      <c r="N3307" s="3">
        <v>20</v>
      </c>
      <c r="O3307" s="3" t="b">
        <v>1</v>
      </c>
      <c r="P3307" s="3" t="s">
        <v>8270</v>
      </c>
      <c r="Q3307" s="13">
        <f t="shared" si="204"/>
        <v>1.0202500000000001</v>
      </c>
      <c r="R3307" s="7">
        <f t="shared" si="205"/>
        <v>200</v>
      </c>
      <c r="S3307" s="3" t="s">
        <v>8320</v>
      </c>
      <c r="T3307" s="3" t="s">
        <v>8321</v>
      </c>
    </row>
    <row r="3308" spans="1:20" ht="52.8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21">
        <f t="shared" si="206"/>
        <v>42493.010902777773</v>
      </c>
      <c r="L3308" s="21">
        <f t="shared" si="207"/>
        <v>42530.916666666664</v>
      </c>
      <c r="M3308" s="3" t="b">
        <v>0</v>
      </c>
      <c r="N3308" s="3">
        <v>54</v>
      </c>
      <c r="O3308" s="3" t="b">
        <v>1</v>
      </c>
      <c r="P3308" s="3" t="s">
        <v>8270</v>
      </c>
      <c r="Q3308" s="13">
        <f t="shared" si="204"/>
        <v>1.7533333333333334</v>
      </c>
      <c r="R3308" s="7">
        <f t="shared" si="205"/>
        <v>27.777777777777779</v>
      </c>
      <c r="S3308" s="3" t="s">
        <v>8320</v>
      </c>
      <c r="T3308" s="3" t="s">
        <v>8321</v>
      </c>
    </row>
    <row r="3309" spans="1:20" ht="39.6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21">
        <f t="shared" si="206"/>
        <v>42474.848831018513</v>
      </c>
      <c r="L3309" s="21">
        <f t="shared" si="207"/>
        <v>42504.848831018513</v>
      </c>
      <c r="M3309" s="3" t="b">
        <v>0</v>
      </c>
      <c r="N3309" s="3">
        <v>20</v>
      </c>
      <c r="O3309" s="3" t="b">
        <v>1</v>
      </c>
      <c r="P3309" s="3" t="s">
        <v>8270</v>
      </c>
      <c r="Q3309" s="13">
        <f t="shared" si="204"/>
        <v>1.0668</v>
      </c>
      <c r="R3309" s="7">
        <f t="shared" si="205"/>
        <v>50</v>
      </c>
      <c r="S3309" s="3" t="s">
        <v>8320</v>
      </c>
      <c r="T3309" s="3" t="s">
        <v>8321</v>
      </c>
    </row>
    <row r="3310" spans="1:20" ht="39.6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21">
        <f t="shared" si="206"/>
        <v>42452.668576388889</v>
      </c>
      <c r="L3310" s="21">
        <f t="shared" si="207"/>
        <v>42473.668576388889</v>
      </c>
      <c r="M3310" s="3" t="b">
        <v>0</v>
      </c>
      <c r="N3310" s="3">
        <v>57</v>
      </c>
      <c r="O3310" s="3" t="b">
        <v>1</v>
      </c>
      <c r="P3310" s="3" t="s">
        <v>8270</v>
      </c>
      <c r="Q3310" s="13">
        <f t="shared" si="204"/>
        <v>1.2228571428571429</v>
      </c>
      <c r="R3310" s="7">
        <f t="shared" si="205"/>
        <v>61.403508771929822</v>
      </c>
      <c r="S3310" s="3" t="s">
        <v>8320</v>
      </c>
      <c r="T3310" s="3" t="s">
        <v>8321</v>
      </c>
    </row>
    <row r="3311" spans="1:20" ht="26.4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21">
        <f t="shared" si="206"/>
        <v>42628.441874999997</v>
      </c>
      <c r="L3311" s="21">
        <f t="shared" si="207"/>
        <v>42659.441874999997</v>
      </c>
      <c r="M3311" s="3" t="b">
        <v>0</v>
      </c>
      <c r="N3311" s="3">
        <v>31</v>
      </c>
      <c r="O3311" s="3" t="b">
        <v>1</v>
      </c>
      <c r="P3311" s="3" t="s">
        <v>8270</v>
      </c>
      <c r="Q3311" s="13">
        <f t="shared" si="204"/>
        <v>1.5942857142857143</v>
      </c>
      <c r="R3311" s="7">
        <f t="shared" si="205"/>
        <v>11.290322580645162</v>
      </c>
      <c r="S3311" s="3" t="s">
        <v>8320</v>
      </c>
      <c r="T3311" s="3" t="s">
        <v>8321</v>
      </c>
    </row>
    <row r="3312" spans="1:20" ht="26.4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21">
        <f t="shared" si="206"/>
        <v>42253.720196759255</v>
      </c>
      <c r="L3312" s="21">
        <f t="shared" si="207"/>
        <v>42283.720196759255</v>
      </c>
      <c r="M3312" s="3" t="b">
        <v>0</v>
      </c>
      <c r="N3312" s="3">
        <v>31</v>
      </c>
      <c r="O3312" s="3" t="b">
        <v>1</v>
      </c>
      <c r="P3312" s="3" t="s">
        <v>8270</v>
      </c>
      <c r="Q3312" s="13">
        <f t="shared" si="204"/>
        <v>1.0007692307692309</v>
      </c>
      <c r="R3312" s="7">
        <f t="shared" si="205"/>
        <v>209.67741935483872</v>
      </c>
      <c r="S3312" s="3" t="s">
        <v>8320</v>
      </c>
      <c r="T3312" s="3" t="s">
        <v>8321</v>
      </c>
    </row>
    <row r="3313" spans="1:20" ht="39.6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21">
        <f t="shared" si="206"/>
        <v>42264.083449074074</v>
      </c>
      <c r="L3313" s="21">
        <f t="shared" si="207"/>
        <v>42294.083449074074</v>
      </c>
      <c r="M3313" s="3" t="b">
        <v>0</v>
      </c>
      <c r="N3313" s="3">
        <v>45</v>
      </c>
      <c r="O3313" s="3" t="b">
        <v>1</v>
      </c>
      <c r="P3313" s="3" t="s">
        <v>8270</v>
      </c>
      <c r="Q3313" s="13">
        <f t="shared" si="204"/>
        <v>1.0984</v>
      </c>
      <c r="R3313" s="7">
        <f t="shared" si="205"/>
        <v>55.555555555555557</v>
      </c>
      <c r="S3313" s="3" t="s">
        <v>8320</v>
      </c>
      <c r="T3313" s="3" t="s">
        <v>8321</v>
      </c>
    </row>
    <row r="3314" spans="1:20" ht="39.6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21">
        <f t="shared" si="206"/>
        <v>42664.601226851846</v>
      </c>
      <c r="L3314" s="21">
        <f t="shared" si="207"/>
        <v>42685.708333333336</v>
      </c>
      <c r="M3314" s="3" t="b">
        <v>0</v>
      </c>
      <c r="N3314" s="3">
        <v>41</v>
      </c>
      <c r="O3314" s="3" t="b">
        <v>1</v>
      </c>
      <c r="P3314" s="3" t="s">
        <v>8270</v>
      </c>
      <c r="Q3314" s="13">
        <f t="shared" si="204"/>
        <v>1.0004</v>
      </c>
      <c r="R3314" s="7">
        <f t="shared" si="205"/>
        <v>60.975609756097562</v>
      </c>
      <c r="S3314" s="3" t="s">
        <v>8320</v>
      </c>
      <c r="T3314" s="3" t="s">
        <v>8321</v>
      </c>
    </row>
    <row r="3315" spans="1:20" ht="39.6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21">
        <f t="shared" si="206"/>
        <v>42382.036076388882</v>
      </c>
      <c r="L3315" s="21">
        <f t="shared" si="207"/>
        <v>42395.833333333336</v>
      </c>
      <c r="M3315" s="3" t="b">
        <v>0</v>
      </c>
      <c r="N3315" s="3">
        <v>29</v>
      </c>
      <c r="O3315" s="3" t="b">
        <v>1</v>
      </c>
      <c r="P3315" s="3" t="s">
        <v>8270</v>
      </c>
      <c r="Q3315" s="13">
        <f t="shared" si="204"/>
        <v>1.1605000000000001</v>
      </c>
      <c r="R3315" s="7">
        <f t="shared" si="205"/>
        <v>68.965517241379317</v>
      </c>
      <c r="S3315" s="3" t="s">
        <v>8320</v>
      </c>
      <c r="T3315" s="3" t="s">
        <v>8321</v>
      </c>
    </row>
    <row r="3316" spans="1:20" ht="39.6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21">
        <f t="shared" si="206"/>
        <v>42105.059155092589</v>
      </c>
      <c r="L3316" s="21">
        <f t="shared" si="207"/>
        <v>42132.628472222219</v>
      </c>
      <c r="M3316" s="3" t="b">
        <v>0</v>
      </c>
      <c r="N3316" s="3">
        <v>58</v>
      </c>
      <c r="O3316" s="3" t="b">
        <v>1</v>
      </c>
      <c r="P3316" s="3" t="s">
        <v>8270</v>
      </c>
      <c r="Q3316" s="13">
        <f t="shared" si="204"/>
        <v>2.1074999999999999</v>
      </c>
      <c r="R3316" s="7">
        <f t="shared" si="205"/>
        <v>13.793103448275861</v>
      </c>
      <c r="S3316" s="3" t="s">
        <v>8320</v>
      </c>
      <c r="T3316" s="3" t="s">
        <v>8321</v>
      </c>
    </row>
    <row r="3317" spans="1:20" ht="39.6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21">
        <f t="shared" si="206"/>
        <v>42466.09538194444</v>
      </c>
      <c r="L3317" s="21">
        <f t="shared" si="207"/>
        <v>42496.09538194444</v>
      </c>
      <c r="M3317" s="3" t="b">
        <v>0</v>
      </c>
      <c r="N3317" s="3">
        <v>89</v>
      </c>
      <c r="O3317" s="3" t="b">
        <v>1</v>
      </c>
      <c r="P3317" s="3" t="s">
        <v>8270</v>
      </c>
      <c r="Q3317" s="13">
        <f t="shared" si="204"/>
        <v>1.1000000000000001</v>
      </c>
      <c r="R3317" s="7">
        <f t="shared" si="205"/>
        <v>44.943820224719104</v>
      </c>
      <c r="S3317" s="3" t="s">
        <v>8320</v>
      </c>
      <c r="T3317" s="3" t="s">
        <v>8321</v>
      </c>
    </row>
    <row r="3318" spans="1:20" ht="66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21">
        <f t="shared" si="206"/>
        <v>41826.662905092591</v>
      </c>
      <c r="L3318" s="21">
        <f t="shared" si="207"/>
        <v>41859.370833333327</v>
      </c>
      <c r="M3318" s="3" t="b">
        <v>0</v>
      </c>
      <c r="N3318" s="3">
        <v>125</v>
      </c>
      <c r="O3318" s="3" t="b">
        <v>1</v>
      </c>
      <c r="P3318" s="3" t="s">
        <v>8270</v>
      </c>
      <c r="Q3318" s="13">
        <f t="shared" si="204"/>
        <v>1.0008673425918038</v>
      </c>
      <c r="R3318" s="7">
        <f t="shared" si="205"/>
        <v>93.896000000000001</v>
      </c>
      <c r="S3318" s="3" t="s">
        <v>8320</v>
      </c>
      <c r="T3318" s="3" t="s">
        <v>8321</v>
      </c>
    </row>
    <row r="3319" spans="1:20" ht="39.6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21">
        <f t="shared" si="206"/>
        <v>42498.831296296295</v>
      </c>
      <c r="L3319" s="21">
        <f t="shared" si="207"/>
        <v>42528.831296296295</v>
      </c>
      <c r="M3319" s="3" t="b">
        <v>0</v>
      </c>
      <c r="N3319" s="3">
        <v>18</v>
      </c>
      <c r="O3319" s="3" t="b">
        <v>1</v>
      </c>
      <c r="P3319" s="3" t="s">
        <v>8270</v>
      </c>
      <c r="Q3319" s="13">
        <f t="shared" si="204"/>
        <v>1.0619047619047619</v>
      </c>
      <c r="R3319" s="7">
        <f t="shared" si="205"/>
        <v>58.333333333333336</v>
      </c>
      <c r="S3319" s="3" t="s">
        <v>8320</v>
      </c>
      <c r="T3319" s="3" t="s">
        <v>8321</v>
      </c>
    </row>
    <row r="3320" spans="1:20" ht="26.4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21">
        <f t="shared" si="206"/>
        <v>42431.093668981477</v>
      </c>
      <c r="L3320" s="21">
        <f t="shared" si="207"/>
        <v>42470.895833333336</v>
      </c>
      <c r="M3320" s="3" t="b">
        <v>0</v>
      </c>
      <c r="N3320" s="3">
        <v>32</v>
      </c>
      <c r="O3320" s="3" t="b">
        <v>1</v>
      </c>
      <c r="P3320" s="3" t="s">
        <v>8270</v>
      </c>
      <c r="Q3320" s="13">
        <f t="shared" si="204"/>
        <v>1.256</v>
      </c>
      <c r="R3320" s="7">
        <f t="shared" si="205"/>
        <v>62.5</v>
      </c>
      <c r="S3320" s="3" t="s">
        <v>8320</v>
      </c>
      <c r="T3320" s="3" t="s">
        <v>8321</v>
      </c>
    </row>
    <row r="3321" spans="1:20" ht="52.8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21">
        <f t="shared" si="206"/>
        <v>41990.377152777779</v>
      </c>
      <c r="L3321" s="21">
        <f t="shared" si="207"/>
        <v>42035.377152777779</v>
      </c>
      <c r="M3321" s="3" t="b">
        <v>0</v>
      </c>
      <c r="N3321" s="3">
        <v>16</v>
      </c>
      <c r="O3321" s="3" t="b">
        <v>1</v>
      </c>
      <c r="P3321" s="3" t="s">
        <v>8270</v>
      </c>
      <c r="Q3321" s="13">
        <f t="shared" si="204"/>
        <v>1.08</v>
      </c>
      <c r="R3321" s="7">
        <f t="shared" si="205"/>
        <v>31.25</v>
      </c>
      <c r="S3321" s="3" t="s">
        <v>8320</v>
      </c>
      <c r="T3321" s="3" t="s">
        <v>8321</v>
      </c>
    </row>
    <row r="3322" spans="1:20" ht="39.6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21">
        <f t="shared" si="206"/>
        <v>42512.837465277778</v>
      </c>
      <c r="L3322" s="21">
        <f t="shared" si="207"/>
        <v>42542.837465277778</v>
      </c>
      <c r="M3322" s="3" t="b">
        <v>0</v>
      </c>
      <c r="N3322" s="3">
        <v>38</v>
      </c>
      <c r="O3322" s="3" t="b">
        <v>1</v>
      </c>
      <c r="P3322" s="3" t="s">
        <v>8270</v>
      </c>
      <c r="Q3322" s="13">
        <f t="shared" si="204"/>
        <v>1.01</v>
      </c>
      <c r="R3322" s="7">
        <f t="shared" si="205"/>
        <v>65.78947368421052</v>
      </c>
      <c r="S3322" s="3" t="s">
        <v>8320</v>
      </c>
      <c r="T3322" s="3" t="s">
        <v>8321</v>
      </c>
    </row>
    <row r="3323" spans="1:20" ht="39.6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21">
        <f t="shared" si="206"/>
        <v>41913.891956018517</v>
      </c>
      <c r="L3323" s="21">
        <f t="shared" si="207"/>
        <v>41927.957638888889</v>
      </c>
      <c r="M3323" s="3" t="b">
        <v>0</v>
      </c>
      <c r="N3323" s="3">
        <v>15</v>
      </c>
      <c r="O3323" s="3" t="b">
        <v>1</v>
      </c>
      <c r="P3323" s="3" t="s">
        <v>8270</v>
      </c>
      <c r="Q3323" s="13">
        <f t="shared" si="204"/>
        <v>1.0740000000000001</v>
      </c>
      <c r="R3323" s="7">
        <f t="shared" si="205"/>
        <v>33.333333333333336</v>
      </c>
      <c r="S3323" s="3" t="s">
        <v>8320</v>
      </c>
      <c r="T3323" s="3" t="s">
        <v>8321</v>
      </c>
    </row>
    <row r="3324" spans="1:20" ht="39.6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21">
        <f t="shared" si="206"/>
        <v>42520.802037037036</v>
      </c>
      <c r="L3324" s="21">
        <f t="shared" si="207"/>
        <v>42542.954861111109</v>
      </c>
      <c r="M3324" s="3" t="b">
        <v>0</v>
      </c>
      <c r="N3324" s="3">
        <v>23</v>
      </c>
      <c r="O3324" s="3" t="b">
        <v>1</v>
      </c>
      <c r="P3324" s="3" t="s">
        <v>8270</v>
      </c>
      <c r="Q3324" s="13">
        <f t="shared" si="204"/>
        <v>1.0151515151515151</v>
      </c>
      <c r="R3324" s="7">
        <f t="shared" si="205"/>
        <v>143.47826086956522</v>
      </c>
      <c r="S3324" s="3" t="s">
        <v>8320</v>
      </c>
      <c r="T3324" s="3" t="s">
        <v>8321</v>
      </c>
    </row>
    <row r="3325" spans="1:20" ht="39.6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21">
        <f t="shared" si="206"/>
        <v>42608.157499999994</v>
      </c>
      <c r="L3325" s="21">
        <f t="shared" si="207"/>
        <v>42638.157499999994</v>
      </c>
      <c r="M3325" s="3" t="b">
        <v>0</v>
      </c>
      <c r="N3325" s="3">
        <v>49</v>
      </c>
      <c r="O3325" s="3" t="b">
        <v>1</v>
      </c>
      <c r="P3325" s="3" t="s">
        <v>8270</v>
      </c>
      <c r="Q3325" s="13">
        <f t="shared" si="204"/>
        <v>1.2589999999999999</v>
      </c>
      <c r="R3325" s="7">
        <f t="shared" si="205"/>
        <v>20.408163265306122</v>
      </c>
      <c r="S3325" s="3" t="s">
        <v>8320</v>
      </c>
      <c r="T3325" s="3" t="s">
        <v>8321</v>
      </c>
    </row>
    <row r="3326" spans="1:20" ht="39.6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21">
        <f t="shared" si="206"/>
        <v>42512.374884259254</v>
      </c>
      <c r="L3326" s="21">
        <f t="shared" si="207"/>
        <v>42526.374884259254</v>
      </c>
      <c r="M3326" s="3" t="b">
        <v>0</v>
      </c>
      <c r="N3326" s="3">
        <v>10</v>
      </c>
      <c r="O3326" s="3" t="b">
        <v>1</v>
      </c>
      <c r="P3326" s="3" t="s">
        <v>8270</v>
      </c>
      <c r="Q3326" s="13">
        <f t="shared" si="204"/>
        <v>1.0166666666666666</v>
      </c>
      <c r="R3326" s="7">
        <f t="shared" si="205"/>
        <v>150</v>
      </c>
      <c r="S3326" s="3" t="s">
        <v>8320</v>
      </c>
      <c r="T3326" s="3" t="s">
        <v>8321</v>
      </c>
    </row>
    <row r="3327" spans="1:20" ht="39.6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21">
        <f t="shared" si="206"/>
        <v>42064.577280092592</v>
      </c>
      <c r="L3327" s="21">
        <f t="shared" si="207"/>
        <v>42099.535613425927</v>
      </c>
      <c r="M3327" s="3" t="b">
        <v>0</v>
      </c>
      <c r="N3327" s="3">
        <v>15</v>
      </c>
      <c r="O3327" s="3" t="b">
        <v>1</v>
      </c>
      <c r="P3327" s="3" t="s">
        <v>8270</v>
      </c>
      <c r="Q3327" s="13">
        <f t="shared" si="204"/>
        <v>1.125</v>
      </c>
      <c r="R3327" s="7">
        <f t="shared" si="205"/>
        <v>26.666666666666668</v>
      </c>
      <c r="S3327" s="3" t="s">
        <v>8320</v>
      </c>
      <c r="T3327" s="3" t="s">
        <v>8321</v>
      </c>
    </row>
    <row r="3328" spans="1:20" ht="39.6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21">
        <f t="shared" si="206"/>
        <v>42041.505844907406</v>
      </c>
      <c r="L3328" s="21">
        <f t="shared" si="207"/>
        <v>42071.464178240734</v>
      </c>
      <c r="M3328" s="3" t="b">
        <v>0</v>
      </c>
      <c r="N3328" s="3">
        <v>57</v>
      </c>
      <c r="O3328" s="3" t="b">
        <v>1</v>
      </c>
      <c r="P3328" s="3" t="s">
        <v>8270</v>
      </c>
      <c r="Q3328" s="13">
        <f t="shared" si="204"/>
        <v>1.0137499999999999</v>
      </c>
      <c r="R3328" s="7">
        <f t="shared" si="205"/>
        <v>140.35087719298247</v>
      </c>
      <c r="S3328" s="3" t="s">
        <v>8320</v>
      </c>
      <c r="T3328" s="3" t="s">
        <v>8321</v>
      </c>
    </row>
    <row r="3329" spans="1:20" ht="52.8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21">
        <f t="shared" si="206"/>
        <v>42468.166273148141</v>
      </c>
      <c r="L3329" s="21">
        <f t="shared" si="207"/>
        <v>42498.166273148141</v>
      </c>
      <c r="M3329" s="3" t="b">
        <v>0</v>
      </c>
      <c r="N3329" s="3">
        <v>33</v>
      </c>
      <c r="O3329" s="3" t="b">
        <v>1</v>
      </c>
      <c r="P3329" s="3" t="s">
        <v>8270</v>
      </c>
      <c r="Q3329" s="13">
        <f t="shared" si="204"/>
        <v>1.0125</v>
      </c>
      <c r="R3329" s="7">
        <f t="shared" si="205"/>
        <v>24.242424242424242</v>
      </c>
      <c r="S3329" s="3" t="s">
        <v>8320</v>
      </c>
      <c r="T3329" s="3" t="s">
        <v>8321</v>
      </c>
    </row>
    <row r="3330" spans="1:20" ht="39.6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21">
        <f t="shared" si="206"/>
        <v>41822.366701388884</v>
      </c>
      <c r="L3330" s="21">
        <f t="shared" si="207"/>
        <v>41824.833333333328</v>
      </c>
      <c r="M3330" s="3" t="b">
        <v>0</v>
      </c>
      <c r="N3330" s="3">
        <v>9</v>
      </c>
      <c r="O3330" s="3" t="b">
        <v>1</v>
      </c>
      <c r="P3330" s="3" t="s">
        <v>8270</v>
      </c>
      <c r="Q3330" s="13">
        <f t="shared" ref="Q3330:Q3393" si="208">+E3330/D3330</f>
        <v>1.4638888888888888</v>
      </c>
      <c r="R3330" s="7">
        <f t="shared" ref="R3330:R3393" si="209">IFERROR(+D3330/N3330,0)</f>
        <v>200</v>
      </c>
      <c r="S3330" s="3" t="s">
        <v>8320</v>
      </c>
      <c r="T3330" s="3" t="s">
        <v>8321</v>
      </c>
    </row>
    <row r="3331" spans="1:20" ht="39.6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21">
        <f t="shared" ref="K3331:K3394" si="210">(J3331/86400)+25569+(-5/24)</f>
        <v>41837.114675925921</v>
      </c>
      <c r="L3331" s="21">
        <f t="shared" ref="L3331:L3394" si="211">+I3331/(86400)+25569+(-5/24)</f>
        <v>41847.75</v>
      </c>
      <c r="M3331" s="3" t="b">
        <v>0</v>
      </c>
      <c r="N3331" s="3">
        <v>26</v>
      </c>
      <c r="O3331" s="3" t="b">
        <v>1</v>
      </c>
      <c r="P3331" s="3" t="s">
        <v>8270</v>
      </c>
      <c r="Q3331" s="13">
        <f t="shared" si="208"/>
        <v>1.1679999999999999</v>
      </c>
      <c r="R3331" s="7">
        <f t="shared" si="209"/>
        <v>38.46153846153846</v>
      </c>
      <c r="S3331" s="3" t="s">
        <v>8320</v>
      </c>
      <c r="T3331" s="3" t="s">
        <v>8321</v>
      </c>
    </row>
    <row r="3332" spans="1:20" ht="39.6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21">
        <f t="shared" si="210"/>
        <v>42065.679027777776</v>
      </c>
      <c r="L3332" s="21">
        <f t="shared" si="211"/>
        <v>42095.637361111112</v>
      </c>
      <c r="M3332" s="3" t="b">
        <v>0</v>
      </c>
      <c r="N3332" s="3">
        <v>69</v>
      </c>
      <c r="O3332" s="3" t="b">
        <v>1</v>
      </c>
      <c r="P3332" s="3" t="s">
        <v>8270</v>
      </c>
      <c r="Q3332" s="13">
        <f t="shared" si="208"/>
        <v>1.0626666666666666</v>
      </c>
      <c r="R3332" s="7">
        <f t="shared" si="209"/>
        <v>21.739130434782609</v>
      </c>
      <c r="S3332" s="3" t="s">
        <v>8320</v>
      </c>
      <c r="T3332" s="3" t="s">
        <v>8321</v>
      </c>
    </row>
    <row r="3333" spans="1:20" ht="39.6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21">
        <f t="shared" si="210"/>
        <v>42248.48942129629</v>
      </c>
      <c r="L3333" s="21">
        <f t="shared" si="211"/>
        <v>42283.48942129629</v>
      </c>
      <c r="M3333" s="3" t="b">
        <v>0</v>
      </c>
      <c r="N3333" s="3">
        <v>65</v>
      </c>
      <c r="O3333" s="3" t="b">
        <v>1</v>
      </c>
      <c r="P3333" s="3" t="s">
        <v>8270</v>
      </c>
      <c r="Q3333" s="13">
        <f t="shared" si="208"/>
        <v>1.0451999999999999</v>
      </c>
      <c r="R3333" s="7">
        <f t="shared" si="209"/>
        <v>76.92307692307692</v>
      </c>
      <c r="S3333" s="3" t="s">
        <v>8320</v>
      </c>
      <c r="T3333" s="3" t="s">
        <v>8321</v>
      </c>
    </row>
    <row r="3334" spans="1:20" ht="39.6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21">
        <f t="shared" si="210"/>
        <v>41809.651967592588</v>
      </c>
      <c r="L3334" s="21">
        <f t="shared" si="211"/>
        <v>41839.651967592588</v>
      </c>
      <c r="M3334" s="3" t="b">
        <v>0</v>
      </c>
      <c r="N3334" s="3">
        <v>83</v>
      </c>
      <c r="O3334" s="3" t="b">
        <v>1</v>
      </c>
      <c r="P3334" s="3" t="s">
        <v>8270</v>
      </c>
      <c r="Q3334" s="13">
        <f t="shared" si="208"/>
        <v>1</v>
      </c>
      <c r="R3334" s="7">
        <f t="shared" si="209"/>
        <v>72.289156626506028</v>
      </c>
      <c r="S3334" s="3" t="s">
        <v>8320</v>
      </c>
      <c r="T3334" s="3" t="s">
        <v>8321</v>
      </c>
    </row>
    <row r="3335" spans="1:20" ht="39.6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21">
        <f t="shared" si="210"/>
        <v>42148.468518518515</v>
      </c>
      <c r="L3335" s="21">
        <f t="shared" si="211"/>
        <v>42170.468518518515</v>
      </c>
      <c r="M3335" s="3" t="b">
        <v>0</v>
      </c>
      <c r="N3335" s="3">
        <v>111</v>
      </c>
      <c r="O3335" s="3" t="b">
        <v>1</v>
      </c>
      <c r="P3335" s="3" t="s">
        <v>8270</v>
      </c>
      <c r="Q3335" s="13">
        <f t="shared" si="208"/>
        <v>1.0457142857142858</v>
      </c>
      <c r="R3335" s="7">
        <f t="shared" si="209"/>
        <v>31.531531531531531</v>
      </c>
      <c r="S3335" s="3" t="s">
        <v>8320</v>
      </c>
      <c r="T3335" s="3" t="s">
        <v>8321</v>
      </c>
    </row>
    <row r="3336" spans="1:20" ht="26.4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21">
        <f t="shared" si="210"/>
        <v>42185.312754629624</v>
      </c>
      <c r="L3336" s="21">
        <f t="shared" si="211"/>
        <v>42215.312754629624</v>
      </c>
      <c r="M3336" s="3" t="b">
        <v>0</v>
      </c>
      <c r="N3336" s="3">
        <v>46</v>
      </c>
      <c r="O3336" s="3" t="b">
        <v>1</v>
      </c>
      <c r="P3336" s="3" t="s">
        <v>8270</v>
      </c>
      <c r="Q3336" s="13">
        <f t="shared" si="208"/>
        <v>1.3862051149573753</v>
      </c>
      <c r="R3336" s="7">
        <f t="shared" si="209"/>
        <v>84.152173913043484</v>
      </c>
      <c r="S3336" s="3" t="s">
        <v>8320</v>
      </c>
      <c r="T3336" s="3" t="s">
        <v>8321</v>
      </c>
    </row>
    <row r="3337" spans="1:20" ht="39.6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21">
        <f t="shared" si="210"/>
        <v>41827.465810185182</v>
      </c>
      <c r="L3337" s="21">
        <f t="shared" si="211"/>
        <v>41854.75</v>
      </c>
      <c r="M3337" s="3" t="b">
        <v>0</v>
      </c>
      <c r="N3337" s="3">
        <v>63</v>
      </c>
      <c r="O3337" s="3" t="b">
        <v>1</v>
      </c>
      <c r="P3337" s="3" t="s">
        <v>8270</v>
      </c>
      <c r="Q3337" s="13">
        <f t="shared" si="208"/>
        <v>1.0032000000000001</v>
      </c>
      <c r="R3337" s="7">
        <f t="shared" si="209"/>
        <v>79.365079365079367</v>
      </c>
      <c r="S3337" s="3" t="s">
        <v>8320</v>
      </c>
      <c r="T3337" s="3" t="s">
        <v>8321</v>
      </c>
    </row>
    <row r="3338" spans="1:20" ht="39.6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21">
        <f t="shared" si="210"/>
        <v>42437.190347222218</v>
      </c>
      <c r="L3338" s="21">
        <f t="shared" si="211"/>
        <v>42465.148680555554</v>
      </c>
      <c r="M3338" s="3" t="b">
        <v>0</v>
      </c>
      <c r="N3338" s="3">
        <v>9</v>
      </c>
      <c r="O3338" s="3" t="b">
        <v>1</v>
      </c>
      <c r="P3338" s="3" t="s">
        <v>8270</v>
      </c>
      <c r="Q3338" s="13">
        <f t="shared" si="208"/>
        <v>1</v>
      </c>
      <c r="R3338" s="7">
        <f t="shared" si="209"/>
        <v>27.777777777777779</v>
      </c>
      <c r="S3338" s="3" t="s">
        <v>8320</v>
      </c>
      <c r="T3338" s="3" t="s">
        <v>8321</v>
      </c>
    </row>
    <row r="3339" spans="1:20" ht="39.6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21">
        <f t="shared" si="210"/>
        <v>41901.073692129627</v>
      </c>
      <c r="L3339" s="21">
        <f t="shared" si="211"/>
        <v>41922.666666666664</v>
      </c>
      <c r="M3339" s="3" t="b">
        <v>0</v>
      </c>
      <c r="N3339" s="3">
        <v>34</v>
      </c>
      <c r="O3339" s="3" t="b">
        <v>1</v>
      </c>
      <c r="P3339" s="3" t="s">
        <v>8270</v>
      </c>
      <c r="Q3339" s="13">
        <f t="shared" si="208"/>
        <v>1.1020000000000001</v>
      </c>
      <c r="R3339" s="7">
        <f t="shared" si="209"/>
        <v>73.529411764705884</v>
      </c>
      <c r="S3339" s="3" t="s">
        <v>8320</v>
      </c>
      <c r="T3339" s="3" t="s">
        <v>8321</v>
      </c>
    </row>
    <row r="3340" spans="1:20" ht="26.4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21">
        <f t="shared" si="210"/>
        <v>42769.366666666661</v>
      </c>
      <c r="L3340" s="21">
        <f t="shared" si="211"/>
        <v>42790.366666666661</v>
      </c>
      <c r="M3340" s="3" t="b">
        <v>0</v>
      </c>
      <c r="N3340" s="3">
        <v>112</v>
      </c>
      <c r="O3340" s="3" t="b">
        <v>1</v>
      </c>
      <c r="P3340" s="3" t="s">
        <v>8270</v>
      </c>
      <c r="Q3340" s="13">
        <f t="shared" si="208"/>
        <v>1.0218</v>
      </c>
      <c r="R3340" s="7">
        <f t="shared" si="209"/>
        <v>133.92857142857142</v>
      </c>
      <c r="S3340" s="3" t="s">
        <v>8320</v>
      </c>
      <c r="T3340" s="3" t="s">
        <v>8321</v>
      </c>
    </row>
    <row r="3341" spans="1:20" ht="39.6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21">
        <f t="shared" si="210"/>
        <v>42549.457384259258</v>
      </c>
      <c r="L3341" s="21">
        <f t="shared" si="211"/>
        <v>42579.457384259258</v>
      </c>
      <c r="M3341" s="3" t="b">
        <v>0</v>
      </c>
      <c r="N3341" s="3">
        <v>47</v>
      </c>
      <c r="O3341" s="3" t="b">
        <v>1</v>
      </c>
      <c r="P3341" s="3" t="s">
        <v>8270</v>
      </c>
      <c r="Q3341" s="13">
        <f t="shared" si="208"/>
        <v>1.0435000000000001</v>
      </c>
      <c r="R3341" s="7">
        <f t="shared" si="209"/>
        <v>170.21276595744681</v>
      </c>
      <c r="S3341" s="3" t="s">
        <v>8320</v>
      </c>
      <c r="T3341" s="3" t="s">
        <v>8321</v>
      </c>
    </row>
    <row r="3342" spans="1:20" ht="39.6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21">
        <f t="shared" si="210"/>
        <v>42685.765671296293</v>
      </c>
      <c r="L3342" s="21">
        <f t="shared" si="211"/>
        <v>42710.765671296293</v>
      </c>
      <c r="M3342" s="3" t="b">
        <v>0</v>
      </c>
      <c r="N3342" s="3">
        <v>38</v>
      </c>
      <c r="O3342" s="3" t="b">
        <v>1</v>
      </c>
      <c r="P3342" s="3" t="s">
        <v>8270</v>
      </c>
      <c r="Q3342" s="13">
        <f t="shared" si="208"/>
        <v>1.3816666666666666</v>
      </c>
      <c r="R3342" s="7">
        <f t="shared" si="209"/>
        <v>78.94736842105263</v>
      </c>
      <c r="S3342" s="3" t="s">
        <v>8320</v>
      </c>
      <c r="T3342" s="3" t="s">
        <v>8321</v>
      </c>
    </row>
    <row r="3343" spans="1:20" ht="39.6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21">
        <f t="shared" si="210"/>
        <v>42510.590520833335</v>
      </c>
      <c r="L3343" s="21">
        <f t="shared" si="211"/>
        <v>42533.499999999993</v>
      </c>
      <c r="M3343" s="3" t="b">
        <v>0</v>
      </c>
      <c r="N3343" s="3">
        <v>28</v>
      </c>
      <c r="O3343" s="3" t="b">
        <v>1</v>
      </c>
      <c r="P3343" s="3" t="s">
        <v>8270</v>
      </c>
      <c r="Q3343" s="13">
        <f t="shared" si="208"/>
        <v>1</v>
      </c>
      <c r="R3343" s="7">
        <f t="shared" si="209"/>
        <v>119.64285714285714</v>
      </c>
      <c r="S3343" s="3" t="s">
        <v>8320</v>
      </c>
      <c r="T3343" s="3" t="s">
        <v>8321</v>
      </c>
    </row>
    <row r="3344" spans="1:20" ht="26.4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21">
        <f t="shared" si="210"/>
        <v>42062.088078703702</v>
      </c>
      <c r="L3344" s="21">
        <f t="shared" si="211"/>
        <v>42094.999305555553</v>
      </c>
      <c r="M3344" s="3" t="b">
        <v>0</v>
      </c>
      <c r="N3344" s="3">
        <v>78</v>
      </c>
      <c r="O3344" s="3" t="b">
        <v>1</v>
      </c>
      <c r="P3344" s="3" t="s">
        <v>8270</v>
      </c>
      <c r="Q3344" s="13">
        <f t="shared" si="208"/>
        <v>1.0166666666666666</v>
      </c>
      <c r="R3344" s="7">
        <f t="shared" si="209"/>
        <v>76.92307692307692</v>
      </c>
      <c r="S3344" s="3" t="s">
        <v>8320</v>
      </c>
      <c r="T3344" s="3" t="s">
        <v>8321</v>
      </c>
    </row>
    <row r="3345" spans="1:20" ht="39.6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21">
        <f t="shared" si="210"/>
        <v>42452.708148148151</v>
      </c>
      <c r="L3345" s="21">
        <f t="shared" si="211"/>
        <v>42473.345833333333</v>
      </c>
      <c r="M3345" s="3" t="b">
        <v>0</v>
      </c>
      <c r="N3345" s="3">
        <v>23</v>
      </c>
      <c r="O3345" s="3" t="b">
        <v>1</v>
      </c>
      <c r="P3345" s="3" t="s">
        <v>8270</v>
      </c>
      <c r="Q3345" s="13">
        <f t="shared" si="208"/>
        <v>1.7142857142857142</v>
      </c>
      <c r="R3345" s="7">
        <f t="shared" si="209"/>
        <v>30.434782608695652</v>
      </c>
      <c r="S3345" s="3" t="s">
        <v>8320</v>
      </c>
      <c r="T3345" s="3" t="s">
        <v>8321</v>
      </c>
    </row>
    <row r="3346" spans="1:20" ht="39.6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21">
        <f t="shared" si="210"/>
        <v>41850.991817129623</v>
      </c>
      <c r="L3346" s="21">
        <f t="shared" si="211"/>
        <v>41880.991817129623</v>
      </c>
      <c r="M3346" s="3" t="b">
        <v>0</v>
      </c>
      <c r="N3346" s="3">
        <v>40</v>
      </c>
      <c r="O3346" s="3" t="b">
        <v>1</v>
      </c>
      <c r="P3346" s="3" t="s">
        <v>8270</v>
      </c>
      <c r="Q3346" s="13">
        <f t="shared" si="208"/>
        <v>1.0144444444444445</v>
      </c>
      <c r="R3346" s="7">
        <f t="shared" si="209"/>
        <v>112.5</v>
      </c>
      <c r="S3346" s="3" t="s">
        <v>8320</v>
      </c>
      <c r="T3346" s="3" t="s">
        <v>8321</v>
      </c>
    </row>
    <row r="3347" spans="1:20" ht="39.6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21">
        <f t="shared" si="210"/>
        <v>42052.897777777776</v>
      </c>
      <c r="L3347" s="21">
        <f t="shared" si="211"/>
        <v>42111.817361111105</v>
      </c>
      <c r="M3347" s="3" t="b">
        <v>0</v>
      </c>
      <c r="N3347" s="3">
        <v>13</v>
      </c>
      <c r="O3347" s="3" t="b">
        <v>1</v>
      </c>
      <c r="P3347" s="3" t="s">
        <v>8270</v>
      </c>
      <c r="Q3347" s="13">
        <f t="shared" si="208"/>
        <v>1.3</v>
      </c>
      <c r="R3347" s="7">
        <f t="shared" si="209"/>
        <v>38.46153846153846</v>
      </c>
      <c r="S3347" s="3" t="s">
        <v>8320</v>
      </c>
      <c r="T3347" s="3" t="s">
        <v>8321</v>
      </c>
    </row>
    <row r="3348" spans="1:20" ht="39.6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21">
        <f t="shared" si="210"/>
        <v>42053.816087962965</v>
      </c>
      <c r="L3348" s="21">
        <f t="shared" si="211"/>
        <v>42060.816087962965</v>
      </c>
      <c r="M3348" s="3" t="b">
        <v>0</v>
      </c>
      <c r="N3348" s="3">
        <v>18</v>
      </c>
      <c r="O3348" s="3" t="b">
        <v>1</v>
      </c>
      <c r="P3348" s="3" t="s">
        <v>8270</v>
      </c>
      <c r="Q3348" s="13">
        <f t="shared" si="208"/>
        <v>1.1000000000000001</v>
      </c>
      <c r="R3348" s="7">
        <f t="shared" si="209"/>
        <v>83.333333333333329</v>
      </c>
      <c r="S3348" s="3" t="s">
        <v>8320</v>
      </c>
      <c r="T3348" s="3" t="s">
        <v>8321</v>
      </c>
    </row>
    <row r="3349" spans="1:20" ht="52.8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21">
        <f t="shared" si="210"/>
        <v>42484.343217592592</v>
      </c>
      <c r="L3349" s="21">
        <f t="shared" si="211"/>
        <v>42498.666666666664</v>
      </c>
      <c r="M3349" s="3" t="b">
        <v>0</v>
      </c>
      <c r="N3349" s="3">
        <v>22</v>
      </c>
      <c r="O3349" s="3" t="b">
        <v>1</v>
      </c>
      <c r="P3349" s="3" t="s">
        <v>8270</v>
      </c>
      <c r="Q3349" s="13">
        <f t="shared" si="208"/>
        <v>1.1944999999999999</v>
      </c>
      <c r="R3349" s="7">
        <f t="shared" si="209"/>
        <v>90.909090909090907</v>
      </c>
      <c r="S3349" s="3" t="s">
        <v>8320</v>
      </c>
      <c r="T3349" s="3" t="s">
        <v>8321</v>
      </c>
    </row>
    <row r="3350" spans="1:20" ht="39.6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21">
        <f t="shared" si="210"/>
        <v>42466.350462962961</v>
      </c>
      <c r="L3350" s="21">
        <f t="shared" si="211"/>
        <v>42489.957638888889</v>
      </c>
      <c r="M3350" s="3" t="b">
        <v>0</v>
      </c>
      <c r="N3350" s="3">
        <v>79</v>
      </c>
      <c r="O3350" s="3" t="b">
        <v>1</v>
      </c>
      <c r="P3350" s="3" t="s">
        <v>8270</v>
      </c>
      <c r="Q3350" s="13">
        <f t="shared" si="208"/>
        <v>1.002909090909091</v>
      </c>
      <c r="R3350" s="7">
        <f t="shared" si="209"/>
        <v>69.620253164556956</v>
      </c>
      <c r="S3350" s="3" t="s">
        <v>8320</v>
      </c>
      <c r="T3350" s="3" t="s">
        <v>8321</v>
      </c>
    </row>
    <row r="3351" spans="1:20" ht="39.6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21">
        <f t="shared" si="210"/>
        <v>42512.902453703697</v>
      </c>
      <c r="L3351" s="21">
        <f t="shared" si="211"/>
        <v>42534.499999999993</v>
      </c>
      <c r="M3351" s="3" t="b">
        <v>0</v>
      </c>
      <c r="N3351" s="3">
        <v>14</v>
      </c>
      <c r="O3351" s="3" t="b">
        <v>1</v>
      </c>
      <c r="P3351" s="3" t="s">
        <v>8270</v>
      </c>
      <c r="Q3351" s="13">
        <f t="shared" si="208"/>
        <v>1.534</v>
      </c>
      <c r="R3351" s="7">
        <f t="shared" si="209"/>
        <v>71.428571428571431</v>
      </c>
      <c r="S3351" s="3" t="s">
        <v>8320</v>
      </c>
      <c r="T3351" s="3" t="s">
        <v>8321</v>
      </c>
    </row>
    <row r="3352" spans="1:20" ht="52.8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21">
        <f t="shared" si="210"/>
        <v>42302.493182870363</v>
      </c>
      <c r="L3352" s="21">
        <f t="shared" si="211"/>
        <v>42337.749999999993</v>
      </c>
      <c r="M3352" s="3" t="b">
        <v>0</v>
      </c>
      <c r="N3352" s="3">
        <v>51</v>
      </c>
      <c r="O3352" s="3" t="b">
        <v>1</v>
      </c>
      <c r="P3352" s="3" t="s">
        <v>8270</v>
      </c>
      <c r="Q3352" s="13">
        <f t="shared" si="208"/>
        <v>1.0442857142857143</v>
      </c>
      <c r="R3352" s="7">
        <f t="shared" si="209"/>
        <v>68.627450980392155</v>
      </c>
      <c r="S3352" s="3" t="s">
        <v>8320</v>
      </c>
      <c r="T3352" s="3" t="s">
        <v>8321</v>
      </c>
    </row>
    <row r="3353" spans="1:20" ht="39.6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21">
        <f t="shared" si="210"/>
        <v>41806.187094907407</v>
      </c>
      <c r="L3353" s="21">
        <f t="shared" si="211"/>
        <v>41843.25</v>
      </c>
      <c r="M3353" s="3" t="b">
        <v>0</v>
      </c>
      <c r="N3353" s="3">
        <v>54</v>
      </c>
      <c r="O3353" s="3" t="b">
        <v>1</v>
      </c>
      <c r="P3353" s="3" t="s">
        <v>8270</v>
      </c>
      <c r="Q3353" s="13">
        <f t="shared" si="208"/>
        <v>1.0109999999999999</v>
      </c>
      <c r="R3353" s="7">
        <f t="shared" si="209"/>
        <v>92.592592592592595</v>
      </c>
      <c r="S3353" s="3" t="s">
        <v>8320</v>
      </c>
      <c r="T3353" s="3" t="s">
        <v>8321</v>
      </c>
    </row>
    <row r="3354" spans="1:20" ht="52.8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21">
        <f t="shared" si="210"/>
        <v>42495.784467592595</v>
      </c>
      <c r="L3354" s="21">
        <f t="shared" si="211"/>
        <v>42552.749999999993</v>
      </c>
      <c r="M3354" s="3" t="b">
        <v>0</v>
      </c>
      <c r="N3354" s="3">
        <v>70</v>
      </c>
      <c r="O3354" s="3" t="b">
        <v>1</v>
      </c>
      <c r="P3354" s="3" t="s">
        <v>8270</v>
      </c>
      <c r="Q3354" s="13">
        <f t="shared" si="208"/>
        <v>1.0751999999999999</v>
      </c>
      <c r="R3354" s="7">
        <f t="shared" si="209"/>
        <v>71.428571428571431</v>
      </c>
      <c r="S3354" s="3" t="s">
        <v>8320</v>
      </c>
      <c r="T3354" s="3" t="s">
        <v>8321</v>
      </c>
    </row>
    <row r="3355" spans="1:20" ht="39.6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21">
        <f t="shared" si="210"/>
        <v>42479.223958333336</v>
      </c>
      <c r="L3355" s="21">
        <f t="shared" si="211"/>
        <v>42492.749999999993</v>
      </c>
      <c r="M3355" s="3" t="b">
        <v>0</v>
      </c>
      <c r="N3355" s="3">
        <v>44</v>
      </c>
      <c r="O3355" s="3" t="b">
        <v>1</v>
      </c>
      <c r="P3355" s="3" t="s">
        <v>8270</v>
      </c>
      <c r="Q3355" s="13">
        <f t="shared" si="208"/>
        <v>3.15</v>
      </c>
      <c r="R3355" s="7">
        <f t="shared" si="209"/>
        <v>11.363636363636363</v>
      </c>
      <c r="S3355" s="3" t="s">
        <v>8320</v>
      </c>
      <c r="T3355" s="3" t="s">
        <v>8321</v>
      </c>
    </row>
    <row r="3356" spans="1:20" ht="39.6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21">
        <f t="shared" si="210"/>
        <v>42270.518587962964</v>
      </c>
      <c r="L3356" s="21">
        <f t="shared" si="211"/>
        <v>42305.959027777775</v>
      </c>
      <c r="M3356" s="3" t="b">
        <v>0</v>
      </c>
      <c r="N3356" s="3">
        <v>55</v>
      </c>
      <c r="O3356" s="3" t="b">
        <v>1</v>
      </c>
      <c r="P3356" s="3" t="s">
        <v>8270</v>
      </c>
      <c r="Q3356" s="13">
        <f t="shared" si="208"/>
        <v>1.0193333333333334</v>
      </c>
      <c r="R3356" s="7">
        <f t="shared" si="209"/>
        <v>54.545454545454547</v>
      </c>
      <c r="S3356" s="3" t="s">
        <v>8320</v>
      </c>
      <c r="T3356" s="3" t="s">
        <v>8321</v>
      </c>
    </row>
    <row r="3357" spans="1:20" ht="39.6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21">
        <f t="shared" si="210"/>
        <v>42489.411192129628</v>
      </c>
      <c r="L3357" s="21">
        <f t="shared" si="211"/>
        <v>42500.261805555558</v>
      </c>
      <c r="M3357" s="3" t="b">
        <v>0</v>
      </c>
      <c r="N3357" s="3">
        <v>15</v>
      </c>
      <c r="O3357" s="3" t="b">
        <v>1</v>
      </c>
      <c r="P3357" s="3" t="s">
        <v>8270</v>
      </c>
      <c r="Q3357" s="13">
        <f t="shared" si="208"/>
        <v>1.2628571428571429</v>
      </c>
      <c r="R3357" s="7">
        <f t="shared" si="209"/>
        <v>116.66666666666667</v>
      </c>
      <c r="S3357" s="3" t="s">
        <v>8320</v>
      </c>
      <c r="T3357" s="3" t="s">
        <v>8321</v>
      </c>
    </row>
    <row r="3358" spans="1:20" ht="39.6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21">
        <f t="shared" si="210"/>
        <v>42536.607314814813</v>
      </c>
      <c r="L3358" s="21">
        <f t="shared" si="211"/>
        <v>42566.607314814813</v>
      </c>
      <c r="M3358" s="3" t="b">
        <v>0</v>
      </c>
      <c r="N3358" s="3">
        <v>27</v>
      </c>
      <c r="O3358" s="3" t="b">
        <v>1</v>
      </c>
      <c r="P3358" s="3" t="s">
        <v>8270</v>
      </c>
      <c r="Q3358" s="13">
        <f t="shared" si="208"/>
        <v>1.014</v>
      </c>
      <c r="R3358" s="7">
        <f t="shared" si="209"/>
        <v>55.555555555555557</v>
      </c>
      <c r="S3358" s="3" t="s">
        <v>8320</v>
      </c>
      <c r="T3358" s="3" t="s">
        <v>8321</v>
      </c>
    </row>
    <row r="3359" spans="1:20" ht="39.6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21">
        <f t="shared" si="210"/>
        <v>41822.209606481476</v>
      </c>
      <c r="L3359" s="21">
        <f t="shared" si="211"/>
        <v>41852.209606481476</v>
      </c>
      <c r="M3359" s="3" t="b">
        <v>0</v>
      </c>
      <c r="N3359" s="3">
        <v>21</v>
      </c>
      <c r="O3359" s="3" t="b">
        <v>1</v>
      </c>
      <c r="P3359" s="3" t="s">
        <v>8270</v>
      </c>
      <c r="Q3359" s="13">
        <f t="shared" si="208"/>
        <v>1.01</v>
      </c>
      <c r="R3359" s="7">
        <f t="shared" si="209"/>
        <v>95.238095238095241</v>
      </c>
      <c r="S3359" s="3" t="s">
        <v>8320</v>
      </c>
      <c r="T3359" s="3" t="s">
        <v>8321</v>
      </c>
    </row>
    <row r="3360" spans="1:20" ht="39.6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21">
        <f t="shared" si="210"/>
        <v>41932.102766203701</v>
      </c>
      <c r="L3360" s="21">
        <f t="shared" si="211"/>
        <v>41962.144432870373</v>
      </c>
      <c r="M3360" s="3" t="b">
        <v>0</v>
      </c>
      <c r="N3360" s="3">
        <v>162</v>
      </c>
      <c r="O3360" s="3" t="b">
        <v>1</v>
      </c>
      <c r="P3360" s="3" t="s">
        <v>8270</v>
      </c>
      <c r="Q3360" s="13">
        <f t="shared" si="208"/>
        <v>1.0299</v>
      </c>
      <c r="R3360" s="7">
        <f t="shared" si="209"/>
        <v>61.728395061728392</v>
      </c>
      <c r="S3360" s="3" t="s">
        <v>8320</v>
      </c>
      <c r="T3360" s="3" t="s">
        <v>8321</v>
      </c>
    </row>
    <row r="3361" spans="1:20" ht="39.6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21">
        <f t="shared" si="210"/>
        <v>42745.848773148151</v>
      </c>
      <c r="L3361" s="21">
        <f t="shared" si="211"/>
        <v>42790.848773148151</v>
      </c>
      <c r="M3361" s="3" t="b">
        <v>0</v>
      </c>
      <c r="N3361" s="3">
        <v>23</v>
      </c>
      <c r="O3361" s="3" t="b">
        <v>1</v>
      </c>
      <c r="P3361" s="3" t="s">
        <v>8270</v>
      </c>
      <c r="Q3361" s="13">
        <f t="shared" si="208"/>
        <v>1.0625</v>
      </c>
      <c r="R3361" s="7">
        <f t="shared" si="209"/>
        <v>173.91304347826087</v>
      </c>
      <c r="S3361" s="3" t="s">
        <v>8320</v>
      </c>
      <c r="T3361" s="3" t="s">
        <v>8321</v>
      </c>
    </row>
    <row r="3362" spans="1:20" ht="26.4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21">
        <f t="shared" si="210"/>
        <v>42696.874340277776</v>
      </c>
      <c r="L3362" s="21">
        <f t="shared" si="211"/>
        <v>42718.457638888889</v>
      </c>
      <c r="M3362" s="3" t="b">
        <v>0</v>
      </c>
      <c r="N3362" s="3">
        <v>72</v>
      </c>
      <c r="O3362" s="3" t="b">
        <v>1</v>
      </c>
      <c r="P3362" s="3" t="s">
        <v>8270</v>
      </c>
      <c r="Q3362" s="13">
        <f t="shared" si="208"/>
        <v>1.0137777777777779</v>
      </c>
      <c r="R3362" s="7">
        <f t="shared" si="209"/>
        <v>125</v>
      </c>
      <c r="S3362" s="3" t="s">
        <v>8320</v>
      </c>
      <c r="T3362" s="3" t="s">
        <v>8321</v>
      </c>
    </row>
    <row r="3363" spans="1:20" ht="52.8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21">
        <f t="shared" si="210"/>
        <v>41865.817013888889</v>
      </c>
      <c r="L3363" s="21">
        <f t="shared" si="211"/>
        <v>41883.457638888889</v>
      </c>
      <c r="M3363" s="3" t="b">
        <v>0</v>
      </c>
      <c r="N3363" s="3">
        <v>68</v>
      </c>
      <c r="O3363" s="3" t="b">
        <v>1</v>
      </c>
      <c r="P3363" s="3" t="s">
        <v>8270</v>
      </c>
      <c r="Q3363" s="13">
        <f t="shared" si="208"/>
        <v>1.1346000000000001</v>
      </c>
      <c r="R3363" s="7">
        <f t="shared" si="209"/>
        <v>73.529411764705884</v>
      </c>
      <c r="S3363" s="3" t="s">
        <v>8320</v>
      </c>
      <c r="T3363" s="3" t="s">
        <v>8321</v>
      </c>
    </row>
    <row r="3364" spans="1:20" ht="39.6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21">
        <f t="shared" si="210"/>
        <v>42055.883298611108</v>
      </c>
      <c r="L3364" s="21">
        <f t="shared" si="211"/>
        <v>42069.996527777774</v>
      </c>
      <c r="M3364" s="3" t="b">
        <v>0</v>
      </c>
      <c r="N3364" s="3">
        <v>20</v>
      </c>
      <c r="O3364" s="3" t="b">
        <v>1</v>
      </c>
      <c r="P3364" s="3" t="s">
        <v>8270</v>
      </c>
      <c r="Q3364" s="13">
        <f t="shared" si="208"/>
        <v>2.1800000000000002</v>
      </c>
      <c r="R3364" s="7">
        <f t="shared" si="209"/>
        <v>25</v>
      </c>
      <c r="S3364" s="3" t="s">
        <v>8320</v>
      </c>
      <c r="T3364" s="3" t="s">
        <v>8321</v>
      </c>
    </row>
    <row r="3365" spans="1:20" ht="39.6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21">
        <f t="shared" si="210"/>
        <v>41851.563020833331</v>
      </c>
      <c r="L3365" s="21">
        <f t="shared" si="211"/>
        <v>41870.458333333328</v>
      </c>
      <c r="M3365" s="3" t="b">
        <v>0</v>
      </c>
      <c r="N3365" s="3">
        <v>26</v>
      </c>
      <c r="O3365" s="3" t="b">
        <v>1</v>
      </c>
      <c r="P3365" s="3" t="s">
        <v>8270</v>
      </c>
      <c r="Q3365" s="13">
        <f t="shared" si="208"/>
        <v>1.0141935483870967</v>
      </c>
      <c r="R3365" s="7">
        <f t="shared" si="209"/>
        <v>298.07692307692309</v>
      </c>
      <c r="S3365" s="3" t="s">
        <v>8320</v>
      </c>
      <c r="T3365" s="3" t="s">
        <v>8321</v>
      </c>
    </row>
    <row r="3366" spans="1:20" ht="39.6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21">
        <f t="shared" si="210"/>
        <v>42422.769085648142</v>
      </c>
      <c r="L3366" s="21">
        <f t="shared" si="211"/>
        <v>42444.666666666664</v>
      </c>
      <c r="M3366" s="3" t="b">
        <v>0</v>
      </c>
      <c r="N3366" s="3">
        <v>72</v>
      </c>
      <c r="O3366" s="3" t="b">
        <v>1</v>
      </c>
      <c r="P3366" s="3" t="s">
        <v>8270</v>
      </c>
      <c r="Q3366" s="13">
        <f t="shared" si="208"/>
        <v>1.0593333333333332</v>
      </c>
      <c r="R3366" s="7">
        <f t="shared" si="209"/>
        <v>41.666666666666664</v>
      </c>
      <c r="S3366" s="3" t="s">
        <v>8320</v>
      </c>
      <c r="T3366" s="3" t="s">
        <v>8321</v>
      </c>
    </row>
    <row r="3367" spans="1:20" ht="39.6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21">
        <f t="shared" si="210"/>
        <v>42320.893425925919</v>
      </c>
      <c r="L3367" s="21">
        <f t="shared" si="211"/>
        <v>42350.893425925919</v>
      </c>
      <c r="M3367" s="3" t="b">
        <v>0</v>
      </c>
      <c r="N3367" s="3">
        <v>3</v>
      </c>
      <c r="O3367" s="3" t="b">
        <v>1</v>
      </c>
      <c r="P3367" s="3" t="s">
        <v>8270</v>
      </c>
      <c r="Q3367" s="13">
        <f t="shared" si="208"/>
        <v>1.04</v>
      </c>
      <c r="R3367" s="7">
        <f t="shared" si="209"/>
        <v>833.33333333333337</v>
      </c>
      <c r="S3367" s="3" t="s">
        <v>8320</v>
      </c>
      <c r="T3367" s="3" t="s">
        <v>8321</v>
      </c>
    </row>
    <row r="3368" spans="1:20" ht="39.6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21">
        <f t="shared" si="210"/>
        <v>42106.859224537031</v>
      </c>
      <c r="L3368" s="21">
        <f t="shared" si="211"/>
        <v>42136.859224537031</v>
      </c>
      <c r="M3368" s="3" t="b">
        <v>0</v>
      </c>
      <c r="N3368" s="3">
        <v>18</v>
      </c>
      <c r="O3368" s="3" t="b">
        <v>1</v>
      </c>
      <c r="P3368" s="3" t="s">
        <v>8270</v>
      </c>
      <c r="Q3368" s="13">
        <f t="shared" si="208"/>
        <v>2.21</v>
      </c>
      <c r="R3368" s="7">
        <f t="shared" si="209"/>
        <v>27.777777777777779</v>
      </c>
      <c r="S3368" s="3" t="s">
        <v>8320</v>
      </c>
      <c r="T3368" s="3" t="s">
        <v>8321</v>
      </c>
    </row>
    <row r="3369" spans="1:20" ht="39.6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21">
        <f t="shared" si="210"/>
        <v>42192.725624999999</v>
      </c>
      <c r="L3369" s="21">
        <f t="shared" si="211"/>
        <v>42217.725624999999</v>
      </c>
      <c r="M3369" s="3" t="b">
        <v>0</v>
      </c>
      <c r="N3369" s="3">
        <v>30</v>
      </c>
      <c r="O3369" s="3" t="b">
        <v>1</v>
      </c>
      <c r="P3369" s="3" t="s">
        <v>8270</v>
      </c>
      <c r="Q3369" s="13">
        <f t="shared" si="208"/>
        <v>1.1866666666666668</v>
      </c>
      <c r="R3369" s="7">
        <f t="shared" si="209"/>
        <v>25</v>
      </c>
      <c r="S3369" s="3" t="s">
        <v>8320</v>
      </c>
      <c r="T3369" s="3" t="s">
        <v>8321</v>
      </c>
    </row>
    <row r="3370" spans="1:20" ht="39.6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21">
        <f t="shared" si="210"/>
        <v>41968.991423611107</v>
      </c>
      <c r="L3370" s="21">
        <f t="shared" si="211"/>
        <v>42004.999999999993</v>
      </c>
      <c r="M3370" s="3" t="b">
        <v>0</v>
      </c>
      <c r="N3370" s="3">
        <v>23</v>
      </c>
      <c r="O3370" s="3" t="b">
        <v>1</v>
      </c>
      <c r="P3370" s="3" t="s">
        <v>8270</v>
      </c>
      <c r="Q3370" s="13">
        <f t="shared" si="208"/>
        <v>1.046</v>
      </c>
      <c r="R3370" s="7">
        <f t="shared" si="209"/>
        <v>43.478260869565219</v>
      </c>
      <c r="S3370" s="3" t="s">
        <v>8320</v>
      </c>
      <c r="T3370" s="3" t="s">
        <v>8321</v>
      </c>
    </row>
    <row r="3371" spans="1:20" ht="39.6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21">
        <f t="shared" si="210"/>
        <v>42689.833101851851</v>
      </c>
      <c r="L3371" s="21">
        <f t="shared" si="211"/>
        <v>42749.833101851851</v>
      </c>
      <c r="M3371" s="3" t="b">
        <v>0</v>
      </c>
      <c r="N3371" s="3">
        <v>54</v>
      </c>
      <c r="O3371" s="3" t="b">
        <v>1</v>
      </c>
      <c r="P3371" s="3" t="s">
        <v>8270</v>
      </c>
      <c r="Q3371" s="13">
        <f t="shared" si="208"/>
        <v>1.0389999999999999</v>
      </c>
      <c r="R3371" s="7">
        <f t="shared" si="209"/>
        <v>92.592592592592595</v>
      </c>
      <c r="S3371" s="3" t="s">
        <v>8320</v>
      </c>
      <c r="T3371" s="3" t="s">
        <v>8321</v>
      </c>
    </row>
    <row r="3372" spans="1:20" ht="26.4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21">
        <f t="shared" si="210"/>
        <v>42690.125983796293</v>
      </c>
      <c r="L3372" s="21">
        <f t="shared" si="211"/>
        <v>42721.124999999993</v>
      </c>
      <c r="M3372" s="3" t="b">
        <v>0</v>
      </c>
      <c r="N3372" s="3">
        <v>26</v>
      </c>
      <c r="O3372" s="3" t="b">
        <v>1</v>
      </c>
      <c r="P3372" s="3" t="s">
        <v>8270</v>
      </c>
      <c r="Q3372" s="13">
        <f t="shared" si="208"/>
        <v>1.1773333333333333</v>
      </c>
      <c r="R3372" s="7">
        <f t="shared" si="209"/>
        <v>57.692307692307693</v>
      </c>
      <c r="S3372" s="3" t="s">
        <v>8320</v>
      </c>
      <c r="T3372" s="3" t="s">
        <v>8321</v>
      </c>
    </row>
    <row r="3373" spans="1:20" ht="26.4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21">
        <f t="shared" si="210"/>
        <v>42312.666261574072</v>
      </c>
      <c r="L3373" s="21">
        <f t="shared" si="211"/>
        <v>42340.666261574072</v>
      </c>
      <c r="M3373" s="3" t="b">
        <v>0</v>
      </c>
      <c r="N3373" s="3">
        <v>9</v>
      </c>
      <c r="O3373" s="3" t="b">
        <v>1</v>
      </c>
      <c r="P3373" s="3" t="s">
        <v>8270</v>
      </c>
      <c r="Q3373" s="13">
        <f t="shared" si="208"/>
        <v>1.385</v>
      </c>
      <c r="R3373" s="7">
        <f t="shared" si="209"/>
        <v>22.222222222222221</v>
      </c>
      <c r="S3373" s="3" t="s">
        <v>8320</v>
      </c>
      <c r="T3373" s="3" t="s">
        <v>8321</v>
      </c>
    </row>
    <row r="3374" spans="1:20" ht="39.6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21">
        <f t="shared" si="210"/>
        <v>41855.339768518512</v>
      </c>
      <c r="L3374" s="21">
        <f t="shared" si="211"/>
        <v>41875.999305555553</v>
      </c>
      <c r="M3374" s="3" t="b">
        <v>0</v>
      </c>
      <c r="N3374" s="3">
        <v>27</v>
      </c>
      <c r="O3374" s="3" t="b">
        <v>1</v>
      </c>
      <c r="P3374" s="3" t="s">
        <v>8270</v>
      </c>
      <c r="Q3374" s="13">
        <f t="shared" si="208"/>
        <v>1.0349999999999999</v>
      </c>
      <c r="R3374" s="7">
        <f t="shared" si="209"/>
        <v>37.037037037037038</v>
      </c>
      <c r="S3374" s="3" t="s">
        <v>8320</v>
      </c>
      <c r="T3374" s="3" t="s">
        <v>8321</v>
      </c>
    </row>
    <row r="3375" spans="1:20" ht="39.6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21">
        <f t="shared" si="210"/>
        <v>42179.646296296291</v>
      </c>
      <c r="L3375" s="21">
        <f t="shared" si="211"/>
        <v>42203.458333333336</v>
      </c>
      <c r="M3375" s="3" t="b">
        <v>0</v>
      </c>
      <c r="N3375" s="3">
        <v>30</v>
      </c>
      <c r="O3375" s="3" t="b">
        <v>1</v>
      </c>
      <c r="P3375" s="3" t="s">
        <v>8270</v>
      </c>
      <c r="Q3375" s="13">
        <f t="shared" si="208"/>
        <v>1.0024999999999999</v>
      </c>
      <c r="R3375" s="7">
        <f t="shared" si="209"/>
        <v>66.666666666666671</v>
      </c>
      <c r="S3375" s="3" t="s">
        <v>8320</v>
      </c>
      <c r="T3375" s="3" t="s">
        <v>8321</v>
      </c>
    </row>
    <row r="3376" spans="1:20" ht="39.6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21">
        <f t="shared" si="210"/>
        <v>42275.523333333331</v>
      </c>
      <c r="L3376" s="21">
        <f t="shared" si="211"/>
        <v>42305.523333333331</v>
      </c>
      <c r="M3376" s="3" t="b">
        <v>0</v>
      </c>
      <c r="N3376" s="3">
        <v>52</v>
      </c>
      <c r="O3376" s="3" t="b">
        <v>1</v>
      </c>
      <c r="P3376" s="3" t="s">
        <v>8270</v>
      </c>
      <c r="Q3376" s="13">
        <f t="shared" si="208"/>
        <v>1.0657142857142856</v>
      </c>
      <c r="R3376" s="7">
        <f t="shared" si="209"/>
        <v>67.307692307692307</v>
      </c>
      <c r="S3376" s="3" t="s">
        <v>8320</v>
      </c>
      <c r="T3376" s="3" t="s">
        <v>8321</v>
      </c>
    </row>
    <row r="3377" spans="1:20" ht="39.6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21">
        <f t="shared" si="210"/>
        <v>41765.402465277773</v>
      </c>
      <c r="L3377" s="21">
        <f t="shared" si="211"/>
        <v>41777.402465277773</v>
      </c>
      <c r="M3377" s="3" t="b">
        <v>0</v>
      </c>
      <c r="N3377" s="3">
        <v>17</v>
      </c>
      <c r="O3377" s="3" t="b">
        <v>1</v>
      </c>
      <c r="P3377" s="3" t="s">
        <v>8270</v>
      </c>
      <c r="Q3377" s="13">
        <f t="shared" si="208"/>
        <v>1</v>
      </c>
      <c r="R3377" s="7">
        <f t="shared" si="209"/>
        <v>176.47058823529412</v>
      </c>
      <c r="S3377" s="3" t="s">
        <v>8320</v>
      </c>
      <c r="T3377" s="3" t="s">
        <v>8321</v>
      </c>
    </row>
    <row r="3378" spans="1:20" ht="39.6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21">
        <f t="shared" si="210"/>
        <v>42059.492986111109</v>
      </c>
      <c r="L3378" s="21">
        <f t="shared" si="211"/>
        <v>42119.451319444437</v>
      </c>
      <c r="M3378" s="3" t="b">
        <v>0</v>
      </c>
      <c r="N3378" s="3">
        <v>19</v>
      </c>
      <c r="O3378" s="3" t="b">
        <v>1</v>
      </c>
      <c r="P3378" s="3" t="s">
        <v>8270</v>
      </c>
      <c r="Q3378" s="13">
        <f t="shared" si="208"/>
        <v>1.0001249999999999</v>
      </c>
      <c r="R3378" s="7">
        <f t="shared" si="209"/>
        <v>421.05263157894734</v>
      </c>
      <c r="S3378" s="3" t="s">
        <v>8320</v>
      </c>
      <c r="T3378" s="3" t="s">
        <v>8321</v>
      </c>
    </row>
    <row r="3379" spans="1:20" ht="39.6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21">
        <f t="shared" si="210"/>
        <v>42053.524293981478</v>
      </c>
      <c r="L3379" s="21">
        <f t="shared" si="211"/>
        <v>42083.49722222222</v>
      </c>
      <c r="M3379" s="3" t="b">
        <v>0</v>
      </c>
      <c r="N3379" s="3">
        <v>77</v>
      </c>
      <c r="O3379" s="3" t="b">
        <v>1</v>
      </c>
      <c r="P3379" s="3" t="s">
        <v>8270</v>
      </c>
      <c r="Q3379" s="13">
        <f t="shared" si="208"/>
        <v>1.0105</v>
      </c>
      <c r="R3379" s="7">
        <f t="shared" si="209"/>
        <v>103.8961038961039</v>
      </c>
      <c r="S3379" s="3" t="s">
        <v>8320</v>
      </c>
      <c r="T3379" s="3" t="s">
        <v>8321</v>
      </c>
    </row>
    <row r="3380" spans="1:20" ht="39.6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21">
        <f t="shared" si="210"/>
        <v>41858.147060185183</v>
      </c>
      <c r="L3380" s="21">
        <f t="shared" si="211"/>
        <v>41882.338888888888</v>
      </c>
      <c r="M3380" s="3" t="b">
        <v>0</v>
      </c>
      <c r="N3380" s="3">
        <v>21</v>
      </c>
      <c r="O3380" s="3" t="b">
        <v>1</v>
      </c>
      <c r="P3380" s="3" t="s">
        <v>8270</v>
      </c>
      <c r="Q3380" s="13">
        <f t="shared" si="208"/>
        <v>1.0763636363636364</v>
      </c>
      <c r="R3380" s="7">
        <f t="shared" si="209"/>
        <v>26.19047619047619</v>
      </c>
      <c r="S3380" s="3" t="s">
        <v>8320</v>
      </c>
      <c r="T3380" s="3" t="s">
        <v>8321</v>
      </c>
    </row>
    <row r="3381" spans="1:20" ht="52.8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21">
        <f t="shared" si="210"/>
        <v>42225.305555555555</v>
      </c>
      <c r="L3381" s="21">
        <f t="shared" si="211"/>
        <v>42242.749999999993</v>
      </c>
      <c r="M3381" s="3" t="b">
        <v>0</v>
      </c>
      <c r="N3381" s="3">
        <v>38</v>
      </c>
      <c r="O3381" s="3" t="b">
        <v>1</v>
      </c>
      <c r="P3381" s="3" t="s">
        <v>8270</v>
      </c>
      <c r="Q3381" s="13">
        <f t="shared" si="208"/>
        <v>1.0365</v>
      </c>
      <c r="R3381" s="7">
        <f t="shared" si="209"/>
        <v>52.631578947368418</v>
      </c>
      <c r="S3381" s="3" t="s">
        <v>8320</v>
      </c>
      <c r="T3381" s="3" t="s">
        <v>8321</v>
      </c>
    </row>
    <row r="3382" spans="1:20" ht="52.8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21">
        <f t="shared" si="210"/>
        <v>41937.745115740741</v>
      </c>
      <c r="L3382" s="21">
        <f t="shared" si="211"/>
        <v>41972.786782407406</v>
      </c>
      <c r="M3382" s="3" t="b">
        <v>0</v>
      </c>
      <c r="N3382" s="3">
        <v>28</v>
      </c>
      <c r="O3382" s="3" t="b">
        <v>1</v>
      </c>
      <c r="P3382" s="3" t="s">
        <v>8270</v>
      </c>
      <c r="Q3382" s="13">
        <f t="shared" si="208"/>
        <v>1.0443333333333333</v>
      </c>
      <c r="R3382" s="7">
        <f t="shared" si="209"/>
        <v>107.14285714285714</v>
      </c>
      <c r="S3382" s="3" t="s">
        <v>8320</v>
      </c>
      <c r="T3382" s="3" t="s">
        <v>8321</v>
      </c>
    </row>
    <row r="3383" spans="1:20" ht="39.6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21">
        <f t="shared" si="210"/>
        <v>42043.976655092592</v>
      </c>
      <c r="L3383" s="21">
        <f t="shared" si="211"/>
        <v>42073.934988425921</v>
      </c>
      <c r="M3383" s="3" t="b">
        <v>0</v>
      </c>
      <c r="N3383" s="3">
        <v>48</v>
      </c>
      <c r="O3383" s="3" t="b">
        <v>1</v>
      </c>
      <c r="P3383" s="3" t="s">
        <v>8270</v>
      </c>
      <c r="Q3383" s="13">
        <f t="shared" si="208"/>
        <v>1.0225</v>
      </c>
      <c r="R3383" s="7">
        <f t="shared" si="209"/>
        <v>83.333333333333329</v>
      </c>
      <c r="S3383" s="3" t="s">
        <v>8320</v>
      </c>
      <c r="T3383" s="3" t="s">
        <v>8321</v>
      </c>
    </row>
    <row r="3384" spans="1:20" ht="52.8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21">
        <f t="shared" si="210"/>
        <v>42559.222870370366</v>
      </c>
      <c r="L3384" s="21">
        <f t="shared" si="211"/>
        <v>42583.749305555553</v>
      </c>
      <c r="M3384" s="3" t="b">
        <v>0</v>
      </c>
      <c r="N3384" s="3">
        <v>46</v>
      </c>
      <c r="O3384" s="3" t="b">
        <v>1</v>
      </c>
      <c r="P3384" s="3" t="s">
        <v>8270</v>
      </c>
      <c r="Q3384" s="13">
        <f t="shared" si="208"/>
        <v>1.0074285714285713</v>
      </c>
      <c r="R3384" s="7">
        <f t="shared" si="209"/>
        <v>76.086956521739125</v>
      </c>
      <c r="S3384" s="3" t="s">
        <v>8320</v>
      </c>
      <c r="T3384" s="3" t="s">
        <v>8321</v>
      </c>
    </row>
    <row r="3385" spans="1:20" ht="39.6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21">
        <f t="shared" si="210"/>
        <v>42524.574305555558</v>
      </c>
      <c r="L3385" s="21">
        <f t="shared" si="211"/>
        <v>42544.574305555558</v>
      </c>
      <c r="M3385" s="3" t="b">
        <v>0</v>
      </c>
      <c r="N3385" s="3">
        <v>30</v>
      </c>
      <c r="O3385" s="3" t="b">
        <v>1</v>
      </c>
      <c r="P3385" s="3" t="s">
        <v>8270</v>
      </c>
      <c r="Q3385" s="13">
        <f t="shared" si="208"/>
        <v>1.1171428571428572</v>
      </c>
      <c r="R3385" s="7">
        <f t="shared" si="209"/>
        <v>58.333333333333336</v>
      </c>
      <c r="S3385" s="3" t="s">
        <v>8320</v>
      </c>
      <c r="T3385" s="3" t="s">
        <v>8321</v>
      </c>
    </row>
    <row r="3386" spans="1:20" ht="39.6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21">
        <f t="shared" si="210"/>
        <v>42291.879259259258</v>
      </c>
      <c r="L3386" s="21">
        <f t="shared" si="211"/>
        <v>42328.916666666664</v>
      </c>
      <c r="M3386" s="3" t="b">
        <v>0</v>
      </c>
      <c r="N3386" s="3">
        <v>64</v>
      </c>
      <c r="O3386" s="3" t="b">
        <v>1</v>
      </c>
      <c r="P3386" s="3" t="s">
        <v>8270</v>
      </c>
      <c r="Q3386" s="13">
        <f t="shared" si="208"/>
        <v>1.0001100000000001</v>
      </c>
      <c r="R3386" s="7">
        <f t="shared" si="209"/>
        <v>93.75</v>
      </c>
      <c r="S3386" s="3" t="s">
        <v>8320</v>
      </c>
      <c r="T3386" s="3" t="s">
        <v>8321</v>
      </c>
    </row>
    <row r="3387" spans="1:20" ht="39.6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21">
        <f t="shared" si="210"/>
        <v>41953.659166666665</v>
      </c>
      <c r="L3387" s="21">
        <f t="shared" si="211"/>
        <v>41983.659166666665</v>
      </c>
      <c r="M3387" s="3" t="b">
        <v>0</v>
      </c>
      <c r="N3387" s="3">
        <v>15</v>
      </c>
      <c r="O3387" s="3" t="b">
        <v>1</v>
      </c>
      <c r="P3387" s="3" t="s">
        <v>8270</v>
      </c>
      <c r="Q3387" s="13">
        <f t="shared" si="208"/>
        <v>1</v>
      </c>
      <c r="R3387" s="7">
        <f t="shared" si="209"/>
        <v>133.33333333333334</v>
      </c>
      <c r="S3387" s="3" t="s">
        <v>8320</v>
      </c>
      <c r="T3387" s="3" t="s">
        <v>8321</v>
      </c>
    </row>
    <row r="3388" spans="1:20" ht="39.6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21">
        <f t="shared" si="210"/>
        <v>41946.436412037037</v>
      </c>
      <c r="L3388" s="21">
        <f t="shared" si="211"/>
        <v>41976.436412037037</v>
      </c>
      <c r="M3388" s="3" t="b">
        <v>0</v>
      </c>
      <c r="N3388" s="3">
        <v>41</v>
      </c>
      <c r="O3388" s="3" t="b">
        <v>1</v>
      </c>
      <c r="P3388" s="3" t="s">
        <v>8270</v>
      </c>
      <c r="Q3388" s="13">
        <f t="shared" si="208"/>
        <v>1.05</v>
      </c>
      <c r="R3388" s="7">
        <f t="shared" si="209"/>
        <v>48.780487804878049</v>
      </c>
      <c r="S3388" s="3" t="s">
        <v>8320</v>
      </c>
      <c r="T3388" s="3" t="s">
        <v>8321</v>
      </c>
    </row>
    <row r="3389" spans="1:20" ht="52.8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21">
        <f t="shared" si="210"/>
        <v>41947.554259259261</v>
      </c>
      <c r="L3389" s="21">
        <f t="shared" si="211"/>
        <v>41987.554259259261</v>
      </c>
      <c r="M3389" s="3" t="b">
        <v>0</v>
      </c>
      <c r="N3389" s="3">
        <v>35</v>
      </c>
      <c r="O3389" s="3" t="b">
        <v>1</v>
      </c>
      <c r="P3389" s="3" t="s">
        <v>8270</v>
      </c>
      <c r="Q3389" s="13">
        <f t="shared" si="208"/>
        <v>1.1686666666666667</v>
      </c>
      <c r="R3389" s="7">
        <f t="shared" si="209"/>
        <v>85.714285714285708</v>
      </c>
      <c r="S3389" s="3" t="s">
        <v>8320</v>
      </c>
      <c r="T3389" s="3" t="s">
        <v>8321</v>
      </c>
    </row>
    <row r="3390" spans="1:20" ht="52.8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21">
        <f t="shared" si="210"/>
        <v>42143.252789351849</v>
      </c>
      <c r="L3390" s="21">
        <f t="shared" si="211"/>
        <v>42173.252789351849</v>
      </c>
      <c r="M3390" s="3" t="b">
        <v>0</v>
      </c>
      <c r="N3390" s="3">
        <v>45</v>
      </c>
      <c r="O3390" s="3" t="b">
        <v>1</v>
      </c>
      <c r="P3390" s="3" t="s">
        <v>8270</v>
      </c>
      <c r="Q3390" s="13">
        <f t="shared" si="208"/>
        <v>1.038</v>
      </c>
      <c r="R3390" s="7">
        <f t="shared" si="209"/>
        <v>33.333333333333336</v>
      </c>
      <c r="S3390" s="3" t="s">
        <v>8320</v>
      </c>
      <c r="T3390" s="3" t="s">
        <v>8321</v>
      </c>
    </row>
    <row r="3391" spans="1:20" ht="39.6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21">
        <f t="shared" si="210"/>
        <v>42494.355115740742</v>
      </c>
      <c r="L3391" s="21">
        <f t="shared" si="211"/>
        <v>42524.355115740742</v>
      </c>
      <c r="M3391" s="3" t="b">
        <v>0</v>
      </c>
      <c r="N3391" s="3">
        <v>62</v>
      </c>
      <c r="O3391" s="3" t="b">
        <v>1</v>
      </c>
      <c r="P3391" s="3" t="s">
        <v>8270</v>
      </c>
      <c r="Q3391" s="13">
        <f t="shared" si="208"/>
        <v>1.145</v>
      </c>
      <c r="R3391" s="7">
        <f t="shared" si="209"/>
        <v>161.29032258064515</v>
      </c>
      <c r="S3391" s="3" t="s">
        <v>8320</v>
      </c>
      <c r="T3391" s="3" t="s">
        <v>8321</v>
      </c>
    </row>
    <row r="3392" spans="1:20" ht="52.8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21">
        <f t="shared" si="210"/>
        <v>41815.566493055558</v>
      </c>
      <c r="L3392" s="21">
        <f t="shared" si="211"/>
        <v>41830.566493055558</v>
      </c>
      <c r="M3392" s="3" t="b">
        <v>0</v>
      </c>
      <c r="N3392" s="3">
        <v>22</v>
      </c>
      <c r="O3392" s="3" t="b">
        <v>1</v>
      </c>
      <c r="P3392" s="3" t="s">
        <v>8270</v>
      </c>
      <c r="Q3392" s="13">
        <f t="shared" si="208"/>
        <v>1.024</v>
      </c>
      <c r="R3392" s="7">
        <f t="shared" si="209"/>
        <v>68.181818181818187</v>
      </c>
      <c r="S3392" s="3" t="s">
        <v>8320</v>
      </c>
      <c r="T3392" s="3" t="s">
        <v>8321</v>
      </c>
    </row>
    <row r="3393" spans="1:20" ht="39.6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21">
        <f t="shared" si="210"/>
        <v>41830.337361111109</v>
      </c>
      <c r="L3393" s="21">
        <f t="shared" si="211"/>
        <v>41859.727777777771</v>
      </c>
      <c r="M3393" s="3" t="b">
        <v>0</v>
      </c>
      <c r="N3393" s="3">
        <v>18</v>
      </c>
      <c r="O3393" s="3" t="b">
        <v>1</v>
      </c>
      <c r="P3393" s="3" t="s">
        <v>8270</v>
      </c>
      <c r="Q3393" s="13">
        <f t="shared" si="208"/>
        <v>2.23</v>
      </c>
      <c r="R3393" s="7">
        <f t="shared" si="209"/>
        <v>27.777777777777779</v>
      </c>
      <c r="S3393" s="3" t="s">
        <v>8320</v>
      </c>
      <c r="T3393" s="3" t="s">
        <v>8321</v>
      </c>
    </row>
    <row r="3394" spans="1:20" ht="39.6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21">
        <f t="shared" si="210"/>
        <v>42446.63721064815</v>
      </c>
      <c r="L3394" s="21">
        <f t="shared" si="211"/>
        <v>42496.63721064815</v>
      </c>
      <c r="M3394" s="3" t="b">
        <v>0</v>
      </c>
      <c r="N3394" s="3">
        <v>12</v>
      </c>
      <c r="O3394" s="3" t="b">
        <v>1</v>
      </c>
      <c r="P3394" s="3" t="s">
        <v>8270</v>
      </c>
      <c r="Q3394" s="13">
        <f t="shared" ref="Q3394:Q3457" si="212">+E3394/D3394</f>
        <v>1</v>
      </c>
      <c r="R3394" s="7">
        <f t="shared" ref="R3394:R3457" si="213">IFERROR(+D3394/N3394,0)</f>
        <v>41.666666666666664</v>
      </c>
      <c r="S3394" s="3" t="s">
        <v>8320</v>
      </c>
      <c r="T3394" s="3" t="s">
        <v>8321</v>
      </c>
    </row>
    <row r="3395" spans="1:20" ht="39.6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21">
        <f t="shared" ref="K3395:K3458" si="214">(J3395/86400)+25569+(-5/24)</f>
        <v>41923.713310185187</v>
      </c>
      <c r="L3395" s="21">
        <f t="shared" ref="L3395:L3458" si="215">+I3395/(86400)+25569+(-5/24)</f>
        <v>41948.823611111111</v>
      </c>
      <c r="M3395" s="3" t="b">
        <v>0</v>
      </c>
      <c r="N3395" s="3">
        <v>44</v>
      </c>
      <c r="O3395" s="3" t="b">
        <v>1</v>
      </c>
      <c r="P3395" s="3" t="s">
        <v>8270</v>
      </c>
      <c r="Q3395" s="13">
        <f t="shared" si="212"/>
        <v>1.0580000000000001</v>
      </c>
      <c r="R3395" s="7">
        <f t="shared" si="213"/>
        <v>34.090909090909093</v>
      </c>
      <c r="S3395" s="3" t="s">
        <v>8320</v>
      </c>
      <c r="T3395" s="3" t="s">
        <v>8321</v>
      </c>
    </row>
    <row r="3396" spans="1:20" ht="39.6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21">
        <f t="shared" si="214"/>
        <v>41817.387094907404</v>
      </c>
      <c r="L3396" s="21">
        <f t="shared" si="215"/>
        <v>41847.387094907404</v>
      </c>
      <c r="M3396" s="3" t="b">
        <v>0</v>
      </c>
      <c r="N3396" s="3">
        <v>27</v>
      </c>
      <c r="O3396" s="3" t="b">
        <v>1</v>
      </c>
      <c r="P3396" s="3" t="s">
        <v>8270</v>
      </c>
      <c r="Q3396" s="13">
        <f t="shared" si="212"/>
        <v>1.4236363636363636</v>
      </c>
      <c r="R3396" s="7">
        <f t="shared" si="213"/>
        <v>20.37037037037037</v>
      </c>
      <c r="S3396" s="3" t="s">
        <v>8320</v>
      </c>
      <c r="T3396" s="3" t="s">
        <v>8321</v>
      </c>
    </row>
    <row r="3397" spans="1:20" ht="26.4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21">
        <f t="shared" si="214"/>
        <v>42140.503981481474</v>
      </c>
      <c r="L3397" s="21">
        <f t="shared" si="215"/>
        <v>42154.548611111109</v>
      </c>
      <c r="M3397" s="3" t="b">
        <v>0</v>
      </c>
      <c r="N3397" s="3">
        <v>38</v>
      </c>
      <c r="O3397" s="3" t="b">
        <v>1</v>
      </c>
      <c r="P3397" s="3" t="s">
        <v>8270</v>
      </c>
      <c r="Q3397" s="13">
        <f t="shared" si="212"/>
        <v>1.84</v>
      </c>
      <c r="R3397" s="7">
        <f t="shared" si="213"/>
        <v>13.157894736842104</v>
      </c>
      <c r="S3397" s="3" t="s">
        <v>8320</v>
      </c>
      <c r="T3397" s="3" t="s">
        <v>8321</v>
      </c>
    </row>
    <row r="3398" spans="1:20" ht="39.6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21">
        <f t="shared" si="214"/>
        <v>41764.238298611112</v>
      </c>
      <c r="L3398" s="21">
        <f t="shared" si="215"/>
        <v>41790.957638888889</v>
      </c>
      <c r="M3398" s="3" t="b">
        <v>0</v>
      </c>
      <c r="N3398" s="3">
        <v>28</v>
      </c>
      <c r="O3398" s="3" t="b">
        <v>1</v>
      </c>
      <c r="P3398" s="3" t="s">
        <v>8270</v>
      </c>
      <c r="Q3398" s="13">
        <f t="shared" si="212"/>
        <v>1.0433333333333332</v>
      </c>
      <c r="R3398" s="7">
        <f t="shared" si="213"/>
        <v>53.571428571428569</v>
      </c>
      <c r="S3398" s="3" t="s">
        <v>8320</v>
      </c>
      <c r="T3398" s="3" t="s">
        <v>8321</v>
      </c>
    </row>
    <row r="3399" spans="1:20" ht="26.4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21">
        <f t="shared" si="214"/>
        <v>42378.270011574066</v>
      </c>
      <c r="L3399" s="21">
        <f t="shared" si="215"/>
        <v>42418.708333333336</v>
      </c>
      <c r="M3399" s="3" t="b">
        <v>0</v>
      </c>
      <c r="N3399" s="3">
        <v>24</v>
      </c>
      <c r="O3399" s="3" t="b">
        <v>1</v>
      </c>
      <c r="P3399" s="3" t="s">
        <v>8270</v>
      </c>
      <c r="Q3399" s="13">
        <f t="shared" si="212"/>
        <v>1.1200000000000001</v>
      </c>
      <c r="R3399" s="7">
        <f t="shared" si="213"/>
        <v>10.416666666666666</v>
      </c>
      <c r="S3399" s="3" t="s">
        <v>8320</v>
      </c>
      <c r="T3399" s="3" t="s">
        <v>8321</v>
      </c>
    </row>
    <row r="3400" spans="1:20" ht="39.6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21">
        <f t="shared" si="214"/>
        <v>41941.543703703697</v>
      </c>
      <c r="L3400" s="21">
        <f t="shared" si="215"/>
        <v>41964.499999999993</v>
      </c>
      <c r="M3400" s="3" t="b">
        <v>0</v>
      </c>
      <c r="N3400" s="3">
        <v>65</v>
      </c>
      <c r="O3400" s="3" t="b">
        <v>1</v>
      </c>
      <c r="P3400" s="3" t="s">
        <v>8270</v>
      </c>
      <c r="Q3400" s="13">
        <f t="shared" si="212"/>
        <v>1.1107499999999999</v>
      </c>
      <c r="R3400" s="7">
        <f t="shared" si="213"/>
        <v>61.53846153846154</v>
      </c>
      <c r="S3400" s="3" t="s">
        <v>8320</v>
      </c>
      <c r="T3400" s="3" t="s">
        <v>8321</v>
      </c>
    </row>
    <row r="3401" spans="1:20" ht="39.6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21">
        <f t="shared" si="214"/>
        <v>42026.712094907409</v>
      </c>
      <c r="L3401" s="21">
        <f t="shared" si="215"/>
        <v>42056.712094907409</v>
      </c>
      <c r="M3401" s="3" t="b">
        <v>0</v>
      </c>
      <c r="N3401" s="3">
        <v>46</v>
      </c>
      <c r="O3401" s="3" t="b">
        <v>1</v>
      </c>
      <c r="P3401" s="3" t="s">
        <v>8270</v>
      </c>
      <c r="Q3401" s="13">
        <f t="shared" si="212"/>
        <v>1.0375000000000001</v>
      </c>
      <c r="R3401" s="7">
        <f t="shared" si="213"/>
        <v>26.086956521739129</v>
      </c>
      <c r="S3401" s="3" t="s">
        <v>8320</v>
      </c>
      <c r="T3401" s="3" t="s">
        <v>8321</v>
      </c>
    </row>
    <row r="3402" spans="1:20" ht="39.6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21">
        <f t="shared" si="214"/>
        <v>41834.745532407404</v>
      </c>
      <c r="L3402" s="21">
        <f t="shared" si="215"/>
        <v>41879.745532407404</v>
      </c>
      <c r="M3402" s="3" t="b">
        <v>0</v>
      </c>
      <c r="N3402" s="3">
        <v>85</v>
      </c>
      <c r="O3402" s="3" t="b">
        <v>1</v>
      </c>
      <c r="P3402" s="3" t="s">
        <v>8270</v>
      </c>
      <c r="Q3402" s="13">
        <f t="shared" si="212"/>
        <v>1.0041</v>
      </c>
      <c r="R3402" s="7">
        <f t="shared" si="213"/>
        <v>117.64705882352941</v>
      </c>
      <c r="S3402" s="3" t="s">
        <v>8320</v>
      </c>
      <c r="T3402" s="3" t="s">
        <v>8321</v>
      </c>
    </row>
    <row r="3403" spans="1:20" ht="52.8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21">
        <f t="shared" si="214"/>
        <v>42193.5155787037</v>
      </c>
      <c r="L3403" s="21">
        <f t="shared" si="215"/>
        <v>42223.5155787037</v>
      </c>
      <c r="M3403" s="3" t="b">
        <v>0</v>
      </c>
      <c r="N3403" s="3">
        <v>66</v>
      </c>
      <c r="O3403" s="3" t="b">
        <v>1</v>
      </c>
      <c r="P3403" s="3" t="s">
        <v>8270</v>
      </c>
      <c r="Q3403" s="13">
        <f t="shared" si="212"/>
        <v>1.0186206896551724</v>
      </c>
      <c r="R3403" s="7">
        <f t="shared" si="213"/>
        <v>43.939393939393938</v>
      </c>
      <c r="S3403" s="3" t="s">
        <v>8320</v>
      </c>
      <c r="T3403" s="3" t="s">
        <v>8321</v>
      </c>
    </row>
    <row r="3404" spans="1:20" ht="39.6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21">
        <f t="shared" si="214"/>
        <v>42290.410219907404</v>
      </c>
      <c r="L3404" s="21">
        <f t="shared" si="215"/>
        <v>42319.896527777775</v>
      </c>
      <c r="M3404" s="3" t="b">
        <v>0</v>
      </c>
      <c r="N3404" s="3">
        <v>165</v>
      </c>
      <c r="O3404" s="3" t="b">
        <v>1</v>
      </c>
      <c r="P3404" s="3" t="s">
        <v>8270</v>
      </c>
      <c r="Q3404" s="13">
        <f t="shared" si="212"/>
        <v>1.0976666666666666</v>
      </c>
      <c r="R3404" s="7">
        <f t="shared" si="213"/>
        <v>90.909090909090907</v>
      </c>
      <c r="S3404" s="3" t="s">
        <v>8320</v>
      </c>
      <c r="T3404" s="3" t="s">
        <v>8321</v>
      </c>
    </row>
    <row r="3405" spans="1:20" ht="39.6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21">
        <f t="shared" si="214"/>
        <v>42150.253749999996</v>
      </c>
      <c r="L3405" s="21">
        <f t="shared" si="215"/>
        <v>42180.253749999996</v>
      </c>
      <c r="M3405" s="3" t="b">
        <v>0</v>
      </c>
      <c r="N3405" s="3">
        <v>17</v>
      </c>
      <c r="O3405" s="3" t="b">
        <v>1</v>
      </c>
      <c r="P3405" s="3" t="s">
        <v>8270</v>
      </c>
      <c r="Q3405" s="13">
        <f t="shared" si="212"/>
        <v>1</v>
      </c>
      <c r="R3405" s="7">
        <f t="shared" si="213"/>
        <v>117.64705882352941</v>
      </c>
      <c r="S3405" s="3" t="s">
        <v>8320</v>
      </c>
      <c r="T3405" s="3" t="s">
        <v>8321</v>
      </c>
    </row>
    <row r="3406" spans="1:20" ht="52.8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21">
        <f t="shared" si="214"/>
        <v>42152.295162037037</v>
      </c>
      <c r="L3406" s="21">
        <f t="shared" si="215"/>
        <v>42172.295162037037</v>
      </c>
      <c r="M3406" s="3" t="b">
        <v>0</v>
      </c>
      <c r="N3406" s="3">
        <v>3</v>
      </c>
      <c r="O3406" s="3" t="b">
        <v>1</v>
      </c>
      <c r="P3406" s="3" t="s">
        <v>8270</v>
      </c>
      <c r="Q3406" s="13">
        <f t="shared" si="212"/>
        <v>1.22</v>
      </c>
      <c r="R3406" s="7">
        <f t="shared" si="213"/>
        <v>166.66666666666666</v>
      </c>
      <c r="S3406" s="3" t="s">
        <v>8320</v>
      </c>
      <c r="T3406" s="3" t="s">
        <v>8321</v>
      </c>
    </row>
    <row r="3407" spans="1:20" ht="39.6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21">
        <f t="shared" si="214"/>
        <v>42409.808865740742</v>
      </c>
      <c r="L3407" s="21">
        <f t="shared" si="215"/>
        <v>42430.790972222218</v>
      </c>
      <c r="M3407" s="3" t="b">
        <v>0</v>
      </c>
      <c r="N3407" s="3">
        <v>17</v>
      </c>
      <c r="O3407" s="3" t="b">
        <v>1</v>
      </c>
      <c r="P3407" s="3" t="s">
        <v>8270</v>
      </c>
      <c r="Q3407" s="13">
        <f t="shared" si="212"/>
        <v>1.3757142857142857</v>
      </c>
      <c r="R3407" s="7">
        <f t="shared" si="213"/>
        <v>20.588235294117649</v>
      </c>
      <c r="S3407" s="3" t="s">
        <v>8320</v>
      </c>
      <c r="T3407" s="3" t="s">
        <v>8321</v>
      </c>
    </row>
    <row r="3408" spans="1:20" ht="39.6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21">
        <f t="shared" si="214"/>
        <v>41791.284444444442</v>
      </c>
      <c r="L3408" s="21">
        <f t="shared" si="215"/>
        <v>41836.284444444442</v>
      </c>
      <c r="M3408" s="3" t="b">
        <v>0</v>
      </c>
      <c r="N3408" s="3">
        <v>91</v>
      </c>
      <c r="O3408" s="3" t="b">
        <v>1</v>
      </c>
      <c r="P3408" s="3" t="s">
        <v>8270</v>
      </c>
      <c r="Q3408" s="13">
        <f t="shared" si="212"/>
        <v>1.0031000000000001</v>
      </c>
      <c r="R3408" s="7">
        <f t="shared" si="213"/>
        <v>109.89010989010988</v>
      </c>
      <c r="S3408" s="3" t="s">
        <v>8320</v>
      </c>
      <c r="T3408" s="3" t="s">
        <v>8321</v>
      </c>
    </row>
    <row r="3409" spans="1:20" ht="52.8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21">
        <f t="shared" si="214"/>
        <v>41796.21399305555</v>
      </c>
      <c r="L3409" s="21">
        <f t="shared" si="215"/>
        <v>41826.21399305555</v>
      </c>
      <c r="M3409" s="3" t="b">
        <v>0</v>
      </c>
      <c r="N3409" s="3">
        <v>67</v>
      </c>
      <c r="O3409" s="3" t="b">
        <v>1</v>
      </c>
      <c r="P3409" s="3" t="s">
        <v>8270</v>
      </c>
      <c r="Q3409" s="13">
        <f t="shared" si="212"/>
        <v>1.071</v>
      </c>
      <c r="R3409" s="7">
        <f t="shared" si="213"/>
        <v>29.850746268656717</v>
      </c>
      <c r="S3409" s="3" t="s">
        <v>8320</v>
      </c>
      <c r="T3409" s="3" t="s">
        <v>8321</v>
      </c>
    </row>
    <row r="3410" spans="1:20" ht="39.6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21">
        <f t="shared" si="214"/>
        <v>41808.78361111111</v>
      </c>
      <c r="L3410" s="21">
        <f t="shared" si="215"/>
        <v>41838.78361111111</v>
      </c>
      <c r="M3410" s="3" t="b">
        <v>0</v>
      </c>
      <c r="N3410" s="3">
        <v>18</v>
      </c>
      <c r="O3410" s="3" t="b">
        <v>1</v>
      </c>
      <c r="P3410" s="3" t="s">
        <v>8270</v>
      </c>
      <c r="Q3410" s="13">
        <f t="shared" si="212"/>
        <v>2.11</v>
      </c>
      <c r="R3410" s="7">
        <f t="shared" si="213"/>
        <v>27.777777777777779</v>
      </c>
      <c r="S3410" s="3" t="s">
        <v>8320</v>
      </c>
      <c r="T3410" s="3" t="s">
        <v>8321</v>
      </c>
    </row>
    <row r="3411" spans="1:20" ht="39.6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21">
        <f t="shared" si="214"/>
        <v>42544.605995370366</v>
      </c>
      <c r="L3411" s="21">
        <f t="shared" si="215"/>
        <v>42582.665277777771</v>
      </c>
      <c r="M3411" s="3" t="b">
        <v>0</v>
      </c>
      <c r="N3411" s="3">
        <v>21</v>
      </c>
      <c r="O3411" s="3" t="b">
        <v>1</v>
      </c>
      <c r="P3411" s="3" t="s">
        <v>8270</v>
      </c>
      <c r="Q3411" s="13">
        <f t="shared" si="212"/>
        <v>1.236</v>
      </c>
      <c r="R3411" s="7">
        <f t="shared" si="213"/>
        <v>23.80952380952381</v>
      </c>
      <c r="S3411" s="3" t="s">
        <v>8320</v>
      </c>
      <c r="T3411" s="3" t="s">
        <v>8321</v>
      </c>
    </row>
    <row r="3412" spans="1:20" ht="39.6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21">
        <f t="shared" si="214"/>
        <v>42499.83321759259</v>
      </c>
      <c r="L3412" s="21">
        <f t="shared" si="215"/>
        <v>42527.083333333336</v>
      </c>
      <c r="M3412" s="3" t="b">
        <v>0</v>
      </c>
      <c r="N3412" s="3">
        <v>40</v>
      </c>
      <c r="O3412" s="3" t="b">
        <v>1</v>
      </c>
      <c r="P3412" s="3" t="s">
        <v>8270</v>
      </c>
      <c r="Q3412" s="13">
        <f t="shared" si="212"/>
        <v>1.085</v>
      </c>
      <c r="R3412" s="7">
        <f t="shared" si="213"/>
        <v>75</v>
      </c>
      <c r="S3412" s="3" t="s">
        <v>8320</v>
      </c>
      <c r="T3412" s="3" t="s">
        <v>8321</v>
      </c>
    </row>
    <row r="3413" spans="1:20" ht="39.6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21">
        <f t="shared" si="214"/>
        <v>42264.814490740733</v>
      </c>
      <c r="L3413" s="21">
        <f t="shared" si="215"/>
        <v>42284.814490740733</v>
      </c>
      <c r="M3413" s="3" t="b">
        <v>0</v>
      </c>
      <c r="N3413" s="3">
        <v>78</v>
      </c>
      <c r="O3413" s="3" t="b">
        <v>1</v>
      </c>
      <c r="P3413" s="3" t="s">
        <v>8270</v>
      </c>
      <c r="Q3413" s="13">
        <f t="shared" si="212"/>
        <v>1.0356666666666667</v>
      </c>
      <c r="R3413" s="7">
        <f t="shared" si="213"/>
        <v>192.30769230769232</v>
      </c>
      <c r="S3413" s="3" t="s">
        <v>8320</v>
      </c>
      <c r="T3413" s="3" t="s">
        <v>8321</v>
      </c>
    </row>
    <row r="3414" spans="1:20" ht="39.6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21">
        <f t="shared" si="214"/>
        <v>41879.750717592593</v>
      </c>
      <c r="L3414" s="21">
        <f t="shared" si="215"/>
        <v>41909.750717592593</v>
      </c>
      <c r="M3414" s="3" t="b">
        <v>0</v>
      </c>
      <c r="N3414" s="3">
        <v>26</v>
      </c>
      <c r="O3414" s="3" t="b">
        <v>1</v>
      </c>
      <c r="P3414" s="3" t="s">
        <v>8270</v>
      </c>
      <c r="Q3414" s="13">
        <f t="shared" si="212"/>
        <v>1</v>
      </c>
      <c r="R3414" s="7">
        <f t="shared" si="213"/>
        <v>115.38461538461539</v>
      </c>
      <c r="S3414" s="3" t="s">
        <v>8320</v>
      </c>
      <c r="T3414" s="3" t="s">
        <v>8321</v>
      </c>
    </row>
    <row r="3415" spans="1:20" ht="52.8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21">
        <f t="shared" si="214"/>
        <v>42053.524745370371</v>
      </c>
      <c r="L3415" s="21">
        <f t="shared" si="215"/>
        <v>42062.999305555553</v>
      </c>
      <c r="M3415" s="3" t="b">
        <v>0</v>
      </c>
      <c r="N3415" s="3">
        <v>14</v>
      </c>
      <c r="O3415" s="3" t="b">
        <v>1</v>
      </c>
      <c r="P3415" s="3" t="s">
        <v>8270</v>
      </c>
      <c r="Q3415" s="13">
        <f t="shared" si="212"/>
        <v>1.3</v>
      </c>
      <c r="R3415" s="7">
        <f t="shared" si="213"/>
        <v>35.714285714285715</v>
      </c>
      <c r="S3415" s="3" t="s">
        <v>8320</v>
      </c>
      <c r="T3415" s="3" t="s">
        <v>8321</v>
      </c>
    </row>
    <row r="3416" spans="1:20" ht="39.6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21">
        <f t="shared" si="214"/>
        <v>42675.624131944445</v>
      </c>
      <c r="L3416" s="21">
        <f t="shared" si="215"/>
        <v>42705.124305555553</v>
      </c>
      <c r="M3416" s="3" t="b">
        <v>0</v>
      </c>
      <c r="N3416" s="3">
        <v>44</v>
      </c>
      <c r="O3416" s="3" t="b">
        <v>1</v>
      </c>
      <c r="P3416" s="3" t="s">
        <v>8270</v>
      </c>
      <c r="Q3416" s="13">
        <f t="shared" si="212"/>
        <v>1.0349999999999999</v>
      </c>
      <c r="R3416" s="7">
        <f t="shared" si="213"/>
        <v>68.181818181818187</v>
      </c>
      <c r="S3416" s="3" t="s">
        <v>8320</v>
      </c>
      <c r="T3416" s="3" t="s">
        <v>8321</v>
      </c>
    </row>
    <row r="3417" spans="1:20" ht="39.6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21">
        <f t="shared" si="214"/>
        <v>42466.935833333329</v>
      </c>
      <c r="L3417" s="21">
        <f t="shared" si="215"/>
        <v>42477.770833333336</v>
      </c>
      <c r="M3417" s="3" t="b">
        <v>0</v>
      </c>
      <c r="N3417" s="3">
        <v>9</v>
      </c>
      <c r="O3417" s="3" t="b">
        <v>1</v>
      </c>
      <c r="P3417" s="3" t="s">
        <v>8270</v>
      </c>
      <c r="Q3417" s="13">
        <f t="shared" si="212"/>
        <v>1</v>
      </c>
      <c r="R3417" s="7">
        <f t="shared" si="213"/>
        <v>22.222222222222221</v>
      </c>
      <c r="S3417" s="3" t="s">
        <v>8320</v>
      </c>
      <c r="T3417" s="3" t="s">
        <v>8321</v>
      </c>
    </row>
    <row r="3418" spans="1:20" ht="52.8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21">
        <f t="shared" si="214"/>
        <v>42089.204224537032</v>
      </c>
      <c r="L3418" s="21">
        <f t="shared" si="215"/>
        <v>42117.562499999993</v>
      </c>
      <c r="M3418" s="3" t="b">
        <v>0</v>
      </c>
      <c r="N3418" s="3">
        <v>30</v>
      </c>
      <c r="O3418" s="3" t="b">
        <v>1</v>
      </c>
      <c r="P3418" s="3" t="s">
        <v>8270</v>
      </c>
      <c r="Q3418" s="13">
        <f t="shared" si="212"/>
        <v>1.196</v>
      </c>
      <c r="R3418" s="7">
        <f t="shared" si="213"/>
        <v>133.33333333333334</v>
      </c>
      <c r="S3418" s="3" t="s">
        <v>8320</v>
      </c>
      <c r="T3418" s="3" t="s">
        <v>8321</v>
      </c>
    </row>
    <row r="3419" spans="1:20" ht="39.6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21">
        <f t="shared" si="214"/>
        <v>41894.705416666664</v>
      </c>
      <c r="L3419" s="21">
        <f t="shared" si="215"/>
        <v>41937.821527777771</v>
      </c>
      <c r="M3419" s="3" t="b">
        <v>0</v>
      </c>
      <c r="N3419" s="3">
        <v>45</v>
      </c>
      <c r="O3419" s="3" t="b">
        <v>1</v>
      </c>
      <c r="P3419" s="3" t="s">
        <v>8270</v>
      </c>
      <c r="Q3419" s="13">
        <f t="shared" si="212"/>
        <v>1.0000058823529412</v>
      </c>
      <c r="R3419" s="7">
        <f t="shared" si="213"/>
        <v>37.777777777777779</v>
      </c>
      <c r="S3419" s="3" t="s">
        <v>8320</v>
      </c>
      <c r="T3419" s="3" t="s">
        <v>8321</v>
      </c>
    </row>
    <row r="3420" spans="1:20" ht="39.6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21">
        <f t="shared" si="214"/>
        <v>41752.626238425924</v>
      </c>
      <c r="L3420" s="21">
        <f t="shared" si="215"/>
        <v>41782.626238425924</v>
      </c>
      <c r="M3420" s="3" t="b">
        <v>0</v>
      </c>
      <c r="N3420" s="3">
        <v>56</v>
      </c>
      <c r="O3420" s="3" t="b">
        <v>1</v>
      </c>
      <c r="P3420" s="3" t="s">
        <v>8270</v>
      </c>
      <c r="Q3420" s="13">
        <f t="shared" si="212"/>
        <v>1.00875</v>
      </c>
      <c r="R3420" s="7">
        <f t="shared" si="213"/>
        <v>71.428571428571431</v>
      </c>
      <c r="S3420" s="3" t="s">
        <v>8320</v>
      </c>
      <c r="T3420" s="3" t="s">
        <v>8321</v>
      </c>
    </row>
    <row r="3421" spans="1:20" ht="52.8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21">
        <f t="shared" si="214"/>
        <v>42448.613252314812</v>
      </c>
      <c r="L3421" s="21">
        <f t="shared" si="215"/>
        <v>42466.687499999993</v>
      </c>
      <c r="M3421" s="3" t="b">
        <v>0</v>
      </c>
      <c r="N3421" s="3">
        <v>46</v>
      </c>
      <c r="O3421" s="3" t="b">
        <v>1</v>
      </c>
      <c r="P3421" s="3" t="s">
        <v>8270</v>
      </c>
      <c r="Q3421" s="13">
        <f t="shared" si="212"/>
        <v>1.0654545454545454</v>
      </c>
      <c r="R3421" s="7">
        <f t="shared" si="213"/>
        <v>59.782608695652172</v>
      </c>
      <c r="S3421" s="3" t="s">
        <v>8320</v>
      </c>
      <c r="T3421" s="3" t="s">
        <v>8321</v>
      </c>
    </row>
    <row r="3422" spans="1:20" ht="39.6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21">
        <f t="shared" si="214"/>
        <v>42404.881967592592</v>
      </c>
      <c r="L3422" s="21">
        <f t="shared" si="215"/>
        <v>42413.791666666664</v>
      </c>
      <c r="M3422" s="3" t="b">
        <v>0</v>
      </c>
      <c r="N3422" s="3">
        <v>34</v>
      </c>
      <c r="O3422" s="3" t="b">
        <v>1</v>
      </c>
      <c r="P3422" s="3" t="s">
        <v>8270</v>
      </c>
      <c r="Q3422" s="13">
        <f t="shared" si="212"/>
        <v>1.38</v>
      </c>
      <c r="R3422" s="7">
        <f t="shared" si="213"/>
        <v>20.588235294117649</v>
      </c>
      <c r="S3422" s="3" t="s">
        <v>8320</v>
      </c>
      <c r="T3422" s="3" t="s">
        <v>8321</v>
      </c>
    </row>
    <row r="3423" spans="1:20" ht="39.6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21">
        <f t="shared" si="214"/>
        <v>42037.582905092589</v>
      </c>
      <c r="L3423" s="21">
        <f t="shared" si="215"/>
        <v>42067.582905092589</v>
      </c>
      <c r="M3423" s="3" t="b">
        <v>0</v>
      </c>
      <c r="N3423" s="3">
        <v>98</v>
      </c>
      <c r="O3423" s="3" t="b">
        <v>1</v>
      </c>
      <c r="P3423" s="3" t="s">
        <v>8270</v>
      </c>
      <c r="Q3423" s="13">
        <f t="shared" si="212"/>
        <v>1.0115000000000001</v>
      </c>
      <c r="R3423" s="7">
        <f t="shared" si="213"/>
        <v>102.04081632653062</v>
      </c>
      <c r="S3423" s="3" t="s">
        <v>8320</v>
      </c>
      <c r="T3423" s="3" t="s">
        <v>8321</v>
      </c>
    </row>
    <row r="3424" spans="1:20" ht="39.6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21">
        <f t="shared" si="214"/>
        <v>42323.353888888887</v>
      </c>
      <c r="L3424" s="21">
        <f t="shared" si="215"/>
        <v>42351.791666666664</v>
      </c>
      <c r="M3424" s="3" t="b">
        <v>0</v>
      </c>
      <c r="N3424" s="3">
        <v>46</v>
      </c>
      <c r="O3424" s="3" t="b">
        <v>1</v>
      </c>
      <c r="P3424" s="3" t="s">
        <v>8270</v>
      </c>
      <c r="Q3424" s="13">
        <f t="shared" si="212"/>
        <v>1.091</v>
      </c>
      <c r="R3424" s="7">
        <f t="shared" si="213"/>
        <v>65.217391304347828</v>
      </c>
      <c r="S3424" s="3" t="s">
        <v>8320</v>
      </c>
      <c r="T3424" s="3" t="s">
        <v>8321</v>
      </c>
    </row>
    <row r="3425" spans="1:20" ht="39.6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21">
        <f t="shared" si="214"/>
        <v>42088.703020833331</v>
      </c>
      <c r="L3425" s="21">
        <f t="shared" si="215"/>
        <v>42118.703020833331</v>
      </c>
      <c r="M3425" s="3" t="b">
        <v>0</v>
      </c>
      <c r="N3425" s="3">
        <v>10</v>
      </c>
      <c r="O3425" s="3" t="b">
        <v>1</v>
      </c>
      <c r="P3425" s="3" t="s">
        <v>8270</v>
      </c>
      <c r="Q3425" s="13">
        <f t="shared" si="212"/>
        <v>1.4</v>
      </c>
      <c r="R3425" s="7">
        <f t="shared" si="213"/>
        <v>25</v>
      </c>
      <c r="S3425" s="3" t="s">
        <v>8320</v>
      </c>
      <c r="T3425" s="3" t="s">
        <v>8321</v>
      </c>
    </row>
    <row r="3426" spans="1:20" ht="39.6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21">
        <f t="shared" si="214"/>
        <v>42018.468564814808</v>
      </c>
      <c r="L3426" s="21">
        <f t="shared" si="215"/>
        <v>42040.082638888889</v>
      </c>
      <c r="M3426" s="3" t="b">
        <v>0</v>
      </c>
      <c r="N3426" s="3">
        <v>76</v>
      </c>
      <c r="O3426" s="3" t="b">
        <v>1</v>
      </c>
      <c r="P3426" s="3" t="s">
        <v>8270</v>
      </c>
      <c r="Q3426" s="13">
        <f t="shared" si="212"/>
        <v>1.0358333333333334</v>
      </c>
      <c r="R3426" s="7">
        <f t="shared" si="213"/>
        <v>78.94736842105263</v>
      </c>
      <c r="S3426" s="3" t="s">
        <v>8320</v>
      </c>
      <c r="T3426" s="3" t="s">
        <v>8321</v>
      </c>
    </row>
    <row r="3427" spans="1:20" ht="39.6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21">
        <f t="shared" si="214"/>
        <v>41884.40898148148</v>
      </c>
      <c r="L3427" s="21">
        <f t="shared" si="215"/>
        <v>41916.40898148148</v>
      </c>
      <c r="M3427" s="3" t="b">
        <v>0</v>
      </c>
      <c r="N3427" s="3">
        <v>104</v>
      </c>
      <c r="O3427" s="3" t="b">
        <v>1</v>
      </c>
      <c r="P3427" s="3" t="s">
        <v>8270</v>
      </c>
      <c r="Q3427" s="13">
        <f t="shared" si="212"/>
        <v>1.0297033333333332</v>
      </c>
      <c r="R3427" s="7">
        <f t="shared" si="213"/>
        <v>288.46153846153845</v>
      </c>
      <c r="S3427" s="3" t="s">
        <v>8320</v>
      </c>
      <c r="T3427" s="3" t="s">
        <v>8321</v>
      </c>
    </row>
    <row r="3428" spans="1:20" ht="39.6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21">
        <f t="shared" si="214"/>
        <v>41883.848414351851</v>
      </c>
      <c r="L3428" s="21">
        <f t="shared" si="215"/>
        <v>41902.875</v>
      </c>
      <c r="M3428" s="3" t="b">
        <v>0</v>
      </c>
      <c r="N3428" s="3">
        <v>87</v>
      </c>
      <c r="O3428" s="3" t="b">
        <v>1</v>
      </c>
      <c r="P3428" s="3" t="s">
        <v>8270</v>
      </c>
      <c r="Q3428" s="13">
        <f t="shared" si="212"/>
        <v>1.0813333333333333</v>
      </c>
      <c r="R3428" s="7">
        <f t="shared" si="213"/>
        <v>43.103448275862071</v>
      </c>
      <c r="S3428" s="3" t="s">
        <v>8320</v>
      </c>
      <c r="T3428" s="3" t="s">
        <v>8321</v>
      </c>
    </row>
    <row r="3429" spans="1:20" ht="39.6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21">
        <f t="shared" si="214"/>
        <v>41792.436944444438</v>
      </c>
      <c r="L3429" s="21">
        <f t="shared" si="215"/>
        <v>41822.436944444438</v>
      </c>
      <c r="M3429" s="3" t="b">
        <v>0</v>
      </c>
      <c r="N3429" s="3">
        <v>29</v>
      </c>
      <c r="O3429" s="3" t="b">
        <v>1</v>
      </c>
      <c r="P3429" s="3" t="s">
        <v>8270</v>
      </c>
      <c r="Q3429" s="13">
        <f t="shared" si="212"/>
        <v>1</v>
      </c>
      <c r="R3429" s="7">
        <f t="shared" si="213"/>
        <v>51.724137931034484</v>
      </c>
      <c r="S3429" s="3" t="s">
        <v>8320</v>
      </c>
      <c r="T3429" s="3" t="s">
        <v>8321</v>
      </c>
    </row>
    <row r="3430" spans="1:20" ht="52.8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21">
        <f t="shared" si="214"/>
        <v>42038.512118055551</v>
      </c>
      <c r="L3430" s="21">
        <f t="shared" si="215"/>
        <v>42063.499999999993</v>
      </c>
      <c r="M3430" s="3" t="b">
        <v>0</v>
      </c>
      <c r="N3430" s="3">
        <v>51</v>
      </c>
      <c r="O3430" s="3" t="b">
        <v>1</v>
      </c>
      <c r="P3430" s="3" t="s">
        <v>8270</v>
      </c>
      <c r="Q3430" s="13">
        <f t="shared" si="212"/>
        <v>1.0275000000000001</v>
      </c>
      <c r="R3430" s="7">
        <f t="shared" si="213"/>
        <v>39.215686274509807</v>
      </c>
      <c r="S3430" s="3" t="s">
        <v>8320</v>
      </c>
      <c r="T3430" s="3" t="s">
        <v>8321</v>
      </c>
    </row>
    <row r="3431" spans="1:20" ht="39.6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21">
        <f t="shared" si="214"/>
        <v>42661.813206018516</v>
      </c>
      <c r="L3431" s="21">
        <f t="shared" si="215"/>
        <v>42675.813206018516</v>
      </c>
      <c r="M3431" s="3" t="b">
        <v>0</v>
      </c>
      <c r="N3431" s="3">
        <v>12</v>
      </c>
      <c r="O3431" s="3" t="b">
        <v>1</v>
      </c>
      <c r="P3431" s="3" t="s">
        <v>8270</v>
      </c>
      <c r="Q3431" s="13">
        <f t="shared" si="212"/>
        <v>1.3</v>
      </c>
      <c r="R3431" s="7">
        <f t="shared" si="213"/>
        <v>12.5</v>
      </c>
      <c r="S3431" s="3" t="s">
        <v>8320</v>
      </c>
      <c r="T3431" s="3" t="s">
        <v>8321</v>
      </c>
    </row>
    <row r="3432" spans="1:20" ht="39.6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21">
        <f t="shared" si="214"/>
        <v>41820.737280092588</v>
      </c>
      <c r="L3432" s="21">
        <f t="shared" si="215"/>
        <v>41850.737280092588</v>
      </c>
      <c r="M3432" s="3" t="b">
        <v>0</v>
      </c>
      <c r="N3432" s="3">
        <v>72</v>
      </c>
      <c r="O3432" s="3" t="b">
        <v>1</v>
      </c>
      <c r="P3432" s="3" t="s">
        <v>8270</v>
      </c>
      <c r="Q3432" s="13">
        <f t="shared" si="212"/>
        <v>1.0854949999999999</v>
      </c>
      <c r="R3432" s="7">
        <f t="shared" si="213"/>
        <v>27.777777777777779</v>
      </c>
      <c r="S3432" s="3" t="s">
        <v>8320</v>
      </c>
      <c r="T3432" s="3" t="s">
        <v>8321</v>
      </c>
    </row>
    <row r="3433" spans="1:20" ht="39.6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21">
        <f t="shared" si="214"/>
        <v>41839.522604166668</v>
      </c>
      <c r="L3433" s="21">
        <f t="shared" si="215"/>
        <v>41869.522604166668</v>
      </c>
      <c r="M3433" s="3" t="b">
        <v>0</v>
      </c>
      <c r="N3433" s="3">
        <v>21</v>
      </c>
      <c r="O3433" s="3" t="b">
        <v>1</v>
      </c>
      <c r="P3433" s="3" t="s">
        <v>8270</v>
      </c>
      <c r="Q3433" s="13">
        <f t="shared" si="212"/>
        <v>1</v>
      </c>
      <c r="R3433" s="7">
        <f t="shared" si="213"/>
        <v>95.238095238095241</v>
      </c>
      <c r="S3433" s="3" t="s">
        <v>8320</v>
      </c>
      <c r="T3433" s="3" t="s">
        <v>8321</v>
      </c>
    </row>
    <row r="3434" spans="1:20" ht="39.6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21">
        <f t="shared" si="214"/>
        <v>42380.372847222221</v>
      </c>
      <c r="L3434" s="21">
        <f t="shared" si="215"/>
        <v>42405.708333333336</v>
      </c>
      <c r="M3434" s="3" t="b">
        <v>0</v>
      </c>
      <c r="N3434" s="3">
        <v>42</v>
      </c>
      <c r="O3434" s="3" t="b">
        <v>1</v>
      </c>
      <c r="P3434" s="3" t="s">
        <v>8270</v>
      </c>
      <c r="Q3434" s="13">
        <f t="shared" si="212"/>
        <v>1.0965</v>
      </c>
      <c r="R3434" s="7">
        <f t="shared" si="213"/>
        <v>47.61904761904762</v>
      </c>
      <c r="S3434" s="3" t="s">
        <v>8320</v>
      </c>
      <c r="T3434" s="3" t="s">
        <v>8321</v>
      </c>
    </row>
    <row r="3435" spans="1:20" ht="39.6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21">
        <f t="shared" si="214"/>
        <v>41775.854803240734</v>
      </c>
      <c r="L3435" s="21">
        <f t="shared" si="215"/>
        <v>41806.916666666664</v>
      </c>
      <c r="M3435" s="3" t="b">
        <v>0</v>
      </c>
      <c r="N3435" s="3">
        <v>71</v>
      </c>
      <c r="O3435" s="3" t="b">
        <v>1</v>
      </c>
      <c r="P3435" s="3" t="s">
        <v>8270</v>
      </c>
      <c r="Q3435" s="13">
        <f t="shared" si="212"/>
        <v>1.0026315789473683</v>
      </c>
      <c r="R3435" s="7">
        <f t="shared" si="213"/>
        <v>133.80281690140845</v>
      </c>
      <c r="S3435" s="3" t="s">
        <v>8320</v>
      </c>
      <c r="T3435" s="3" t="s">
        <v>8321</v>
      </c>
    </row>
    <row r="3436" spans="1:20" ht="52.8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21">
        <f t="shared" si="214"/>
        <v>41800.172094907401</v>
      </c>
      <c r="L3436" s="21">
        <f t="shared" si="215"/>
        <v>41830.172094907401</v>
      </c>
      <c r="M3436" s="3" t="b">
        <v>0</v>
      </c>
      <c r="N3436" s="3">
        <v>168</v>
      </c>
      <c r="O3436" s="3" t="b">
        <v>1</v>
      </c>
      <c r="P3436" s="3" t="s">
        <v>8270</v>
      </c>
      <c r="Q3436" s="13">
        <f t="shared" si="212"/>
        <v>1.0555000000000001</v>
      </c>
      <c r="R3436" s="7">
        <f t="shared" si="213"/>
        <v>59.523809523809526</v>
      </c>
      <c r="S3436" s="3" t="s">
        <v>8320</v>
      </c>
      <c r="T3436" s="3" t="s">
        <v>8321</v>
      </c>
    </row>
    <row r="3437" spans="1:20" ht="39.6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21">
        <f t="shared" si="214"/>
        <v>42572.408483796295</v>
      </c>
      <c r="L3437" s="21">
        <f t="shared" si="215"/>
        <v>42588.916666666664</v>
      </c>
      <c r="M3437" s="3" t="b">
        <v>0</v>
      </c>
      <c r="N3437" s="3">
        <v>19</v>
      </c>
      <c r="O3437" s="3" t="b">
        <v>1</v>
      </c>
      <c r="P3437" s="3" t="s">
        <v>8270</v>
      </c>
      <c r="Q3437" s="13">
        <f t="shared" si="212"/>
        <v>1.1200000000000001</v>
      </c>
      <c r="R3437" s="7">
        <f t="shared" si="213"/>
        <v>52.631578947368418</v>
      </c>
      <c r="S3437" s="3" t="s">
        <v>8320</v>
      </c>
      <c r="T3437" s="3" t="s">
        <v>8321</v>
      </c>
    </row>
    <row r="3438" spans="1:20" ht="39.6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21">
        <f t="shared" si="214"/>
        <v>41851.333252314813</v>
      </c>
      <c r="L3438" s="21">
        <f t="shared" si="215"/>
        <v>41872.477777777771</v>
      </c>
      <c r="M3438" s="3" t="b">
        <v>0</v>
      </c>
      <c r="N3438" s="3">
        <v>37</v>
      </c>
      <c r="O3438" s="3" t="b">
        <v>1</v>
      </c>
      <c r="P3438" s="3" t="s">
        <v>8270</v>
      </c>
      <c r="Q3438" s="13">
        <f t="shared" si="212"/>
        <v>1.0589999999999999</v>
      </c>
      <c r="R3438" s="7">
        <f t="shared" si="213"/>
        <v>135.13513513513513</v>
      </c>
      <c r="S3438" s="3" t="s">
        <v>8320</v>
      </c>
      <c r="T3438" s="3" t="s">
        <v>8321</v>
      </c>
    </row>
    <row r="3439" spans="1:20" ht="52.8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21">
        <f t="shared" si="214"/>
        <v>42205.502546296295</v>
      </c>
      <c r="L3439" s="21">
        <f t="shared" si="215"/>
        <v>42235.502546296295</v>
      </c>
      <c r="M3439" s="3" t="b">
        <v>0</v>
      </c>
      <c r="N3439" s="3">
        <v>36</v>
      </c>
      <c r="O3439" s="3" t="b">
        <v>1</v>
      </c>
      <c r="P3439" s="3" t="s">
        <v>8270</v>
      </c>
      <c r="Q3439" s="13">
        <f t="shared" si="212"/>
        <v>1.01</v>
      </c>
      <c r="R3439" s="7">
        <f t="shared" si="213"/>
        <v>83.333333333333329</v>
      </c>
      <c r="S3439" s="3" t="s">
        <v>8320</v>
      </c>
      <c r="T3439" s="3" t="s">
        <v>8321</v>
      </c>
    </row>
    <row r="3440" spans="1:20" ht="39.6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21">
        <f t="shared" si="214"/>
        <v>42100.719525462962</v>
      </c>
      <c r="L3440" s="21">
        <f t="shared" si="215"/>
        <v>42126.666666666664</v>
      </c>
      <c r="M3440" s="3" t="b">
        <v>0</v>
      </c>
      <c r="N3440" s="3">
        <v>14</v>
      </c>
      <c r="O3440" s="3" t="b">
        <v>1</v>
      </c>
      <c r="P3440" s="3" t="s">
        <v>8270</v>
      </c>
      <c r="Q3440" s="13">
        <f t="shared" si="212"/>
        <v>1.042</v>
      </c>
      <c r="R3440" s="7">
        <f t="shared" si="213"/>
        <v>178.57142857142858</v>
      </c>
      <c r="S3440" s="3" t="s">
        <v>8320</v>
      </c>
      <c r="T3440" s="3" t="s">
        <v>8321</v>
      </c>
    </row>
    <row r="3441" spans="1:20" ht="26.4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21">
        <f t="shared" si="214"/>
        <v>42374.702893518515</v>
      </c>
      <c r="L3441" s="21">
        <f t="shared" si="215"/>
        <v>42387.999305555553</v>
      </c>
      <c r="M3441" s="3" t="b">
        <v>0</v>
      </c>
      <c r="N3441" s="3">
        <v>18</v>
      </c>
      <c r="O3441" s="3" t="b">
        <v>1</v>
      </c>
      <c r="P3441" s="3" t="s">
        <v>8270</v>
      </c>
      <c r="Q3441" s="13">
        <f t="shared" si="212"/>
        <v>1.3467833333333334</v>
      </c>
      <c r="R3441" s="7">
        <f t="shared" si="213"/>
        <v>66.666666666666671</v>
      </c>
      <c r="S3441" s="3" t="s">
        <v>8320</v>
      </c>
      <c r="T3441" s="3" t="s">
        <v>8321</v>
      </c>
    </row>
    <row r="3442" spans="1:20" ht="39.6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21">
        <f t="shared" si="214"/>
        <v>41808.914675925924</v>
      </c>
      <c r="L3442" s="21">
        <f t="shared" si="215"/>
        <v>41831.46875</v>
      </c>
      <c r="M3442" s="3" t="b">
        <v>0</v>
      </c>
      <c r="N3442" s="3">
        <v>82</v>
      </c>
      <c r="O3442" s="3" t="b">
        <v>1</v>
      </c>
      <c r="P3442" s="3" t="s">
        <v>8270</v>
      </c>
      <c r="Q3442" s="13">
        <f t="shared" si="212"/>
        <v>1.052184</v>
      </c>
      <c r="R3442" s="7">
        <f t="shared" si="213"/>
        <v>60.975609756097562</v>
      </c>
      <c r="S3442" s="3" t="s">
        <v>8320</v>
      </c>
      <c r="T3442" s="3" t="s">
        <v>8321</v>
      </c>
    </row>
    <row r="3443" spans="1:20" ht="39.6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21">
        <f t="shared" si="214"/>
        <v>42294.221307870372</v>
      </c>
      <c r="L3443" s="21">
        <f t="shared" si="215"/>
        <v>42321.636805555558</v>
      </c>
      <c r="M3443" s="3" t="b">
        <v>0</v>
      </c>
      <c r="N3443" s="3">
        <v>43</v>
      </c>
      <c r="O3443" s="3" t="b">
        <v>1</v>
      </c>
      <c r="P3443" s="3" t="s">
        <v>8270</v>
      </c>
      <c r="Q3443" s="13">
        <f t="shared" si="212"/>
        <v>1.026</v>
      </c>
      <c r="R3443" s="7">
        <f t="shared" si="213"/>
        <v>58.139534883720927</v>
      </c>
      <c r="S3443" s="3" t="s">
        <v>8320</v>
      </c>
      <c r="T3443" s="3" t="s">
        <v>8321</v>
      </c>
    </row>
    <row r="3444" spans="1:20" ht="39.6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21">
        <f t="shared" si="214"/>
        <v>42124.632777777777</v>
      </c>
      <c r="L3444" s="21">
        <f t="shared" si="215"/>
        <v>42154.632777777777</v>
      </c>
      <c r="M3444" s="3" t="b">
        <v>0</v>
      </c>
      <c r="N3444" s="3">
        <v>8</v>
      </c>
      <c r="O3444" s="3" t="b">
        <v>1</v>
      </c>
      <c r="P3444" s="3" t="s">
        <v>8270</v>
      </c>
      <c r="Q3444" s="13">
        <f t="shared" si="212"/>
        <v>1</v>
      </c>
      <c r="R3444" s="7">
        <f t="shared" si="213"/>
        <v>31.25</v>
      </c>
      <c r="S3444" s="3" t="s">
        <v>8320</v>
      </c>
      <c r="T3444" s="3" t="s">
        <v>8321</v>
      </c>
    </row>
    <row r="3445" spans="1:20" ht="39.6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21">
        <f t="shared" si="214"/>
        <v>41861.316504629627</v>
      </c>
      <c r="L3445" s="21">
        <f t="shared" si="215"/>
        <v>41891.316504629627</v>
      </c>
      <c r="M3445" s="3" t="b">
        <v>0</v>
      </c>
      <c r="N3445" s="3">
        <v>45</v>
      </c>
      <c r="O3445" s="3" t="b">
        <v>1</v>
      </c>
      <c r="P3445" s="3" t="s">
        <v>8270</v>
      </c>
      <c r="Q3445" s="13">
        <f t="shared" si="212"/>
        <v>1.855</v>
      </c>
      <c r="R3445" s="7">
        <f t="shared" si="213"/>
        <v>22.222222222222221</v>
      </c>
      <c r="S3445" s="3" t="s">
        <v>8320</v>
      </c>
      <c r="T3445" s="3" t="s">
        <v>8321</v>
      </c>
    </row>
    <row r="3446" spans="1:20" ht="39.6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21">
        <f t="shared" si="214"/>
        <v>42521.08317129629</v>
      </c>
      <c r="L3446" s="21">
        <f t="shared" si="215"/>
        <v>42529.374305555553</v>
      </c>
      <c r="M3446" s="3" t="b">
        <v>0</v>
      </c>
      <c r="N3446" s="3">
        <v>20</v>
      </c>
      <c r="O3446" s="3" t="b">
        <v>1</v>
      </c>
      <c r="P3446" s="3" t="s">
        <v>8270</v>
      </c>
      <c r="Q3446" s="13">
        <f t="shared" si="212"/>
        <v>2.89</v>
      </c>
      <c r="R3446" s="7">
        <f t="shared" si="213"/>
        <v>15</v>
      </c>
      <c r="S3446" s="3" t="s">
        <v>8320</v>
      </c>
      <c r="T3446" s="3" t="s">
        <v>8321</v>
      </c>
    </row>
    <row r="3447" spans="1:20" ht="39.6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21">
        <f t="shared" si="214"/>
        <v>42272.322175925925</v>
      </c>
      <c r="L3447" s="21">
        <f t="shared" si="215"/>
        <v>42300.322175925925</v>
      </c>
      <c r="M3447" s="3" t="b">
        <v>0</v>
      </c>
      <c r="N3447" s="3">
        <v>31</v>
      </c>
      <c r="O3447" s="3" t="b">
        <v>1</v>
      </c>
      <c r="P3447" s="3" t="s">
        <v>8270</v>
      </c>
      <c r="Q3447" s="13">
        <f t="shared" si="212"/>
        <v>1</v>
      </c>
      <c r="R3447" s="7">
        <f t="shared" si="213"/>
        <v>64.516129032258064</v>
      </c>
      <c r="S3447" s="3" t="s">
        <v>8320</v>
      </c>
      <c r="T3447" s="3" t="s">
        <v>8321</v>
      </c>
    </row>
    <row r="3448" spans="1:20" ht="39.6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21">
        <f t="shared" si="214"/>
        <v>42016.624131944445</v>
      </c>
      <c r="L3448" s="21">
        <f t="shared" si="215"/>
        <v>42040.305555555555</v>
      </c>
      <c r="M3448" s="3" t="b">
        <v>0</v>
      </c>
      <c r="N3448" s="3">
        <v>25</v>
      </c>
      <c r="O3448" s="3" t="b">
        <v>1</v>
      </c>
      <c r="P3448" s="3" t="s">
        <v>8270</v>
      </c>
      <c r="Q3448" s="13">
        <f t="shared" si="212"/>
        <v>1.0820000000000001</v>
      </c>
      <c r="R3448" s="7">
        <f t="shared" si="213"/>
        <v>40</v>
      </c>
      <c r="S3448" s="3" t="s">
        <v>8320</v>
      </c>
      <c r="T3448" s="3" t="s">
        <v>8321</v>
      </c>
    </row>
    <row r="3449" spans="1:20" ht="26.4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21">
        <f t="shared" si="214"/>
        <v>42402.680694444447</v>
      </c>
      <c r="L3449" s="21">
        <f t="shared" si="215"/>
        <v>42447.639027777775</v>
      </c>
      <c r="M3449" s="3" t="b">
        <v>0</v>
      </c>
      <c r="N3449" s="3">
        <v>14</v>
      </c>
      <c r="O3449" s="3" t="b">
        <v>1</v>
      </c>
      <c r="P3449" s="3" t="s">
        <v>8270</v>
      </c>
      <c r="Q3449" s="13">
        <f t="shared" si="212"/>
        <v>1.0780000000000001</v>
      </c>
      <c r="R3449" s="7">
        <f t="shared" si="213"/>
        <v>71.428571428571431</v>
      </c>
      <c r="S3449" s="3" t="s">
        <v>8320</v>
      </c>
      <c r="T3449" s="3" t="s">
        <v>8321</v>
      </c>
    </row>
    <row r="3450" spans="1:20" ht="39.6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21">
        <f t="shared" si="214"/>
        <v>41959.910752314812</v>
      </c>
      <c r="L3450" s="21">
        <f t="shared" si="215"/>
        <v>41989.910752314812</v>
      </c>
      <c r="M3450" s="3" t="b">
        <v>0</v>
      </c>
      <c r="N3450" s="3">
        <v>45</v>
      </c>
      <c r="O3450" s="3" t="b">
        <v>1</v>
      </c>
      <c r="P3450" s="3" t="s">
        <v>8270</v>
      </c>
      <c r="Q3450" s="13">
        <f t="shared" si="212"/>
        <v>1.0976190476190477</v>
      </c>
      <c r="R3450" s="7">
        <f t="shared" si="213"/>
        <v>46.666666666666664</v>
      </c>
      <c r="S3450" s="3" t="s">
        <v>8320</v>
      </c>
      <c r="T3450" s="3" t="s">
        <v>8321</v>
      </c>
    </row>
    <row r="3451" spans="1:20" ht="39.6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21">
        <f t="shared" si="214"/>
        <v>42531.844189814808</v>
      </c>
      <c r="L3451" s="21">
        <f t="shared" si="215"/>
        <v>42559.958333333336</v>
      </c>
      <c r="M3451" s="3" t="b">
        <v>0</v>
      </c>
      <c r="N3451" s="3">
        <v>20</v>
      </c>
      <c r="O3451" s="3" t="b">
        <v>1</v>
      </c>
      <c r="P3451" s="3" t="s">
        <v>8270</v>
      </c>
      <c r="Q3451" s="13">
        <f t="shared" si="212"/>
        <v>1.70625</v>
      </c>
      <c r="R3451" s="7">
        <f t="shared" si="213"/>
        <v>40</v>
      </c>
      <c r="S3451" s="3" t="s">
        <v>8320</v>
      </c>
      <c r="T3451" s="3" t="s">
        <v>8321</v>
      </c>
    </row>
    <row r="3452" spans="1:20" ht="39.6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21">
        <f t="shared" si="214"/>
        <v>42036.496192129627</v>
      </c>
      <c r="L3452" s="21">
        <f t="shared" si="215"/>
        <v>42096.454525462956</v>
      </c>
      <c r="M3452" s="3" t="b">
        <v>0</v>
      </c>
      <c r="N3452" s="3">
        <v>39</v>
      </c>
      <c r="O3452" s="3" t="b">
        <v>1</v>
      </c>
      <c r="P3452" s="3" t="s">
        <v>8270</v>
      </c>
      <c r="Q3452" s="13">
        <f t="shared" si="212"/>
        <v>1.52</v>
      </c>
      <c r="R3452" s="7">
        <f t="shared" si="213"/>
        <v>12.820512820512821</v>
      </c>
      <c r="S3452" s="3" t="s">
        <v>8320</v>
      </c>
      <c r="T3452" s="3" t="s">
        <v>8321</v>
      </c>
    </row>
    <row r="3453" spans="1:20" ht="39.6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21">
        <f t="shared" si="214"/>
        <v>42088.515358796292</v>
      </c>
      <c r="L3453" s="21">
        <f t="shared" si="215"/>
        <v>42115.515358796292</v>
      </c>
      <c r="M3453" s="3" t="b">
        <v>0</v>
      </c>
      <c r="N3453" s="3">
        <v>16</v>
      </c>
      <c r="O3453" s="3" t="b">
        <v>1</v>
      </c>
      <c r="P3453" s="3" t="s">
        <v>8270</v>
      </c>
      <c r="Q3453" s="13">
        <f t="shared" si="212"/>
        <v>1.0123076923076924</v>
      </c>
      <c r="R3453" s="7">
        <f t="shared" si="213"/>
        <v>40.625</v>
      </c>
      <c r="S3453" s="3" t="s">
        <v>8320</v>
      </c>
      <c r="T3453" s="3" t="s">
        <v>8321</v>
      </c>
    </row>
    <row r="3454" spans="1:20" ht="39.6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21">
        <f t="shared" si="214"/>
        <v>41820.430856481478</v>
      </c>
      <c r="L3454" s="21">
        <f t="shared" si="215"/>
        <v>41842.957638888889</v>
      </c>
      <c r="M3454" s="3" t="b">
        <v>0</v>
      </c>
      <c r="N3454" s="3">
        <v>37</v>
      </c>
      <c r="O3454" s="3" t="b">
        <v>1</v>
      </c>
      <c r="P3454" s="3" t="s">
        <v>8270</v>
      </c>
      <c r="Q3454" s="13">
        <f t="shared" si="212"/>
        <v>1.532</v>
      </c>
      <c r="R3454" s="7">
        <f t="shared" si="213"/>
        <v>27.027027027027028</v>
      </c>
      <c r="S3454" s="3" t="s">
        <v>8320</v>
      </c>
      <c r="T3454" s="3" t="s">
        <v>8321</v>
      </c>
    </row>
    <row r="3455" spans="1:20" ht="39.6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21">
        <f t="shared" si="214"/>
        <v>42535.770324074074</v>
      </c>
      <c r="L3455" s="21">
        <f t="shared" si="215"/>
        <v>42595.770324074074</v>
      </c>
      <c r="M3455" s="3" t="b">
        <v>0</v>
      </c>
      <c r="N3455" s="3">
        <v>14</v>
      </c>
      <c r="O3455" s="3" t="b">
        <v>1</v>
      </c>
      <c r="P3455" s="3" t="s">
        <v>8270</v>
      </c>
      <c r="Q3455" s="13">
        <f t="shared" si="212"/>
        <v>1.2833333333333334</v>
      </c>
      <c r="R3455" s="7">
        <f t="shared" si="213"/>
        <v>21.428571428571427</v>
      </c>
      <c r="S3455" s="3" t="s">
        <v>8320</v>
      </c>
      <c r="T3455" s="3" t="s">
        <v>8321</v>
      </c>
    </row>
    <row r="3456" spans="1:20" ht="52.8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21">
        <f t="shared" si="214"/>
        <v>41821.490266203698</v>
      </c>
      <c r="L3456" s="21">
        <f t="shared" si="215"/>
        <v>41851.490266203698</v>
      </c>
      <c r="M3456" s="3" t="b">
        <v>0</v>
      </c>
      <c r="N3456" s="3">
        <v>21</v>
      </c>
      <c r="O3456" s="3" t="b">
        <v>1</v>
      </c>
      <c r="P3456" s="3" t="s">
        <v>8270</v>
      </c>
      <c r="Q3456" s="13">
        <f t="shared" si="212"/>
        <v>1.0071428571428571</v>
      </c>
      <c r="R3456" s="7">
        <f t="shared" si="213"/>
        <v>33.333333333333336</v>
      </c>
      <c r="S3456" s="3" t="s">
        <v>8320</v>
      </c>
      <c r="T3456" s="3" t="s">
        <v>8321</v>
      </c>
    </row>
    <row r="3457" spans="1:20" ht="39.6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21">
        <f t="shared" si="214"/>
        <v>42626.541979166665</v>
      </c>
      <c r="L3457" s="21">
        <f t="shared" si="215"/>
        <v>42656.541979166665</v>
      </c>
      <c r="M3457" s="3" t="b">
        <v>0</v>
      </c>
      <c r="N3457" s="3">
        <v>69</v>
      </c>
      <c r="O3457" s="3" t="b">
        <v>1</v>
      </c>
      <c r="P3457" s="3" t="s">
        <v>8270</v>
      </c>
      <c r="Q3457" s="13">
        <f t="shared" si="212"/>
        <v>1.0065</v>
      </c>
      <c r="R3457" s="7">
        <f t="shared" si="213"/>
        <v>144.92753623188406</v>
      </c>
      <c r="S3457" s="3" t="s">
        <v>8320</v>
      </c>
      <c r="T3457" s="3" t="s">
        <v>8321</v>
      </c>
    </row>
    <row r="3458" spans="1:20" ht="39.6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21">
        <f t="shared" si="214"/>
        <v>41820.997303240736</v>
      </c>
      <c r="L3458" s="21">
        <f t="shared" si="215"/>
        <v>41852.082638888889</v>
      </c>
      <c r="M3458" s="3" t="b">
        <v>0</v>
      </c>
      <c r="N3458" s="3">
        <v>16</v>
      </c>
      <c r="O3458" s="3" t="b">
        <v>1</v>
      </c>
      <c r="P3458" s="3" t="s">
        <v>8270</v>
      </c>
      <c r="Q3458" s="13">
        <f t="shared" ref="Q3458:Q3521" si="216">+E3458/D3458</f>
        <v>1.913</v>
      </c>
      <c r="R3458" s="7">
        <f t="shared" ref="R3458:R3521" si="217">IFERROR(+D3458/N3458,0)</f>
        <v>187.5</v>
      </c>
      <c r="S3458" s="3" t="s">
        <v>8320</v>
      </c>
      <c r="T3458" s="3" t="s">
        <v>8321</v>
      </c>
    </row>
    <row r="3459" spans="1:20" ht="26.4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21">
        <f t="shared" ref="K3459:K3522" si="218">(J3459/86400)+25569+(-5/24)</f>
        <v>42016.498344907406</v>
      </c>
      <c r="L3459" s="21">
        <f t="shared" ref="L3459:L3522" si="219">+I3459/(86400)+25569+(-5/24)</f>
        <v>42047.040972222218</v>
      </c>
      <c r="M3459" s="3" t="b">
        <v>0</v>
      </c>
      <c r="N3459" s="3">
        <v>55</v>
      </c>
      <c r="O3459" s="3" t="b">
        <v>1</v>
      </c>
      <c r="P3459" s="3" t="s">
        <v>8270</v>
      </c>
      <c r="Q3459" s="13">
        <f t="shared" si="216"/>
        <v>1.4019999999999999</v>
      </c>
      <c r="R3459" s="7">
        <f t="shared" si="217"/>
        <v>36.363636363636367</v>
      </c>
      <c r="S3459" s="3" t="s">
        <v>8320</v>
      </c>
      <c r="T3459" s="3" t="s">
        <v>8321</v>
      </c>
    </row>
    <row r="3460" spans="1:20" ht="39.6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21">
        <f t="shared" si="218"/>
        <v>42010.994247685179</v>
      </c>
      <c r="L3460" s="21">
        <f t="shared" si="219"/>
        <v>42037.977083333331</v>
      </c>
      <c r="M3460" s="3" t="b">
        <v>0</v>
      </c>
      <c r="N3460" s="3">
        <v>27</v>
      </c>
      <c r="O3460" s="3" t="b">
        <v>1</v>
      </c>
      <c r="P3460" s="3" t="s">
        <v>8270</v>
      </c>
      <c r="Q3460" s="13">
        <f t="shared" si="216"/>
        <v>1.2433537832310839</v>
      </c>
      <c r="R3460" s="7">
        <f t="shared" si="217"/>
        <v>36.222222222222221</v>
      </c>
      <c r="S3460" s="3" t="s">
        <v>8320</v>
      </c>
      <c r="T3460" s="3" t="s">
        <v>8321</v>
      </c>
    </row>
    <row r="3461" spans="1:20" ht="39.6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21">
        <f t="shared" si="218"/>
        <v>42480.271527777775</v>
      </c>
      <c r="L3461" s="21">
        <f t="shared" si="219"/>
        <v>42510.271527777775</v>
      </c>
      <c r="M3461" s="3" t="b">
        <v>0</v>
      </c>
      <c r="N3461" s="3">
        <v>36</v>
      </c>
      <c r="O3461" s="3" t="b">
        <v>1</v>
      </c>
      <c r="P3461" s="3" t="s">
        <v>8270</v>
      </c>
      <c r="Q3461" s="13">
        <f t="shared" si="216"/>
        <v>1.262</v>
      </c>
      <c r="R3461" s="7">
        <f t="shared" si="217"/>
        <v>13.888888888888889</v>
      </c>
      <c r="S3461" s="3" t="s">
        <v>8320</v>
      </c>
      <c r="T3461" s="3" t="s">
        <v>8321</v>
      </c>
    </row>
    <row r="3462" spans="1:20" ht="39.6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21">
        <f t="shared" si="218"/>
        <v>41852.318888888891</v>
      </c>
      <c r="L3462" s="21">
        <f t="shared" si="219"/>
        <v>41866.318888888891</v>
      </c>
      <c r="M3462" s="3" t="b">
        <v>0</v>
      </c>
      <c r="N3462" s="3">
        <v>19</v>
      </c>
      <c r="O3462" s="3" t="b">
        <v>1</v>
      </c>
      <c r="P3462" s="3" t="s">
        <v>8270</v>
      </c>
      <c r="Q3462" s="13">
        <f t="shared" si="216"/>
        <v>1.9</v>
      </c>
      <c r="R3462" s="7">
        <f t="shared" si="217"/>
        <v>26.315789473684209</v>
      </c>
      <c r="S3462" s="3" t="s">
        <v>8320</v>
      </c>
      <c r="T3462" s="3" t="s">
        <v>8321</v>
      </c>
    </row>
    <row r="3463" spans="1:20" ht="39.6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21">
        <f t="shared" si="218"/>
        <v>42643.424525462957</v>
      </c>
      <c r="L3463" s="21">
        <f t="shared" si="219"/>
        <v>42671.916666666664</v>
      </c>
      <c r="M3463" s="3" t="b">
        <v>0</v>
      </c>
      <c r="N3463" s="3">
        <v>12</v>
      </c>
      <c r="O3463" s="3" t="b">
        <v>1</v>
      </c>
      <c r="P3463" s="3" t="s">
        <v>8270</v>
      </c>
      <c r="Q3463" s="13">
        <f t="shared" si="216"/>
        <v>1.39</v>
      </c>
      <c r="R3463" s="7">
        <f t="shared" si="217"/>
        <v>41.666666666666664</v>
      </c>
      <c r="S3463" s="3" t="s">
        <v>8320</v>
      </c>
      <c r="T3463" s="3" t="s">
        <v>8321</v>
      </c>
    </row>
    <row r="3464" spans="1:20" ht="39.6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21">
        <f t="shared" si="218"/>
        <v>42179.690138888887</v>
      </c>
      <c r="L3464" s="21">
        <f t="shared" si="219"/>
        <v>42195.541666666664</v>
      </c>
      <c r="M3464" s="3" t="b">
        <v>0</v>
      </c>
      <c r="N3464" s="3">
        <v>17</v>
      </c>
      <c r="O3464" s="3" t="b">
        <v>1</v>
      </c>
      <c r="P3464" s="3" t="s">
        <v>8270</v>
      </c>
      <c r="Q3464" s="13">
        <f t="shared" si="216"/>
        <v>2.02</v>
      </c>
      <c r="R3464" s="7">
        <f t="shared" si="217"/>
        <v>14.705882352941176</v>
      </c>
      <c r="S3464" s="3" t="s">
        <v>8320</v>
      </c>
      <c r="T3464" s="3" t="s">
        <v>8321</v>
      </c>
    </row>
    <row r="3465" spans="1:20" ht="39.6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21">
        <f t="shared" si="218"/>
        <v>42612.710474537038</v>
      </c>
      <c r="L3465" s="21">
        <f t="shared" si="219"/>
        <v>42653.957638888889</v>
      </c>
      <c r="M3465" s="3" t="b">
        <v>0</v>
      </c>
      <c r="N3465" s="3">
        <v>114</v>
      </c>
      <c r="O3465" s="3" t="b">
        <v>1</v>
      </c>
      <c r="P3465" s="3" t="s">
        <v>8270</v>
      </c>
      <c r="Q3465" s="13">
        <f t="shared" si="216"/>
        <v>1.0338000000000001</v>
      </c>
      <c r="R3465" s="7">
        <f t="shared" si="217"/>
        <v>87.719298245614041</v>
      </c>
      <c r="S3465" s="3" t="s">
        <v>8320</v>
      </c>
      <c r="T3465" s="3" t="s">
        <v>8321</v>
      </c>
    </row>
    <row r="3466" spans="1:20" ht="52.8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21">
        <f t="shared" si="218"/>
        <v>42574.921724537031</v>
      </c>
      <c r="L3466" s="21">
        <f t="shared" si="219"/>
        <v>42604.921724537031</v>
      </c>
      <c r="M3466" s="3" t="b">
        <v>0</v>
      </c>
      <c r="N3466" s="3">
        <v>93</v>
      </c>
      <c r="O3466" s="3" t="b">
        <v>1</v>
      </c>
      <c r="P3466" s="3" t="s">
        <v>8270</v>
      </c>
      <c r="Q3466" s="13">
        <f t="shared" si="216"/>
        <v>1.023236</v>
      </c>
      <c r="R3466" s="7">
        <f t="shared" si="217"/>
        <v>53.763440860215056</v>
      </c>
      <c r="S3466" s="3" t="s">
        <v>8320</v>
      </c>
      <c r="T3466" s="3" t="s">
        <v>8321</v>
      </c>
    </row>
    <row r="3467" spans="1:20" ht="39.6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21">
        <f t="shared" si="218"/>
        <v>42200.417499999996</v>
      </c>
      <c r="L3467" s="21">
        <f t="shared" si="219"/>
        <v>42225.458333333336</v>
      </c>
      <c r="M3467" s="3" t="b">
        <v>0</v>
      </c>
      <c r="N3467" s="3">
        <v>36</v>
      </c>
      <c r="O3467" s="3" t="b">
        <v>1</v>
      </c>
      <c r="P3467" s="3" t="s">
        <v>8270</v>
      </c>
      <c r="Q3467" s="13">
        <f t="shared" si="216"/>
        <v>1.03</v>
      </c>
      <c r="R3467" s="7">
        <f t="shared" si="217"/>
        <v>55.555555555555557</v>
      </c>
      <c r="S3467" s="3" t="s">
        <v>8320</v>
      </c>
      <c r="T3467" s="3" t="s">
        <v>8321</v>
      </c>
    </row>
    <row r="3468" spans="1:20" ht="26.4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21">
        <f t="shared" si="218"/>
        <v>42419.810763888883</v>
      </c>
      <c r="L3468" s="21">
        <f t="shared" si="219"/>
        <v>42479.769097222219</v>
      </c>
      <c r="M3468" s="3" t="b">
        <v>0</v>
      </c>
      <c r="N3468" s="3">
        <v>61</v>
      </c>
      <c r="O3468" s="3" t="b">
        <v>1</v>
      </c>
      <c r="P3468" s="3" t="s">
        <v>8270</v>
      </c>
      <c r="Q3468" s="13">
        <f t="shared" si="216"/>
        <v>1.2714285714285714</v>
      </c>
      <c r="R3468" s="7">
        <f t="shared" si="217"/>
        <v>57.377049180327866</v>
      </c>
      <c r="S3468" s="3" t="s">
        <v>8320</v>
      </c>
      <c r="T3468" s="3" t="s">
        <v>8321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21">
        <f t="shared" si="218"/>
        <v>42053.463333333326</v>
      </c>
      <c r="L3469" s="21">
        <f t="shared" si="219"/>
        <v>42083.421666666669</v>
      </c>
      <c r="M3469" s="3" t="b">
        <v>0</v>
      </c>
      <c r="N3469" s="3">
        <v>47</v>
      </c>
      <c r="O3469" s="3" t="b">
        <v>1</v>
      </c>
      <c r="P3469" s="3" t="s">
        <v>8270</v>
      </c>
      <c r="Q3469" s="13">
        <f t="shared" si="216"/>
        <v>1.01</v>
      </c>
      <c r="R3469" s="7">
        <f t="shared" si="217"/>
        <v>63.829787234042556</v>
      </c>
      <c r="S3469" s="3" t="s">
        <v>8320</v>
      </c>
      <c r="T3469" s="3" t="s">
        <v>8321</v>
      </c>
    </row>
    <row r="3470" spans="1:20" ht="39.6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21">
        <f t="shared" si="218"/>
        <v>42605.55704861111</v>
      </c>
      <c r="L3470" s="21">
        <f t="shared" si="219"/>
        <v>42633.916666666664</v>
      </c>
      <c r="M3470" s="3" t="b">
        <v>0</v>
      </c>
      <c r="N3470" s="3">
        <v>17</v>
      </c>
      <c r="O3470" s="3" t="b">
        <v>1</v>
      </c>
      <c r="P3470" s="3" t="s">
        <v>8270</v>
      </c>
      <c r="Q3470" s="13">
        <f t="shared" si="216"/>
        <v>1.2178</v>
      </c>
      <c r="R3470" s="7">
        <f t="shared" si="217"/>
        <v>588.23529411764707</v>
      </c>
      <c r="S3470" s="3" t="s">
        <v>8320</v>
      </c>
      <c r="T3470" s="3" t="s">
        <v>8321</v>
      </c>
    </row>
    <row r="3471" spans="1:20" ht="39.6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21">
        <f t="shared" si="218"/>
        <v>42458.433391203704</v>
      </c>
      <c r="L3471" s="21">
        <f t="shared" si="219"/>
        <v>42488.433391203704</v>
      </c>
      <c r="M3471" s="3" t="b">
        <v>0</v>
      </c>
      <c r="N3471" s="3">
        <v>63</v>
      </c>
      <c r="O3471" s="3" t="b">
        <v>1</v>
      </c>
      <c r="P3471" s="3" t="s">
        <v>8270</v>
      </c>
      <c r="Q3471" s="13">
        <f t="shared" si="216"/>
        <v>1.1339285714285714</v>
      </c>
      <c r="R3471" s="7">
        <f t="shared" si="217"/>
        <v>44.444444444444443</v>
      </c>
      <c r="S3471" s="3" t="s">
        <v>8320</v>
      </c>
      <c r="T3471" s="3" t="s">
        <v>8321</v>
      </c>
    </row>
    <row r="3472" spans="1:20" ht="26.4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21">
        <f t="shared" si="218"/>
        <v>42528.813680555548</v>
      </c>
      <c r="L3472" s="21">
        <f t="shared" si="219"/>
        <v>42566.693055555552</v>
      </c>
      <c r="M3472" s="3" t="b">
        <v>0</v>
      </c>
      <c r="N3472" s="3">
        <v>9</v>
      </c>
      <c r="O3472" s="3" t="b">
        <v>1</v>
      </c>
      <c r="P3472" s="3" t="s">
        <v>8270</v>
      </c>
      <c r="Q3472" s="13">
        <f t="shared" si="216"/>
        <v>1.5</v>
      </c>
      <c r="R3472" s="7">
        <f t="shared" si="217"/>
        <v>27.777777777777779</v>
      </c>
      <c r="S3472" s="3" t="s">
        <v>8320</v>
      </c>
      <c r="T3472" s="3" t="s">
        <v>8321</v>
      </c>
    </row>
    <row r="3473" spans="1:20" ht="39.6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21">
        <f t="shared" si="218"/>
        <v>41841.61215277778</v>
      </c>
      <c r="L3473" s="21">
        <f t="shared" si="219"/>
        <v>41882.625</v>
      </c>
      <c r="M3473" s="3" t="b">
        <v>0</v>
      </c>
      <c r="N3473" s="3">
        <v>30</v>
      </c>
      <c r="O3473" s="3" t="b">
        <v>1</v>
      </c>
      <c r="P3473" s="3" t="s">
        <v>8270</v>
      </c>
      <c r="Q3473" s="13">
        <f t="shared" si="216"/>
        <v>2.1459999999999999</v>
      </c>
      <c r="R3473" s="7">
        <f t="shared" si="217"/>
        <v>16.666666666666668</v>
      </c>
      <c r="S3473" s="3" t="s">
        <v>8320</v>
      </c>
      <c r="T3473" s="3" t="s">
        <v>8321</v>
      </c>
    </row>
    <row r="3474" spans="1:20" ht="39.6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21">
        <f t="shared" si="218"/>
        <v>41927.962164351848</v>
      </c>
      <c r="L3474" s="21">
        <f t="shared" si="219"/>
        <v>41949.040972222218</v>
      </c>
      <c r="M3474" s="3" t="b">
        <v>0</v>
      </c>
      <c r="N3474" s="3">
        <v>23</v>
      </c>
      <c r="O3474" s="3" t="b">
        <v>1</v>
      </c>
      <c r="P3474" s="3" t="s">
        <v>8270</v>
      </c>
      <c r="Q3474" s="13">
        <f t="shared" si="216"/>
        <v>1.0205</v>
      </c>
      <c r="R3474" s="7">
        <f t="shared" si="217"/>
        <v>86.956521739130437</v>
      </c>
      <c r="S3474" s="3" t="s">
        <v>8320</v>
      </c>
      <c r="T3474" s="3" t="s">
        <v>8321</v>
      </c>
    </row>
    <row r="3475" spans="1:20" ht="39.6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21">
        <f t="shared" si="218"/>
        <v>42062.626111111109</v>
      </c>
      <c r="L3475" s="21">
        <f t="shared" si="219"/>
        <v>42083.643749999996</v>
      </c>
      <c r="M3475" s="3" t="b">
        <v>0</v>
      </c>
      <c r="N3475" s="3">
        <v>33</v>
      </c>
      <c r="O3475" s="3" t="b">
        <v>1</v>
      </c>
      <c r="P3475" s="3" t="s">
        <v>8270</v>
      </c>
      <c r="Q3475" s="13">
        <f t="shared" si="216"/>
        <v>1</v>
      </c>
      <c r="R3475" s="7">
        <f t="shared" si="217"/>
        <v>148.4848484848485</v>
      </c>
      <c r="S3475" s="3" t="s">
        <v>8320</v>
      </c>
      <c r="T3475" s="3" t="s">
        <v>8321</v>
      </c>
    </row>
    <row r="3476" spans="1:20" ht="39.6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21">
        <f t="shared" si="218"/>
        <v>42541.293182870366</v>
      </c>
      <c r="L3476" s="21">
        <f t="shared" si="219"/>
        <v>42571.293182870366</v>
      </c>
      <c r="M3476" s="3" t="b">
        <v>0</v>
      </c>
      <c r="N3476" s="3">
        <v>39</v>
      </c>
      <c r="O3476" s="3" t="b">
        <v>1</v>
      </c>
      <c r="P3476" s="3" t="s">
        <v>8270</v>
      </c>
      <c r="Q3476" s="13">
        <f t="shared" si="216"/>
        <v>1.01</v>
      </c>
      <c r="R3476" s="7">
        <f t="shared" si="217"/>
        <v>51.282051282051285</v>
      </c>
      <c r="S3476" s="3" t="s">
        <v>8320</v>
      </c>
      <c r="T3476" s="3" t="s">
        <v>8321</v>
      </c>
    </row>
    <row r="3477" spans="1:20" ht="39.6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21">
        <f t="shared" si="218"/>
        <v>41918.672499999993</v>
      </c>
      <c r="L3477" s="21">
        <f t="shared" si="219"/>
        <v>41945.791666666664</v>
      </c>
      <c r="M3477" s="3" t="b">
        <v>0</v>
      </c>
      <c r="N3477" s="3">
        <v>17</v>
      </c>
      <c r="O3477" s="3" t="b">
        <v>1</v>
      </c>
      <c r="P3477" s="3" t="s">
        <v>8270</v>
      </c>
      <c r="Q3477" s="13">
        <f t="shared" si="216"/>
        <v>1.1333333333333333</v>
      </c>
      <c r="R3477" s="7">
        <f t="shared" si="217"/>
        <v>17.647058823529413</v>
      </c>
      <c r="S3477" s="3" t="s">
        <v>8320</v>
      </c>
      <c r="T3477" s="3" t="s">
        <v>8321</v>
      </c>
    </row>
    <row r="3478" spans="1:20" ht="39.6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21">
        <f t="shared" si="218"/>
        <v>41921.071643518517</v>
      </c>
      <c r="L3478" s="21">
        <f t="shared" si="219"/>
        <v>41938.916666666664</v>
      </c>
      <c r="M3478" s="3" t="b">
        <v>0</v>
      </c>
      <c r="N3478" s="3">
        <v>6</v>
      </c>
      <c r="O3478" s="3" t="b">
        <v>1</v>
      </c>
      <c r="P3478" s="3" t="s">
        <v>8270</v>
      </c>
      <c r="Q3478" s="13">
        <f t="shared" si="216"/>
        <v>1.04</v>
      </c>
      <c r="R3478" s="7">
        <f t="shared" si="217"/>
        <v>50</v>
      </c>
      <c r="S3478" s="3" t="s">
        <v>8320</v>
      </c>
      <c r="T3478" s="3" t="s">
        <v>8321</v>
      </c>
    </row>
    <row r="3479" spans="1:20" ht="39.6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21">
        <f t="shared" si="218"/>
        <v>42128.528275462959</v>
      </c>
      <c r="L3479" s="21">
        <f t="shared" si="219"/>
        <v>42140.916666666664</v>
      </c>
      <c r="M3479" s="3" t="b">
        <v>0</v>
      </c>
      <c r="N3479" s="3">
        <v>39</v>
      </c>
      <c r="O3479" s="3" t="b">
        <v>1</v>
      </c>
      <c r="P3479" s="3" t="s">
        <v>8270</v>
      </c>
      <c r="Q3479" s="13">
        <f t="shared" si="216"/>
        <v>1.1533333333333333</v>
      </c>
      <c r="R3479" s="7">
        <f t="shared" si="217"/>
        <v>46.153846153846153</v>
      </c>
      <c r="S3479" s="3" t="s">
        <v>8320</v>
      </c>
      <c r="T3479" s="3" t="s">
        <v>8321</v>
      </c>
    </row>
    <row r="3480" spans="1:20" ht="39.6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21">
        <f t="shared" si="218"/>
        <v>42053.708587962959</v>
      </c>
      <c r="L3480" s="21">
        <f t="shared" si="219"/>
        <v>42079.666666666664</v>
      </c>
      <c r="M3480" s="3" t="b">
        <v>0</v>
      </c>
      <c r="N3480" s="3">
        <v>57</v>
      </c>
      <c r="O3480" s="3" t="b">
        <v>1</v>
      </c>
      <c r="P3480" s="3" t="s">
        <v>8270</v>
      </c>
      <c r="Q3480" s="13">
        <f t="shared" si="216"/>
        <v>1.1285000000000001</v>
      </c>
      <c r="R3480" s="7">
        <f t="shared" si="217"/>
        <v>35.087719298245617</v>
      </c>
      <c r="S3480" s="3" t="s">
        <v>8320</v>
      </c>
      <c r="T3480" s="3" t="s">
        <v>8321</v>
      </c>
    </row>
    <row r="3481" spans="1:20" ht="39.6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21">
        <f t="shared" si="218"/>
        <v>41781.64675925926</v>
      </c>
      <c r="L3481" s="21">
        <f t="shared" si="219"/>
        <v>41811.64675925926</v>
      </c>
      <c r="M3481" s="3" t="b">
        <v>0</v>
      </c>
      <c r="N3481" s="3">
        <v>56</v>
      </c>
      <c r="O3481" s="3" t="b">
        <v>1</v>
      </c>
      <c r="P3481" s="3" t="s">
        <v>8270</v>
      </c>
      <c r="Q3481" s="13">
        <f t="shared" si="216"/>
        <v>1.2786666666666666</v>
      </c>
      <c r="R3481" s="7">
        <f t="shared" si="217"/>
        <v>26.785714285714285</v>
      </c>
      <c r="S3481" s="3" t="s">
        <v>8320</v>
      </c>
      <c r="T3481" s="3" t="s">
        <v>8321</v>
      </c>
    </row>
    <row r="3482" spans="1:20" ht="39.6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21">
        <f t="shared" si="218"/>
        <v>42171.109108796292</v>
      </c>
      <c r="L3482" s="21">
        <f t="shared" si="219"/>
        <v>42195.666666666664</v>
      </c>
      <c r="M3482" s="3" t="b">
        <v>0</v>
      </c>
      <c r="N3482" s="3">
        <v>13</v>
      </c>
      <c r="O3482" s="3" t="b">
        <v>1</v>
      </c>
      <c r="P3482" s="3" t="s">
        <v>8270</v>
      </c>
      <c r="Q3482" s="13">
        <f t="shared" si="216"/>
        <v>1.4266666666666667</v>
      </c>
      <c r="R3482" s="7">
        <f t="shared" si="217"/>
        <v>115.38461538461539</v>
      </c>
      <c r="S3482" s="3" t="s">
        <v>8320</v>
      </c>
      <c r="T3482" s="3" t="s">
        <v>8321</v>
      </c>
    </row>
    <row r="3483" spans="1:20" ht="39.6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21">
        <f t="shared" si="218"/>
        <v>41989.039212962962</v>
      </c>
      <c r="L3483" s="21">
        <f t="shared" si="219"/>
        <v>42006.039212962962</v>
      </c>
      <c r="M3483" s="3" t="b">
        <v>0</v>
      </c>
      <c r="N3483" s="3">
        <v>95</v>
      </c>
      <c r="O3483" s="3" t="b">
        <v>1</v>
      </c>
      <c r="P3483" s="3" t="s">
        <v>8270</v>
      </c>
      <c r="Q3483" s="13">
        <f t="shared" si="216"/>
        <v>1.1879999999999999</v>
      </c>
      <c r="R3483" s="7">
        <f t="shared" si="217"/>
        <v>105.26315789473684</v>
      </c>
      <c r="S3483" s="3" t="s">
        <v>8320</v>
      </c>
      <c r="T3483" s="3" t="s">
        <v>8321</v>
      </c>
    </row>
    <row r="3484" spans="1:20" ht="39.6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21">
        <f t="shared" si="218"/>
        <v>41796.563263888886</v>
      </c>
      <c r="L3484" s="21">
        <f t="shared" si="219"/>
        <v>41826.563263888886</v>
      </c>
      <c r="M3484" s="3" t="b">
        <v>0</v>
      </c>
      <c r="N3484" s="3">
        <v>80</v>
      </c>
      <c r="O3484" s="3" t="b">
        <v>1</v>
      </c>
      <c r="P3484" s="3" t="s">
        <v>8270</v>
      </c>
      <c r="Q3484" s="13">
        <f t="shared" si="216"/>
        <v>1.3833333333333333</v>
      </c>
      <c r="R3484" s="7">
        <f t="shared" si="217"/>
        <v>37.5</v>
      </c>
      <c r="S3484" s="3" t="s">
        <v>8320</v>
      </c>
      <c r="T3484" s="3" t="s">
        <v>8321</v>
      </c>
    </row>
    <row r="3485" spans="1:20" ht="39.6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21">
        <f t="shared" si="218"/>
        <v>41793.460428240738</v>
      </c>
      <c r="L3485" s="21">
        <f t="shared" si="219"/>
        <v>41823.460428240738</v>
      </c>
      <c r="M3485" s="3" t="b">
        <v>0</v>
      </c>
      <c r="N3485" s="3">
        <v>133</v>
      </c>
      <c r="O3485" s="3" t="b">
        <v>1</v>
      </c>
      <c r="P3485" s="3" t="s">
        <v>8270</v>
      </c>
      <c r="Q3485" s="13">
        <f t="shared" si="216"/>
        <v>1.599402985074627</v>
      </c>
      <c r="R3485" s="7">
        <f t="shared" si="217"/>
        <v>25.18796992481203</v>
      </c>
      <c r="S3485" s="3" t="s">
        <v>8320</v>
      </c>
      <c r="T3485" s="3" t="s">
        <v>8321</v>
      </c>
    </row>
    <row r="3486" spans="1:20" ht="52.8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21">
        <f t="shared" si="218"/>
        <v>42506.552071759252</v>
      </c>
      <c r="L3486" s="21">
        <f t="shared" si="219"/>
        <v>42536.552071759252</v>
      </c>
      <c r="M3486" s="3" t="b">
        <v>0</v>
      </c>
      <c r="N3486" s="3">
        <v>44</v>
      </c>
      <c r="O3486" s="3" t="b">
        <v>1</v>
      </c>
      <c r="P3486" s="3" t="s">
        <v>8270</v>
      </c>
      <c r="Q3486" s="13">
        <f t="shared" si="216"/>
        <v>1.1424000000000001</v>
      </c>
      <c r="R3486" s="7">
        <f t="shared" si="217"/>
        <v>56.81818181818182</v>
      </c>
      <c r="S3486" s="3" t="s">
        <v>8320</v>
      </c>
      <c r="T3486" s="3" t="s">
        <v>8321</v>
      </c>
    </row>
    <row r="3487" spans="1:20" ht="39.6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21">
        <f t="shared" si="218"/>
        <v>42372.484722222223</v>
      </c>
      <c r="L3487" s="21">
        <f t="shared" si="219"/>
        <v>42402.484722222223</v>
      </c>
      <c r="M3487" s="3" t="b">
        <v>0</v>
      </c>
      <c r="N3487" s="3">
        <v>30</v>
      </c>
      <c r="O3487" s="3" t="b">
        <v>1</v>
      </c>
      <c r="P3487" s="3" t="s">
        <v>8270</v>
      </c>
      <c r="Q3487" s="13">
        <f t="shared" si="216"/>
        <v>1.0060606060606061</v>
      </c>
      <c r="R3487" s="7">
        <f t="shared" si="217"/>
        <v>55</v>
      </c>
      <c r="S3487" s="3" t="s">
        <v>8320</v>
      </c>
      <c r="T3487" s="3" t="s">
        <v>8321</v>
      </c>
    </row>
    <row r="3488" spans="1:20" ht="39.6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21">
        <f t="shared" si="218"/>
        <v>42126.666678240734</v>
      </c>
      <c r="L3488" s="21">
        <f t="shared" si="219"/>
        <v>42158.082638888889</v>
      </c>
      <c r="M3488" s="3" t="b">
        <v>0</v>
      </c>
      <c r="N3488" s="3">
        <v>56</v>
      </c>
      <c r="O3488" s="3" t="b">
        <v>1</v>
      </c>
      <c r="P3488" s="3" t="s">
        <v>8270</v>
      </c>
      <c r="Q3488" s="13">
        <f t="shared" si="216"/>
        <v>1.552</v>
      </c>
      <c r="R3488" s="7">
        <f t="shared" si="217"/>
        <v>53.571428571428569</v>
      </c>
      <c r="S3488" s="3" t="s">
        <v>8320</v>
      </c>
      <c r="T3488" s="3" t="s">
        <v>8321</v>
      </c>
    </row>
    <row r="3489" spans="1:20" ht="39.6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21">
        <f t="shared" si="218"/>
        <v>42149.732083333329</v>
      </c>
      <c r="L3489" s="21">
        <f t="shared" si="219"/>
        <v>42179.732083333329</v>
      </c>
      <c r="M3489" s="3" t="b">
        <v>0</v>
      </c>
      <c r="N3489" s="3">
        <v>66</v>
      </c>
      <c r="O3489" s="3" t="b">
        <v>1</v>
      </c>
      <c r="P3489" s="3" t="s">
        <v>8270</v>
      </c>
      <c r="Q3489" s="13">
        <f t="shared" si="216"/>
        <v>1.2775000000000001</v>
      </c>
      <c r="R3489" s="7">
        <f t="shared" si="217"/>
        <v>30.303030303030305</v>
      </c>
      <c r="S3489" s="3" t="s">
        <v>8320</v>
      </c>
      <c r="T3489" s="3" t="s">
        <v>8321</v>
      </c>
    </row>
    <row r="3490" spans="1:20" ht="52.8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21">
        <f t="shared" si="218"/>
        <v>42087.55972222222</v>
      </c>
      <c r="L3490" s="21">
        <f t="shared" si="219"/>
        <v>42111.458333333336</v>
      </c>
      <c r="M3490" s="3" t="b">
        <v>0</v>
      </c>
      <c r="N3490" s="3">
        <v>29</v>
      </c>
      <c r="O3490" s="3" t="b">
        <v>1</v>
      </c>
      <c r="P3490" s="3" t="s">
        <v>8270</v>
      </c>
      <c r="Q3490" s="13">
        <f t="shared" si="216"/>
        <v>1.212</v>
      </c>
      <c r="R3490" s="7">
        <f t="shared" si="217"/>
        <v>103.44827586206897</v>
      </c>
      <c r="S3490" s="3" t="s">
        <v>8320</v>
      </c>
      <c r="T3490" s="3" t="s">
        <v>8321</v>
      </c>
    </row>
    <row r="3491" spans="1:20" ht="39.6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21">
        <f t="shared" si="218"/>
        <v>41753.427442129629</v>
      </c>
      <c r="L3491" s="21">
        <f t="shared" si="219"/>
        <v>41783.666666666664</v>
      </c>
      <c r="M3491" s="3" t="b">
        <v>0</v>
      </c>
      <c r="N3491" s="3">
        <v>72</v>
      </c>
      <c r="O3491" s="3" t="b">
        <v>1</v>
      </c>
      <c r="P3491" s="3" t="s">
        <v>8270</v>
      </c>
      <c r="Q3491" s="13">
        <f t="shared" si="216"/>
        <v>1.127</v>
      </c>
      <c r="R3491" s="7">
        <f t="shared" si="217"/>
        <v>69.444444444444443</v>
      </c>
      <c r="S3491" s="3" t="s">
        <v>8320</v>
      </c>
      <c r="T3491" s="3" t="s">
        <v>8321</v>
      </c>
    </row>
    <row r="3492" spans="1:20" ht="39.6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21">
        <f t="shared" si="218"/>
        <v>42443.594027777777</v>
      </c>
      <c r="L3492" s="21">
        <f t="shared" si="219"/>
        <v>42473.594027777777</v>
      </c>
      <c r="M3492" s="3" t="b">
        <v>0</v>
      </c>
      <c r="N3492" s="3">
        <v>27</v>
      </c>
      <c r="O3492" s="3" t="b">
        <v>1</v>
      </c>
      <c r="P3492" s="3" t="s">
        <v>8270</v>
      </c>
      <c r="Q3492" s="13">
        <f t="shared" si="216"/>
        <v>1.2749999999999999</v>
      </c>
      <c r="R3492" s="7">
        <f t="shared" si="217"/>
        <v>37.037037037037038</v>
      </c>
      <c r="S3492" s="3" t="s">
        <v>8320</v>
      </c>
      <c r="T3492" s="3" t="s">
        <v>8321</v>
      </c>
    </row>
    <row r="3493" spans="1:20" ht="39.6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21">
        <f t="shared" si="218"/>
        <v>42121.041481481479</v>
      </c>
      <c r="L3493" s="21">
        <f t="shared" si="219"/>
        <v>42142.041481481479</v>
      </c>
      <c r="M3493" s="3" t="b">
        <v>0</v>
      </c>
      <c r="N3493" s="3">
        <v>10</v>
      </c>
      <c r="O3493" s="3" t="b">
        <v>1</v>
      </c>
      <c r="P3493" s="3" t="s">
        <v>8270</v>
      </c>
      <c r="Q3493" s="13">
        <f t="shared" si="216"/>
        <v>1.5820000000000001</v>
      </c>
      <c r="R3493" s="7">
        <f t="shared" si="217"/>
        <v>50</v>
      </c>
      <c r="S3493" s="3" t="s">
        <v>8320</v>
      </c>
      <c r="T3493" s="3" t="s">
        <v>8321</v>
      </c>
    </row>
    <row r="3494" spans="1:20" ht="39.6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21">
        <f t="shared" si="218"/>
        <v>42267.800891203697</v>
      </c>
      <c r="L3494" s="21">
        <f t="shared" si="219"/>
        <v>42302.800891203697</v>
      </c>
      <c r="M3494" s="3" t="b">
        <v>0</v>
      </c>
      <c r="N3494" s="3">
        <v>35</v>
      </c>
      <c r="O3494" s="3" t="b">
        <v>1</v>
      </c>
      <c r="P3494" s="3" t="s">
        <v>8270</v>
      </c>
      <c r="Q3494" s="13">
        <f t="shared" si="216"/>
        <v>1.0526894736842105</v>
      </c>
      <c r="R3494" s="7">
        <f t="shared" si="217"/>
        <v>108.57142857142857</v>
      </c>
      <c r="S3494" s="3" t="s">
        <v>8320</v>
      </c>
      <c r="T3494" s="3" t="s">
        <v>8321</v>
      </c>
    </row>
    <row r="3495" spans="1:20" ht="39.6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21">
        <f t="shared" si="218"/>
        <v>41848.657824074071</v>
      </c>
      <c r="L3495" s="21">
        <f t="shared" si="219"/>
        <v>41868.007638888885</v>
      </c>
      <c r="M3495" s="3" t="b">
        <v>0</v>
      </c>
      <c r="N3495" s="3">
        <v>29</v>
      </c>
      <c r="O3495" s="3" t="b">
        <v>1</v>
      </c>
      <c r="P3495" s="3" t="s">
        <v>8270</v>
      </c>
      <c r="Q3495" s="13">
        <f t="shared" si="216"/>
        <v>1</v>
      </c>
      <c r="R3495" s="7">
        <f t="shared" si="217"/>
        <v>51.724137931034484</v>
      </c>
      <c r="S3495" s="3" t="s">
        <v>8320</v>
      </c>
      <c r="T3495" s="3" t="s">
        <v>8321</v>
      </c>
    </row>
    <row r="3496" spans="1:20" ht="39.6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21">
        <f t="shared" si="218"/>
        <v>42689.006655092591</v>
      </c>
      <c r="L3496" s="21">
        <f t="shared" si="219"/>
        <v>42700.041666666664</v>
      </c>
      <c r="M3496" s="3" t="b">
        <v>0</v>
      </c>
      <c r="N3496" s="3">
        <v>13</v>
      </c>
      <c r="O3496" s="3" t="b">
        <v>1</v>
      </c>
      <c r="P3496" s="3" t="s">
        <v>8270</v>
      </c>
      <c r="Q3496" s="13">
        <f t="shared" si="216"/>
        <v>1</v>
      </c>
      <c r="R3496" s="7">
        <f t="shared" si="217"/>
        <v>30.76923076923077</v>
      </c>
      <c r="S3496" s="3" t="s">
        <v>8320</v>
      </c>
      <c r="T3496" s="3" t="s">
        <v>8321</v>
      </c>
    </row>
    <row r="3497" spans="1:20" ht="39.6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21">
        <f t="shared" si="218"/>
        <v>41915.554502314808</v>
      </c>
      <c r="L3497" s="21">
        <f t="shared" si="219"/>
        <v>41944.512499999997</v>
      </c>
      <c r="M3497" s="3" t="b">
        <v>0</v>
      </c>
      <c r="N3497" s="3">
        <v>72</v>
      </c>
      <c r="O3497" s="3" t="b">
        <v>1</v>
      </c>
      <c r="P3497" s="3" t="s">
        <v>8270</v>
      </c>
      <c r="Q3497" s="13">
        <f t="shared" si="216"/>
        <v>1.0686</v>
      </c>
      <c r="R3497" s="7">
        <f t="shared" si="217"/>
        <v>69.444444444444443</v>
      </c>
      <c r="S3497" s="3" t="s">
        <v>8320</v>
      </c>
      <c r="T3497" s="3" t="s">
        <v>8321</v>
      </c>
    </row>
    <row r="3498" spans="1:20" ht="52.8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21">
        <f t="shared" si="218"/>
        <v>42584.638495370367</v>
      </c>
      <c r="L3498" s="21">
        <f t="shared" si="219"/>
        <v>42624.638495370367</v>
      </c>
      <c r="M3498" s="3" t="b">
        <v>0</v>
      </c>
      <c r="N3498" s="3">
        <v>78</v>
      </c>
      <c r="O3498" s="3" t="b">
        <v>1</v>
      </c>
      <c r="P3498" s="3" t="s">
        <v>8270</v>
      </c>
      <c r="Q3498" s="13">
        <f t="shared" si="216"/>
        <v>1.244</v>
      </c>
      <c r="R3498" s="7">
        <f t="shared" si="217"/>
        <v>38.46153846153846</v>
      </c>
      <c r="S3498" s="3" t="s">
        <v>8320</v>
      </c>
      <c r="T3498" s="3" t="s">
        <v>8321</v>
      </c>
    </row>
    <row r="3499" spans="1:20" ht="52.8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21">
        <f t="shared" si="218"/>
        <v>42511.53361111111</v>
      </c>
      <c r="L3499" s="21">
        <f t="shared" si="219"/>
        <v>42523.708333333336</v>
      </c>
      <c r="M3499" s="3" t="b">
        <v>0</v>
      </c>
      <c r="N3499" s="3">
        <v>49</v>
      </c>
      <c r="O3499" s="3" t="b">
        <v>1</v>
      </c>
      <c r="P3499" s="3" t="s">
        <v>8270</v>
      </c>
      <c r="Q3499" s="13">
        <f t="shared" si="216"/>
        <v>1.0870406189555126</v>
      </c>
      <c r="R3499" s="7">
        <f t="shared" si="217"/>
        <v>31.653061224489797</v>
      </c>
      <c r="S3499" s="3" t="s">
        <v>8320</v>
      </c>
      <c r="T3499" s="3" t="s">
        <v>8321</v>
      </c>
    </row>
    <row r="3500" spans="1:20" ht="39.6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21">
        <f t="shared" si="218"/>
        <v>42458.950277777774</v>
      </c>
      <c r="L3500" s="21">
        <f t="shared" si="219"/>
        <v>42518.697222222218</v>
      </c>
      <c r="M3500" s="3" t="b">
        <v>0</v>
      </c>
      <c r="N3500" s="3">
        <v>42</v>
      </c>
      <c r="O3500" s="3" t="b">
        <v>1</v>
      </c>
      <c r="P3500" s="3" t="s">
        <v>8270</v>
      </c>
      <c r="Q3500" s="13">
        <f t="shared" si="216"/>
        <v>1.0242424242424242</v>
      </c>
      <c r="R3500" s="7">
        <f t="shared" si="217"/>
        <v>39.285714285714285</v>
      </c>
      <c r="S3500" s="3" t="s">
        <v>8320</v>
      </c>
      <c r="T3500" s="3" t="s">
        <v>8321</v>
      </c>
    </row>
    <row r="3501" spans="1:20" ht="39.6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21">
        <f t="shared" si="218"/>
        <v>42131.827835648146</v>
      </c>
      <c r="L3501" s="21">
        <f t="shared" si="219"/>
        <v>42186.082638888889</v>
      </c>
      <c r="M3501" s="3" t="b">
        <v>0</v>
      </c>
      <c r="N3501" s="3">
        <v>35</v>
      </c>
      <c r="O3501" s="3" t="b">
        <v>1</v>
      </c>
      <c r="P3501" s="3" t="s">
        <v>8270</v>
      </c>
      <c r="Q3501" s="13">
        <f t="shared" si="216"/>
        <v>1.0549999999999999</v>
      </c>
      <c r="R3501" s="7">
        <f t="shared" si="217"/>
        <v>57.142857142857146</v>
      </c>
      <c r="S3501" s="3" t="s">
        <v>8320</v>
      </c>
      <c r="T3501" s="3" t="s">
        <v>8321</v>
      </c>
    </row>
    <row r="3502" spans="1:20" ht="52.8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21">
        <f t="shared" si="218"/>
        <v>42419.711087962962</v>
      </c>
      <c r="L3502" s="21">
        <f t="shared" si="219"/>
        <v>42435.999305555553</v>
      </c>
      <c r="M3502" s="3" t="b">
        <v>0</v>
      </c>
      <c r="N3502" s="3">
        <v>42</v>
      </c>
      <c r="O3502" s="3" t="b">
        <v>1</v>
      </c>
      <c r="P3502" s="3" t="s">
        <v>8270</v>
      </c>
      <c r="Q3502" s="13">
        <f t="shared" si="216"/>
        <v>1.0629999999999999</v>
      </c>
      <c r="R3502" s="7">
        <f t="shared" si="217"/>
        <v>23.80952380952381</v>
      </c>
      <c r="S3502" s="3" t="s">
        <v>8320</v>
      </c>
      <c r="T3502" s="3" t="s">
        <v>8321</v>
      </c>
    </row>
    <row r="3503" spans="1:20" ht="39.6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21">
        <f t="shared" si="218"/>
        <v>42233.555497685178</v>
      </c>
      <c r="L3503" s="21">
        <f t="shared" si="219"/>
        <v>42258.555497685178</v>
      </c>
      <c r="M3503" s="3" t="b">
        <v>0</v>
      </c>
      <c r="N3503" s="3">
        <v>42</v>
      </c>
      <c r="O3503" s="3" t="b">
        <v>1</v>
      </c>
      <c r="P3503" s="3" t="s">
        <v>8270</v>
      </c>
      <c r="Q3503" s="13">
        <f t="shared" si="216"/>
        <v>1.0066666666666666</v>
      </c>
      <c r="R3503" s="7">
        <f t="shared" si="217"/>
        <v>35.714285714285715</v>
      </c>
      <c r="S3503" s="3" t="s">
        <v>8320</v>
      </c>
      <c r="T3503" s="3" t="s">
        <v>8321</v>
      </c>
    </row>
    <row r="3504" spans="1:20" ht="39.6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21">
        <f t="shared" si="218"/>
        <v>42430.631064814814</v>
      </c>
      <c r="L3504" s="21">
        <f t="shared" si="219"/>
        <v>42444.957638888889</v>
      </c>
      <c r="M3504" s="3" t="b">
        <v>0</v>
      </c>
      <c r="N3504" s="3">
        <v>31</v>
      </c>
      <c r="O3504" s="3" t="b">
        <v>1</v>
      </c>
      <c r="P3504" s="3" t="s">
        <v>8270</v>
      </c>
      <c r="Q3504" s="13">
        <f t="shared" si="216"/>
        <v>1.054</v>
      </c>
      <c r="R3504" s="7">
        <f t="shared" si="217"/>
        <v>129.03225806451613</v>
      </c>
      <c r="S3504" s="3" t="s">
        <v>8320</v>
      </c>
      <c r="T3504" s="3" t="s">
        <v>8321</v>
      </c>
    </row>
    <row r="3505" spans="1:20" ht="39.6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21">
        <f t="shared" si="218"/>
        <v>42545.27</v>
      </c>
      <c r="L3505" s="21">
        <f t="shared" si="219"/>
        <v>42575.27</v>
      </c>
      <c r="M3505" s="3" t="b">
        <v>0</v>
      </c>
      <c r="N3505" s="3">
        <v>38</v>
      </c>
      <c r="O3505" s="3" t="b">
        <v>1</v>
      </c>
      <c r="P3505" s="3" t="s">
        <v>8270</v>
      </c>
      <c r="Q3505" s="13">
        <f t="shared" si="216"/>
        <v>1.0755999999999999</v>
      </c>
      <c r="R3505" s="7">
        <f t="shared" si="217"/>
        <v>65.78947368421052</v>
      </c>
      <c r="S3505" s="3" t="s">
        <v>8320</v>
      </c>
      <c r="T3505" s="3" t="s">
        <v>8321</v>
      </c>
    </row>
    <row r="3506" spans="1:20" ht="39.6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21">
        <f t="shared" si="218"/>
        <v>42297.540405092594</v>
      </c>
      <c r="L3506" s="21">
        <f t="shared" si="219"/>
        <v>42327.582071759258</v>
      </c>
      <c r="M3506" s="3" t="b">
        <v>0</v>
      </c>
      <c r="N3506" s="3">
        <v>8</v>
      </c>
      <c r="O3506" s="3" t="b">
        <v>1</v>
      </c>
      <c r="P3506" s="3" t="s">
        <v>8270</v>
      </c>
      <c r="Q3506" s="13">
        <f t="shared" si="216"/>
        <v>1</v>
      </c>
      <c r="R3506" s="7">
        <f t="shared" si="217"/>
        <v>125</v>
      </c>
      <c r="S3506" s="3" t="s">
        <v>8320</v>
      </c>
      <c r="T3506" s="3" t="s">
        <v>8321</v>
      </c>
    </row>
    <row r="3507" spans="1:20" ht="79.2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21">
        <f t="shared" si="218"/>
        <v>41760.727372685185</v>
      </c>
      <c r="L3507" s="21">
        <f t="shared" si="219"/>
        <v>41771.958333333328</v>
      </c>
      <c r="M3507" s="3" t="b">
        <v>0</v>
      </c>
      <c r="N3507" s="3">
        <v>39</v>
      </c>
      <c r="O3507" s="3" t="b">
        <v>1</v>
      </c>
      <c r="P3507" s="3" t="s">
        <v>8270</v>
      </c>
      <c r="Q3507" s="13">
        <f t="shared" si="216"/>
        <v>1.0376000000000001</v>
      </c>
      <c r="R3507" s="7">
        <f t="shared" si="217"/>
        <v>64.102564102564102</v>
      </c>
      <c r="S3507" s="3" t="s">
        <v>8320</v>
      </c>
      <c r="T3507" s="3" t="s">
        <v>8321</v>
      </c>
    </row>
    <row r="3508" spans="1:20" ht="39.6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21">
        <f t="shared" si="218"/>
        <v>41829.525925925926</v>
      </c>
      <c r="L3508" s="21">
        <f t="shared" si="219"/>
        <v>41874.525925925926</v>
      </c>
      <c r="M3508" s="3" t="b">
        <v>0</v>
      </c>
      <c r="N3508" s="3">
        <v>29</v>
      </c>
      <c r="O3508" s="3" t="b">
        <v>1</v>
      </c>
      <c r="P3508" s="3" t="s">
        <v>8270</v>
      </c>
      <c r="Q3508" s="13">
        <f t="shared" si="216"/>
        <v>1.0149999999999999</v>
      </c>
      <c r="R3508" s="7">
        <f t="shared" si="217"/>
        <v>103.44827586206897</v>
      </c>
      <c r="S3508" s="3" t="s">
        <v>8320</v>
      </c>
      <c r="T3508" s="3" t="s">
        <v>8321</v>
      </c>
    </row>
    <row r="3509" spans="1:20" ht="39.6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21">
        <f t="shared" si="218"/>
        <v>42491.714548611104</v>
      </c>
      <c r="L3509" s="21">
        <f t="shared" si="219"/>
        <v>42521.714548611104</v>
      </c>
      <c r="M3509" s="3" t="b">
        <v>0</v>
      </c>
      <c r="N3509" s="3">
        <v>72</v>
      </c>
      <c r="O3509" s="3" t="b">
        <v>1</v>
      </c>
      <c r="P3509" s="3" t="s">
        <v>8270</v>
      </c>
      <c r="Q3509" s="13">
        <f t="shared" si="216"/>
        <v>1.044</v>
      </c>
      <c r="R3509" s="7">
        <f t="shared" si="217"/>
        <v>138.88888888888889</v>
      </c>
      <c r="S3509" s="3" t="s">
        <v>8320</v>
      </c>
      <c r="T3509" s="3" t="s">
        <v>8321</v>
      </c>
    </row>
    <row r="3510" spans="1:20" ht="39.6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21">
        <f t="shared" si="218"/>
        <v>42477.521446759252</v>
      </c>
      <c r="L3510" s="21">
        <f t="shared" si="219"/>
        <v>42500.666666666664</v>
      </c>
      <c r="M3510" s="3" t="b">
        <v>0</v>
      </c>
      <c r="N3510" s="3">
        <v>15</v>
      </c>
      <c r="O3510" s="3" t="b">
        <v>1</v>
      </c>
      <c r="P3510" s="3" t="s">
        <v>8270</v>
      </c>
      <c r="Q3510" s="13">
        <f t="shared" si="216"/>
        <v>1.8</v>
      </c>
      <c r="R3510" s="7">
        <f t="shared" si="217"/>
        <v>6.666666666666667</v>
      </c>
      <c r="S3510" s="3" t="s">
        <v>8320</v>
      </c>
      <c r="T3510" s="3" t="s">
        <v>8321</v>
      </c>
    </row>
    <row r="3511" spans="1:20" ht="39.6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21">
        <f t="shared" si="218"/>
        <v>41950.651226851849</v>
      </c>
      <c r="L3511" s="21">
        <f t="shared" si="219"/>
        <v>41963.996527777774</v>
      </c>
      <c r="M3511" s="3" t="b">
        <v>0</v>
      </c>
      <c r="N3511" s="3">
        <v>33</v>
      </c>
      <c r="O3511" s="3" t="b">
        <v>1</v>
      </c>
      <c r="P3511" s="3" t="s">
        <v>8270</v>
      </c>
      <c r="Q3511" s="13">
        <f t="shared" si="216"/>
        <v>1.0633333333333332</v>
      </c>
      <c r="R3511" s="7">
        <f t="shared" si="217"/>
        <v>90.909090909090907</v>
      </c>
      <c r="S3511" s="3" t="s">
        <v>8320</v>
      </c>
      <c r="T3511" s="3" t="s">
        <v>8321</v>
      </c>
    </row>
    <row r="3512" spans="1:20" ht="52.8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21">
        <f t="shared" si="218"/>
        <v>41802.412569444445</v>
      </c>
      <c r="L3512" s="21">
        <f t="shared" si="219"/>
        <v>41822.412569444445</v>
      </c>
      <c r="M3512" s="3" t="b">
        <v>0</v>
      </c>
      <c r="N3512" s="3">
        <v>15</v>
      </c>
      <c r="O3512" s="3" t="b">
        <v>1</v>
      </c>
      <c r="P3512" s="3" t="s">
        <v>8270</v>
      </c>
      <c r="Q3512" s="13">
        <f t="shared" si="216"/>
        <v>1.0055555555555555</v>
      </c>
      <c r="R3512" s="7">
        <f t="shared" si="217"/>
        <v>60</v>
      </c>
      <c r="S3512" s="3" t="s">
        <v>8320</v>
      </c>
      <c r="T3512" s="3" t="s">
        <v>8321</v>
      </c>
    </row>
    <row r="3513" spans="1:20" ht="39.6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21">
        <f t="shared" si="218"/>
        <v>41927.665451388886</v>
      </c>
      <c r="L3513" s="21">
        <f t="shared" si="219"/>
        <v>41950.5625</v>
      </c>
      <c r="M3513" s="3" t="b">
        <v>0</v>
      </c>
      <c r="N3513" s="3">
        <v>19</v>
      </c>
      <c r="O3513" s="3" t="b">
        <v>1</v>
      </c>
      <c r="P3513" s="3" t="s">
        <v>8270</v>
      </c>
      <c r="Q3513" s="13">
        <f t="shared" si="216"/>
        <v>1.012</v>
      </c>
      <c r="R3513" s="7">
        <f t="shared" si="217"/>
        <v>78.94736842105263</v>
      </c>
      <c r="S3513" s="3" t="s">
        <v>8320</v>
      </c>
      <c r="T3513" s="3" t="s">
        <v>8321</v>
      </c>
    </row>
    <row r="3514" spans="1:20" ht="39.6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21">
        <f t="shared" si="218"/>
        <v>42057.328611111108</v>
      </c>
      <c r="L3514" s="21">
        <f t="shared" si="219"/>
        <v>42117.286944444444</v>
      </c>
      <c r="M3514" s="3" t="b">
        <v>0</v>
      </c>
      <c r="N3514" s="3">
        <v>17</v>
      </c>
      <c r="O3514" s="3" t="b">
        <v>1</v>
      </c>
      <c r="P3514" s="3" t="s">
        <v>8270</v>
      </c>
      <c r="Q3514" s="13">
        <f t="shared" si="216"/>
        <v>1</v>
      </c>
      <c r="R3514" s="7">
        <f t="shared" si="217"/>
        <v>58.823529411764703</v>
      </c>
      <c r="S3514" s="3" t="s">
        <v>8320</v>
      </c>
      <c r="T3514" s="3" t="s">
        <v>8321</v>
      </c>
    </row>
    <row r="3515" spans="1:20" ht="39.6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21">
        <f t="shared" si="218"/>
        <v>41780.887870370367</v>
      </c>
      <c r="L3515" s="21">
        <f t="shared" si="219"/>
        <v>41793.999305555553</v>
      </c>
      <c r="M3515" s="3" t="b">
        <v>0</v>
      </c>
      <c r="N3515" s="3">
        <v>44</v>
      </c>
      <c r="O3515" s="3" t="b">
        <v>1</v>
      </c>
      <c r="P3515" s="3" t="s">
        <v>8270</v>
      </c>
      <c r="Q3515" s="13">
        <f t="shared" si="216"/>
        <v>1.1839285714285714</v>
      </c>
      <c r="R3515" s="7">
        <f t="shared" si="217"/>
        <v>63.636363636363633</v>
      </c>
      <c r="S3515" s="3" t="s">
        <v>8320</v>
      </c>
      <c r="T3515" s="3" t="s">
        <v>8321</v>
      </c>
    </row>
    <row r="3516" spans="1:20" ht="39.6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21">
        <f t="shared" si="218"/>
        <v>42020.638333333329</v>
      </c>
      <c r="L3516" s="21">
        <f t="shared" si="219"/>
        <v>42036.999305555553</v>
      </c>
      <c r="M3516" s="3" t="b">
        <v>0</v>
      </c>
      <c r="N3516" s="3">
        <v>10</v>
      </c>
      <c r="O3516" s="3" t="b">
        <v>1</v>
      </c>
      <c r="P3516" s="3" t="s">
        <v>8270</v>
      </c>
      <c r="Q3516" s="13">
        <f t="shared" si="216"/>
        <v>1.1000000000000001</v>
      </c>
      <c r="R3516" s="7">
        <f t="shared" si="217"/>
        <v>50</v>
      </c>
      <c r="S3516" s="3" t="s">
        <v>8320</v>
      </c>
      <c r="T3516" s="3" t="s">
        <v>8321</v>
      </c>
    </row>
    <row r="3517" spans="1:20" ht="39.6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21">
        <f t="shared" si="218"/>
        <v>42125.564479166664</v>
      </c>
      <c r="L3517" s="21">
        <f t="shared" si="219"/>
        <v>42155.564479166664</v>
      </c>
      <c r="M3517" s="3" t="b">
        <v>0</v>
      </c>
      <c r="N3517" s="3">
        <v>46</v>
      </c>
      <c r="O3517" s="3" t="b">
        <v>1</v>
      </c>
      <c r="P3517" s="3" t="s">
        <v>8270</v>
      </c>
      <c r="Q3517" s="13">
        <f t="shared" si="216"/>
        <v>1.0266666666666666</v>
      </c>
      <c r="R3517" s="7">
        <f t="shared" si="217"/>
        <v>65.217391304347828</v>
      </c>
      <c r="S3517" s="3" t="s">
        <v>8320</v>
      </c>
      <c r="T3517" s="3" t="s">
        <v>8321</v>
      </c>
    </row>
    <row r="3518" spans="1:20" ht="39.6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21">
        <f t="shared" si="218"/>
        <v>41855.801736111105</v>
      </c>
      <c r="L3518" s="21">
        <f t="shared" si="219"/>
        <v>41889.916666666664</v>
      </c>
      <c r="M3518" s="3" t="b">
        <v>0</v>
      </c>
      <c r="N3518" s="3">
        <v>11</v>
      </c>
      <c r="O3518" s="3" t="b">
        <v>1</v>
      </c>
      <c r="P3518" s="3" t="s">
        <v>8270</v>
      </c>
      <c r="Q3518" s="13">
        <f t="shared" si="216"/>
        <v>1</v>
      </c>
      <c r="R3518" s="7">
        <f t="shared" si="217"/>
        <v>227.27272727272728</v>
      </c>
      <c r="S3518" s="3" t="s">
        <v>8320</v>
      </c>
      <c r="T3518" s="3" t="s">
        <v>8321</v>
      </c>
    </row>
    <row r="3519" spans="1:20" ht="39.6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21">
        <f t="shared" si="218"/>
        <v>41794.609189814808</v>
      </c>
      <c r="L3519" s="21">
        <f t="shared" si="219"/>
        <v>41824.25</v>
      </c>
      <c r="M3519" s="3" t="b">
        <v>0</v>
      </c>
      <c r="N3519" s="3">
        <v>13</v>
      </c>
      <c r="O3519" s="3" t="b">
        <v>1</v>
      </c>
      <c r="P3519" s="3" t="s">
        <v>8270</v>
      </c>
      <c r="Q3519" s="13">
        <f t="shared" si="216"/>
        <v>1</v>
      </c>
      <c r="R3519" s="7">
        <f t="shared" si="217"/>
        <v>307.69230769230768</v>
      </c>
      <c r="S3519" s="3" t="s">
        <v>8320</v>
      </c>
      <c r="T3519" s="3" t="s">
        <v>8321</v>
      </c>
    </row>
    <row r="3520" spans="1:20" ht="39.6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21">
        <f t="shared" si="218"/>
        <v>41893.575219907405</v>
      </c>
      <c r="L3520" s="21">
        <f t="shared" si="219"/>
        <v>41914.38958333333</v>
      </c>
      <c r="M3520" s="3" t="b">
        <v>0</v>
      </c>
      <c r="N3520" s="3">
        <v>33</v>
      </c>
      <c r="O3520" s="3" t="b">
        <v>1</v>
      </c>
      <c r="P3520" s="3" t="s">
        <v>8270</v>
      </c>
      <c r="Q3520" s="13">
        <f t="shared" si="216"/>
        <v>1.10046</v>
      </c>
      <c r="R3520" s="7">
        <f t="shared" si="217"/>
        <v>45.454545454545453</v>
      </c>
      <c r="S3520" s="3" t="s">
        <v>8320</v>
      </c>
      <c r="T3520" s="3" t="s">
        <v>8321</v>
      </c>
    </row>
    <row r="3521" spans="1:20" ht="39.6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21">
        <f t="shared" si="218"/>
        <v>42037.390624999993</v>
      </c>
      <c r="L3521" s="21">
        <f t="shared" si="219"/>
        <v>42067.390624999993</v>
      </c>
      <c r="M3521" s="3" t="b">
        <v>0</v>
      </c>
      <c r="N3521" s="3">
        <v>28</v>
      </c>
      <c r="O3521" s="3" t="b">
        <v>1</v>
      </c>
      <c r="P3521" s="3" t="s">
        <v>8270</v>
      </c>
      <c r="Q3521" s="13">
        <f t="shared" si="216"/>
        <v>1.0135000000000001</v>
      </c>
      <c r="R3521" s="7">
        <f t="shared" si="217"/>
        <v>71.428571428571431</v>
      </c>
      <c r="S3521" s="3" t="s">
        <v>8320</v>
      </c>
      <c r="T3521" s="3" t="s">
        <v>8321</v>
      </c>
    </row>
    <row r="3522" spans="1:20" ht="39.6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21">
        <f t="shared" si="218"/>
        <v>42227.615879629629</v>
      </c>
      <c r="L3522" s="21">
        <f t="shared" si="219"/>
        <v>42253.365972222215</v>
      </c>
      <c r="M3522" s="3" t="b">
        <v>0</v>
      </c>
      <c r="N3522" s="3">
        <v>21</v>
      </c>
      <c r="O3522" s="3" t="b">
        <v>1</v>
      </c>
      <c r="P3522" s="3" t="s">
        <v>8270</v>
      </c>
      <c r="Q3522" s="13">
        <f t="shared" ref="Q3522:Q3585" si="220">+E3522/D3522</f>
        <v>1.0075000000000001</v>
      </c>
      <c r="R3522" s="7">
        <f t="shared" ref="R3522:R3585" si="221">IFERROR(+D3522/N3522,0)</f>
        <v>95.238095238095241</v>
      </c>
      <c r="S3522" s="3" t="s">
        <v>8320</v>
      </c>
      <c r="T3522" s="3" t="s">
        <v>8321</v>
      </c>
    </row>
    <row r="3523" spans="1:20" ht="52.8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21">
        <f t="shared" ref="K3523:K3586" si="222">(J3523/86400)+25569+(-5/24)</f>
        <v>41881.153009259258</v>
      </c>
      <c r="L3523" s="21">
        <f t="shared" ref="L3523:L3586" si="223">+I3523/(86400)+25569+(-5/24)</f>
        <v>41911.153009259258</v>
      </c>
      <c r="M3523" s="3" t="b">
        <v>0</v>
      </c>
      <c r="N3523" s="3">
        <v>13</v>
      </c>
      <c r="O3523" s="3" t="b">
        <v>1</v>
      </c>
      <c r="P3523" s="3" t="s">
        <v>8270</v>
      </c>
      <c r="Q3523" s="13">
        <f t="shared" si="220"/>
        <v>1.6942857142857144</v>
      </c>
      <c r="R3523" s="7">
        <f t="shared" si="221"/>
        <v>26.923076923076923</v>
      </c>
      <c r="S3523" s="3" t="s">
        <v>8320</v>
      </c>
      <c r="T3523" s="3" t="s">
        <v>8321</v>
      </c>
    </row>
    <row r="3524" spans="1:20" ht="39.6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21">
        <f t="shared" si="222"/>
        <v>42234.581550925919</v>
      </c>
      <c r="L3524" s="21">
        <f t="shared" si="223"/>
        <v>42262.212500000001</v>
      </c>
      <c r="M3524" s="3" t="b">
        <v>0</v>
      </c>
      <c r="N3524" s="3">
        <v>34</v>
      </c>
      <c r="O3524" s="3" t="b">
        <v>1</v>
      </c>
      <c r="P3524" s="3" t="s">
        <v>8270</v>
      </c>
      <c r="Q3524" s="13">
        <f t="shared" si="220"/>
        <v>1</v>
      </c>
      <c r="R3524" s="7">
        <f t="shared" si="221"/>
        <v>41.029411764705884</v>
      </c>
      <c r="S3524" s="3" t="s">
        <v>8320</v>
      </c>
      <c r="T3524" s="3" t="s">
        <v>8321</v>
      </c>
    </row>
    <row r="3525" spans="1:20" ht="39.6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21">
        <f t="shared" si="222"/>
        <v>42581.189212962963</v>
      </c>
      <c r="L3525" s="21">
        <f t="shared" si="223"/>
        <v>42638.749999999993</v>
      </c>
      <c r="M3525" s="3" t="b">
        <v>0</v>
      </c>
      <c r="N3525" s="3">
        <v>80</v>
      </c>
      <c r="O3525" s="3" t="b">
        <v>1</v>
      </c>
      <c r="P3525" s="3" t="s">
        <v>8270</v>
      </c>
      <c r="Q3525" s="13">
        <f t="shared" si="220"/>
        <v>1.1365000000000001</v>
      </c>
      <c r="R3525" s="7">
        <f t="shared" si="221"/>
        <v>50</v>
      </c>
      <c r="S3525" s="3" t="s">
        <v>8320</v>
      </c>
      <c r="T3525" s="3" t="s">
        <v>8321</v>
      </c>
    </row>
    <row r="3526" spans="1:20" ht="39.6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21">
        <f t="shared" si="222"/>
        <v>41880.555243055554</v>
      </c>
      <c r="L3526" s="21">
        <f t="shared" si="223"/>
        <v>41894.958333333328</v>
      </c>
      <c r="M3526" s="3" t="b">
        <v>0</v>
      </c>
      <c r="N3526" s="3">
        <v>74</v>
      </c>
      <c r="O3526" s="3" t="b">
        <v>1</v>
      </c>
      <c r="P3526" s="3" t="s">
        <v>8270</v>
      </c>
      <c r="Q3526" s="13">
        <f t="shared" si="220"/>
        <v>1.0156000000000001</v>
      </c>
      <c r="R3526" s="7">
        <f t="shared" si="221"/>
        <v>135.13513513513513</v>
      </c>
      <c r="S3526" s="3" t="s">
        <v>8320</v>
      </c>
      <c r="T3526" s="3" t="s">
        <v>8321</v>
      </c>
    </row>
    <row r="3527" spans="1:20" ht="39.6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21">
        <f t="shared" si="222"/>
        <v>42214.487337962964</v>
      </c>
      <c r="L3527" s="21">
        <f t="shared" si="223"/>
        <v>42225.458333333336</v>
      </c>
      <c r="M3527" s="3" t="b">
        <v>0</v>
      </c>
      <c r="N3527" s="3">
        <v>7</v>
      </c>
      <c r="O3527" s="3" t="b">
        <v>1</v>
      </c>
      <c r="P3527" s="3" t="s">
        <v>8270</v>
      </c>
      <c r="Q3527" s="13">
        <f t="shared" si="220"/>
        <v>1.06</v>
      </c>
      <c r="R3527" s="7">
        <f t="shared" si="221"/>
        <v>71.428571428571431</v>
      </c>
      <c r="S3527" s="3" t="s">
        <v>8320</v>
      </c>
      <c r="T3527" s="3" t="s">
        <v>8321</v>
      </c>
    </row>
    <row r="3528" spans="1:20" ht="39.6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21">
        <f t="shared" si="222"/>
        <v>42460.126979166664</v>
      </c>
      <c r="L3528" s="21">
        <f t="shared" si="223"/>
        <v>42488.040972222218</v>
      </c>
      <c r="M3528" s="3" t="b">
        <v>0</v>
      </c>
      <c r="N3528" s="3">
        <v>34</v>
      </c>
      <c r="O3528" s="3" t="b">
        <v>1</v>
      </c>
      <c r="P3528" s="3" t="s">
        <v>8270</v>
      </c>
      <c r="Q3528" s="13">
        <f t="shared" si="220"/>
        <v>1.02</v>
      </c>
      <c r="R3528" s="7">
        <f t="shared" si="221"/>
        <v>97.058823529411768</v>
      </c>
      <c r="S3528" s="3" t="s">
        <v>8320</v>
      </c>
      <c r="T3528" s="3" t="s">
        <v>8321</v>
      </c>
    </row>
    <row r="3529" spans="1:20" ht="39.6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21">
        <f t="shared" si="222"/>
        <v>42166.814872685187</v>
      </c>
      <c r="L3529" s="21">
        <f t="shared" si="223"/>
        <v>42195.957638888889</v>
      </c>
      <c r="M3529" s="3" t="b">
        <v>0</v>
      </c>
      <c r="N3529" s="3">
        <v>86</v>
      </c>
      <c r="O3529" s="3" t="b">
        <v>1</v>
      </c>
      <c r="P3529" s="3" t="s">
        <v>8270</v>
      </c>
      <c r="Q3529" s="13">
        <f t="shared" si="220"/>
        <v>1.1691666666666667</v>
      </c>
      <c r="R3529" s="7">
        <f t="shared" si="221"/>
        <v>69.767441860465112</v>
      </c>
      <c r="S3529" s="3" t="s">
        <v>8320</v>
      </c>
      <c r="T3529" s="3" t="s">
        <v>8321</v>
      </c>
    </row>
    <row r="3530" spans="1:20" ht="39.6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21">
        <f t="shared" si="222"/>
        <v>42733.293032407404</v>
      </c>
      <c r="L3530" s="21">
        <f t="shared" si="223"/>
        <v>42753.293032407404</v>
      </c>
      <c r="M3530" s="3" t="b">
        <v>0</v>
      </c>
      <c r="N3530" s="3">
        <v>37</v>
      </c>
      <c r="O3530" s="3" t="b">
        <v>1</v>
      </c>
      <c r="P3530" s="3" t="s">
        <v>8270</v>
      </c>
      <c r="Q3530" s="13">
        <f t="shared" si="220"/>
        <v>1.0115151515151515</v>
      </c>
      <c r="R3530" s="7">
        <f t="shared" si="221"/>
        <v>44.594594594594597</v>
      </c>
      <c r="S3530" s="3" t="s">
        <v>8320</v>
      </c>
      <c r="T3530" s="3" t="s">
        <v>8321</v>
      </c>
    </row>
    <row r="3531" spans="1:20" ht="52.8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21">
        <f t="shared" si="222"/>
        <v>42177.553449074076</v>
      </c>
      <c r="L3531" s="21">
        <f t="shared" si="223"/>
        <v>42197.833333333336</v>
      </c>
      <c r="M3531" s="3" t="b">
        <v>0</v>
      </c>
      <c r="N3531" s="3">
        <v>18</v>
      </c>
      <c r="O3531" s="3" t="b">
        <v>1</v>
      </c>
      <c r="P3531" s="3" t="s">
        <v>8270</v>
      </c>
      <c r="Q3531" s="13">
        <f t="shared" si="220"/>
        <v>1.32</v>
      </c>
      <c r="R3531" s="7">
        <f t="shared" si="221"/>
        <v>27.777777777777779</v>
      </c>
      <c r="S3531" s="3" t="s">
        <v>8320</v>
      </c>
      <c r="T3531" s="3" t="s">
        <v>8321</v>
      </c>
    </row>
    <row r="3532" spans="1:20" ht="39.6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21">
        <f t="shared" si="222"/>
        <v>42442.41501157407</v>
      </c>
      <c r="L3532" s="21">
        <f t="shared" si="223"/>
        <v>42470.624999999993</v>
      </c>
      <c r="M3532" s="3" t="b">
        <v>0</v>
      </c>
      <c r="N3532" s="3">
        <v>22</v>
      </c>
      <c r="O3532" s="3" t="b">
        <v>1</v>
      </c>
      <c r="P3532" s="3" t="s">
        <v>8270</v>
      </c>
      <c r="Q3532" s="13">
        <f t="shared" si="220"/>
        <v>1</v>
      </c>
      <c r="R3532" s="7">
        <f t="shared" si="221"/>
        <v>125</v>
      </c>
      <c r="S3532" s="3" t="s">
        <v>8320</v>
      </c>
      <c r="T3532" s="3" t="s">
        <v>8321</v>
      </c>
    </row>
    <row r="3533" spans="1:20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21">
        <f t="shared" si="222"/>
        <v>42521.44599537037</v>
      </c>
      <c r="L3533" s="21">
        <f t="shared" si="223"/>
        <v>42551.44599537037</v>
      </c>
      <c r="M3533" s="3" t="b">
        <v>0</v>
      </c>
      <c r="N3533" s="3">
        <v>26</v>
      </c>
      <c r="O3533" s="3" t="b">
        <v>1</v>
      </c>
      <c r="P3533" s="3" t="s">
        <v>8270</v>
      </c>
      <c r="Q3533" s="13">
        <f t="shared" si="220"/>
        <v>1.28</v>
      </c>
      <c r="R3533" s="7">
        <f t="shared" si="221"/>
        <v>38.46153846153846</v>
      </c>
      <c r="S3533" s="3" t="s">
        <v>8320</v>
      </c>
      <c r="T3533" s="3" t="s">
        <v>8321</v>
      </c>
    </row>
    <row r="3534" spans="1:20" ht="52.8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21">
        <f t="shared" si="222"/>
        <v>41884.391516203701</v>
      </c>
      <c r="L3534" s="21">
        <f t="shared" si="223"/>
        <v>41899.957638888889</v>
      </c>
      <c r="M3534" s="3" t="b">
        <v>0</v>
      </c>
      <c r="N3534" s="3">
        <v>27</v>
      </c>
      <c r="O3534" s="3" t="b">
        <v>1</v>
      </c>
      <c r="P3534" s="3" t="s">
        <v>8270</v>
      </c>
      <c r="Q3534" s="13">
        <f t="shared" si="220"/>
        <v>1.1895833333333334</v>
      </c>
      <c r="R3534" s="7">
        <f t="shared" si="221"/>
        <v>35.555555555555557</v>
      </c>
      <c r="S3534" s="3" t="s">
        <v>8320</v>
      </c>
      <c r="T3534" s="3" t="s">
        <v>8321</v>
      </c>
    </row>
    <row r="3535" spans="1:20" ht="52.8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21">
        <f t="shared" si="222"/>
        <v>42289.552858796298</v>
      </c>
      <c r="L3535" s="21">
        <f t="shared" si="223"/>
        <v>42319.594525462962</v>
      </c>
      <c r="M3535" s="3" t="b">
        <v>0</v>
      </c>
      <c r="N3535" s="3">
        <v>8</v>
      </c>
      <c r="O3535" s="3" t="b">
        <v>1</v>
      </c>
      <c r="P3535" s="3" t="s">
        <v>8270</v>
      </c>
      <c r="Q3535" s="13">
        <f t="shared" si="220"/>
        <v>1.262</v>
      </c>
      <c r="R3535" s="7">
        <f t="shared" si="221"/>
        <v>62.5</v>
      </c>
      <c r="S3535" s="3" t="s">
        <v>8320</v>
      </c>
      <c r="T3535" s="3" t="s">
        <v>8321</v>
      </c>
    </row>
    <row r="3536" spans="1:20" ht="39.6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21">
        <f t="shared" si="222"/>
        <v>42243.416932870365</v>
      </c>
      <c r="L3536" s="21">
        <f t="shared" si="223"/>
        <v>42278.416932870365</v>
      </c>
      <c r="M3536" s="3" t="b">
        <v>0</v>
      </c>
      <c r="N3536" s="3">
        <v>204</v>
      </c>
      <c r="O3536" s="3" t="b">
        <v>1</v>
      </c>
      <c r="P3536" s="3" t="s">
        <v>8270</v>
      </c>
      <c r="Q3536" s="13">
        <f t="shared" si="220"/>
        <v>1.5620000000000001</v>
      </c>
      <c r="R3536" s="7">
        <f t="shared" si="221"/>
        <v>24.509803921568629</v>
      </c>
      <c r="S3536" s="3" t="s">
        <v>8320</v>
      </c>
      <c r="T3536" s="3" t="s">
        <v>8321</v>
      </c>
    </row>
    <row r="3537" spans="1:20" ht="39.6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21">
        <f t="shared" si="222"/>
        <v>42248.431828703702</v>
      </c>
      <c r="L3537" s="21">
        <f t="shared" si="223"/>
        <v>42279.541666666664</v>
      </c>
      <c r="M3537" s="3" t="b">
        <v>0</v>
      </c>
      <c r="N3537" s="3">
        <v>46</v>
      </c>
      <c r="O3537" s="3" t="b">
        <v>1</v>
      </c>
      <c r="P3537" s="3" t="s">
        <v>8270</v>
      </c>
      <c r="Q3537" s="13">
        <f t="shared" si="220"/>
        <v>1.0315000000000001</v>
      </c>
      <c r="R3537" s="7">
        <f t="shared" si="221"/>
        <v>43.478260869565219</v>
      </c>
      <c r="S3537" s="3" t="s">
        <v>8320</v>
      </c>
      <c r="T3537" s="3" t="s">
        <v>8321</v>
      </c>
    </row>
    <row r="3538" spans="1:20" ht="39.6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21">
        <f t="shared" si="222"/>
        <v>42328.518807870372</v>
      </c>
      <c r="L3538" s="21">
        <f t="shared" si="223"/>
        <v>42358.290972222218</v>
      </c>
      <c r="M3538" s="3" t="b">
        <v>0</v>
      </c>
      <c r="N3538" s="3">
        <v>17</v>
      </c>
      <c r="O3538" s="3" t="b">
        <v>1</v>
      </c>
      <c r="P3538" s="3" t="s">
        <v>8270</v>
      </c>
      <c r="Q3538" s="13">
        <f t="shared" si="220"/>
        <v>1.5333333333333334</v>
      </c>
      <c r="R3538" s="7">
        <f t="shared" si="221"/>
        <v>8.8235294117647065</v>
      </c>
      <c r="S3538" s="3" t="s">
        <v>8320</v>
      </c>
      <c r="T3538" s="3" t="s">
        <v>8321</v>
      </c>
    </row>
    <row r="3539" spans="1:20" ht="39.6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21">
        <f t="shared" si="222"/>
        <v>41923.146018518521</v>
      </c>
      <c r="L3539" s="21">
        <f t="shared" si="223"/>
        <v>41960.124305555553</v>
      </c>
      <c r="M3539" s="3" t="b">
        <v>0</v>
      </c>
      <c r="N3539" s="3">
        <v>28</v>
      </c>
      <c r="O3539" s="3" t="b">
        <v>1</v>
      </c>
      <c r="P3539" s="3" t="s">
        <v>8270</v>
      </c>
      <c r="Q3539" s="13">
        <f t="shared" si="220"/>
        <v>1.8044444444444445</v>
      </c>
      <c r="R3539" s="7">
        <f t="shared" si="221"/>
        <v>24.107142857142858</v>
      </c>
      <c r="S3539" s="3" t="s">
        <v>8320</v>
      </c>
      <c r="T3539" s="3" t="s">
        <v>8321</v>
      </c>
    </row>
    <row r="3540" spans="1:20" ht="39.6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21">
        <f t="shared" si="222"/>
        <v>42571.212268518517</v>
      </c>
      <c r="L3540" s="21">
        <f t="shared" si="223"/>
        <v>42599.212268518517</v>
      </c>
      <c r="M3540" s="3" t="b">
        <v>0</v>
      </c>
      <c r="N3540" s="3">
        <v>83</v>
      </c>
      <c r="O3540" s="3" t="b">
        <v>1</v>
      </c>
      <c r="P3540" s="3" t="s">
        <v>8270</v>
      </c>
      <c r="Q3540" s="13">
        <f t="shared" si="220"/>
        <v>1.2845</v>
      </c>
      <c r="R3540" s="7">
        <f t="shared" si="221"/>
        <v>24.096385542168676</v>
      </c>
      <c r="S3540" s="3" t="s">
        <v>8320</v>
      </c>
      <c r="T3540" s="3" t="s">
        <v>8321</v>
      </c>
    </row>
    <row r="3541" spans="1:20" ht="39.6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21">
        <f t="shared" si="222"/>
        <v>42600.547708333332</v>
      </c>
      <c r="L3541" s="21">
        <f t="shared" si="223"/>
        <v>42621.547708333332</v>
      </c>
      <c r="M3541" s="3" t="b">
        <v>0</v>
      </c>
      <c r="N3541" s="3">
        <v>13</v>
      </c>
      <c r="O3541" s="3" t="b">
        <v>1</v>
      </c>
      <c r="P3541" s="3" t="s">
        <v>8270</v>
      </c>
      <c r="Q3541" s="13">
        <f t="shared" si="220"/>
        <v>1.1966666666666668</v>
      </c>
      <c r="R3541" s="7">
        <f t="shared" si="221"/>
        <v>46.153846153846153</v>
      </c>
      <c r="S3541" s="3" t="s">
        <v>8320</v>
      </c>
      <c r="T3541" s="3" t="s">
        <v>8321</v>
      </c>
    </row>
    <row r="3542" spans="1:20" ht="52.8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21">
        <f t="shared" si="222"/>
        <v>42516.795034722221</v>
      </c>
      <c r="L3542" s="21">
        <f t="shared" si="223"/>
        <v>42546.795034722221</v>
      </c>
      <c r="M3542" s="3" t="b">
        <v>0</v>
      </c>
      <c r="N3542" s="3">
        <v>8</v>
      </c>
      <c r="O3542" s="3" t="b">
        <v>1</v>
      </c>
      <c r="P3542" s="3" t="s">
        <v>8270</v>
      </c>
      <c r="Q3542" s="13">
        <f t="shared" si="220"/>
        <v>1.23</v>
      </c>
      <c r="R3542" s="7">
        <f t="shared" si="221"/>
        <v>37.5</v>
      </c>
      <c r="S3542" s="3" t="s">
        <v>8320</v>
      </c>
      <c r="T3542" s="3" t="s">
        <v>8321</v>
      </c>
    </row>
    <row r="3543" spans="1:20" ht="39.6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21">
        <f t="shared" si="222"/>
        <v>42222.521701388883</v>
      </c>
      <c r="L3543" s="21">
        <f t="shared" si="223"/>
        <v>42247.521701388883</v>
      </c>
      <c r="M3543" s="3" t="b">
        <v>0</v>
      </c>
      <c r="N3543" s="3">
        <v>32</v>
      </c>
      <c r="O3543" s="3" t="b">
        <v>1</v>
      </c>
      <c r="P3543" s="3" t="s">
        <v>8270</v>
      </c>
      <c r="Q3543" s="13">
        <f t="shared" si="220"/>
        <v>1.05</v>
      </c>
      <c r="R3543" s="7">
        <f t="shared" si="221"/>
        <v>37.5</v>
      </c>
      <c r="S3543" s="3" t="s">
        <v>8320</v>
      </c>
      <c r="T3543" s="3" t="s">
        <v>8321</v>
      </c>
    </row>
    <row r="3544" spans="1:20" ht="39.6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21">
        <f t="shared" si="222"/>
        <v>41829.391458333332</v>
      </c>
      <c r="L3544" s="21">
        <f t="shared" si="223"/>
        <v>41889.391458333332</v>
      </c>
      <c r="M3544" s="3" t="b">
        <v>0</v>
      </c>
      <c r="N3544" s="3">
        <v>85</v>
      </c>
      <c r="O3544" s="3" t="b">
        <v>1</v>
      </c>
      <c r="P3544" s="3" t="s">
        <v>8270</v>
      </c>
      <c r="Q3544" s="13">
        <f t="shared" si="220"/>
        <v>1.0223636363636364</v>
      </c>
      <c r="R3544" s="7">
        <f t="shared" si="221"/>
        <v>64.705882352941174</v>
      </c>
      <c r="S3544" s="3" t="s">
        <v>8320</v>
      </c>
      <c r="T3544" s="3" t="s">
        <v>8321</v>
      </c>
    </row>
    <row r="3545" spans="1:20" ht="39.6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21">
        <f t="shared" si="222"/>
        <v>42150.546979166662</v>
      </c>
      <c r="L3545" s="21">
        <f t="shared" si="223"/>
        <v>42180.546979166662</v>
      </c>
      <c r="M3545" s="3" t="b">
        <v>0</v>
      </c>
      <c r="N3545" s="3">
        <v>29</v>
      </c>
      <c r="O3545" s="3" t="b">
        <v>1</v>
      </c>
      <c r="P3545" s="3" t="s">
        <v>8270</v>
      </c>
      <c r="Q3545" s="13">
        <f t="shared" si="220"/>
        <v>1.0466666666666666</v>
      </c>
      <c r="R3545" s="7">
        <f t="shared" si="221"/>
        <v>51.724137931034484</v>
      </c>
      <c r="S3545" s="3" t="s">
        <v>8320</v>
      </c>
      <c r="T3545" s="3" t="s">
        <v>8321</v>
      </c>
    </row>
    <row r="3546" spans="1:20" ht="26.4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21">
        <f t="shared" si="222"/>
        <v>42040.623344907406</v>
      </c>
      <c r="L3546" s="21">
        <f t="shared" si="223"/>
        <v>42070.623344907406</v>
      </c>
      <c r="M3546" s="3" t="b">
        <v>0</v>
      </c>
      <c r="N3546" s="3">
        <v>24</v>
      </c>
      <c r="O3546" s="3" t="b">
        <v>1</v>
      </c>
      <c r="P3546" s="3" t="s">
        <v>8270</v>
      </c>
      <c r="Q3546" s="13">
        <f t="shared" si="220"/>
        <v>1</v>
      </c>
      <c r="R3546" s="7">
        <f t="shared" si="221"/>
        <v>104.16666666666667</v>
      </c>
      <c r="S3546" s="3" t="s">
        <v>8320</v>
      </c>
      <c r="T3546" s="3" t="s">
        <v>8321</v>
      </c>
    </row>
    <row r="3547" spans="1:20" ht="39.6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21">
        <f t="shared" si="222"/>
        <v>42075.599062499998</v>
      </c>
      <c r="L3547" s="21">
        <f t="shared" si="223"/>
        <v>42105.599062499998</v>
      </c>
      <c r="M3547" s="3" t="b">
        <v>0</v>
      </c>
      <c r="N3547" s="3">
        <v>8</v>
      </c>
      <c r="O3547" s="3" t="b">
        <v>1</v>
      </c>
      <c r="P3547" s="3" t="s">
        <v>8270</v>
      </c>
      <c r="Q3547" s="13">
        <f t="shared" si="220"/>
        <v>1.004</v>
      </c>
      <c r="R3547" s="7">
        <f t="shared" si="221"/>
        <v>31.25</v>
      </c>
      <c r="S3547" s="3" t="s">
        <v>8320</v>
      </c>
      <c r="T3547" s="3" t="s">
        <v>8321</v>
      </c>
    </row>
    <row r="3548" spans="1:20" ht="39.6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21">
        <f t="shared" si="222"/>
        <v>42073.452361111107</v>
      </c>
      <c r="L3548" s="21">
        <f t="shared" si="223"/>
        <v>42094.957638888889</v>
      </c>
      <c r="M3548" s="3" t="b">
        <v>0</v>
      </c>
      <c r="N3548" s="3">
        <v>19</v>
      </c>
      <c r="O3548" s="3" t="b">
        <v>1</v>
      </c>
      <c r="P3548" s="3" t="s">
        <v>8270</v>
      </c>
      <c r="Q3548" s="13">
        <f t="shared" si="220"/>
        <v>1.0227272727272727</v>
      </c>
      <c r="R3548" s="7">
        <f t="shared" si="221"/>
        <v>57.89473684210526</v>
      </c>
      <c r="S3548" s="3" t="s">
        <v>8320</v>
      </c>
      <c r="T3548" s="3" t="s">
        <v>8321</v>
      </c>
    </row>
    <row r="3549" spans="1:20" ht="39.6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21">
        <f t="shared" si="222"/>
        <v>42479.870381944442</v>
      </c>
      <c r="L3549" s="21">
        <f t="shared" si="223"/>
        <v>42503.957638888889</v>
      </c>
      <c r="M3549" s="3" t="b">
        <v>0</v>
      </c>
      <c r="N3549" s="3">
        <v>336</v>
      </c>
      <c r="O3549" s="3" t="b">
        <v>1</v>
      </c>
      <c r="P3549" s="3" t="s">
        <v>8270</v>
      </c>
      <c r="Q3549" s="13">
        <f t="shared" si="220"/>
        <v>1.1440928571428572</v>
      </c>
      <c r="R3549" s="7">
        <f t="shared" si="221"/>
        <v>104.16666666666667</v>
      </c>
      <c r="S3549" s="3" t="s">
        <v>8320</v>
      </c>
      <c r="T3549" s="3" t="s">
        <v>8321</v>
      </c>
    </row>
    <row r="3550" spans="1:20" ht="39.6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21">
        <f t="shared" si="222"/>
        <v>42411.733958333331</v>
      </c>
      <c r="L3550" s="21">
        <f t="shared" si="223"/>
        <v>42433.833333333336</v>
      </c>
      <c r="M3550" s="3" t="b">
        <v>0</v>
      </c>
      <c r="N3550" s="3">
        <v>13</v>
      </c>
      <c r="O3550" s="3" t="b">
        <v>1</v>
      </c>
      <c r="P3550" s="3" t="s">
        <v>8270</v>
      </c>
      <c r="Q3550" s="13">
        <f t="shared" si="220"/>
        <v>1.019047619047619</v>
      </c>
      <c r="R3550" s="7">
        <f t="shared" si="221"/>
        <v>161.53846153846155</v>
      </c>
      <c r="S3550" s="3" t="s">
        <v>8320</v>
      </c>
      <c r="T3550" s="3" t="s">
        <v>8321</v>
      </c>
    </row>
    <row r="3551" spans="1:20" ht="39.6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21">
        <f t="shared" si="222"/>
        <v>42223.186030092591</v>
      </c>
      <c r="L3551" s="21">
        <f t="shared" si="223"/>
        <v>42251.186030092591</v>
      </c>
      <c r="M3551" s="3" t="b">
        <v>0</v>
      </c>
      <c r="N3551" s="3">
        <v>42</v>
      </c>
      <c r="O3551" s="3" t="b">
        <v>1</v>
      </c>
      <c r="P3551" s="3" t="s">
        <v>8270</v>
      </c>
      <c r="Q3551" s="13">
        <f t="shared" si="220"/>
        <v>1.02</v>
      </c>
      <c r="R3551" s="7">
        <f t="shared" si="221"/>
        <v>23.80952380952381</v>
      </c>
      <c r="S3551" s="3" t="s">
        <v>8320</v>
      </c>
      <c r="T3551" s="3" t="s">
        <v>8321</v>
      </c>
    </row>
    <row r="3552" spans="1:20" ht="39.6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21">
        <f t="shared" si="222"/>
        <v>42462.685162037036</v>
      </c>
      <c r="L3552" s="21">
        <f t="shared" si="223"/>
        <v>42492.685162037036</v>
      </c>
      <c r="M3552" s="3" t="b">
        <v>0</v>
      </c>
      <c r="N3552" s="3">
        <v>64</v>
      </c>
      <c r="O3552" s="3" t="b">
        <v>1</v>
      </c>
      <c r="P3552" s="3" t="s">
        <v>8270</v>
      </c>
      <c r="Q3552" s="13">
        <f t="shared" si="220"/>
        <v>1.048</v>
      </c>
      <c r="R3552" s="7">
        <f t="shared" si="221"/>
        <v>39.0625</v>
      </c>
      <c r="S3552" s="3" t="s">
        <v>8320</v>
      </c>
      <c r="T3552" s="3" t="s">
        <v>8321</v>
      </c>
    </row>
    <row r="3553" spans="1:20" ht="39.6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21">
        <f t="shared" si="222"/>
        <v>41753.307523148142</v>
      </c>
      <c r="L3553" s="21">
        <f t="shared" si="223"/>
        <v>41781.713194444441</v>
      </c>
      <c r="M3553" s="3" t="b">
        <v>0</v>
      </c>
      <c r="N3553" s="3">
        <v>25</v>
      </c>
      <c r="O3553" s="3" t="b">
        <v>1</v>
      </c>
      <c r="P3553" s="3" t="s">
        <v>8270</v>
      </c>
      <c r="Q3553" s="13">
        <f t="shared" si="220"/>
        <v>1.0183333333333333</v>
      </c>
      <c r="R3553" s="7">
        <f t="shared" si="221"/>
        <v>60</v>
      </c>
      <c r="S3553" s="3" t="s">
        <v>8320</v>
      </c>
      <c r="T3553" s="3" t="s">
        <v>8321</v>
      </c>
    </row>
    <row r="3554" spans="1:20" ht="39.6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21">
        <f t="shared" si="222"/>
        <v>41788.378749999996</v>
      </c>
      <c r="L3554" s="21">
        <f t="shared" si="223"/>
        <v>41818.378749999996</v>
      </c>
      <c r="M3554" s="3" t="b">
        <v>0</v>
      </c>
      <c r="N3554" s="3">
        <v>20</v>
      </c>
      <c r="O3554" s="3" t="b">
        <v>1</v>
      </c>
      <c r="P3554" s="3" t="s">
        <v>8270</v>
      </c>
      <c r="Q3554" s="13">
        <f t="shared" si="220"/>
        <v>1</v>
      </c>
      <c r="R3554" s="7">
        <f t="shared" si="221"/>
        <v>38.65</v>
      </c>
      <c r="S3554" s="3" t="s">
        <v>8320</v>
      </c>
      <c r="T3554" s="3" t="s">
        <v>8321</v>
      </c>
    </row>
    <row r="3555" spans="1:20" ht="39.6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21">
        <f t="shared" si="222"/>
        <v>42195.820370370369</v>
      </c>
      <c r="L3555" s="21">
        <f t="shared" si="223"/>
        <v>42227.791666666664</v>
      </c>
      <c r="M3555" s="3" t="b">
        <v>0</v>
      </c>
      <c r="N3555" s="3">
        <v>104</v>
      </c>
      <c r="O3555" s="3" t="b">
        <v>1</v>
      </c>
      <c r="P3555" s="3" t="s">
        <v>8270</v>
      </c>
      <c r="Q3555" s="13">
        <f t="shared" si="220"/>
        <v>1.0627272727272727</v>
      </c>
      <c r="R3555" s="7">
        <f t="shared" si="221"/>
        <v>52.884615384615387</v>
      </c>
      <c r="S3555" s="3" t="s">
        <v>8320</v>
      </c>
      <c r="T3555" s="3" t="s">
        <v>8321</v>
      </c>
    </row>
    <row r="3556" spans="1:20" ht="39.6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21">
        <f t="shared" si="222"/>
        <v>42015.842118055552</v>
      </c>
      <c r="L3556" s="21">
        <f t="shared" si="223"/>
        <v>42046.499999999993</v>
      </c>
      <c r="M3556" s="3" t="b">
        <v>0</v>
      </c>
      <c r="N3556" s="3">
        <v>53</v>
      </c>
      <c r="O3556" s="3" t="b">
        <v>1</v>
      </c>
      <c r="P3556" s="3" t="s">
        <v>8270</v>
      </c>
      <c r="Q3556" s="13">
        <f t="shared" si="220"/>
        <v>1.1342219999999998</v>
      </c>
      <c r="R3556" s="7">
        <f t="shared" si="221"/>
        <v>94.339622641509436</v>
      </c>
      <c r="S3556" s="3" t="s">
        <v>8320</v>
      </c>
      <c r="T3556" s="3" t="s">
        <v>8321</v>
      </c>
    </row>
    <row r="3557" spans="1:20" ht="39.6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21">
        <f t="shared" si="222"/>
        <v>42661.233726851853</v>
      </c>
      <c r="L3557" s="21">
        <f t="shared" si="223"/>
        <v>42691.275393518517</v>
      </c>
      <c r="M3557" s="3" t="b">
        <v>0</v>
      </c>
      <c r="N3557" s="3">
        <v>14</v>
      </c>
      <c r="O3557" s="3" t="b">
        <v>1</v>
      </c>
      <c r="P3557" s="3" t="s">
        <v>8270</v>
      </c>
      <c r="Q3557" s="13">
        <f t="shared" si="220"/>
        <v>1</v>
      </c>
      <c r="R3557" s="7">
        <f t="shared" si="221"/>
        <v>171.42857142857142</v>
      </c>
      <c r="S3557" s="3" t="s">
        <v>8320</v>
      </c>
      <c r="T3557" s="3" t="s">
        <v>8321</v>
      </c>
    </row>
    <row r="3558" spans="1:20" ht="52.8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21">
        <f t="shared" si="222"/>
        <v>41808.441249999996</v>
      </c>
      <c r="L3558" s="21">
        <f t="shared" si="223"/>
        <v>41868.441249999996</v>
      </c>
      <c r="M3558" s="3" t="b">
        <v>0</v>
      </c>
      <c r="N3558" s="3">
        <v>20</v>
      </c>
      <c r="O3558" s="3" t="b">
        <v>1</v>
      </c>
      <c r="P3558" s="3" t="s">
        <v>8270</v>
      </c>
      <c r="Q3558" s="13">
        <f t="shared" si="220"/>
        <v>1.0045454545454546</v>
      </c>
      <c r="R3558" s="7">
        <f t="shared" si="221"/>
        <v>110</v>
      </c>
      <c r="S3558" s="3" t="s">
        <v>8320</v>
      </c>
      <c r="T3558" s="3" t="s">
        <v>8321</v>
      </c>
    </row>
    <row r="3559" spans="1:20" ht="52.8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21">
        <f t="shared" si="222"/>
        <v>41730.068414351852</v>
      </c>
      <c r="L3559" s="21">
        <f t="shared" si="223"/>
        <v>41764.068414351852</v>
      </c>
      <c r="M3559" s="3" t="b">
        <v>0</v>
      </c>
      <c r="N3559" s="3">
        <v>558</v>
      </c>
      <c r="O3559" s="3" t="b">
        <v>1</v>
      </c>
      <c r="P3559" s="3" t="s">
        <v>8270</v>
      </c>
      <c r="Q3559" s="13">
        <f t="shared" si="220"/>
        <v>1.0003599999999999</v>
      </c>
      <c r="R3559" s="7">
        <f t="shared" si="221"/>
        <v>179.21146953405017</v>
      </c>
      <c r="S3559" s="3" t="s">
        <v>8320</v>
      </c>
      <c r="T3559" s="3" t="s">
        <v>8321</v>
      </c>
    </row>
    <row r="3560" spans="1:20" ht="39.6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21">
        <f t="shared" si="222"/>
        <v>42139.608506944445</v>
      </c>
      <c r="L3560" s="21">
        <f t="shared" si="223"/>
        <v>42181.666666666664</v>
      </c>
      <c r="M3560" s="3" t="b">
        <v>0</v>
      </c>
      <c r="N3560" s="3">
        <v>22</v>
      </c>
      <c r="O3560" s="3" t="b">
        <v>1</v>
      </c>
      <c r="P3560" s="3" t="s">
        <v>8270</v>
      </c>
      <c r="Q3560" s="13">
        <f t="shared" si="220"/>
        <v>1.44</v>
      </c>
      <c r="R3560" s="7">
        <f t="shared" si="221"/>
        <v>15.909090909090908</v>
      </c>
      <c r="S3560" s="3" t="s">
        <v>8320</v>
      </c>
      <c r="T3560" s="3" t="s">
        <v>8321</v>
      </c>
    </row>
    <row r="3561" spans="1:20" ht="52.8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21">
        <f t="shared" si="222"/>
        <v>42193.887824074067</v>
      </c>
      <c r="L3561" s="21">
        <f t="shared" si="223"/>
        <v>42216.165277777771</v>
      </c>
      <c r="M3561" s="3" t="b">
        <v>0</v>
      </c>
      <c r="N3561" s="3">
        <v>24</v>
      </c>
      <c r="O3561" s="3" t="b">
        <v>1</v>
      </c>
      <c r="P3561" s="3" t="s">
        <v>8270</v>
      </c>
      <c r="Q3561" s="13">
        <f t="shared" si="220"/>
        <v>1.0349999999999999</v>
      </c>
      <c r="R3561" s="7">
        <f t="shared" si="221"/>
        <v>41.666666666666664</v>
      </c>
      <c r="S3561" s="3" t="s">
        <v>8320</v>
      </c>
      <c r="T3561" s="3" t="s">
        <v>8321</v>
      </c>
    </row>
    <row r="3562" spans="1:20" ht="39.6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21">
        <f t="shared" si="222"/>
        <v>42115.68131944444</v>
      </c>
      <c r="L3562" s="21">
        <f t="shared" si="223"/>
        <v>42150.906249999993</v>
      </c>
      <c r="M3562" s="3" t="b">
        <v>0</v>
      </c>
      <c r="N3562" s="3">
        <v>74</v>
      </c>
      <c r="O3562" s="3" t="b">
        <v>1</v>
      </c>
      <c r="P3562" s="3" t="s">
        <v>8270</v>
      </c>
      <c r="Q3562" s="13">
        <f t="shared" si="220"/>
        <v>1.0843750000000001</v>
      </c>
      <c r="R3562" s="7">
        <f t="shared" si="221"/>
        <v>43.243243243243242</v>
      </c>
      <c r="S3562" s="3" t="s">
        <v>8320</v>
      </c>
      <c r="T3562" s="3" t="s">
        <v>8321</v>
      </c>
    </row>
    <row r="3563" spans="1:20" ht="105.6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21">
        <f t="shared" si="222"/>
        <v>42203.471967592595</v>
      </c>
      <c r="L3563" s="21">
        <f t="shared" si="223"/>
        <v>42221.566666666666</v>
      </c>
      <c r="M3563" s="3" t="b">
        <v>0</v>
      </c>
      <c r="N3563" s="3">
        <v>54</v>
      </c>
      <c r="O3563" s="3" t="b">
        <v>1</v>
      </c>
      <c r="P3563" s="3" t="s">
        <v>8270</v>
      </c>
      <c r="Q3563" s="13">
        <f t="shared" si="220"/>
        <v>1.024</v>
      </c>
      <c r="R3563" s="7">
        <f t="shared" si="221"/>
        <v>46.296296296296298</v>
      </c>
      <c r="S3563" s="3" t="s">
        <v>8320</v>
      </c>
      <c r="T3563" s="3" t="s">
        <v>8321</v>
      </c>
    </row>
    <row r="3564" spans="1:20" ht="39.6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21">
        <f t="shared" si="222"/>
        <v>42433.553553240738</v>
      </c>
      <c r="L3564" s="21">
        <f t="shared" si="223"/>
        <v>42442.708333333336</v>
      </c>
      <c r="M3564" s="3" t="b">
        <v>0</v>
      </c>
      <c r="N3564" s="3">
        <v>31</v>
      </c>
      <c r="O3564" s="3" t="b">
        <v>1</v>
      </c>
      <c r="P3564" s="3" t="s">
        <v>8270</v>
      </c>
      <c r="Q3564" s="13">
        <f t="shared" si="220"/>
        <v>1.4888888888888889</v>
      </c>
      <c r="R3564" s="7">
        <f t="shared" si="221"/>
        <v>10.161290322580646</v>
      </c>
      <c r="S3564" s="3" t="s">
        <v>8320</v>
      </c>
      <c r="T3564" s="3" t="s">
        <v>8321</v>
      </c>
    </row>
    <row r="3565" spans="1:20" ht="39.6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21">
        <f t="shared" si="222"/>
        <v>42555.46361111111</v>
      </c>
      <c r="L3565" s="21">
        <f t="shared" si="223"/>
        <v>42583.583333333336</v>
      </c>
      <c r="M3565" s="3" t="b">
        <v>0</v>
      </c>
      <c r="N3565" s="3">
        <v>25</v>
      </c>
      <c r="O3565" s="3" t="b">
        <v>1</v>
      </c>
      <c r="P3565" s="3" t="s">
        <v>8270</v>
      </c>
      <c r="Q3565" s="13">
        <f t="shared" si="220"/>
        <v>1.0549000000000002</v>
      </c>
      <c r="R3565" s="7">
        <f t="shared" si="221"/>
        <v>20</v>
      </c>
      <c r="S3565" s="3" t="s">
        <v>8320</v>
      </c>
      <c r="T3565" s="3" t="s">
        <v>8321</v>
      </c>
    </row>
    <row r="3566" spans="1:20" ht="26.4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21">
        <f t="shared" si="222"/>
        <v>42236.414918981478</v>
      </c>
      <c r="L3566" s="21">
        <f t="shared" si="223"/>
        <v>42282.458333333336</v>
      </c>
      <c r="M3566" s="3" t="b">
        <v>0</v>
      </c>
      <c r="N3566" s="3">
        <v>17</v>
      </c>
      <c r="O3566" s="3" t="b">
        <v>1</v>
      </c>
      <c r="P3566" s="3" t="s">
        <v>8270</v>
      </c>
      <c r="Q3566" s="13">
        <f t="shared" si="220"/>
        <v>1.0049999999999999</v>
      </c>
      <c r="R3566" s="7">
        <f t="shared" si="221"/>
        <v>58.823529411764703</v>
      </c>
      <c r="S3566" s="3" t="s">
        <v>8320</v>
      </c>
      <c r="T3566" s="3" t="s">
        <v>8321</v>
      </c>
    </row>
    <row r="3567" spans="1:20" ht="39.6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21">
        <f t="shared" si="222"/>
        <v>41974.534814814811</v>
      </c>
      <c r="L3567" s="21">
        <f t="shared" si="223"/>
        <v>42004.534814814811</v>
      </c>
      <c r="M3567" s="3" t="b">
        <v>0</v>
      </c>
      <c r="N3567" s="3">
        <v>12</v>
      </c>
      <c r="O3567" s="3" t="b">
        <v>1</v>
      </c>
      <c r="P3567" s="3" t="s">
        <v>8270</v>
      </c>
      <c r="Q3567" s="13">
        <f t="shared" si="220"/>
        <v>1.3055555555555556</v>
      </c>
      <c r="R3567" s="7">
        <f t="shared" si="221"/>
        <v>75</v>
      </c>
      <c r="S3567" s="3" t="s">
        <v>8320</v>
      </c>
      <c r="T3567" s="3" t="s">
        <v>8321</v>
      </c>
    </row>
    <row r="3568" spans="1:20" ht="39.6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21">
        <f t="shared" si="222"/>
        <v>41997.299571759257</v>
      </c>
      <c r="L3568" s="21">
        <f t="shared" si="223"/>
        <v>42027.299571759257</v>
      </c>
      <c r="M3568" s="3" t="b">
        <v>0</v>
      </c>
      <c r="N3568" s="3">
        <v>38</v>
      </c>
      <c r="O3568" s="3" t="b">
        <v>1</v>
      </c>
      <c r="P3568" s="3" t="s">
        <v>8270</v>
      </c>
      <c r="Q3568" s="13">
        <f t="shared" si="220"/>
        <v>1.0475000000000001</v>
      </c>
      <c r="R3568" s="7">
        <f t="shared" si="221"/>
        <v>52.631578947368418</v>
      </c>
      <c r="S3568" s="3" t="s">
        <v>8320</v>
      </c>
      <c r="T3568" s="3" t="s">
        <v>8321</v>
      </c>
    </row>
    <row r="3569" spans="1:20" ht="39.6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21">
        <f t="shared" si="222"/>
        <v>42135.602361111109</v>
      </c>
      <c r="L3569" s="21">
        <f t="shared" si="223"/>
        <v>42165.602361111109</v>
      </c>
      <c r="M3569" s="3" t="b">
        <v>0</v>
      </c>
      <c r="N3569" s="3">
        <v>41</v>
      </c>
      <c r="O3569" s="3" t="b">
        <v>1</v>
      </c>
      <c r="P3569" s="3" t="s">
        <v>8270</v>
      </c>
      <c r="Q3569" s="13">
        <f t="shared" si="220"/>
        <v>1.0880000000000001</v>
      </c>
      <c r="R3569" s="7">
        <f t="shared" si="221"/>
        <v>24.390243902439025</v>
      </c>
      <c r="S3569" s="3" t="s">
        <v>8320</v>
      </c>
      <c r="T3569" s="3" t="s">
        <v>8321</v>
      </c>
    </row>
    <row r="3570" spans="1:20" ht="39.6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21">
        <f t="shared" si="222"/>
        <v>41869.532337962963</v>
      </c>
      <c r="L3570" s="21">
        <f t="shared" si="223"/>
        <v>41899.532337962963</v>
      </c>
      <c r="M3570" s="3" t="b">
        <v>0</v>
      </c>
      <c r="N3570" s="3">
        <v>19</v>
      </c>
      <c r="O3570" s="3" t="b">
        <v>1</v>
      </c>
      <c r="P3570" s="3" t="s">
        <v>8270</v>
      </c>
      <c r="Q3570" s="13">
        <f t="shared" si="220"/>
        <v>1.1100000000000001</v>
      </c>
      <c r="R3570" s="7">
        <f t="shared" si="221"/>
        <v>52.631578947368418</v>
      </c>
      <c r="S3570" s="3" t="s">
        <v>8320</v>
      </c>
      <c r="T3570" s="3" t="s">
        <v>8321</v>
      </c>
    </row>
    <row r="3571" spans="1:20" ht="39.6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21">
        <f t="shared" si="222"/>
        <v>41982.480277777773</v>
      </c>
      <c r="L3571" s="21">
        <f t="shared" si="223"/>
        <v>42012.480277777773</v>
      </c>
      <c r="M3571" s="3" t="b">
        <v>0</v>
      </c>
      <c r="N3571" s="3">
        <v>41</v>
      </c>
      <c r="O3571" s="3" t="b">
        <v>1</v>
      </c>
      <c r="P3571" s="3" t="s">
        <v>8270</v>
      </c>
      <c r="Q3571" s="13">
        <f t="shared" si="220"/>
        <v>1.0047999999999999</v>
      </c>
      <c r="R3571" s="7">
        <f t="shared" si="221"/>
        <v>121.95121951219512</v>
      </c>
      <c r="S3571" s="3" t="s">
        <v>8320</v>
      </c>
      <c r="T3571" s="3" t="s">
        <v>8321</v>
      </c>
    </row>
    <row r="3572" spans="1:20" ht="39.6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21">
        <f t="shared" si="222"/>
        <v>41976.12364583333</v>
      </c>
      <c r="L3572" s="21">
        <f t="shared" si="223"/>
        <v>42004.083333333336</v>
      </c>
      <c r="M3572" s="3" t="b">
        <v>0</v>
      </c>
      <c r="N3572" s="3">
        <v>26</v>
      </c>
      <c r="O3572" s="3" t="b">
        <v>1</v>
      </c>
      <c r="P3572" s="3" t="s">
        <v>8270</v>
      </c>
      <c r="Q3572" s="13">
        <f t="shared" si="220"/>
        <v>1.1435</v>
      </c>
      <c r="R3572" s="7">
        <f t="shared" si="221"/>
        <v>76.92307692307692</v>
      </c>
      <c r="S3572" s="3" t="s">
        <v>8320</v>
      </c>
      <c r="T3572" s="3" t="s">
        <v>8321</v>
      </c>
    </row>
    <row r="3573" spans="1:20" ht="39.6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21">
        <f t="shared" si="222"/>
        <v>41912.650613425925</v>
      </c>
      <c r="L3573" s="21">
        <f t="shared" si="223"/>
        <v>41942.650613425925</v>
      </c>
      <c r="M3573" s="3" t="b">
        <v>0</v>
      </c>
      <c r="N3573" s="3">
        <v>25</v>
      </c>
      <c r="O3573" s="3" t="b">
        <v>1</v>
      </c>
      <c r="P3573" s="3" t="s">
        <v>8270</v>
      </c>
      <c r="Q3573" s="13">
        <f t="shared" si="220"/>
        <v>1.2206666666666666</v>
      </c>
      <c r="R3573" s="7">
        <f t="shared" si="221"/>
        <v>60</v>
      </c>
      <c r="S3573" s="3" t="s">
        <v>8320</v>
      </c>
      <c r="T3573" s="3" t="s">
        <v>8321</v>
      </c>
    </row>
    <row r="3574" spans="1:20" ht="26.4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21">
        <f t="shared" si="222"/>
        <v>42146.36206018518</v>
      </c>
      <c r="L3574" s="21">
        <f t="shared" si="223"/>
        <v>42176.36206018518</v>
      </c>
      <c r="M3574" s="3" t="b">
        <v>0</v>
      </c>
      <c r="N3574" s="3">
        <v>9</v>
      </c>
      <c r="O3574" s="3" t="b">
        <v>1</v>
      </c>
      <c r="P3574" s="3" t="s">
        <v>8270</v>
      </c>
      <c r="Q3574" s="13">
        <f t="shared" si="220"/>
        <v>1</v>
      </c>
      <c r="R3574" s="7">
        <f t="shared" si="221"/>
        <v>55.555555555555557</v>
      </c>
      <c r="S3574" s="3" t="s">
        <v>8320</v>
      </c>
      <c r="T3574" s="3" t="s">
        <v>8321</v>
      </c>
    </row>
    <row r="3575" spans="1:20" ht="26.4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21">
        <f t="shared" si="222"/>
        <v>41921.167199074072</v>
      </c>
      <c r="L3575" s="21">
        <f t="shared" si="223"/>
        <v>41951.208865740737</v>
      </c>
      <c r="M3575" s="3" t="b">
        <v>0</v>
      </c>
      <c r="N3575" s="3">
        <v>78</v>
      </c>
      <c r="O3575" s="3" t="b">
        <v>1</v>
      </c>
      <c r="P3575" s="3" t="s">
        <v>8270</v>
      </c>
      <c r="Q3575" s="13">
        <f t="shared" si="220"/>
        <v>1.028</v>
      </c>
      <c r="R3575" s="7">
        <f t="shared" si="221"/>
        <v>38.46153846153846</v>
      </c>
      <c r="S3575" s="3" t="s">
        <v>8320</v>
      </c>
      <c r="T3575" s="3" t="s">
        <v>8321</v>
      </c>
    </row>
    <row r="3576" spans="1:20" ht="39.6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21">
        <f t="shared" si="222"/>
        <v>41926.734351851854</v>
      </c>
      <c r="L3576" s="21">
        <f t="shared" si="223"/>
        <v>41956.776018518511</v>
      </c>
      <c r="M3576" s="3" t="b">
        <v>0</v>
      </c>
      <c r="N3576" s="3">
        <v>45</v>
      </c>
      <c r="O3576" s="3" t="b">
        <v>1</v>
      </c>
      <c r="P3576" s="3" t="s">
        <v>8270</v>
      </c>
      <c r="Q3576" s="13">
        <f t="shared" si="220"/>
        <v>1.0612068965517241</v>
      </c>
      <c r="R3576" s="7">
        <f t="shared" si="221"/>
        <v>128.88888888888889</v>
      </c>
      <c r="S3576" s="3" t="s">
        <v>8320</v>
      </c>
      <c r="T3576" s="3" t="s">
        <v>8321</v>
      </c>
    </row>
    <row r="3577" spans="1:20" ht="39.6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21">
        <f t="shared" si="222"/>
        <v>42561.575543981475</v>
      </c>
      <c r="L3577" s="21">
        <f t="shared" si="223"/>
        <v>42592.957638888889</v>
      </c>
      <c r="M3577" s="3" t="b">
        <v>0</v>
      </c>
      <c r="N3577" s="3">
        <v>102</v>
      </c>
      <c r="O3577" s="3" t="b">
        <v>1</v>
      </c>
      <c r="P3577" s="3" t="s">
        <v>8270</v>
      </c>
      <c r="Q3577" s="13">
        <f t="shared" si="220"/>
        <v>1.0133000000000001</v>
      </c>
      <c r="R3577" s="7">
        <f t="shared" si="221"/>
        <v>98.039215686274517</v>
      </c>
      <c r="S3577" s="3" t="s">
        <v>8320</v>
      </c>
      <c r="T3577" s="3" t="s">
        <v>8321</v>
      </c>
    </row>
    <row r="3578" spans="1:20" ht="39.6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21">
        <f t="shared" si="222"/>
        <v>42649.340902777774</v>
      </c>
      <c r="L3578" s="21">
        <f t="shared" si="223"/>
        <v>42709.382569444446</v>
      </c>
      <c r="M3578" s="3" t="b">
        <v>0</v>
      </c>
      <c r="N3578" s="3">
        <v>5</v>
      </c>
      <c r="O3578" s="3" t="b">
        <v>1</v>
      </c>
      <c r="P3578" s="3" t="s">
        <v>8270</v>
      </c>
      <c r="Q3578" s="13">
        <f t="shared" si="220"/>
        <v>1</v>
      </c>
      <c r="R3578" s="7">
        <f t="shared" si="221"/>
        <v>20</v>
      </c>
      <c r="S3578" s="3" t="s">
        <v>8320</v>
      </c>
      <c r="T3578" s="3" t="s">
        <v>8321</v>
      </c>
    </row>
    <row r="3579" spans="1:20" ht="39.6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21">
        <f t="shared" si="222"/>
        <v>42093.578506944446</v>
      </c>
      <c r="L3579" s="21">
        <f t="shared" si="223"/>
        <v>42120.061111111114</v>
      </c>
      <c r="M3579" s="3" t="b">
        <v>0</v>
      </c>
      <c r="N3579" s="3">
        <v>27</v>
      </c>
      <c r="O3579" s="3" t="b">
        <v>1</v>
      </c>
      <c r="P3579" s="3" t="s">
        <v>8270</v>
      </c>
      <c r="Q3579" s="13">
        <f t="shared" si="220"/>
        <v>1.3</v>
      </c>
      <c r="R3579" s="7">
        <f t="shared" si="221"/>
        <v>22.222222222222221</v>
      </c>
      <c r="S3579" s="3" t="s">
        <v>8320</v>
      </c>
      <c r="T3579" s="3" t="s">
        <v>8321</v>
      </c>
    </row>
    <row r="3580" spans="1:20" ht="39.6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21">
        <f t="shared" si="222"/>
        <v>42460.525196759256</v>
      </c>
      <c r="L3580" s="21">
        <f t="shared" si="223"/>
        <v>42490.525196759256</v>
      </c>
      <c r="M3580" s="3" t="b">
        <v>0</v>
      </c>
      <c r="N3580" s="3">
        <v>37</v>
      </c>
      <c r="O3580" s="3" t="b">
        <v>1</v>
      </c>
      <c r="P3580" s="3" t="s">
        <v>8270</v>
      </c>
      <c r="Q3580" s="13">
        <f t="shared" si="220"/>
        <v>1.0001333333333333</v>
      </c>
      <c r="R3580" s="7">
        <f t="shared" si="221"/>
        <v>40.54054054054054</v>
      </c>
      <c r="S3580" s="3" t="s">
        <v>8320</v>
      </c>
      <c r="T3580" s="3" t="s">
        <v>8321</v>
      </c>
    </row>
    <row r="3581" spans="1:20" ht="39.6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21">
        <f t="shared" si="222"/>
        <v>42430.553888888891</v>
      </c>
      <c r="L3581" s="21">
        <f t="shared" si="223"/>
        <v>42460.51222222222</v>
      </c>
      <c r="M3581" s="3" t="b">
        <v>0</v>
      </c>
      <c r="N3581" s="3">
        <v>14</v>
      </c>
      <c r="O3581" s="3" t="b">
        <v>1</v>
      </c>
      <c r="P3581" s="3" t="s">
        <v>8270</v>
      </c>
      <c r="Q3581" s="13">
        <f t="shared" si="220"/>
        <v>1</v>
      </c>
      <c r="R3581" s="7">
        <f t="shared" si="221"/>
        <v>35.714285714285715</v>
      </c>
      <c r="S3581" s="3" t="s">
        <v>8320</v>
      </c>
      <c r="T3581" s="3" t="s">
        <v>8321</v>
      </c>
    </row>
    <row r="3582" spans="1:20" ht="39.6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21">
        <f t="shared" si="222"/>
        <v>42025.967847222222</v>
      </c>
      <c r="L3582" s="21">
        <f t="shared" si="223"/>
        <v>42063.999305555553</v>
      </c>
      <c r="M3582" s="3" t="b">
        <v>0</v>
      </c>
      <c r="N3582" s="3">
        <v>27</v>
      </c>
      <c r="O3582" s="3" t="b">
        <v>1</v>
      </c>
      <c r="P3582" s="3" t="s">
        <v>8270</v>
      </c>
      <c r="Q3582" s="13">
        <f t="shared" si="220"/>
        <v>1.1388888888888888</v>
      </c>
      <c r="R3582" s="7">
        <f t="shared" si="221"/>
        <v>33.333333333333336</v>
      </c>
      <c r="S3582" s="3" t="s">
        <v>8320</v>
      </c>
      <c r="T3582" s="3" t="s">
        <v>8321</v>
      </c>
    </row>
    <row r="3583" spans="1:20" ht="39.6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21">
        <f t="shared" si="222"/>
        <v>41836.26284722222</v>
      </c>
      <c r="L3583" s="21">
        <f t="shared" si="223"/>
        <v>41850.26284722222</v>
      </c>
      <c r="M3583" s="3" t="b">
        <v>0</v>
      </c>
      <c r="N3583" s="3">
        <v>45</v>
      </c>
      <c r="O3583" s="3" t="b">
        <v>1</v>
      </c>
      <c r="P3583" s="3" t="s">
        <v>8270</v>
      </c>
      <c r="Q3583" s="13">
        <f t="shared" si="220"/>
        <v>1</v>
      </c>
      <c r="R3583" s="7">
        <f t="shared" si="221"/>
        <v>33.333333333333336</v>
      </c>
      <c r="S3583" s="3" t="s">
        <v>8320</v>
      </c>
      <c r="T3583" s="3" t="s">
        <v>8321</v>
      </c>
    </row>
    <row r="3584" spans="1:20" ht="39.6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21">
        <f t="shared" si="222"/>
        <v>42450.887523148143</v>
      </c>
      <c r="L3584" s="21">
        <f t="shared" si="223"/>
        <v>42464.887523148143</v>
      </c>
      <c r="M3584" s="3" t="b">
        <v>0</v>
      </c>
      <c r="N3584" s="3">
        <v>49</v>
      </c>
      <c r="O3584" s="3" t="b">
        <v>1</v>
      </c>
      <c r="P3584" s="3" t="s">
        <v>8270</v>
      </c>
      <c r="Q3584" s="13">
        <f t="shared" si="220"/>
        <v>2.87</v>
      </c>
      <c r="R3584" s="7">
        <f t="shared" si="221"/>
        <v>20.408163265306122</v>
      </c>
      <c r="S3584" s="3" t="s">
        <v>8320</v>
      </c>
      <c r="T3584" s="3" t="s">
        <v>8321</v>
      </c>
    </row>
    <row r="3585" spans="1:20" ht="39.6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21">
        <f t="shared" si="222"/>
        <v>42418.217650462961</v>
      </c>
      <c r="L3585" s="21">
        <f t="shared" si="223"/>
        <v>42478.175983796296</v>
      </c>
      <c r="M3585" s="3" t="b">
        <v>0</v>
      </c>
      <c r="N3585" s="3">
        <v>24</v>
      </c>
      <c r="O3585" s="3" t="b">
        <v>1</v>
      </c>
      <c r="P3585" s="3" t="s">
        <v>8270</v>
      </c>
      <c r="Q3585" s="13">
        <f t="shared" si="220"/>
        <v>1.085</v>
      </c>
      <c r="R3585" s="7">
        <f t="shared" si="221"/>
        <v>125</v>
      </c>
      <c r="S3585" s="3" t="s">
        <v>8320</v>
      </c>
      <c r="T3585" s="3" t="s">
        <v>8321</v>
      </c>
    </row>
    <row r="3586" spans="1:20" ht="79.2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21">
        <f t="shared" si="222"/>
        <v>42168.108148148145</v>
      </c>
      <c r="L3586" s="21">
        <f t="shared" si="223"/>
        <v>42198.108148148145</v>
      </c>
      <c r="M3586" s="3" t="b">
        <v>0</v>
      </c>
      <c r="N3586" s="3">
        <v>112</v>
      </c>
      <c r="O3586" s="3" t="b">
        <v>1</v>
      </c>
      <c r="P3586" s="3" t="s">
        <v>8270</v>
      </c>
      <c r="Q3586" s="13">
        <f t="shared" ref="Q3586:Q3649" si="224">+E3586/D3586</f>
        <v>1.155</v>
      </c>
      <c r="R3586" s="7">
        <f t="shared" ref="R3586:R3649" si="225">IFERROR(+D3586/N3586,0)</f>
        <v>26.785714285714285</v>
      </c>
      <c r="S3586" s="3" t="s">
        <v>8320</v>
      </c>
      <c r="T3586" s="3" t="s">
        <v>8321</v>
      </c>
    </row>
    <row r="3587" spans="1:20" ht="39.6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21">
        <f t="shared" ref="K3587:K3650" si="226">(J3587/86400)+25569+(-5/24)</f>
        <v>41964.507986111108</v>
      </c>
      <c r="L3587" s="21">
        <f t="shared" ref="L3587:L3650" si="227">+I3587/(86400)+25569+(-5/24)</f>
        <v>41994.507986111108</v>
      </c>
      <c r="M3587" s="3" t="b">
        <v>0</v>
      </c>
      <c r="N3587" s="3">
        <v>23</v>
      </c>
      <c r="O3587" s="3" t="b">
        <v>1</v>
      </c>
      <c r="P3587" s="3" t="s">
        <v>8270</v>
      </c>
      <c r="Q3587" s="13">
        <f t="shared" si="224"/>
        <v>1.1911764705882353</v>
      </c>
      <c r="R3587" s="7">
        <f t="shared" si="225"/>
        <v>147.82608695652175</v>
      </c>
      <c r="S3587" s="3" t="s">
        <v>8320</v>
      </c>
      <c r="T3587" s="3" t="s">
        <v>8321</v>
      </c>
    </row>
    <row r="3588" spans="1:20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21">
        <f t="shared" si="226"/>
        <v>42576.489236111105</v>
      </c>
      <c r="L3588" s="21">
        <f t="shared" si="227"/>
        <v>42636.489236111105</v>
      </c>
      <c r="M3588" s="3" t="b">
        <v>0</v>
      </c>
      <c r="N3588" s="3">
        <v>54</v>
      </c>
      <c r="O3588" s="3" t="b">
        <v>1</v>
      </c>
      <c r="P3588" s="3" t="s">
        <v>8270</v>
      </c>
      <c r="Q3588" s="13">
        <f t="shared" si="224"/>
        <v>1.0942666666666667</v>
      </c>
      <c r="R3588" s="7">
        <f t="shared" si="225"/>
        <v>138.88888888888889</v>
      </c>
      <c r="S3588" s="3" t="s">
        <v>8320</v>
      </c>
      <c r="T3588" s="3" t="s">
        <v>8321</v>
      </c>
    </row>
    <row r="3589" spans="1:20" ht="39.6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21">
        <f t="shared" si="226"/>
        <v>42503.331643518519</v>
      </c>
      <c r="L3589" s="21">
        <f t="shared" si="227"/>
        <v>42548.583333333336</v>
      </c>
      <c r="M3589" s="3" t="b">
        <v>0</v>
      </c>
      <c r="N3589" s="3">
        <v>28</v>
      </c>
      <c r="O3589" s="3" t="b">
        <v>1</v>
      </c>
      <c r="P3589" s="3" t="s">
        <v>8270</v>
      </c>
      <c r="Q3589" s="13">
        <f t="shared" si="224"/>
        <v>1.266</v>
      </c>
      <c r="R3589" s="7">
        <f t="shared" si="225"/>
        <v>17.857142857142858</v>
      </c>
      <c r="S3589" s="3" t="s">
        <v>8320</v>
      </c>
      <c r="T3589" s="3" t="s">
        <v>8321</v>
      </c>
    </row>
    <row r="3590" spans="1:20" ht="39.6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21">
        <f t="shared" si="226"/>
        <v>42101.620486111111</v>
      </c>
      <c r="L3590" s="21">
        <f t="shared" si="227"/>
        <v>42123.749999999993</v>
      </c>
      <c r="M3590" s="3" t="b">
        <v>0</v>
      </c>
      <c r="N3590" s="3">
        <v>11</v>
      </c>
      <c r="O3590" s="3" t="b">
        <v>1</v>
      </c>
      <c r="P3590" s="3" t="s">
        <v>8270</v>
      </c>
      <c r="Q3590" s="13">
        <f t="shared" si="224"/>
        <v>1.0049999999999999</v>
      </c>
      <c r="R3590" s="7">
        <f t="shared" si="225"/>
        <v>18.181818181818183</v>
      </c>
      <c r="S3590" s="3" t="s">
        <v>8320</v>
      </c>
      <c r="T3590" s="3" t="s">
        <v>8321</v>
      </c>
    </row>
    <row r="3591" spans="1:20" ht="39.6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21">
        <f t="shared" si="226"/>
        <v>42125.439201388886</v>
      </c>
      <c r="L3591" s="21">
        <f t="shared" si="227"/>
        <v>42150.439201388886</v>
      </c>
      <c r="M3591" s="3" t="b">
        <v>0</v>
      </c>
      <c r="N3591" s="3">
        <v>62</v>
      </c>
      <c r="O3591" s="3" t="b">
        <v>1</v>
      </c>
      <c r="P3591" s="3" t="s">
        <v>8270</v>
      </c>
      <c r="Q3591" s="13">
        <f t="shared" si="224"/>
        <v>1.2749999999999999</v>
      </c>
      <c r="R3591" s="7">
        <f t="shared" si="225"/>
        <v>64.516129032258064</v>
      </c>
      <c r="S3591" s="3" t="s">
        <v>8320</v>
      </c>
      <c r="T3591" s="3" t="s">
        <v>8321</v>
      </c>
    </row>
    <row r="3592" spans="1:20" ht="39.6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21">
        <f t="shared" si="226"/>
        <v>41902.125393518516</v>
      </c>
      <c r="L3592" s="21">
        <f t="shared" si="227"/>
        <v>41932.125393518516</v>
      </c>
      <c r="M3592" s="3" t="b">
        <v>0</v>
      </c>
      <c r="N3592" s="3">
        <v>73</v>
      </c>
      <c r="O3592" s="3" t="b">
        <v>1</v>
      </c>
      <c r="P3592" s="3" t="s">
        <v>8270</v>
      </c>
      <c r="Q3592" s="13">
        <f t="shared" si="224"/>
        <v>1.0005999999999999</v>
      </c>
      <c r="R3592" s="7">
        <f t="shared" si="225"/>
        <v>68.493150684931507</v>
      </c>
      <c r="S3592" s="3" t="s">
        <v>8320</v>
      </c>
      <c r="T3592" s="3" t="s">
        <v>8321</v>
      </c>
    </row>
    <row r="3593" spans="1:20" ht="39.6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21">
        <f t="shared" si="226"/>
        <v>42003.74009259259</v>
      </c>
      <c r="L3593" s="21">
        <f t="shared" si="227"/>
        <v>42027.999305555553</v>
      </c>
      <c r="M3593" s="3" t="b">
        <v>0</v>
      </c>
      <c r="N3593" s="3">
        <v>18</v>
      </c>
      <c r="O3593" s="3" t="b">
        <v>1</v>
      </c>
      <c r="P3593" s="3" t="s">
        <v>8270</v>
      </c>
      <c r="Q3593" s="13">
        <f t="shared" si="224"/>
        <v>1.75</v>
      </c>
      <c r="R3593" s="7">
        <f t="shared" si="225"/>
        <v>38.888888888888886</v>
      </c>
      <c r="S3593" s="3" t="s">
        <v>8320</v>
      </c>
      <c r="T3593" s="3" t="s">
        <v>8321</v>
      </c>
    </row>
    <row r="3594" spans="1:20" ht="39.6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21">
        <f t="shared" si="226"/>
        <v>41988.621608796289</v>
      </c>
      <c r="L3594" s="21">
        <f t="shared" si="227"/>
        <v>42045.999305555553</v>
      </c>
      <c r="M3594" s="3" t="b">
        <v>0</v>
      </c>
      <c r="N3594" s="3">
        <v>35</v>
      </c>
      <c r="O3594" s="3" t="b">
        <v>1</v>
      </c>
      <c r="P3594" s="3" t="s">
        <v>8270</v>
      </c>
      <c r="Q3594" s="13">
        <f t="shared" si="224"/>
        <v>1.2725</v>
      </c>
      <c r="R3594" s="7">
        <f t="shared" si="225"/>
        <v>57.142857142857146</v>
      </c>
      <c r="S3594" s="3" t="s">
        <v>8320</v>
      </c>
      <c r="T3594" s="3" t="s">
        <v>8321</v>
      </c>
    </row>
    <row r="3595" spans="1:20" ht="39.6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21">
        <f t="shared" si="226"/>
        <v>41974.690266203703</v>
      </c>
      <c r="L3595" s="21">
        <f t="shared" si="227"/>
        <v>42009.643055555549</v>
      </c>
      <c r="M3595" s="3" t="b">
        <v>0</v>
      </c>
      <c r="N3595" s="3">
        <v>43</v>
      </c>
      <c r="O3595" s="3" t="b">
        <v>1</v>
      </c>
      <c r="P3595" s="3" t="s">
        <v>8270</v>
      </c>
      <c r="Q3595" s="13">
        <f t="shared" si="224"/>
        <v>1.1063333333333334</v>
      </c>
      <c r="R3595" s="7">
        <f t="shared" si="225"/>
        <v>69.767441860465112</v>
      </c>
      <c r="S3595" s="3" t="s">
        <v>8320</v>
      </c>
      <c r="T3595" s="3" t="s">
        <v>8321</v>
      </c>
    </row>
    <row r="3596" spans="1:20" ht="39.6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21">
        <f t="shared" si="226"/>
        <v>42591.858587962961</v>
      </c>
      <c r="L3596" s="21">
        <f t="shared" si="227"/>
        <v>42616.858587962961</v>
      </c>
      <c r="M3596" s="3" t="b">
        <v>0</v>
      </c>
      <c r="N3596" s="3">
        <v>36</v>
      </c>
      <c r="O3596" s="3" t="b">
        <v>1</v>
      </c>
      <c r="P3596" s="3" t="s">
        <v>8270</v>
      </c>
      <c r="Q3596" s="13">
        <f t="shared" si="224"/>
        <v>1.2593749999999999</v>
      </c>
      <c r="R3596" s="7">
        <f t="shared" si="225"/>
        <v>44.444444444444443</v>
      </c>
      <c r="S3596" s="3" t="s">
        <v>8320</v>
      </c>
      <c r="T3596" s="3" t="s">
        <v>8321</v>
      </c>
    </row>
    <row r="3597" spans="1:20" ht="26.4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21">
        <f t="shared" si="226"/>
        <v>42049.800034722219</v>
      </c>
      <c r="L3597" s="21">
        <f t="shared" si="227"/>
        <v>42076.082638888889</v>
      </c>
      <c r="M3597" s="3" t="b">
        <v>0</v>
      </c>
      <c r="N3597" s="3">
        <v>62</v>
      </c>
      <c r="O3597" s="3" t="b">
        <v>1</v>
      </c>
      <c r="P3597" s="3" t="s">
        <v>8270</v>
      </c>
      <c r="Q3597" s="13">
        <f t="shared" si="224"/>
        <v>1.1850000000000001</v>
      </c>
      <c r="R3597" s="7">
        <f t="shared" si="225"/>
        <v>41.935483870967744</v>
      </c>
      <c r="S3597" s="3" t="s">
        <v>8320</v>
      </c>
      <c r="T3597" s="3" t="s">
        <v>8321</v>
      </c>
    </row>
    <row r="3598" spans="1:20" ht="39.6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21">
        <f t="shared" si="226"/>
        <v>41856.506736111107</v>
      </c>
      <c r="L3598" s="21">
        <f t="shared" si="227"/>
        <v>41877.506736111107</v>
      </c>
      <c r="M3598" s="3" t="b">
        <v>0</v>
      </c>
      <c r="N3598" s="3">
        <v>15</v>
      </c>
      <c r="O3598" s="3" t="b">
        <v>1</v>
      </c>
      <c r="P3598" s="3" t="s">
        <v>8270</v>
      </c>
      <c r="Q3598" s="13">
        <f t="shared" si="224"/>
        <v>1.0772727272727274</v>
      </c>
      <c r="R3598" s="7">
        <f t="shared" si="225"/>
        <v>73.333333333333329</v>
      </c>
      <c r="S3598" s="3" t="s">
        <v>8320</v>
      </c>
      <c r="T3598" s="3" t="s">
        <v>8321</v>
      </c>
    </row>
    <row r="3599" spans="1:20" ht="26.4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21">
        <f t="shared" si="226"/>
        <v>42417.377199074072</v>
      </c>
      <c r="L3599" s="21">
        <f t="shared" si="227"/>
        <v>42432.040972222218</v>
      </c>
      <c r="M3599" s="3" t="b">
        <v>0</v>
      </c>
      <c r="N3599" s="3">
        <v>33</v>
      </c>
      <c r="O3599" s="3" t="b">
        <v>1</v>
      </c>
      <c r="P3599" s="3" t="s">
        <v>8270</v>
      </c>
      <c r="Q3599" s="13">
        <f t="shared" si="224"/>
        <v>1.026</v>
      </c>
      <c r="R3599" s="7">
        <f t="shared" si="225"/>
        <v>75.757575757575751</v>
      </c>
      <c r="S3599" s="3" t="s">
        <v>8320</v>
      </c>
      <c r="T3599" s="3" t="s">
        <v>8321</v>
      </c>
    </row>
    <row r="3600" spans="1:20" ht="39.6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21">
        <f t="shared" si="226"/>
        <v>41866.590532407405</v>
      </c>
      <c r="L3600" s="21">
        <f t="shared" si="227"/>
        <v>41884.999305555553</v>
      </c>
      <c r="M3600" s="3" t="b">
        <v>0</v>
      </c>
      <c r="N3600" s="3">
        <v>27</v>
      </c>
      <c r="O3600" s="3" t="b">
        <v>1</v>
      </c>
      <c r="P3600" s="3" t="s">
        <v>8270</v>
      </c>
      <c r="Q3600" s="13">
        <f t="shared" si="224"/>
        <v>1.101</v>
      </c>
      <c r="R3600" s="7">
        <f t="shared" si="225"/>
        <v>37.037037037037038</v>
      </c>
      <c r="S3600" s="3" t="s">
        <v>8320</v>
      </c>
      <c r="T3600" s="3" t="s">
        <v>8321</v>
      </c>
    </row>
    <row r="3601" spans="1:20" ht="39.6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21">
        <f t="shared" si="226"/>
        <v>42220.586539351854</v>
      </c>
      <c r="L3601" s="21">
        <f t="shared" si="227"/>
        <v>42245.791666666664</v>
      </c>
      <c r="M3601" s="3" t="b">
        <v>0</v>
      </c>
      <c r="N3601" s="3">
        <v>17</v>
      </c>
      <c r="O3601" s="3" t="b">
        <v>1</v>
      </c>
      <c r="P3601" s="3" t="s">
        <v>8270</v>
      </c>
      <c r="Q3601" s="13">
        <f t="shared" si="224"/>
        <v>2.02</v>
      </c>
      <c r="R3601" s="7">
        <f t="shared" si="225"/>
        <v>29.411764705882351</v>
      </c>
      <c r="S3601" s="3" t="s">
        <v>8320</v>
      </c>
      <c r="T3601" s="3" t="s">
        <v>8321</v>
      </c>
    </row>
    <row r="3602" spans="1:20" ht="26.4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21">
        <f t="shared" si="226"/>
        <v>42628.640787037039</v>
      </c>
      <c r="L3602" s="21">
        <f t="shared" si="227"/>
        <v>42656.640787037039</v>
      </c>
      <c r="M3602" s="3" t="b">
        <v>0</v>
      </c>
      <c r="N3602" s="3">
        <v>4</v>
      </c>
      <c r="O3602" s="3" t="b">
        <v>1</v>
      </c>
      <c r="P3602" s="3" t="s">
        <v>8270</v>
      </c>
      <c r="Q3602" s="13">
        <f t="shared" si="224"/>
        <v>1.3</v>
      </c>
      <c r="R3602" s="7">
        <f t="shared" si="225"/>
        <v>2.5</v>
      </c>
      <c r="S3602" s="3" t="s">
        <v>8320</v>
      </c>
      <c r="T3602" s="3" t="s">
        <v>8321</v>
      </c>
    </row>
    <row r="3603" spans="1:20" ht="39.6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21">
        <f t="shared" si="226"/>
        <v>41990.790300925924</v>
      </c>
      <c r="L3603" s="21">
        <f t="shared" si="227"/>
        <v>42020.790300925924</v>
      </c>
      <c r="M3603" s="3" t="b">
        <v>0</v>
      </c>
      <c r="N3603" s="3">
        <v>53</v>
      </c>
      <c r="O3603" s="3" t="b">
        <v>1</v>
      </c>
      <c r="P3603" s="3" t="s">
        <v>8270</v>
      </c>
      <c r="Q3603" s="13">
        <f t="shared" si="224"/>
        <v>1.0435000000000001</v>
      </c>
      <c r="R3603" s="7">
        <f t="shared" si="225"/>
        <v>37.735849056603776</v>
      </c>
      <c r="S3603" s="3" t="s">
        <v>8320</v>
      </c>
      <c r="T3603" s="3" t="s">
        <v>8321</v>
      </c>
    </row>
    <row r="3604" spans="1:20" ht="52.8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21">
        <f t="shared" si="226"/>
        <v>42447.68609953703</v>
      </c>
      <c r="L3604" s="21">
        <f t="shared" si="227"/>
        <v>42507.68609953703</v>
      </c>
      <c r="M3604" s="3" t="b">
        <v>0</v>
      </c>
      <c r="N3604" s="3">
        <v>49</v>
      </c>
      <c r="O3604" s="3" t="b">
        <v>1</v>
      </c>
      <c r="P3604" s="3" t="s">
        <v>8270</v>
      </c>
      <c r="Q3604" s="13">
        <f t="shared" si="224"/>
        <v>1.0004999999999999</v>
      </c>
      <c r="R3604" s="7">
        <f t="shared" si="225"/>
        <v>81.632653061224488</v>
      </c>
      <c r="S3604" s="3" t="s">
        <v>8320</v>
      </c>
      <c r="T3604" s="3" t="s">
        <v>8321</v>
      </c>
    </row>
    <row r="3605" spans="1:20" ht="39.6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21">
        <f t="shared" si="226"/>
        <v>42283.656018518515</v>
      </c>
      <c r="L3605" s="21">
        <f t="shared" si="227"/>
        <v>42313.697685185187</v>
      </c>
      <c r="M3605" s="3" t="b">
        <v>0</v>
      </c>
      <c r="N3605" s="3">
        <v>57</v>
      </c>
      <c r="O3605" s="3" t="b">
        <v>1</v>
      </c>
      <c r="P3605" s="3" t="s">
        <v>8270</v>
      </c>
      <c r="Q3605" s="13">
        <f t="shared" si="224"/>
        <v>1.7066666666666668</v>
      </c>
      <c r="R3605" s="7">
        <f t="shared" si="225"/>
        <v>26.315789473684209</v>
      </c>
      <c r="S3605" s="3" t="s">
        <v>8320</v>
      </c>
      <c r="T3605" s="3" t="s">
        <v>8321</v>
      </c>
    </row>
    <row r="3606" spans="1:20" ht="52.8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21">
        <f t="shared" si="226"/>
        <v>42482.80736111111</v>
      </c>
      <c r="L3606" s="21">
        <f t="shared" si="227"/>
        <v>42489.082638888889</v>
      </c>
      <c r="M3606" s="3" t="b">
        <v>0</v>
      </c>
      <c r="N3606" s="3">
        <v>69</v>
      </c>
      <c r="O3606" s="3" t="b">
        <v>1</v>
      </c>
      <c r="P3606" s="3" t="s">
        <v>8270</v>
      </c>
      <c r="Q3606" s="13">
        <f t="shared" si="224"/>
        <v>1.1283333333333334</v>
      </c>
      <c r="R3606" s="7">
        <f t="shared" si="225"/>
        <v>43.478260869565219</v>
      </c>
      <c r="S3606" s="3" t="s">
        <v>8320</v>
      </c>
      <c r="T3606" s="3" t="s">
        <v>8321</v>
      </c>
    </row>
    <row r="3607" spans="1:20" ht="52.8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21">
        <f t="shared" si="226"/>
        <v>42383.584791666661</v>
      </c>
      <c r="L3607" s="21">
        <f t="shared" si="227"/>
        <v>42413.584791666661</v>
      </c>
      <c r="M3607" s="3" t="b">
        <v>0</v>
      </c>
      <c r="N3607" s="3">
        <v>15</v>
      </c>
      <c r="O3607" s="3" t="b">
        <v>1</v>
      </c>
      <c r="P3607" s="3" t="s">
        <v>8270</v>
      </c>
      <c r="Q3607" s="13">
        <f t="shared" si="224"/>
        <v>1.84</v>
      </c>
      <c r="R3607" s="7">
        <f t="shared" si="225"/>
        <v>16.666666666666668</v>
      </c>
      <c r="S3607" s="3" t="s">
        <v>8320</v>
      </c>
      <c r="T3607" s="3" t="s">
        <v>8321</v>
      </c>
    </row>
    <row r="3608" spans="1:20" ht="39.6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21">
        <f t="shared" si="226"/>
        <v>42566.396493055552</v>
      </c>
      <c r="L3608" s="21">
        <f t="shared" si="227"/>
        <v>42596.396493055552</v>
      </c>
      <c r="M3608" s="3" t="b">
        <v>0</v>
      </c>
      <c r="N3608" s="3">
        <v>64</v>
      </c>
      <c r="O3608" s="3" t="b">
        <v>1</v>
      </c>
      <c r="P3608" s="3" t="s">
        <v>8270</v>
      </c>
      <c r="Q3608" s="13">
        <f t="shared" si="224"/>
        <v>1.3026666666666666</v>
      </c>
      <c r="R3608" s="7">
        <f t="shared" si="225"/>
        <v>46.875</v>
      </c>
      <c r="S3608" s="3" t="s">
        <v>8320</v>
      </c>
      <c r="T3608" s="3" t="s">
        <v>8321</v>
      </c>
    </row>
    <row r="3609" spans="1:20" ht="26.4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21">
        <f t="shared" si="226"/>
        <v>42338.755578703705</v>
      </c>
      <c r="L3609" s="21">
        <f t="shared" si="227"/>
        <v>42352.791666666664</v>
      </c>
      <c r="M3609" s="3" t="b">
        <v>0</v>
      </c>
      <c r="N3609" s="3">
        <v>20</v>
      </c>
      <c r="O3609" s="3" t="b">
        <v>1</v>
      </c>
      <c r="P3609" s="3" t="s">
        <v>8270</v>
      </c>
      <c r="Q3609" s="13">
        <f t="shared" si="224"/>
        <v>1.0545454545454545</v>
      </c>
      <c r="R3609" s="7">
        <f t="shared" si="225"/>
        <v>27.5</v>
      </c>
      <c r="S3609" s="3" t="s">
        <v>8320</v>
      </c>
      <c r="T3609" s="3" t="s">
        <v>8321</v>
      </c>
    </row>
    <row r="3610" spans="1:20" ht="39.6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21">
        <f t="shared" si="226"/>
        <v>42506.501041666663</v>
      </c>
      <c r="L3610" s="21">
        <f t="shared" si="227"/>
        <v>42538.374999999993</v>
      </c>
      <c r="M3610" s="3" t="b">
        <v>0</v>
      </c>
      <c r="N3610" s="3">
        <v>27</v>
      </c>
      <c r="O3610" s="3" t="b">
        <v>1</v>
      </c>
      <c r="P3610" s="3" t="s">
        <v>8270</v>
      </c>
      <c r="Q3610" s="13">
        <f t="shared" si="224"/>
        <v>1</v>
      </c>
      <c r="R3610" s="7">
        <f t="shared" si="225"/>
        <v>29.62962962962963</v>
      </c>
      <c r="S3610" s="3" t="s">
        <v>8320</v>
      </c>
      <c r="T3610" s="3" t="s">
        <v>8321</v>
      </c>
    </row>
    <row r="3611" spans="1:20" ht="39.6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21">
        <f t="shared" si="226"/>
        <v>42429.783391203702</v>
      </c>
      <c r="L3611" s="21">
        <f t="shared" si="227"/>
        <v>42459.741724537038</v>
      </c>
      <c r="M3611" s="3" t="b">
        <v>0</v>
      </c>
      <c r="N3611" s="3">
        <v>21</v>
      </c>
      <c r="O3611" s="3" t="b">
        <v>1</v>
      </c>
      <c r="P3611" s="3" t="s">
        <v>8270</v>
      </c>
      <c r="Q3611" s="13">
        <f t="shared" si="224"/>
        <v>1.5331632653061225</v>
      </c>
      <c r="R3611" s="7">
        <f t="shared" si="225"/>
        <v>93.333333333333329</v>
      </c>
      <c r="S3611" s="3" t="s">
        <v>8320</v>
      </c>
      <c r="T3611" s="3" t="s">
        <v>8321</v>
      </c>
    </row>
    <row r="3612" spans="1:20" ht="39.6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21">
        <f t="shared" si="226"/>
        <v>42203.22379629629</v>
      </c>
      <c r="L3612" s="21">
        <f t="shared" si="227"/>
        <v>42233.22379629629</v>
      </c>
      <c r="M3612" s="3" t="b">
        <v>0</v>
      </c>
      <c r="N3612" s="3">
        <v>31</v>
      </c>
      <c r="O3612" s="3" t="b">
        <v>1</v>
      </c>
      <c r="P3612" s="3" t="s">
        <v>8270</v>
      </c>
      <c r="Q3612" s="13">
        <f t="shared" si="224"/>
        <v>1.623</v>
      </c>
      <c r="R3612" s="7">
        <f t="shared" si="225"/>
        <v>32.258064516129032</v>
      </c>
      <c r="S3612" s="3" t="s">
        <v>8320</v>
      </c>
      <c r="T3612" s="3" t="s">
        <v>8321</v>
      </c>
    </row>
    <row r="3613" spans="1:20" ht="39.6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21">
        <f t="shared" si="226"/>
        <v>42072.162048611113</v>
      </c>
      <c r="L3613" s="21">
        <f t="shared" si="227"/>
        <v>42102.162048611113</v>
      </c>
      <c r="M3613" s="3" t="b">
        <v>0</v>
      </c>
      <c r="N3613" s="3">
        <v>51</v>
      </c>
      <c r="O3613" s="3" t="b">
        <v>1</v>
      </c>
      <c r="P3613" s="3" t="s">
        <v>8270</v>
      </c>
      <c r="Q3613" s="13">
        <f t="shared" si="224"/>
        <v>1.36</v>
      </c>
      <c r="R3613" s="7">
        <f t="shared" si="225"/>
        <v>49.019607843137258</v>
      </c>
      <c r="S3613" s="3" t="s">
        <v>8320</v>
      </c>
      <c r="T3613" s="3" t="s">
        <v>8321</v>
      </c>
    </row>
    <row r="3614" spans="1:20" ht="39.6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21">
        <f t="shared" si="226"/>
        <v>41789.518645833326</v>
      </c>
      <c r="L3614" s="21">
        <f t="shared" si="227"/>
        <v>41799.518645833326</v>
      </c>
      <c r="M3614" s="3" t="b">
        <v>0</v>
      </c>
      <c r="N3614" s="3">
        <v>57</v>
      </c>
      <c r="O3614" s="3" t="b">
        <v>1</v>
      </c>
      <c r="P3614" s="3" t="s">
        <v>8270</v>
      </c>
      <c r="Q3614" s="13">
        <f t="shared" si="224"/>
        <v>1.444</v>
      </c>
      <c r="R3614" s="7">
        <f t="shared" si="225"/>
        <v>87.719298245614041</v>
      </c>
      <c r="S3614" s="3" t="s">
        <v>8320</v>
      </c>
      <c r="T3614" s="3" t="s">
        <v>8321</v>
      </c>
    </row>
    <row r="3615" spans="1:20" ht="39.6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21">
        <f t="shared" si="226"/>
        <v>41788.381643518514</v>
      </c>
      <c r="L3615" s="21">
        <f t="shared" si="227"/>
        <v>41818.381643518514</v>
      </c>
      <c r="M3615" s="3" t="b">
        <v>0</v>
      </c>
      <c r="N3615" s="3">
        <v>20</v>
      </c>
      <c r="O3615" s="3" t="b">
        <v>1</v>
      </c>
      <c r="P3615" s="3" t="s">
        <v>8270</v>
      </c>
      <c r="Q3615" s="13">
        <f t="shared" si="224"/>
        <v>1</v>
      </c>
      <c r="R3615" s="7">
        <f t="shared" si="225"/>
        <v>62.5</v>
      </c>
      <c r="S3615" s="3" t="s">
        <v>8320</v>
      </c>
      <c r="T3615" s="3" t="s">
        <v>8321</v>
      </c>
    </row>
    <row r="3616" spans="1:20" ht="39.6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21">
        <f t="shared" si="226"/>
        <v>42143.833518518521</v>
      </c>
      <c r="L3616" s="21">
        <f t="shared" si="227"/>
        <v>42173.833518518521</v>
      </c>
      <c r="M3616" s="3" t="b">
        <v>0</v>
      </c>
      <c r="N3616" s="3">
        <v>71</v>
      </c>
      <c r="O3616" s="3" t="b">
        <v>1</v>
      </c>
      <c r="P3616" s="3" t="s">
        <v>8270</v>
      </c>
      <c r="Q3616" s="13">
        <f t="shared" si="224"/>
        <v>1.008</v>
      </c>
      <c r="R3616" s="7">
        <f t="shared" si="225"/>
        <v>35.2112676056338</v>
      </c>
      <c r="S3616" s="3" t="s">
        <v>8320</v>
      </c>
      <c r="T3616" s="3" t="s">
        <v>8321</v>
      </c>
    </row>
    <row r="3617" spans="1:20" ht="39.6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21">
        <f t="shared" si="226"/>
        <v>42318.385370370372</v>
      </c>
      <c r="L3617" s="21">
        <f t="shared" si="227"/>
        <v>42348.385370370372</v>
      </c>
      <c r="M3617" s="3" t="b">
        <v>0</v>
      </c>
      <c r="N3617" s="3">
        <v>72</v>
      </c>
      <c r="O3617" s="3" t="b">
        <v>1</v>
      </c>
      <c r="P3617" s="3" t="s">
        <v>8270</v>
      </c>
      <c r="Q3617" s="13">
        <f t="shared" si="224"/>
        <v>1.0680000000000001</v>
      </c>
      <c r="R3617" s="7">
        <f t="shared" si="225"/>
        <v>34.722222222222221</v>
      </c>
      <c r="S3617" s="3" t="s">
        <v>8320</v>
      </c>
      <c r="T3617" s="3" t="s">
        <v>8321</v>
      </c>
    </row>
    <row r="3618" spans="1:20" ht="39.6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21">
        <f t="shared" si="226"/>
        <v>42052.741481481477</v>
      </c>
      <c r="L3618" s="21">
        <f t="shared" si="227"/>
        <v>42082.699814814812</v>
      </c>
      <c r="M3618" s="3" t="b">
        <v>0</v>
      </c>
      <c r="N3618" s="3">
        <v>45</v>
      </c>
      <c r="O3618" s="3" t="b">
        <v>1</v>
      </c>
      <c r="P3618" s="3" t="s">
        <v>8270</v>
      </c>
      <c r="Q3618" s="13">
        <f t="shared" si="224"/>
        <v>1.248</v>
      </c>
      <c r="R3618" s="7">
        <f t="shared" si="225"/>
        <v>55.555555555555557</v>
      </c>
      <c r="S3618" s="3" t="s">
        <v>8320</v>
      </c>
      <c r="T3618" s="3" t="s">
        <v>8321</v>
      </c>
    </row>
    <row r="3619" spans="1:20" ht="39.6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21">
        <f t="shared" si="226"/>
        <v>42779.401956018519</v>
      </c>
      <c r="L3619" s="21">
        <f t="shared" si="227"/>
        <v>42793.791666666664</v>
      </c>
      <c r="M3619" s="3" t="b">
        <v>0</v>
      </c>
      <c r="N3619" s="3">
        <v>51</v>
      </c>
      <c r="O3619" s="3" t="b">
        <v>1</v>
      </c>
      <c r="P3619" s="3" t="s">
        <v>8270</v>
      </c>
      <c r="Q3619" s="13">
        <f t="shared" si="224"/>
        <v>1.1891891891891893</v>
      </c>
      <c r="R3619" s="7">
        <f t="shared" si="225"/>
        <v>14.509803921568627</v>
      </c>
      <c r="S3619" s="3" t="s">
        <v>8320</v>
      </c>
      <c r="T3619" s="3" t="s">
        <v>8321</v>
      </c>
    </row>
    <row r="3620" spans="1:20" ht="39.6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21">
        <f t="shared" si="226"/>
        <v>42128.419560185182</v>
      </c>
      <c r="L3620" s="21">
        <f t="shared" si="227"/>
        <v>42158.419560185182</v>
      </c>
      <c r="M3620" s="3" t="b">
        <v>0</v>
      </c>
      <c r="N3620" s="3">
        <v>56</v>
      </c>
      <c r="O3620" s="3" t="b">
        <v>1</v>
      </c>
      <c r="P3620" s="3" t="s">
        <v>8270</v>
      </c>
      <c r="Q3620" s="13">
        <f t="shared" si="224"/>
        <v>1.01</v>
      </c>
      <c r="R3620" s="7">
        <f t="shared" si="225"/>
        <v>35.714285714285715</v>
      </c>
      <c r="S3620" s="3" t="s">
        <v>8320</v>
      </c>
      <c r="T3620" s="3" t="s">
        <v>8321</v>
      </c>
    </row>
    <row r="3621" spans="1:20" ht="39.6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21">
        <f t="shared" si="226"/>
        <v>42660.923912037033</v>
      </c>
      <c r="L3621" s="21">
        <f t="shared" si="227"/>
        <v>42693.708333333336</v>
      </c>
      <c r="M3621" s="3" t="b">
        <v>0</v>
      </c>
      <c r="N3621" s="3">
        <v>17</v>
      </c>
      <c r="O3621" s="3" t="b">
        <v>1</v>
      </c>
      <c r="P3621" s="3" t="s">
        <v>8270</v>
      </c>
      <c r="Q3621" s="13">
        <f t="shared" si="224"/>
        <v>1.1299999999999999</v>
      </c>
      <c r="R3621" s="7">
        <f t="shared" si="225"/>
        <v>58.823529411764703</v>
      </c>
      <c r="S3621" s="3" t="s">
        <v>8320</v>
      </c>
      <c r="T3621" s="3" t="s">
        <v>8321</v>
      </c>
    </row>
    <row r="3622" spans="1:20" ht="39.6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21">
        <f t="shared" si="226"/>
        <v>42037.72987268518</v>
      </c>
      <c r="L3622" s="21">
        <f t="shared" si="227"/>
        <v>42067.958333333336</v>
      </c>
      <c r="M3622" s="3" t="b">
        <v>0</v>
      </c>
      <c r="N3622" s="3">
        <v>197</v>
      </c>
      <c r="O3622" s="3" t="b">
        <v>1</v>
      </c>
      <c r="P3622" s="3" t="s">
        <v>8270</v>
      </c>
      <c r="Q3622" s="13">
        <f t="shared" si="224"/>
        <v>1.0519047619047619</v>
      </c>
      <c r="R3622" s="7">
        <f t="shared" si="225"/>
        <v>53.299492385786799</v>
      </c>
      <c r="S3622" s="3" t="s">
        <v>8320</v>
      </c>
      <c r="T3622" s="3" t="s">
        <v>8321</v>
      </c>
    </row>
    <row r="3623" spans="1:20" ht="39.6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21">
        <f t="shared" si="226"/>
        <v>42619.727361111109</v>
      </c>
      <c r="L3623" s="21">
        <f t="shared" si="227"/>
        <v>42643.666666666664</v>
      </c>
      <c r="M3623" s="3" t="b">
        <v>0</v>
      </c>
      <c r="N3623" s="3">
        <v>70</v>
      </c>
      <c r="O3623" s="3" t="b">
        <v>1</v>
      </c>
      <c r="P3623" s="3" t="s">
        <v>8270</v>
      </c>
      <c r="Q3623" s="13">
        <f t="shared" si="224"/>
        <v>1.0973333333333333</v>
      </c>
      <c r="R3623" s="7">
        <f t="shared" si="225"/>
        <v>42.857142857142854</v>
      </c>
      <c r="S3623" s="3" t="s">
        <v>8320</v>
      </c>
      <c r="T3623" s="3" t="s">
        <v>8321</v>
      </c>
    </row>
    <row r="3624" spans="1:20" ht="26.4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21">
        <f t="shared" si="226"/>
        <v>41877.013553240737</v>
      </c>
      <c r="L3624" s="21">
        <f t="shared" si="227"/>
        <v>41909.932638888888</v>
      </c>
      <c r="M3624" s="3" t="b">
        <v>0</v>
      </c>
      <c r="N3624" s="3">
        <v>21</v>
      </c>
      <c r="O3624" s="3" t="b">
        <v>1</v>
      </c>
      <c r="P3624" s="3" t="s">
        <v>8270</v>
      </c>
      <c r="Q3624" s="13">
        <f t="shared" si="224"/>
        <v>1.00099</v>
      </c>
      <c r="R3624" s="7">
        <f t="shared" si="225"/>
        <v>47.61904761904762</v>
      </c>
      <c r="S3624" s="3" t="s">
        <v>8320</v>
      </c>
      <c r="T3624" s="3" t="s">
        <v>8321</v>
      </c>
    </row>
    <row r="3625" spans="1:20" ht="26.4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21">
        <f t="shared" si="226"/>
        <v>41828.528587962959</v>
      </c>
      <c r="L3625" s="21">
        <f t="shared" si="227"/>
        <v>41846.083333333328</v>
      </c>
      <c r="M3625" s="3" t="b">
        <v>0</v>
      </c>
      <c r="N3625" s="3">
        <v>34</v>
      </c>
      <c r="O3625" s="3" t="b">
        <v>1</v>
      </c>
      <c r="P3625" s="3" t="s">
        <v>8270</v>
      </c>
      <c r="Q3625" s="13">
        <f t="shared" si="224"/>
        <v>1.2</v>
      </c>
      <c r="R3625" s="7">
        <f t="shared" si="225"/>
        <v>73.529411764705884</v>
      </c>
      <c r="S3625" s="3" t="s">
        <v>8320</v>
      </c>
      <c r="T3625" s="3" t="s">
        <v>8321</v>
      </c>
    </row>
    <row r="3626" spans="1:20" ht="66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21">
        <f t="shared" si="226"/>
        <v>42545.56585648148</v>
      </c>
      <c r="L3626" s="21">
        <f t="shared" si="227"/>
        <v>42605.56585648148</v>
      </c>
      <c r="M3626" s="3" t="b">
        <v>0</v>
      </c>
      <c r="N3626" s="3">
        <v>39</v>
      </c>
      <c r="O3626" s="3" t="b">
        <v>1</v>
      </c>
      <c r="P3626" s="3" t="s">
        <v>8270</v>
      </c>
      <c r="Q3626" s="13">
        <f t="shared" si="224"/>
        <v>1.0493333333333332</v>
      </c>
      <c r="R3626" s="7">
        <f t="shared" si="225"/>
        <v>76.92307692307692</v>
      </c>
      <c r="S3626" s="3" t="s">
        <v>8320</v>
      </c>
      <c r="T3626" s="3" t="s">
        <v>8321</v>
      </c>
    </row>
    <row r="3627" spans="1:20" ht="52.8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21">
        <f t="shared" si="226"/>
        <v>42157.444178240738</v>
      </c>
      <c r="L3627" s="21">
        <f t="shared" si="227"/>
        <v>42187.444178240738</v>
      </c>
      <c r="M3627" s="3" t="b">
        <v>0</v>
      </c>
      <c r="N3627" s="3">
        <v>78</v>
      </c>
      <c r="O3627" s="3" t="b">
        <v>1</v>
      </c>
      <c r="P3627" s="3" t="s">
        <v>8270</v>
      </c>
      <c r="Q3627" s="13">
        <f t="shared" si="224"/>
        <v>1.0266666666666666</v>
      </c>
      <c r="R3627" s="7">
        <f t="shared" si="225"/>
        <v>38.46153846153846</v>
      </c>
      <c r="S3627" s="3" t="s">
        <v>8320</v>
      </c>
      <c r="T3627" s="3" t="s">
        <v>8321</v>
      </c>
    </row>
    <row r="3628" spans="1:20" ht="39.6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21">
        <f t="shared" si="226"/>
        <v>41846.458993055552</v>
      </c>
      <c r="L3628" s="21">
        <f t="shared" si="227"/>
        <v>41867.458993055552</v>
      </c>
      <c r="M3628" s="3" t="b">
        <v>0</v>
      </c>
      <c r="N3628" s="3">
        <v>48</v>
      </c>
      <c r="O3628" s="3" t="b">
        <v>1</v>
      </c>
      <c r="P3628" s="3" t="s">
        <v>8270</v>
      </c>
      <c r="Q3628" s="13">
        <f t="shared" si="224"/>
        <v>1.0182500000000001</v>
      </c>
      <c r="R3628" s="7">
        <f t="shared" si="225"/>
        <v>83.333333333333329</v>
      </c>
      <c r="S3628" s="3" t="s">
        <v>8320</v>
      </c>
      <c r="T3628" s="3" t="s">
        <v>8321</v>
      </c>
    </row>
    <row r="3629" spans="1:20" ht="39.6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21">
        <f t="shared" si="226"/>
        <v>42460.533414351848</v>
      </c>
      <c r="L3629" s="21">
        <f t="shared" si="227"/>
        <v>42510.957638888889</v>
      </c>
      <c r="M3629" s="3" t="b">
        <v>0</v>
      </c>
      <c r="N3629" s="3">
        <v>29</v>
      </c>
      <c r="O3629" s="3" t="b">
        <v>1</v>
      </c>
      <c r="P3629" s="3" t="s">
        <v>8270</v>
      </c>
      <c r="Q3629" s="13">
        <f t="shared" si="224"/>
        <v>1</v>
      </c>
      <c r="R3629" s="7">
        <f t="shared" si="225"/>
        <v>68.965517241379317</v>
      </c>
      <c r="S3629" s="3" t="s">
        <v>8320</v>
      </c>
      <c r="T3629" s="3" t="s">
        <v>8321</v>
      </c>
    </row>
    <row r="3630" spans="1:20" ht="39.6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21">
        <f t="shared" si="226"/>
        <v>42291.6249537037</v>
      </c>
      <c r="L3630" s="21">
        <f t="shared" si="227"/>
        <v>42351.666620370372</v>
      </c>
      <c r="M3630" s="3" t="b">
        <v>0</v>
      </c>
      <c r="N3630" s="3">
        <v>0</v>
      </c>
      <c r="O3630" s="3" t="b">
        <v>0</v>
      </c>
      <c r="P3630" s="3" t="s">
        <v>8304</v>
      </c>
      <c r="Q3630" s="13">
        <f t="shared" si="224"/>
        <v>0</v>
      </c>
      <c r="R3630" s="7">
        <f t="shared" si="225"/>
        <v>0</v>
      </c>
      <c r="S3630" s="3" t="s">
        <v>8320</v>
      </c>
      <c r="T3630" s="3" t="s">
        <v>8362</v>
      </c>
    </row>
    <row r="3631" spans="1:20" ht="52.8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21">
        <f t="shared" si="226"/>
        <v>42436.886157407404</v>
      </c>
      <c r="L3631" s="21">
        <f t="shared" si="227"/>
        <v>42495.499999999993</v>
      </c>
      <c r="M3631" s="3" t="b">
        <v>0</v>
      </c>
      <c r="N3631" s="3">
        <v>2</v>
      </c>
      <c r="O3631" s="3" t="b">
        <v>0</v>
      </c>
      <c r="P3631" s="3" t="s">
        <v>8304</v>
      </c>
      <c r="Q3631" s="13">
        <f t="shared" si="224"/>
        <v>1.9999999999999999E-6</v>
      </c>
      <c r="R3631" s="7">
        <f t="shared" si="225"/>
        <v>500000</v>
      </c>
      <c r="S3631" s="3" t="s">
        <v>8320</v>
      </c>
      <c r="T3631" s="3" t="s">
        <v>8362</v>
      </c>
    </row>
    <row r="3632" spans="1:20" ht="39.6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21">
        <f t="shared" si="226"/>
        <v>41942.638773148145</v>
      </c>
      <c r="L3632" s="21">
        <f t="shared" si="227"/>
        <v>41972.680439814816</v>
      </c>
      <c r="M3632" s="3" t="b">
        <v>0</v>
      </c>
      <c r="N3632" s="3">
        <v>1</v>
      </c>
      <c r="O3632" s="3" t="b">
        <v>0</v>
      </c>
      <c r="P3632" s="3" t="s">
        <v>8304</v>
      </c>
      <c r="Q3632" s="13">
        <f t="shared" si="224"/>
        <v>3.3333333333333332E-4</v>
      </c>
      <c r="R3632" s="7">
        <f t="shared" si="225"/>
        <v>3000</v>
      </c>
      <c r="S3632" s="3" t="s">
        <v>8320</v>
      </c>
      <c r="T3632" s="3" t="s">
        <v>8362</v>
      </c>
    </row>
    <row r="3633" spans="1:20" ht="52.8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21">
        <f t="shared" si="226"/>
        <v>41880.54510416666</v>
      </c>
      <c r="L3633" s="21">
        <f t="shared" si="227"/>
        <v>41904.957638888889</v>
      </c>
      <c r="M3633" s="3" t="b">
        <v>0</v>
      </c>
      <c r="N3633" s="3">
        <v>59</v>
      </c>
      <c r="O3633" s="3" t="b">
        <v>0</v>
      </c>
      <c r="P3633" s="3" t="s">
        <v>8304</v>
      </c>
      <c r="Q3633" s="13">
        <f t="shared" si="224"/>
        <v>0.51023391812865493</v>
      </c>
      <c r="R3633" s="7">
        <f t="shared" si="225"/>
        <v>289.83050847457628</v>
      </c>
      <c r="S3633" s="3" t="s">
        <v>8320</v>
      </c>
      <c r="T3633" s="3" t="s">
        <v>8362</v>
      </c>
    </row>
    <row r="3634" spans="1:20" ht="39.6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21">
        <f t="shared" si="226"/>
        <v>41946.728576388887</v>
      </c>
      <c r="L3634" s="21">
        <f t="shared" si="227"/>
        <v>41966.728576388887</v>
      </c>
      <c r="M3634" s="3" t="b">
        <v>0</v>
      </c>
      <c r="N3634" s="3">
        <v>1</v>
      </c>
      <c r="O3634" s="3" t="b">
        <v>0</v>
      </c>
      <c r="P3634" s="3" t="s">
        <v>8304</v>
      </c>
      <c r="Q3634" s="13">
        <f t="shared" si="224"/>
        <v>0.2</v>
      </c>
      <c r="R3634" s="7">
        <f t="shared" si="225"/>
        <v>500</v>
      </c>
      <c r="S3634" s="3" t="s">
        <v>8320</v>
      </c>
      <c r="T3634" s="3" t="s">
        <v>8362</v>
      </c>
    </row>
    <row r="3635" spans="1:20" ht="39.6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21">
        <f t="shared" si="226"/>
        <v>42649.415127314809</v>
      </c>
      <c r="L3635" s="21">
        <f t="shared" si="227"/>
        <v>42692.833333333336</v>
      </c>
      <c r="M3635" s="3" t="b">
        <v>0</v>
      </c>
      <c r="N3635" s="3">
        <v>31</v>
      </c>
      <c r="O3635" s="3" t="b">
        <v>0</v>
      </c>
      <c r="P3635" s="3" t="s">
        <v>8304</v>
      </c>
      <c r="Q3635" s="13">
        <f t="shared" si="224"/>
        <v>0.35239999999999999</v>
      </c>
      <c r="R3635" s="7">
        <f t="shared" si="225"/>
        <v>161.29032258064515</v>
      </c>
      <c r="S3635" s="3" t="s">
        <v>8320</v>
      </c>
      <c r="T3635" s="3" t="s">
        <v>8362</v>
      </c>
    </row>
    <row r="3636" spans="1:20" ht="39.6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21">
        <f t="shared" si="226"/>
        <v>42700.958032407405</v>
      </c>
      <c r="L3636" s="21">
        <f t="shared" si="227"/>
        <v>42748.957638888889</v>
      </c>
      <c r="M3636" s="3" t="b">
        <v>0</v>
      </c>
      <c r="N3636" s="3">
        <v>18</v>
      </c>
      <c r="O3636" s="3" t="b">
        <v>0</v>
      </c>
      <c r="P3636" s="3" t="s">
        <v>8304</v>
      </c>
      <c r="Q3636" s="13">
        <f t="shared" si="224"/>
        <v>4.2466666666666666E-2</v>
      </c>
      <c r="R3636" s="7">
        <f t="shared" si="225"/>
        <v>4166.666666666667</v>
      </c>
      <c r="S3636" s="3" t="s">
        <v>8320</v>
      </c>
      <c r="T3636" s="3" t="s">
        <v>8362</v>
      </c>
    </row>
    <row r="3637" spans="1:20" ht="26.4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21">
        <f t="shared" si="226"/>
        <v>42450.674490740734</v>
      </c>
      <c r="L3637" s="21">
        <f t="shared" si="227"/>
        <v>42480.674490740734</v>
      </c>
      <c r="M3637" s="3" t="b">
        <v>0</v>
      </c>
      <c r="N3637" s="3">
        <v>10</v>
      </c>
      <c r="O3637" s="3" t="b">
        <v>0</v>
      </c>
      <c r="P3637" s="3" t="s">
        <v>8304</v>
      </c>
      <c r="Q3637" s="13">
        <f t="shared" si="224"/>
        <v>0.36457142857142855</v>
      </c>
      <c r="R3637" s="7">
        <f t="shared" si="225"/>
        <v>350</v>
      </c>
      <c r="S3637" s="3" t="s">
        <v>8320</v>
      </c>
      <c r="T3637" s="3" t="s">
        <v>8362</v>
      </c>
    </row>
    <row r="3638" spans="1:20" ht="39.6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21">
        <f t="shared" si="226"/>
        <v>42226.486446759256</v>
      </c>
      <c r="L3638" s="21">
        <f t="shared" si="227"/>
        <v>42261.486446759256</v>
      </c>
      <c r="M3638" s="3" t="b">
        <v>0</v>
      </c>
      <c r="N3638" s="3">
        <v>0</v>
      </c>
      <c r="O3638" s="3" t="b">
        <v>0</v>
      </c>
      <c r="P3638" s="3" t="s">
        <v>8304</v>
      </c>
      <c r="Q3638" s="13">
        <f t="shared" si="224"/>
        <v>0</v>
      </c>
      <c r="R3638" s="7">
        <f t="shared" si="225"/>
        <v>0</v>
      </c>
      <c r="S3638" s="3" t="s">
        <v>8320</v>
      </c>
      <c r="T3638" s="3" t="s">
        <v>8362</v>
      </c>
    </row>
    <row r="3639" spans="1:20" ht="52.8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21">
        <f t="shared" si="226"/>
        <v>41975.492303240739</v>
      </c>
      <c r="L3639" s="21">
        <f t="shared" si="227"/>
        <v>42005.492303240739</v>
      </c>
      <c r="M3639" s="3" t="b">
        <v>0</v>
      </c>
      <c r="N3639" s="3">
        <v>14</v>
      </c>
      <c r="O3639" s="3" t="b">
        <v>0</v>
      </c>
      <c r="P3639" s="3" t="s">
        <v>8304</v>
      </c>
      <c r="Q3639" s="13">
        <f t="shared" si="224"/>
        <v>0.30866666666666664</v>
      </c>
      <c r="R3639" s="7">
        <f t="shared" si="225"/>
        <v>214.28571428571428</v>
      </c>
      <c r="S3639" s="3" t="s">
        <v>8320</v>
      </c>
      <c r="T3639" s="3" t="s">
        <v>8362</v>
      </c>
    </row>
    <row r="3640" spans="1:20" ht="26.4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21">
        <f t="shared" si="226"/>
        <v>42053.464490740742</v>
      </c>
      <c r="L3640" s="21">
        <f t="shared" si="227"/>
        <v>42113.42282407407</v>
      </c>
      <c r="M3640" s="3" t="b">
        <v>0</v>
      </c>
      <c r="N3640" s="3">
        <v>2</v>
      </c>
      <c r="O3640" s="3" t="b">
        <v>0</v>
      </c>
      <c r="P3640" s="3" t="s">
        <v>8304</v>
      </c>
      <c r="Q3640" s="13">
        <f t="shared" si="224"/>
        <v>6.545454545454546E-2</v>
      </c>
      <c r="R3640" s="7">
        <f t="shared" si="225"/>
        <v>1650</v>
      </c>
      <c r="S3640" s="3" t="s">
        <v>8320</v>
      </c>
      <c r="T3640" s="3" t="s">
        <v>8362</v>
      </c>
    </row>
    <row r="3641" spans="1:20" ht="39.6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21">
        <f t="shared" si="226"/>
        <v>42590.468819444439</v>
      </c>
      <c r="L3641" s="21">
        <f t="shared" si="227"/>
        <v>42650.424305555549</v>
      </c>
      <c r="M3641" s="3" t="b">
        <v>0</v>
      </c>
      <c r="N3641" s="3">
        <v>1</v>
      </c>
      <c r="O3641" s="3" t="b">
        <v>0</v>
      </c>
      <c r="P3641" s="3" t="s">
        <v>8304</v>
      </c>
      <c r="Q3641" s="13">
        <f t="shared" si="224"/>
        <v>4.0000000000000003E-5</v>
      </c>
      <c r="R3641" s="7">
        <f t="shared" si="225"/>
        <v>25000</v>
      </c>
      <c r="S3641" s="3" t="s">
        <v>8320</v>
      </c>
      <c r="T3641" s="3" t="s">
        <v>8362</v>
      </c>
    </row>
    <row r="3642" spans="1:20" ht="66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21">
        <f t="shared" si="226"/>
        <v>42104.573263888888</v>
      </c>
      <c r="L3642" s="21">
        <f t="shared" si="227"/>
        <v>42134.573263888888</v>
      </c>
      <c r="M3642" s="3" t="b">
        <v>0</v>
      </c>
      <c r="N3642" s="3">
        <v>3</v>
      </c>
      <c r="O3642" s="3" t="b">
        <v>0</v>
      </c>
      <c r="P3642" s="3" t="s">
        <v>8304</v>
      </c>
      <c r="Q3642" s="13">
        <f t="shared" si="224"/>
        <v>5.5E-2</v>
      </c>
      <c r="R3642" s="7">
        <f t="shared" si="225"/>
        <v>333.33333333333331</v>
      </c>
      <c r="S3642" s="3" t="s">
        <v>8320</v>
      </c>
      <c r="T3642" s="3" t="s">
        <v>8362</v>
      </c>
    </row>
    <row r="3643" spans="1:20" ht="39.6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21">
        <f t="shared" si="226"/>
        <v>41899.41873842592</v>
      </c>
      <c r="L3643" s="21">
        <f t="shared" si="227"/>
        <v>41917</v>
      </c>
      <c r="M3643" s="3" t="b">
        <v>0</v>
      </c>
      <c r="N3643" s="3">
        <v>0</v>
      </c>
      <c r="O3643" s="3" t="b">
        <v>0</v>
      </c>
      <c r="P3643" s="3" t="s">
        <v>8304</v>
      </c>
      <c r="Q3643" s="13">
        <f t="shared" si="224"/>
        <v>0</v>
      </c>
      <c r="R3643" s="7">
        <f t="shared" si="225"/>
        <v>0</v>
      </c>
      <c r="S3643" s="3" t="s">
        <v>8320</v>
      </c>
      <c r="T3643" s="3" t="s">
        <v>8362</v>
      </c>
    </row>
    <row r="3644" spans="1:20" ht="52.8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21">
        <f t="shared" si="226"/>
        <v>42297.607951388891</v>
      </c>
      <c r="L3644" s="21">
        <f t="shared" si="227"/>
        <v>42338.499999999993</v>
      </c>
      <c r="M3644" s="3" t="b">
        <v>0</v>
      </c>
      <c r="N3644" s="3">
        <v>2</v>
      </c>
      <c r="O3644" s="3" t="b">
        <v>0</v>
      </c>
      <c r="P3644" s="3" t="s">
        <v>8304</v>
      </c>
      <c r="Q3644" s="13">
        <f t="shared" si="224"/>
        <v>2.1428571428571429E-2</v>
      </c>
      <c r="R3644" s="7">
        <f t="shared" si="225"/>
        <v>350</v>
      </c>
      <c r="S3644" s="3" t="s">
        <v>8320</v>
      </c>
      <c r="T3644" s="3" t="s">
        <v>8362</v>
      </c>
    </row>
    <row r="3645" spans="1:20" ht="39.6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21">
        <f t="shared" si="226"/>
        <v>42284.935636574075</v>
      </c>
      <c r="L3645" s="21">
        <f t="shared" si="227"/>
        <v>42324.977303240739</v>
      </c>
      <c r="M3645" s="3" t="b">
        <v>0</v>
      </c>
      <c r="N3645" s="3">
        <v>0</v>
      </c>
      <c r="O3645" s="3" t="b">
        <v>0</v>
      </c>
      <c r="P3645" s="3" t="s">
        <v>8304</v>
      </c>
      <c r="Q3645" s="13">
        <f t="shared" si="224"/>
        <v>0</v>
      </c>
      <c r="R3645" s="7">
        <f t="shared" si="225"/>
        <v>0</v>
      </c>
      <c r="S3645" s="3" t="s">
        <v>8320</v>
      </c>
      <c r="T3645" s="3" t="s">
        <v>8362</v>
      </c>
    </row>
    <row r="3646" spans="1:20" ht="39.6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21">
        <f t="shared" si="226"/>
        <v>42409.033414351848</v>
      </c>
      <c r="L3646" s="21">
        <f t="shared" si="227"/>
        <v>42436.999305555553</v>
      </c>
      <c r="M3646" s="3" t="b">
        <v>0</v>
      </c>
      <c r="N3646" s="3">
        <v>12</v>
      </c>
      <c r="O3646" s="3" t="b">
        <v>0</v>
      </c>
      <c r="P3646" s="3" t="s">
        <v>8304</v>
      </c>
      <c r="Q3646" s="13">
        <f t="shared" si="224"/>
        <v>0.16420000000000001</v>
      </c>
      <c r="R3646" s="7">
        <f t="shared" si="225"/>
        <v>416.66666666666669</v>
      </c>
      <c r="S3646" s="3" t="s">
        <v>8320</v>
      </c>
      <c r="T3646" s="3" t="s">
        <v>8362</v>
      </c>
    </row>
    <row r="3647" spans="1:20" ht="39.6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21">
        <f t="shared" si="226"/>
        <v>42665.762013888881</v>
      </c>
      <c r="L3647" s="21">
        <f t="shared" si="227"/>
        <v>42695.803680555553</v>
      </c>
      <c r="M3647" s="3" t="b">
        <v>0</v>
      </c>
      <c r="N3647" s="3">
        <v>1</v>
      </c>
      <c r="O3647" s="3" t="b">
        <v>0</v>
      </c>
      <c r="P3647" s="3" t="s">
        <v>8304</v>
      </c>
      <c r="Q3647" s="13">
        <f t="shared" si="224"/>
        <v>1E-3</v>
      </c>
      <c r="R3647" s="7">
        <f t="shared" si="225"/>
        <v>1000</v>
      </c>
      <c r="S3647" s="3" t="s">
        <v>8320</v>
      </c>
      <c r="T3647" s="3" t="s">
        <v>8362</v>
      </c>
    </row>
    <row r="3648" spans="1:20" ht="39.6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21">
        <f t="shared" si="226"/>
        <v>42140.21298611111</v>
      </c>
      <c r="L3648" s="21">
        <f t="shared" si="227"/>
        <v>42171.770833333336</v>
      </c>
      <c r="M3648" s="3" t="b">
        <v>0</v>
      </c>
      <c r="N3648" s="3">
        <v>8</v>
      </c>
      <c r="O3648" s="3" t="b">
        <v>0</v>
      </c>
      <c r="P3648" s="3" t="s">
        <v>8304</v>
      </c>
      <c r="Q3648" s="13">
        <f t="shared" si="224"/>
        <v>4.8099999999999997E-2</v>
      </c>
      <c r="R3648" s="7">
        <f t="shared" si="225"/>
        <v>1250</v>
      </c>
      <c r="S3648" s="3" t="s">
        <v>8320</v>
      </c>
      <c r="T3648" s="3" t="s">
        <v>8362</v>
      </c>
    </row>
    <row r="3649" spans="1:20" ht="39.6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21">
        <f t="shared" si="226"/>
        <v>42598.540821759256</v>
      </c>
      <c r="L3649" s="21">
        <f t="shared" si="227"/>
        <v>42643.540821759256</v>
      </c>
      <c r="M3649" s="3" t="b">
        <v>0</v>
      </c>
      <c r="N3649" s="3">
        <v>2</v>
      </c>
      <c r="O3649" s="3" t="b">
        <v>0</v>
      </c>
      <c r="P3649" s="3" t="s">
        <v>8304</v>
      </c>
      <c r="Q3649" s="13">
        <f t="shared" si="224"/>
        <v>0.06</v>
      </c>
      <c r="R3649" s="7">
        <f t="shared" si="225"/>
        <v>250</v>
      </c>
      <c r="S3649" s="3" t="s">
        <v>8320</v>
      </c>
      <c r="T3649" s="3" t="s">
        <v>8362</v>
      </c>
    </row>
    <row r="3650" spans="1:20" ht="26.4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21">
        <f t="shared" si="226"/>
        <v>41887.083854166667</v>
      </c>
      <c r="L3650" s="21">
        <f t="shared" si="227"/>
        <v>41917.083854166667</v>
      </c>
      <c r="M3650" s="3" t="b">
        <v>0</v>
      </c>
      <c r="N3650" s="3">
        <v>73</v>
      </c>
      <c r="O3650" s="3" t="b">
        <v>1</v>
      </c>
      <c r="P3650" s="3" t="s">
        <v>8270</v>
      </c>
      <c r="Q3650" s="13">
        <f t="shared" ref="Q3650:Q3713" si="228">+E3650/D3650</f>
        <v>1.003825</v>
      </c>
      <c r="R3650" s="7">
        <f t="shared" ref="R3650:R3713" si="229">IFERROR(+D3650/N3650,0)</f>
        <v>547.94520547945206</v>
      </c>
      <c r="S3650" s="3" t="s">
        <v>8320</v>
      </c>
      <c r="T3650" s="3" t="s">
        <v>8321</v>
      </c>
    </row>
    <row r="3651" spans="1:20" ht="39.6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21">
        <f t="shared" ref="K3651:K3714" si="230">(J3651/86400)+25569+(-5/24)</f>
        <v>41780.504560185182</v>
      </c>
      <c r="L3651" s="21">
        <f t="shared" ref="L3651:L3714" si="231">+I3651/(86400)+25569+(-5/24)</f>
        <v>41806.504560185182</v>
      </c>
      <c r="M3651" s="3" t="b">
        <v>0</v>
      </c>
      <c r="N3651" s="3">
        <v>8</v>
      </c>
      <c r="O3651" s="3" t="b">
        <v>1</v>
      </c>
      <c r="P3651" s="3" t="s">
        <v>8270</v>
      </c>
      <c r="Q3651" s="13">
        <f t="shared" si="228"/>
        <v>1.04</v>
      </c>
      <c r="R3651" s="7">
        <f t="shared" si="229"/>
        <v>93.75</v>
      </c>
      <c r="S3651" s="3" t="s">
        <v>8320</v>
      </c>
      <c r="T3651" s="3" t="s">
        <v>8321</v>
      </c>
    </row>
    <row r="3652" spans="1:20" ht="39.6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21">
        <f t="shared" si="230"/>
        <v>42381.270648148151</v>
      </c>
      <c r="L3652" s="21">
        <f t="shared" si="231"/>
        <v>42402.270648148151</v>
      </c>
      <c r="M3652" s="3" t="b">
        <v>0</v>
      </c>
      <c r="N3652" s="3">
        <v>17</v>
      </c>
      <c r="O3652" s="3" t="b">
        <v>1</v>
      </c>
      <c r="P3652" s="3" t="s">
        <v>8270</v>
      </c>
      <c r="Q3652" s="13">
        <f t="shared" si="228"/>
        <v>1</v>
      </c>
      <c r="R3652" s="7">
        <f t="shared" si="229"/>
        <v>29.411764705882351</v>
      </c>
      <c r="S3652" s="3" t="s">
        <v>8320</v>
      </c>
      <c r="T3652" s="3" t="s">
        <v>8321</v>
      </c>
    </row>
    <row r="3653" spans="1:20" ht="39.6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21">
        <f t="shared" si="230"/>
        <v>41828.437986111108</v>
      </c>
      <c r="L3653" s="21">
        <f t="shared" si="231"/>
        <v>41861.457638888889</v>
      </c>
      <c r="M3653" s="3" t="b">
        <v>0</v>
      </c>
      <c r="N3653" s="3">
        <v>9</v>
      </c>
      <c r="O3653" s="3" t="b">
        <v>1</v>
      </c>
      <c r="P3653" s="3" t="s">
        <v>8270</v>
      </c>
      <c r="Q3653" s="13">
        <f t="shared" si="228"/>
        <v>1.04</v>
      </c>
      <c r="R3653" s="7">
        <f t="shared" si="229"/>
        <v>55.555555555555557</v>
      </c>
      <c r="S3653" s="3" t="s">
        <v>8320</v>
      </c>
      <c r="T3653" s="3" t="s">
        <v>8321</v>
      </c>
    </row>
    <row r="3654" spans="1:20" ht="52.8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21">
        <f t="shared" si="230"/>
        <v>42596.436365740738</v>
      </c>
      <c r="L3654" s="21">
        <f t="shared" si="231"/>
        <v>42606.957638888889</v>
      </c>
      <c r="M3654" s="3" t="b">
        <v>0</v>
      </c>
      <c r="N3654" s="3">
        <v>17</v>
      </c>
      <c r="O3654" s="3" t="b">
        <v>1</v>
      </c>
      <c r="P3654" s="3" t="s">
        <v>8270</v>
      </c>
      <c r="Q3654" s="13">
        <f t="shared" si="228"/>
        <v>2.5066666666666668</v>
      </c>
      <c r="R3654" s="7">
        <f t="shared" si="229"/>
        <v>17.647058823529413</v>
      </c>
      <c r="S3654" s="3" t="s">
        <v>8320</v>
      </c>
      <c r="T3654" s="3" t="s">
        <v>8321</v>
      </c>
    </row>
    <row r="3655" spans="1:20" ht="39.6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21">
        <f t="shared" si="230"/>
        <v>42191.155173611107</v>
      </c>
      <c r="L3655" s="21">
        <f t="shared" si="231"/>
        <v>42221.155173611107</v>
      </c>
      <c r="M3655" s="3" t="b">
        <v>0</v>
      </c>
      <c r="N3655" s="3">
        <v>33</v>
      </c>
      <c r="O3655" s="3" t="b">
        <v>1</v>
      </c>
      <c r="P3655" s="3" t="s">
        <v>8270</v>
      </c>
      <c r="Q3655" s="13">
        <f t="shared" si="228"/>
        <v>1.0049999999999999</v>
      </c>
      <c r="R3655" s="7">
        <f t="shared" si="229"/>
        <v>60.606060606060609</v>
      </c>
      <c r="S3655" s="3" t="s">
        <v>8320</v>
      </c>
      <c r="T3655" s="3" t="s">
        <v>8321</v>
      </c>
    </row>
    <row r="3656" spans="1:20" ht="52.8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21">
        <f t="shared" si="230"/>
        <v>42440.20817129629</v>
      </c>
      <c r="L3656" s="21">
        <f t="shared" si="231"/>
        <v>42463.499999999993</v>
      </c>
      <c r="M3656" s="3" t="b">
        <v>0</v>
      </c>
      <c r="N3656" s="3">
        <v>38</v>
      </c>
      <c r="O3656" s="3" t="b">
        <v>1</v>
      </c>
      <c r="P3656" s="3" t="s">
        <v>8270</v>
      </c>
      <c r="Q3656" s="13">
        <f t="shared" si="228"/>
        <v>1.744</v>
      </c>
      <c r="R3656" s="7">
        <f t="shared" si="229"/>
        <v>39.473684210526315</v>
      </c>
      <c r="S3656" s="3" t="s">
        <v>8320</v>
      </c>
      <c r="T3656" s="3" t="s">
        <v>8321</v>
      </c>
    </row>
    <row r="3657" spans="1:20" ht="39.6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21">
        <f t="shared" si="230"/>
        <v>42173.594884259255</v>
      </c>
      <c r="L3657" s="21">
        <f t="shared" si="231"/>
        <v>42203.082638888889</v>
      </c>
      <c r="M3657" s="3" t="b">
        <v>0</v>
      </c>
      <c r="N3657" s="3">
        <v>79</v>
      </c>
      <c r="O3657" s="3" t="b">
        <v>1</v>
      </c>
      <c r="P3657" s="3" t="s">
        <v>8270</v>
      </c>
      <c r="Q3657" s="13">
        <f t="shared" si="228"/>
        <v>1.1626000000000001</v>
      </c>
      <c r="R3657" s="7">
        <f t="shared" si="229"/>
        <v>63.291139240506332</v>
      </c>
      <c r="S3657" s="3" t="s">
        <v>8320</v>
      </c>
      <c r="T3657" s="3" t="s">
        <v>8321</v>
      </c>
    </row>
    <row r="3658" spans="1:20" ht="39.6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21">
        <f t="shared" si="230"/>
        <v>42737.701805555553</v>
      </c>
      <c r="L3658" s="21">
        <f t="shared" si="231"/>
        <v>42767.749305555553</v>
      </c>
      <c r="M3658" s="3" t="b">
        <v>0</v>
      </c>
      <c r="N3658" s="3">
        <v>46</v>
      </c>
      <c r="O3658" s="3" t="b">
        <v>1</v>
      </c>
      <c r="P3658" s="3" t="s">
        <v>8270</v>
      </c>
      <c r="Q3658" s="13">
        <f t="shared" si="228"/>
        <v>1.0582</v>
      </c>
      <c r="R3658" s="7">
        <f t="shared" si="229"/>
        <v>108.69565217391305</v>
      </c>
      <c r="S3658" s="3" t="s">
        <v>8320</v>
      </c>
      <c r="T3658" s="3" t="s">
        <v>8321</v>
      </c>
    </row>
    <row r="3659" spans="1:20" ht="39.6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21">
        <f t="shared" si="230"/>
        <v>42499.4215162037</v>
      </c>
      <c r="L3659" s="21">
        <f t="shared" si="231"/>
        <v>42522.695833333331</v>
      </c>
      <c r="M3659" s="3" t="b">
        <v>0</v>
      </c>
      <c r="N3659" s="3">
        <v>20</v>
      </c>
      <c r="O3659" s="3" t="b">
        <v>1</v>
      </c>
      <c r="P3659" s="3" t="s">
        <v>8270</v>
      </c>
      <c r="Q3659" s="13">
        <f t="shared" si="228"/>
        <v>1.1074999999999999</v>
      </c>
      <c r="R3659" s="7">
        <f t="shared" si="229"/>
        <v>100</v>
      </c>
      <c r="S3659" s="3" t="s">
        <v>8320</v>
      </c>
      <c r="T3659" s="3" t="s">
        <v>8321</v>
      </c>
    </row>
    <row r="3660" spans="1:20" ht="26.4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21">
        <f t="shared" si="230"/>
        <v>41775.650231481479</v>
      </c>
      <c r="L3660" s="21">
        <f t="shared" si="231"/>
        <v>41821.957638888889</v>
      </c>
      <c r="M3660" s="3" t="b">
        <v>0</v>
      </c>
      <c r="N3660" s="3">
        <v>20</v>
      </c>
      <c r="O3660" s="3" t="b">
        <v>1</v>
      </c>
      <c r="P3660" s="3" t="s">
        <v>8270</v>
      </c>
      <c r="Q3660" s="13">
        <f t="shared" si="228"/>
        <v>1.0066666666666666</v>
      </c>
      <c r="R3660" s="7">
        <f t="shared" si="229"/>
        <v>75</v>
      </c>
      <c r="S3660" s="3" t="s">
        <v>8320</v>
      </c>
      <c r="T3660" s="3" t="s">
        <v>8321</v>
      </c>
    </row>
    <row r="3661" spans="1:20" ht="39.6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21">
        <f t="shared" si="230"/>
        <v>42055.068865740737</v>
      </c>
      <c r="L3661" s="21">
        <f t="shared" si="231"/>
        <v>42082.402083333327</v>
      </c>
      <c r="M3661" s="3" t="b">
        <v>0</v>
      </c>
      <c r="N3661" s="3">
        <v>13</v>
      </c>
      <c r="O3661" s="3" t="b">
        <v>1</v>
      </c>
      <c r="P3661" s="3" t="s">
        <v>8270</v>
      </c>
      <c r="Q3661" s="13">
        <f t="shared" si="228"/>
        <v>1.0203333333333333</v>
      </c>
      <c r="R3661" s="7">
        <f t="shared" si="229"/>
        <v>230.76923076923077</v>
      </c>
      <c r="S3661" s="3" t="s">
        <v>8320</v>
      </c>
      <c r="T3661" s="3" t="s">
        <v>8321</v>
      </c>
    </row>
    <row r="3662" spans="1:20" ht="52.8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21">
        <f t="shared" si="230"/>
        <v>41971.672743055555</v>
      </c>
      <c r="L3662" s="21">
        <f t="shared" si="231"/>
        <v>41996.672743055555</v>
      </c>
      <c r="M3662" s="3" t="b">
        <v>0</v>
      </c>
      <c r="N3662" s="3">
        <v>22</v>
      </c>
      <c r="O3662" s="3" t="b">
        <v>1</v>
      </c>
      <c r="P3662" s="3" t="s">
        <v>8270</v>
      </c>
      <c r="Q3662" s="13">
        <f t="shared" si="228"/>
        <v>1</v>
      </c>
      <c r="R3662" s="7">
        <f t="shared" si="229"/>
        <v>11.363636363636363</v>
      </c>
      <c r="S3662" s="3" t="s">
        <v>8320</v>
      </c>
      <c r="T3662" s="3" t="s">
        <v>8321</v>
      </c>
    </row>
    <row r="3663" spans="1:20" ht="39.6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21">
        <f t="shared" si="230"/>
        <v>42447.688333333332</v>
      </c>
      <c r="L3663" s="21">
        <f t="shared" si="231"/>
        <v>42469.958333333336</v>
      </c>
      <c r="M3663" s="3" t="b">
        <v>0</v>
      </c>
      <c r="N3663" s="3">
        <v>36</v>
      </c>
      <c r="O3663" s="3" t="b">
        <v>1</v>
      </c>
      <c r="P3663" s="3" t="s">
        <v>8270</v>
      </c>
      <c r="Q3663" s="13">
        <f t="shared" si="228"/>
        <v>1.1100000000000001</v>
      </c>
      <c r="R3663" s="7">
        <f t="shared" si="229"/>
        <v>83.333333333333329</v>
      </c>
      <c r="S3663" s="3" t="s">
        <v>8320</v>
      </c>
      <c r="T3663" s="3" t="s">
        <v>8321</v>
      </c>
    </row>
    <row r="3664" spans="1:20" ht="39.6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21">
        <f t="shared" si="230"/>
        <v>42064.011736111112</v>
      </c>
      <c r="L3664" s="21">
        <f t="shared" si="231"/>
        <v>42093.97006944444</v>
      </c>
      <c r="M3664" s="3" t="b">
        <v>0</v>
      </c>
      <c r="N3664" s="3">
        <v>40</v>
      </c>
      <c r="O3664" s="3" t="b">
        <v>1</v>
      </c>
      <c r="P3664" s="3" t="s">
        <v>8270</v>
      </c>
      <c r="Q3664" s="13">
        <f t="shared" si="228"/>
        <v>1.0142500000000001</v>
      </c>
      <c r="R3664" s="7">
        <f t="shared" si="229"/>
        <v>200</v>
      </c>
      <c r="S3664" s="3" t="s">
        <v>8320</v>
      </c>
      <c r="T3664" s="3" t="s">
        <v>8321</v>
      </c>
    </row>
    <row r="3665" spans="1:20" ht="39.6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21">
        <f t="shared" si="230"/>
        <v>42665.243402777771</v>
      </c>
      <c r="L3665" s="21">
        <f t="shared" si="231"/>
        <v>42725.285069444442</v>
      </c>
      <c r="M3665" s="3" t="b">
        <v>0</v>
      </c>
      <c r="N3665" s="3">
        <v>9</v>
      </c>
      <c r="O3665" s="3" t="b">
        <v>1</v>
      </c>
      <c r="P3665" s="3" t="s">
        <v>8270</v>
      </c>
      <c r="Q3665" s="13">
        <f t="shared" si="228"/>
        <v>1.04</v>
      </c>
      <c r="R3665" s="7">
        <f t="shared" si="229"/>
        <v>25</v>
      </c>
      <c r="S3665" s="3" t="s">
        <v>8320</v>
      </c>
      <c r="T3665" s="3" t="s">
        <v>8321</v>
      </c>
    </row>
    <row r="3666" spans="1:20" ht="39.6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21">
        <f t="shared" si="230"/>
        <v>42523.04038194444</v>
      </c>
      <c r="L3666" s="21">
        <f t="shared" si="231"/>
        <v>42537.04038194444</v>
      </c>
      <c r="M3666" s="3" t="b">
        <v>0</v>
      </c>
      <c r="N3666" s="3">
        <v>19</v>
      </c>
      <c r="O3666" s="3" t="b">
        <v>1</v>
      </c>
      <c r="P3666" s="3" t="s">
        <v>8270</v>
      </c>
      <c r="Q3666" s="13">
        <f t="shared" si="228"/>
        <v>1.09375</v>
      </c>
      <c r="R3666" s="7">
        <f t="shared" si="229"/>
        <v>42.10526315789474</v>
      </c>
      <c r="S3666" s="3" t="s">
        <v>8320</v>
      </c>
      <c r="T3666" s="3" t="s">
        <v>8321</v>
      </c>
    </row>
    <row r="3667" spans="1:20" ht="39.6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21">
        <f t="shared" si="230"/>
        <v>42294.59979166666</v>
      </c>
      <c r="L3667" s="21">
        <f t="shared" si="231"/>
        <v>42305.620833333327</v>
      </c>
      <c r="M3667" s="3" t="b">
        <v>0</v>
      </c>
      <c r="N3667" s="3">
        <v>14</v>
      </c>
      <c r="O3667" s="3" t="b">
        <v>1</v>
      </c>
      <c r="P3667" s="3" t="s">
        <v>8270</v>
      </c>
      <c r="Q3667" s="13">
        <f t="shared" si="228"/>
        <v>1.1516129032258065</v>
      </c>
      <c r="R3667" s="7">
        <f t="shared" si="229"/>
        <v>44.285714285714285</v>
      </c>
      <c r="S3667" s="3" t="s">
        <v>8320</v>
      </c>
      <c r="T3667" s="3" t="s">
        <v>8321</v>
      </c>
    </row>
    <row r="3668" spans="1:20" ht="26.4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21">
        <f t="shared" si="230"/>
        <v>41822.696550925924</v>
      </c>
      <c r="L3668" s="21">
        <f t="shared" si="231"/>
        <v>41844.083333333328</v>
      </c>
      <c r="M3668" s="3" t="b">
        <v>0</v>
      </c>
      <c r="N3668" s="3">
        <v>38</v>
      </c>
      <c r="O3668" s="3" t="b">
        <v>1</v>
      </c>
      <c r="P3668" s="3" t="s">
        <v>8270</v>
      </c>
      <c r="Q3668" s="13">
        <f t="shared" si="228"/>
        <v>1</v>
      </c>
      <c r="R3668" s="7">
        <f t="shared" si="229"/>
        <v>31.578947368421051</v>
      </c>
      <c r="S3668" s="3" t="s">
        <v>8320</v>
      </c>
      <c r="T3668" s="3" t="s">
        <v>8321</v>
      </c>
    </row>
    <row r="3669" spans="1:20" ht="39.6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21">
        <f t="shared" si="230"/>
        <v>42173.761793981474</v>
      </c>
      <c r="L3669" s="21">
        <f t="shared" si="231"/>
        <v>42203.761793981474</v>
      </c>
      <c r="M3669" s="3" t="b">
        <v>0</v>
      </c>
      <c r="N3669" s="3">
        <v>58</v>
      </c>
      <c r="O3669" s="3" t="b">
        <v>1</v>
      </c>
      <c r="P3669" s="3" t="s">
        <v>8270</v>
      </c>
      <c r="Q3669" s="13">
        <f t="shared" si="228"/>
        <v>1.0317033333333334</v>
      </c>
      <c r="R3669" s="7">
        <f t="shared" si="229"/>
        <v>51.724137931034484</v>
      </c>
      <c r="S3669" s="3" t="s">
        <v>8320</v>
      </c>
      <c r="T3669" s="3" t="s">
        <v>8321</v>
      </c>
    </row>
    <row r="3670" spans="1:20" ht="39.6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21">
        <f t="shared" si="230"/>
        <v>42185.347824074073</v>
      </c>
      <c r="L3670" s="21">
        <f t="shared" si="231"/>
        <v>42208.564583333333</v>
      </c>
      <c r="M3670" s="3" t="b">
        <v>0</v>
      </c>
      <c r="N3670" s="3">
        <v>28</v>
      </c>
      <c r="O3670" s="3" t="b">
        <v>1</v>
      </c>
      <c r="P3670" s="3" t="s">
        <v>8270</v>
      </c>
      <c r="Q3670" s="13">
        <f t="shared" si="228"/>
        <v>1.0349999999999999</v>
      </c>
      <c r="R3670" s="7">
        <f t="shared" si="229"/>
        <v>35.714285714285715</v>
      </c>
      <c r="S3670" s="3" t="s">
        <v>8320</v>
      </c>
      <c r="T3670" s="3" t="s">
        <v>8321</v>
      </c>
    </row>
    <row r="3671" spans="1:20" ht="39.6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21">
        <f t="shared" si="230"/>
        <v>42136.466863425921</v>
      </c>
      <c r="L3671" s="21">
        <f t="shared" si="231"/>
        <v>42166.466863425921</v>
      </c>
      <c r="M3671" s="3" t="b">
        <v>0</v>
      </c>
      <c r="N3671" s="3">
        <v>17</v>
      </c>
      <c r="O3671" s="3" t="b">
        <v>1</v>
      </c>
      <c r="P3671" s="3" t="s">
        <v>8270</v>
      </c>
      <c r="Q3671" s="13">
        <f t="shared" si="228"/>
        <v>1.3819999999999999</v>
      </c>
      <c r="R3671" s="7">
        <f t="shared" si="229"/>
        <v>58.823529411764703</v>
      </c>
      <c r="S3671" s="3" t="s">
        <v>8320</v>
      </c>
      <c r="T3671" s="3" t="s">
        <v>8321</v>
      </c>
    </row>
    <row r="3672" spans="1:20" ht="39.6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21">
        <f t="shared" si="230"/>
        <v>42142.305682870363</v>
      </c>
      <c r="L3672" s="21">
        <f t="shared" si="231"/>
        <v>42155.749999999993</v>
      </c>
      <c r="M3672" s="3" t="b">
        <v>0</v>
      </c>
      <c r="N3672" s="3">
        <v>12</v>
      </c>
      <c r="O3672" s="3" t="b">
        <v>1</v>
      </c>
      <c r="P3672" s="3" t="s">
        <v>8270</v>
      </c>
      <c r="Q3672" s="13">
        <f t="shared" si="228"/>
        <v>1.0954545454545455</v>
      </c>
      <c r="R3672" s="7">
        <f t="shared" si="229"/>
        <v>18.333333333333332</v>
      </c>
      <c r="S3672" s="3" t="s">
        <v>8320</v>
      </c>
      <c r="T3672" s="3" t="s">
        <v>8321</v>
      </c>
    </row>
    <row r="3673" spans="1:20" ht="39.6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21">
        <f t="shared" si="230"/>
        <v>41820.419756944444</v>
      </c>
      <c r="L3673" s="21">
        <f t="shared" si="231"/>
        <v>41840.957638888889</v>
      </c>
      <c r="M3673" s="3" t="b">
        <v>0</v>
      </c>
      <c r="N3673" s="3">
        <v>40</v>
      </c>
      <c r="O3673" s="3" t="b">
        <v>1</v>
      </c>
      <c r="P3673" s="3" t="s">
        <v>8270</v>
      </c>
      <c r="Q3673" s="13">
        <f t="shared" si="228"/>
        <v>1.0085714285714287</v>
      </c>
      <c r="R3673" s="7">
        <f t="shared" si="229"/>
        <v>87.5</v>
      </c>
      <c r="S3673" s="3" t="s">
        <v>8320</v>
      </c>
      <c r="T3673" s="3" t="s">
        <v>8321</v>
      </c>
    </row>
    <row r="3674" spans="1:20" ht="52.8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21">
        <f t="shared" si="230"/>
        <v>41878.738240740735</v>
      </c>
      <c r="L3674" s="21">
        <f t="shared" si="231"/>
        <v>41908.738240740735</v>
      </c>
      <c r="M3674" s="3" t="b">
        <v>0</v>
      </c>
      <c r="N3674" s="3">
        <v>57</v>
      </c>
      <c r="O3674" s="3" t="b">
        <v>1</v>
      </c>
      <c r="P3674" s="3" t="s">
        <v>8270</v>
      </c>
      <c r="Q3674" s="13">
        <f t="shared" si="228"/>
        <v>1.0153333333333334</v>
      </c>
      <c r="R3674" s="7">
        <f t="shared" si="229"/>
        <v>52.631578947368418</v>
      </c>
      <c r="S3674" s="3" t="s">
        <v>8320</v>
      </c>
      <c r="T3674" s="3" t="s">
        <v>8321</v>
      </c>
    </row>
    <row r="3675" spans="1:20" ht="39.6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21">
        <f t="shared" si="230"/>
        <v>41914.086770833332</v>
      </c>
      <c r="L3675" s="21">
        <f t="shared" si="231"/>
        <v>41948.327777777777</v>
      </c>
      <c r="M3675" s="3" t="b">
        <v>0</v>
      </c>
      <c r="N3675" s="3">
        <v>114</v>
      </c>
      <c r="O3675" s="3" t="b">
        <v>1</v>
      </c>
      <c r="P3675" s="3" t="s">
        <v>8270</v>
      </c>
      <c r="Q3675" s="13">
        <f t="shared" si="228"/>
        <v>1.13625</v>
      </c>
      <c r="R3675" s="7">
        <f t="shared" si="229"/>
        <v>35.087719298245617</v>
      </c>
      <c r="S3675" s="3" t="s">
        <v>8320</v>
      </c>
      <c r="T3675" s="3" t="s">
        <v>8321</v>
      </c>
    </row>
    <row r="3676" spans="1:20" ht="39.6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21">
        <f t="shared" si="230"/>
        <v>42556.664687499993</v>
      </c>
      <c r="L3676" s="21">
        <f t="shared" si="231"/>
        <v>42616.664687499993</v>
      </c>
      <c r="M3676" s="3" t="b">
        <v>0</v>
      </c>
      <c r="N3676" s="3">
        <v>31</v>
      </c>
      <c r="O3676" s="3" t="b">
        <v>1</v>
      </c>
      <c r="P3676" s="3" t="s">
        <v>8270</v>
      </c>
      <c r="Q3676" s="13">
        <f t="shared" si="228"/>
        <v>1</v>
      </c>
      <c r="R3676" s="7">
        <f t="shared" si="229"/>
        <v>145.16129032258064</v>
      </c>
      <c r="S3676" s="3" t="s">
        <v>8320</v>
      </c>
      <c r="T3676" s="3" t="s">
        <v>8321</v>
      </c>
    </row>
    <row r="3677" spans="1:20" ht="39.6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21">
        <f t="shared" si="230"/>
        <v>42493.388680555552</v>
      </c>
      <c r="L3677" s="21">
        <f t="shared" si="231"/>
        <v>42505.749999999993</v>
      </c>
      <c r="M3677" s="3" t="b">
        <v>0</v>
      </c>
      <c r="N3677" s="3">
        <v>3</v>
      </c>
      <c r="O3677" s="3" t="b">
        <v>1</v>
      </c>
      <c r="P3677" s="3" t="s">
        <v>8270</v>
      </c>
      <c r="Q3677" s="13">
        <f t="shared" si="228"/>
        <v>1.4</v>
      </c>
      <c r="R3677" s="7">
        <f t="shared" si="229"/>
        <v>16.666666666666668</v>
      </c>
      <c r="S3677" s="3" t="s">
        <v>8320</v>
      </c>
      <c r="T3677" s="3" t="s">
        <v>8321</v>
      </c>
    </row>
    <row r="3678" spans="1:20" ht="39.6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21">
        <f t="shared" si="230"/>
        <v>41876.607453703698</v>
      </c>
      <c r="L3678" s="21">
        <f t="shared" si="231"/>
        <v>41894.607453703698</v>
      </c>
      <c r="M3678" s="3" t="b">
        <v>0</v>
      </c>
      <c r="N3678" s="3">
        <v>16</v>
      </c>
      <c r="O3678" s="3" t="b">
        <v>1</v>
      </c>
      <c r="P3678" s="3" t="s">
        <v>8270</v>
      </c>
      <c r="Q3678" s="13">
        <f t="shared" si="228"/>
        <v>1.2875000000000001</v>
      </c>
      <c r="R3678" s="7">
        <f t="shared" si="229"/>
        <v>50</v>
      </c>
      <c r="S3678" s="3" t="s">
        <v>8320</v>
      </c>
      <c r="T3678" s="3" t="s">
        <v>8321</v>
      </c>
    </row>
    <row r="3679" spans="1:20" ht="39.6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21">
        <f t="shared" si="230"/>
        <v>41802.365949074076</v>
      </c>
      <c r="L3679" s="21">
        <f t="shared" si="231"/>
        <v>41822.957638888889</v>
      </c>
      <c r="M3679" s="3" t="b">
        <v>0</v>
      </c>
      <c r="N3679" s="3">
        <v>199</v>
      </c>
      <c r="O3679" s="3" t="b">
        <v>1</v>
      </c>
      <c r="P3679" s="3" t="s">
        <v>8270</v>
      </c>
      <c r="Q3679" s="13">
        <f t="shared" si="228"/>
        <v>1.0290416666666666</v>
      </c>
      <c r="R3679" s="7">
        <f t="shared" si="229"/>
        <v>60.301507537688444</v>
      </c>
      <c r="S3679" s="3" t="s">
        <v>8320</v>
      </c>
      <c r="T3679" s="3" t="s">
        <v>8321</v>
      </c>
    </row>
    <row r="3680" spans="1:20" ht="39.6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21">
        <f t="shared" si="230"/>
        <v>42120.322893518511</v>
      </c>
      <c r="L3680" s="21">
        <f t="shared" si="231"/>
        <v>42155.322893518511</v>
      </c>
      <c r="M3680" s="3" t="b">
        <v>0</v>
      </c>
      <c r="N3680" s="3">
        <v>31</v>
      </c>
      <c r="O3680" s="3" t="b">
        <v>1</v>
      </c>
      <c r="P3680" s="3" t="s">
        <v>8270</v>
      </c>
      <c r="Q3680" s="13">
        <f t="shared" si="228"/>
        <v>1.0249999999999999</v>
      </c>
      <c r="R3680" s="7">
        <f t="shared" si="229"/>
        <v>64.516129032258064</v>
      </c>
      <c r="S3680" s="3" t="s">
        <v>8320</v>
      </c>
      <c r="T3680" s="3" t="s">
        <v>8321</v>
      </c>
    </row>
    <row r="3681" spans="1:20" ht="39.6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21">
        <f t="shared" si="230"/>
        <v>41786.553020833329</v>
      </c>
      <c r="L3681" s="21">
        <f t="shared" si="231"/>
        <v>41820.999305555553</v>
      </c>
      <c r="M3681" s="3" t="b">
        <v>0</v>
      </c>
      <c r="N3681" s="3">
        <v>30</v>
      </c>
      <c r="O3681" s="3" t="b">
        <v>1</v>
      </c>
      <c r="P3681" s="3" t="s">
        <v>8270</v>
      </c>
      <c r="Q3681" s="13">
        <f t="shared" si="228"/>
        <v>1.101</v>
      </c>
      <c r="R3681" s="7">
        <f t="shared" si="229"/>
        <v>66.666666666666671</v>
      </c>
      <c r="S3681" s="3" t="s">
        <v>8320</v>
      </c>
      <c r="T3681" s="3" t="s">
        <v>8321</v>
      </c>
    </row>
    <row r="3682" spans="1:20" ht="39.6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21">
        <f t="shared" si="230"/>
        <v>42627.245763888888</v>
      </c>
      <c r="L3682" s="21">
        <f t="shared" si="231"/>
        <v>42648.245763888888</v>
      </c>
      <c r="M3682" s="3" t="b">
        <v>0</v>
      </c>
      <c r="N3682" s="3">
        <v>34</v>
      </c>
      <c r="O3682" s="3" t="b">
        <v>1</v>
      </c>
      <c r="P3682" s="3" t="s">
        <v>8270</v>
      </c>
      <c r="Q3682" s="13">
        <f t="shared" si="228"/>
        <v>1.1276666666666666</v>
      </c>
      <c r="R3682" s="7">
        <f t="shared" si="229"/>
        <v>88.235294117647058</v>
      </c>
      <c r="S3682" s="3" t="s">
        <v>8320</v>
      </c>
      <c r="T3682" s="3" t="s">
        <v>8321</v>
      </c>
    </row>
    <row r="3683" spans="1:20" ht="52.8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21">
        <f t="shared" si="230"/>
        <v>42374.443171296291</v>
      </c>
      <c r="L3683" s="21">
        <f t="shared" si="231"/>
        <v>42384.443171296291</v>
      </c>
      <c r="M3683" s="3" t="b">
        <v>0</v>
      </c>
      <c r="N3683" s="3">
        <v>18</v>
      </c>
      <c r="O3683" s="3" t="b">
        <v>1</v>
      </c>
      <c r="P3683" s="3" t="s">
        <v>8270</v>
      </c>
      <c r="Q3683" s="13">
        <f t="shared" si="228"/>
        <v>1.119</v>
      </c>
      <c r="R3683" s="7">
        <f t="shared" si="229"/>
        <v>55.555555555555557</v>
      </c>
      <c r="S3683" s="3" t="s">
        <v>8320</v>
      </c>
      <c r="T3683" s="3" t="s">
        <v>8321</v>
      </c>
    </row>
    <row r="3684" spans="1:20" ht="39.6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21">
        <f t="shared" si="230"/>
        <v>41772.477060185185</v>
      </c>
      <c r="L3684" s="21">
        <f t="shared" si="231"/>
        <v>41806.082638888889</v>
      </c>
      <c r="M3684" s="3" t="b">
        <v>0</v>
      </c>
      <c r="N3684" s="3">
        <v>67</v>
      </c>
      <c r="O3684" s="3" t="b">
        <v>1</v>
      </c>
      <c r="P3684" s="3" t="s">
        <v>8270</v>
      </c>
      <c r="Q3684" s="13">
        <f t="shared" si="228"/>
        <v>1.3919999999999999</v>
      </c>
      <c r="R3684" s="7">
        <f t="shared" si="229"/>
        <v>44.776119402985074</v>
      </c>
      <c r="S3684" s="3" t="s">
        <v>8320</v>
      </c>
      <c r="T3684" s="3" t="s">
        <v>8321</v>
      </c>
    </row>
    <row r="3685" spans="1:20" ht="39.6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21">
        <f t="shared" si="230"/>
        <v>42632.908518518518</v>
      </c>
      <c r="L3685" s="21">
        <f t="shared" si="231"/>
        <v>42662.908518518518</v>
      </c>
      <c r="M3685" s="3" t="b">
        <v>0</v>
      </c>
      <c r="N3685" s="3">
        <v>66</v>
      </c>
      <c r="O3685" s="3" t="b">
        <v>1</v>
      </c>
      <c r="P3685" s="3" t="s">
        <v>8270</v>
      </c>
      <c r="Q3685" s="13">
        <f t="shared" si="228"/>
        <v>1.1085714285714285</v>
      </c>
      <c r="R3685" s="7">
        <f t="shared" si="229"/>
        <v>53.030303030303031</v>
      </c>
      <c r="S3685" s="3" t="s">
        <v>8320</v>
      </c>
      <c r="T3685" s="3" t="s">
        <v>8321</v>
      </c>
    </row>
    <row r="3686" spans="1:20" ht="39.6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21">
        <f t="shared" si="230"/>
        <v>42218.97206018518</v>
      </c>
      <c r="L3686" s="21">
        <f t="shared" si="231"/>
        <v>42248.97206018518</v>
      </c>
      <c r="M3686" s="3" t="b">
        <v>0</v>
      </c>
      <c r="N3686" s="3">
        <v>23</v>
      </c>
      <c r="O3686" s="3" t="b">
        <v>1</v>
      </c>
      <c r="P3686" s="3" t="s">
        <v>8270</v>
      </c>
      <c r="Q3686" s="13">
        <f t="shared" si="228"/>
        <v>1.3906666666666667</v>
      </c>
      <c r="R3686" s="7">
        <f t="shared" si="229"/>
        <v>32.608695652173914</v>
      </c>
      <c r="S3686" s="3" t="s">
        <v>8320</v>
      </c>
      <c r="T3686" s="3" t="s">
        <v>8321</v>
      </c>
    </row>
    <row r="3687" spans="1:20" ht="39.6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21">
        <f t="shared" si="230"/>
        <v>41753.384942129625</v>
      </c>
      <c r="L3687" s="21">
        <f t="shared" si="231"/>
        <v>41778.666666666664</v>
      </c>
      <c r="M3687" s="3" t="b">
        <v>0</v>
      </c>
      <c r="N3687" s="3">
        <v>126</v>
      </c>
      <c r="O3687" s="3" t="b">
        <v>1</v>
      </c>
      <c r="P3687" s="3" t="s">
        <v>8270</v>
      </c>
      <c r="Q3687" s="13">
        <f t="shared" si="228"/>
        <v>1.0569999999999999</v>
      </c>
      <c r="R3687" s="7">
        <f t="shared" si="229"/>
        <v>39.682539682539684</v>
      </c>
      <c r="S3687" s="3" t="s">
        <v>8320</v>
      </c>
      <c r="T3687" s="3" t="s">
        <v>8321</v>
      </c>
    </row>
    <row r="3688" spans="1:20" ht="39.6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21">
        <f t="shared" si="230"/>
        <v>42230.454398148147</v>
      </c>
      <c r="L3688" s="21">
        <f t="shared" si="231"/>
        <v>42244.957638888889</v>
      </c>
      <c r="M3688" s="3" t="b">
        <v>0</v>
      </c>
      <c r="N3688" s="3">
        <v>6</v>
      </c>
      <c r="O3688" s="3" t="b">
        <v>1</v>
      </c>
      <c r="P3688" s="3" t="s">
        <v>8270</v>
      </c>
      <c r="Q3688" s="13">
        <f t="shared" si="228"/>
        <v>1.0142857142857142</v>
      </c>
      <c r="R3688" s="7">
        <f t="shared" si="229"/>
        <v>58.333333333333336</v>
      </c>
      <c r="S3688" s="3" t="s">
        <v>8320</v>
      </c>
      <c r="T3688" s="3" t="s">
        <v>8321</v>
      </c>
    </row>
    <row r="3689" spans="1:20" ht="39.6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21">
        <f t="shared" si="230"/>
        <v>41787.009895833333</v>
      </c>
      <c r="L3689" s="21">
        <f t="shared" si="231"/>
        <v>41817.009895833333</v>
      </c>
      <c r="M3689" s="3" t="b">
        <v>0</v>
      </c>
      <c r="N3689" s="3">
        <v>25</v>
      </c>
      <c r="O3689" s="3" t="b">
        <v>1</v>
      </c>
      <c r="P3689" s="3" t="s">
        <v>8270</v>
      </c>
      <c r="Q3689" s="13">
        <f t="shared" si="228"/>
        <v>1.0024500000000001</v>
      </c>
      <c r="R3689" s="7">
        <f t="shared" si="229"/>
        <v>200</v>
      </c>
      <c r="S3689" s="3" t="s">
        <v>8320</v>
      </c>
      <c r="T3689" s="3" t="s">
        <v>8321</v>
      </c>
    </row>
    <row r="3690" spans="1:20" ht="39.6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21">
        <f t="shared" si="230"/>
        <v>41829.578749999993</v>
      </c>
      <c r="L3690" s="21">
        <f t="shared" si="231"/>
        <v>41859.578749999993</v>
      </c>
      <c r="M3690" s="3" t="b">
        <v>0</v>
      </c>
      <c r="N3690" s="3">
        <v>39</v>
      </c>
      <c r="O3690" s="3" t="b">
        <v>1</v>
      </c>
      <c r="P3690" s="3" t="s">
        <v>8270</v>
      </c>
      <c r="Q3690" s="13">
        <f t="shared" si="228"/>
        <v>1.0916666666666666</v>
      </c>
      <c r="R3690" s="7">
        <f t="shared" si="229"/>
        <v>76.92307692307692</v>
      </c>
      <c r="S3690" s="3" t="s">
        <v>8320</v>
      </c>
      <c r="T3690" s="3" t="s">
        <v>8321</v>
      </c>
    </row>
    <row r="3691" spans="1:20" ht="39.6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21">
        <f t="shared" si="230"/>
        <v>42147.61850694444</v>
      </c>
      <c r="L3691" s="21">
        <f t="shared" si="231"/>
        <v>42176.725694444445</v>
      </c>
      <c r="M3691" s="3" t="b">
        <v>0</v>
      </c>
      <c r="N3691" s="3">
        <v>62</v>
      </c>
      <c r="O3691" s="3" t="b">
        <v>1</v>
      </c>
      <c r="P3691" s="3" t="s">
        <v>8270</v>
      </c>
      <c r="Q3691" s="13">
        <f t="shared" si="228"/>
        <v>1.1833333333333333</v>
      </c>
      <c r="R3691" s="7">
        <f t="shared" si="229"/>
        <v>48.387096774193552</v>
      </c>
      <c r="S3691" s="3" t="s">
        <v>8320</v>
      </c>
      <c r="T3691" s="3" t="s">
        <v>8321</v>
      </c>
    </row>
    <row r="3692" spans="1:20" ht="39.6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21">
        <f t="shared" si="230"/>
        <v>41940.38984953703</v>
      </c>
      <c r="L3692" s="21">
        <f t="shared" si="231"/>
        <v>41970.431516203702</v>
      </c>
      <c r="M3692" s="3" t="b">
        <v>0</v>
      </c>
      <c r="N3692" s="3">
        <v>31</v>
      </c>
      <c r="O3692" s="3" t="b">
        <v>1</v>
      </c>
      <c r="P3692" s="3" t="s">
        <v>8270</v>
      </c>
      <c r="Q3692" s="13">
        <f t="shared" si="228"/>
        <v>1.2</v>
      </c>
      <c r="R3692" s="7">
        <f t="shared" si="229"/>
        <v>48.387096774193552</v>
      </c>
      <c r="S3692" s="3" t="s">
        <v>8320</v>
      </c>
      <c r="T3692" s="3" t="s">
        <v>8321</v>
      </c>
    </row>
    <row r="3693" spans="1:20" ht="26.4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21">
        <f t="shared" si="230"/>
        <v>42020.492233796293</v>
      </c>
      <c r="L3693" s="21">
        <f t="shared" si="231"/>
        <v>42064.999305555553</v>
      </c>
      <c r="M3693" s="3" t="b">
        <v>0</v>
      </c>
      <c r="N3693" s="3">
        <v>274</v>
      </c>
      <c r="O3693" s="3" t="b">
        <v>1</v>
      </c>
      <c r="P3693" s="3" t="s">
        <v>8270</v>
      </c>
      <c r="Q3693" s="13">
        <f t="shared" si="228"/>
        <v>1.2796000000000001</v>
      </c>
      <c r="R3693" s="7">
        <f t="shared" si="229"/>
        <v>145.98540145985402</v>
      </c>
      <c r="S3693" s="3" t="s">
        <v>8320</v>
      </c>
      <c r="T3693" s="3" t="s">
        <v>8321</v>
      </c>
    </row>
    <row r="3694" spans="1:20" ht="26.4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21">
        <f t="shared" si="230"/>
        <v>41891.756701388884</v>
      </c>
      <c r="L3694" s="21">
        <f t="shared" si="231"/>
        <v>41900.791666666664</v>
      </c>
      <c r="M3694" s="3" t="b">
        <v>0</v>
      </c>
      <c r="N3694" s="3">
        <v>17</v>
      </c>
      <c r="O3694" s="3" t="b">
        <v>1</v>
      </c>
      <c r="P3694" s="3" t="s">
        <v>8270</v>
      </c>
      <c r="Q3694" s="13">
        <f t="shared" si="228"/>
        <v>1.26</v>
      </c>
      <c r="R3694" s="7">
        <f t="shared" si="229"/>
        <v>58.823529411764703</v>
      </c>
      <c r="S3694" s="3" t="s">
        <v>8320</v>
      </c>
      <c r="T3694" s="3" t="s">
        <v>8321</v>
      </c>
    </row>
    <row r="3695" spans="1:20" ht="39.6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21">
        <f t="shared" si="230"/>
        <v>42308.98297453703</v>
      </c>
      <c r="L3695" s="21">
        <f t="shared" si="231"/>
        <v>42338.729166666664</v>
      </c>
      <c r="M3695" s="3" t="b">
        <v>0</v>
      </c>
      <c r="N3695" s="3">
        <v>14</v>
      </c>
      <c r="O3695" s="3" t="b">
        <v>1</v>
      </c>
      <c r="P3695" s="3" t="s">
        <v>8270</v>
      </c>
      <c r="Q3695" s="13">
        <f t="shared" si="228"/>
        <v>1.2912912912912913</v>
      </c>
      <c r="R3695" s="7">
        <f t="shared" si="229"/>
        <v>23.785714285714285</v>
      </c>
      <c r="S3695" s="3" t="s">
        <v>8320</v>
      </c>
      <c r="T3695" s="3" t="s">
        <v>8321</v>
      </c>
    </row>
    <row r="3696" spans="1:20" ht="52.8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21">
        <f t="shared" si="230"/>
        <v>42489.925543981481</v>
      </c>
      <c r="L3696" s="21">
        <f t="shared" si="231"/>
        <v>42526.874999999993</v>
      </c>
      <c r="M3696" s="3" t="b">
        <v>0</v>
      </c>
      <c r="N3696" s="3">
        <v>60</v>
      </c>
      <c r="O3696" s="3" t="b">
        <v>1</v>
      </c>
      <c r="P3696" s="3" t="s">
        <v>8270</v>
      </c>
      <c r="Q3696" s="13">
        <f t="shared" si="228"/>
        <v>1.0742857142857143</v>
      </c>
      <c r="R3696" s="7">
        <f t="shared" si="229"/>
        <v>58.333333333333336</v>
      </c>
      <c r="S3696" s="3" t="s">
        <v>8320</v>
      </c>
      <c r="T3696" s="3" t="s">
        <v>8321</v>
      </c>
    </row>
    <row r="3697" spans="1:20" ht="52.8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21">
        <f t="shared" si="230"/>
        <v>41995.662152777775</v>
      </c>
      <c r="L3697" s="21">
        <f t="shared" si="231"/>
        <v>42015.662152777775</v>
      </c>
      <c r="M3697" s="3" t="b">
        <v>0</v>
      </c>
      <c r="N3697" s="3">
        <v>33</v>
      </c>
      <c r="O3697" s="3" t="b">
        <v>1</v>
      </c>
      <c r="P3697" s="3" t="s">
        <v>8270</v>
      </c>
      <c r="Q3697" s="13">
        <f t="shared" si="228"/>
        <v>1.00125</v>
      </c>
      <c r="R3697" s="7">
        <f t="shared" si="229"/>
        <v>121.21212121212122</v>
      </c>
      <c r="S3697" s="3" t="s">
        <v>8320</v>
      </c>
      <c r="T3697" s="3" t="s">
        <v>8321</v>
      </c>
    </row>
    <row r="3698" spans="1:20" ht="39.6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21">
        <f t="shared" si="230"/>
        <v>41988.408749999995</v>
      </c>
      <c r="L3698" s="21">
        <f t="shared" si="231"/>
        <v>42048.408749999995</v>
      </c>
      <c r="M3698" s="3" t="b">
        <v>0</v>
      </c>
      <c r="N3698" s="3">
        <v>78</v>
      </c>
      <c r="O3698" s="3" t="b">
        <v>1</v>
      </c>
      <c r="P3698" s="3" t="s">
        <v>8270</v>
      </c>
      <c r="Q3698" s="13">
        <f t="shared" si="228"/>
        <v>1.55</v>
      </c>
      <c r="R3698" s="7">
        <f t="shared" si="229"/>
        <v>25.641025641025642</v>
      </c>
      <c r="S3698" s="3" t="s">
        <v>8320</v>
      </c>
      <c r="T3698" s="3" t="s">
        <v>8321</v>
      </c>
    </row>
    <row r="3699" spans="1:20" ht="39.6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21">
        <f t="shared" si="230"/>
        <v>42479.2575</v>
      </c>
      <c r="L3699" s="21">
        <f t="shared" si="231"/>
        <v>42500.2575</v>
      </c>
      <c r="M3699" s="3" t="b">
        <v>0</v>
      </c>
      <c r="N3699" s="3">
        <v>30</v>
      </c>
      <c r="O3699" s="3" t="b">
        <v>1</v>
      </c>
      <c r="P3699" s="3" t="s">
        <v>8270</v>
      </c>
      <c r="Q3699" s="13">
        <f t="shared" si="228"/>
        <v>1.08</v>
      </c>
      <c r="R3699" s="7">
        <f t="shared" si="229"/>
        <v>66.666666666666671</v>
      </c>
      <c r="S3699" s="3" t="s">
        <v>8320</v>
      </c>
      <c r="T3699" s="3" t="s">
        <v>8321</v>
      </c>
    </row>
    <row r="3700" spans="1:20" ht="39.6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21">
        <f t="shared" si="230"/>
        <v>42401.598229166666</v>
      </c>
      <c r="L3700" s="21">
        <f t="shared" si="231"/>
        <v>42431.598229166666</v>
      </c>
      <c r="M3700" s="3" t="b">
        <v>0</v>
      </c>
      <c r="N3700" s="3">
        <v>136</v>
      </c>
      <c r="O3700" s="3" t="b">
        <v>1</v>
      </c>
      <c r="P3700" s="3" t="s">
        <v>8270</v>
      </c>
      <c r="Q3700" s="13">
        <f t="shared" si="228"/>
        <v>1.1052</v>
      </c>
      <c r="R3700" s="7">
        <f t="shared" si="229"/>
        <v>36.764705882352942</v>
      </c>
      <c r="S3700" s="3" t="s">
        <v>8320</v>
      </c>
      <c r="T3700" s="3" t="s">
        <v>8321</v>
      </c>
    </row>
    <row r="3701" spans="1:20" ht="39.6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21">
        <f t="shared" si="230"/>
        <v>41897.393703703703</v>
      </c>
      <c r="L3701" s="21">
        <f t="shared" si="231"/>
        <v>41927.393703703703</v>
      </c>
      <c r="M3701" s="3" t="b">
        <v>0</v>
      </c>
      <c r="N3701" s="3">
        <v>40</v>
      </c>
      <c r="O3701" s="3" t="b">
        <v>1</v>
      </c>
      <c r="P3701" s="3" t="s">
        <v>8270</v>
      </c>
      <c r="Q3701" s="13">
        <f t="shared" si="228"/>
        <v>1.008</v>
      </c>
      <c r="R3701" s="7">
        <f t="shared" si="229"/>
        <v>62.5</v>
      </c>
      <c r="S3701" s="3" t="s">
        <v>8320</v>
      </c>
      <c r="T3701" s="3" t="s">
        <v>8321</v>
      </c>
    </row>
    <row r="3702" spans="1:20" ht="26.4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21">
        <f t="shared" si="230"/>
        <v>41882.37731481481</v>
      </c>
      <c r="L3702" s="21">
        <f t="shared" si="231"/>
        <v>41912.458333333328</v>
      </c>
      <c r="M3702" s="3" t="b">
        <v>0</v>
      </c>
      <c r="N3702" s="3">
        <v>18</v>
      </c>
      <c r="O3702" s="3" t="b">
        <v>1</v>
      </c>
      <c r="P3702" s="3" t="s">
        <v>8270</v>
      </c>
      <c r="Q3702" s="13">
        <f t="shared" si="228"/>
        <v>1.212</v>
      </c>
      <c r="R3702" s="7">
        <f t="shared" si="229"/>
        <v>27.777777777777779</v>
      </c>
      <c r="S3702" s="3" t="s">
        <v>8320</v>
      </c>
      <c r="T3702" s="3" t="s">
        <v>8321</v>
      </c>
    </row>
    <row r="3703" spans="1:20" ht="39.6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21">
        <f t="shared" si="230"/>
        <v>42129.333252314813</v>
      </c>
      <c r="L3703" s="21">
        <f t="shared" si="231"/>
        <v>42159.333252314813</v>
      </c>
      <c r="M3703" s="3" t="b">
        <v>0</v>
      </c>
      <c r="N3703" s="3">
        <v>39</v>
      </c>
      <c r="O3703" s="3" t="b">
        <v>1</v>
      </c>
      <c r="P3703" s="3" t="s">
        <v>8270</v>
      </c>
      <c r="Q3703" s="13">
        <f t="shared" si="228"/>
        <v>1.0033333333333334</v>
      </c>
      <c r="R3703" s="7">
        <f t="shared" si="229"/>
        <v>38.46153846153846</v>
      </c>
      <c r="S3703" s="3" t="s">
        <v>8320</v>
      </c>
      <c r="T3703" s="3" t="s">
        <v>8321</v>
      </c>
    </row>
    <row r="3704" spans="1:20" ht="52.8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21">
        <f t="shared" si="230"/>
        <v>42524.329675925925</v>
      </c>
      <c r="L3704" s="21">
        <f t="shared" si="231"/>
        <v>42561.749305555553</v>
      </c>
      <c r="M3704" s="3" t="b">
        <v>0</v>
      </c>
      <c r="N3704" s="3">
        <v>21</v>
      </c>
      <c r="O3704" s="3" t="b">
        <v>1</v>
      </c>
      <c r="P3704" s="3" t="s">
        <v>8270</v>
      </c>
      <c r="Q3704" s="13">
        <f t="shared" si="228"/>
        <v>1.0916666666666666</v>
      </c>
      <c r="R3704" s="7">
        <f t="shared" si="229"/>
        <v>142.85714285714286</v>
      </c>
      <c r="S3704" s="3" t="s">
        <v>8320</v>
      </c>
      <c r="T3704" s="3" t="s">
        <v>8321</v>
      </c>
    </row>
    <row r="3705" spans="1:20" ht="39.6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21">
        <f t="shared" si="230"/>
        <v>42556.296157407407</v>
      </c>
      <c r="L3705" s="21">
        <f t="shared" si="231"/>
        <v>42595.082638888889</v>
      </c>
      <c r="M3705" s="3" t="b">
        <v>0</v>
      </c>
      <c r="N3705" s="3">
        <v>30</v>
      </c>
      <c r="O3705" s="3" t="b">
        <v>1</v>
      </c>
      <c r="P3705" s="3" t="s">
        <v>8270</v>
      </c>
      <c r="Q3705" s="13">
        <f t="shared" si="228"/>
        <v>1.2342857142857142</v>
      </c>
      <c r="R3705" s="7">
        <f t="shared" si="229"/>
        <v>35</v>
      </c>
      <c r="S3705" s="3" t="s">
        <v>8320</v>
      </c>
      <c r="T3705" s="3" t="s">
        <v>8321</v>
      </c>
    </row>
    <row r="3706" spans="1:20" ht="39.6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21">
        <f t="shared" si="230"/>
        <v>42461.481412037036</v>
      </c>
      <c r="L3706" s="21">
        <f t="shared" si="231"/>
        <v>42521.481412037036</v>
      </c>
      <c r="M3706" s="3" t="b">
        <v>0</v>
      </c>
      <c r="N3706" s="3">
        <v>27</v>
      </c>
      <c r="O3706" s="3" t="b">
        <v>1</v>
      </c>
      <c r="P3706" s="3" t="s">
        <v>8270</v>
      </c>
      <c r="Q3706" s="13">
        <f t="shared" si="228"/>
        <v>1.3633666666666666</v>
      </c>
      <c r="R3706" s="7">
        <f t="shared" si="229"/>
        <v>11.111111111111111</v>
      </c>
      <c r="S3706" s="3" t="s">
        <v>8320</v>
      </c>
      <c r="T3706" s="3" t="s">
        <v>8321</v>
      </c>
    </row>
    <row r="3707" spans="1:20" ht="39.6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21">
        <f t="shared" si="230"/>
        <v>41792.334652777776</v>
      </c>
      <c r="L3707" s="21">
        <f t="shared" si="231"/>
        <v>41813.541666666664</v>
      </c>
      <c r="M3707" s="3" t="b">
        <v>0</v>
      </c>
      <c r="N3707" s="3">
        <v>35</v>
      </c>
      <c r="O3707" s="3" t="b">
        <v>1</v>
      </c>
      <c r="P3707" s="3" t="s">
        <v>8270</v>
      </c>
      <c r="Q3707" s="13">
        <f t="shared" si="228"/>
        <v>1.0346657233816767</v>
      </c>
      <c r="R3707" s="7">
        <f t="shared" si="229"/>
        <v>80.771428571428572</v>
      </c>
      <c r="S3707" s="3" t="s">
        <v>8320</v>
      </c>
      <c r="T3707" s="3" t="s">
        <v>8321</v>
      </c>
    </row>
    <row r="3708" spans="1:20" ht="39.6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21">
        <f t="shared" si="230"/>
        <v>41879.705428240741</v>
      </c>
      <c r="L3708" s="21">
        <f t="shared" si="231"/>
        <v>41894.705428240741</v>
      </c>
      <c r="M3708" s="3" t="b">
        <v>0</v>
      </c>
      <c r="N3708" s="3">
        <v>13</v>
      </c>
      <c r="O3708" s="3" t="b">
        <v>1</v>
      </c>
      <c r="P3708" s="3" t="s">
        <v>8270</v>
      </c>
      <c r="Q3708" s="13">
        <f t="shared" si="228"/>
        <v>1.2133333333333334</v>
      </c>
      <c r="R3708" s="7">
        <f t="shared" si="229"/>
        <v>115.38461538461539</v>
      </c>
      <c r="S3708" s="3" t="s">
        <v>8320</v>
      </c>
      <c r="T3708" s="3" t="s">
        <v>8321</v>
      </c>
    </row>
    <row r="3709" spans="1:20" ht="39.6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21">
        <f t="shared" si="230"/>
        <v>42551.840023148143</v>
      </c>
      <c r="L3709" s="21">
        <f t="shared" si="231"/>
        <v>42573.018055555549</v>
      </c>
      <c r="M3709" s="3" t="b">
        <v>0</v>
      </c>
      <c r="N3709" s="3">
        <v>23</v>
      </c>
      <c r="O3709" s="3" t="b">
        <v>1</v>
      </c>
      <c r="P3709" s="3" t="s">
        <v>8270</v>
      </c>
      <c r="Q3709" s="13">
        <f t="shared" si="228"/>
        <v>1.86</v>
      </c>
      <c r="R3709" s="7">
        <f t="shared" si="229"/>
        <v>43.478260869565219</v>
      </c>
      <c r="S3709" s="3" t="s">
        <v>8320</v>
      </c>
      <c r="T3709" s="3" t="s">
        <v>8321</v>
      </c>
    </row>
    <row r="3710" spans="1:20" ht="52.8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21">
        <f t="shared" si="230"/>
        <v>41809.933865740742</v>
      </c>
      <c r="L3710" s="21">
        <f t="shared" si="231"/>
        <v>41823.933865740742</v>
      </c>
      <c r="M3710" s="3" t="b">
        <v>0</v>
      </c>
      <c r="N3710" s="3">
        <v>39</v>
      </c>
      <c r="O3710" s="3" t="b">
        <v>1</v>
      </c>
      <c r="P3710" s="3" t="s">
        <v>8270</v>
      </c>
      <c r="Q3710" s="13">
        <f t="shared" si="228"/>
        <v>3</v>
      </c>
      <c r="R3710" s="7">
        <f t="shared" si="229"/>
        <v>17.948717948717949</v>
      </c>
      <c r="S3710" s="3" t="s">
        <v>8320</v>
      </c>
      <c r="T3710" s="3" t="s">
        <v>8321</v>
      </c>
    </row>
    <row r="3711" spans="1:20" ht="39.6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21">
        <f t="shared" si="230"/>
        <v>41785.499374999999</v>
      </c>
      <c r="L3711" s="21">
        <f t="shared" si="231"/>
        <v>41815.499374999999</v>
      </c>
      <c r="M3711" s="3" t="b">
        <v>0</v>
      </c>
      <c r="N3711" s="3">
        <v>35</v>
      </c>
      <c r="O3711" s="3" t="b">
        <v>1</v>
      </c>
      <c r="P3711" s="3" t="s">
        <v>8270</v>
      </c>
      <c r="Q3711" s="13">
        <f t="shared" si="228"/>
        <v>1.0825</v>
      </c>
      <c r="R3711" s="7">
        <f t="shared" si="229"/>
        <v>28.571428571428573</v>
      </c>
      <c r="S3711" s="3" t="s">
        <v>8320</v>
      </c>
      <c r="T3711" s="3" t="s">
        <v>8321</v>
      </c>
    </row>
    <row r="3712" spans="1:20" ht="26.4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21">
        <f t="shared" si="230"/>
        <v>42072.367916666662</v>
      </c>
      <c r="L3712" s="21">
        <f t="shared" si="231"/>
        <v>42097.367916666662</v>
      </c>
      <c r="M3712" s="3" t="b">
        <v>0</v>
      </c>
      <c r="N3712" s="3">
        <v>27</v>
      </c>
      <c r="O3712" s="3" t="b">
        <v>1</v>
      </c>
      <c r="P3712" s="3" t="s">
        <v>8270</v>
      </c>
      <c r="Q3712" s="13">
        <f t="shared" si="228"/>
        <v>1.4115384615384616</v>
      </c>
      <c r="R3712" s="7">
        <f t="shared" si="229"/>
        <v>48.148148148148145</v>
      </c>
      <c r="S3712" s="3" t="s">
        <v>8320</v>
      </c>
      <c r="T3712" s="3" t="s">
        <v>8321</v>
      </c>
    </row>
    <row r="3713" spans="1:20" ht="26.4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21">
        <f t="shared" si="230"/>
        <v>41779.5158912037</v>
      </c>
      <c r="L3713" s="21">
        <f t="shared" si="231"/>
        <v>41805.458333333328</v>
      </c>
      <c r="M3713" s="3" t="b">
        <v>0</v>
      </c>
      <c r="N3713" s="3">
        <v>21</v>
      </c>
      <c r="O3713" s="3" t="b">
        <v>1</v>
      </c>
      <c r="P3713" s="3" t="s">
        <v>8270</v>
      </c>
      <c r="Q3713" s="13">
        <f t="shared" si="228"/>
        <v>1.1399999999999999</v>
      </c>
      <c r="R3713" s="7">
        <f t="shared" si="229"/>
        <v>23.80952380952381</v>
      </c>
      <c r="S3713" s="3" t="s">
        <v>8320</v>
      </c>
      <c r="T3713" s="3" t="s">
        <v>8321</v>
      </c>
    </row>
    <row r="3714" spans="1:20" ht="52.8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21">
        <f t="shared" si="230"/>
        <v>42133.963738425919</v>
      </c>
      <c r="L3714" s="21">
        <f t="shared" si="231"/>
        <v>42155.082638888889</v>
      </c>
      <c r="M3714" s="3" t="b">
        <v>0</v>
      </c>
      <c r="N3714" s="3">
        <v>104</v>
      </c>
      <c r="O3714" s="3" t="b">
        <v>1</v>
      </c>
      <c r="P3714" s="3" t="s">
        <v>8270</v>
      </c>
      <c r="Q3714" s="13">
        <f t="shared" ref="Q3714:Q3777" si="232">+E3714/D3714</f>
        <v>1.5373333333333334</v>
      </c>
      <c r="R3714" s="7">
        <f t="shared" ref="R3714:R3777" si="233">IFERROR(+D3714/N3714,0)</f>
        <v>72.115384615384613</v>
      </c>
      <c r="S3714" s="3" t="s">
        <v>8320</v>
      </c>
      <c r="T3714" s="3" t="s">
        <v>8321</v>
      </c>
    </row>
    <row r="3715" spans="1:20" ht="39.6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21">
        <f t="shared" ref="K3715:K3778" si="234">(J3715/86400)+25569+(-5/24)</f>
        <v>42505.529699074068</v>
      </c>
      <c r="L3715" s="21">
        <f t="shared" ref="L3715:L3778" si="235">+I3715/(86400)+25569+(-5/24)</f>
        <v>42525.529699074068</v>
      </c>
      <c r="M3715" s="3" t="b">
        <v>0</v>
      </c>
      <c r="N3715" s="3">
        <v>19</v>
      </c>
      <c r="O3715" s="3" t="b">
        <v>1</v>
      </c>
      <c r="P3715" s="3" t="s">
        <v>8270</v>
      </c>
      <c r="Q3715" s="13">
        <f t="shared" si="232"/>
        <v>1.0149999999999999</v>
      </c>
      <c r="R3715" s="7">
        <f t="shared" si="233"/>
        <v>105.26315789473684</v>
      </c>
      <c r="S3715" s="3" t="s">
        <v>8320</v>
      </c>
      <c r="T3715" s="3" t="s">
        <v>8321</v>
      </c>
    </row>
    <row r="3716" spans="1:20" ht="39.6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21">
        <f t="shared" si="234"/>
        <v>42118.347997685181</v>
      </c>
      <c r="L3716" s="21">
        <f t="shared" si="235"/>
        <v>42149.957638888889</v>
      </c>
      <c r="M3716" s="3" t="b">
        <v>0</v>
      </c>
      <c r="N3716" s="3">
        <v>97</v>
      </c>
      <c r="O3716" s="3" t="b">
        <v>1</v>
      </c>
      <c r="P3716" s="3" t="s">
        <v>8270</v>
      </c>
      <c r="Q3716" s="13">
        <f t="shared" si="232"/>
        <v>1.0235000000000001</v>
      </c>
      <c r="R3716" s="7">
        <f t="shared" si="233"/>
        <v>103.09278350515464</v>
      </c>
      <c r="S3716" s="3" t="s">
        <v>8320</v>
      </c>
      <c r="T3716" s="3" t="s">
        <v>8321</v>
      </c>
    </row>
    <row r="3717" spans="1:20" ht="39.6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21">
        <f t="shared" si="234"/>
        <v>42036.787256944437</v>
      </c>
      <c r="L3717" s="21">
        <f t="shared" si="235"/>
        <v>42094.327777777777</v>
      </c>
      <c r="M3717" s="3" t="b">
        <v>0</v>
      </c>
      <c r="N3717" s="3">
        <v>27</v>
      </c>
      <c r="O3717" s="3" t="b">
        <v>1</v>
      </c>
      <c r="P3717" s="3" t="s">
        <v>8270</v>
      </c>
      <c r="Q3717" s="13">
        <f t="shared" si="232"/>
        <v>1.0257142857142858</v>
      </c>
      <c r="R3717" s="7">
        <f t="shared" si="233"/>
        <v>129.62962962962962</v>
      </c>
      <c r="S3717" s="3" t="s">
        <v>8320</v>
      </c>
      <c r="T3717" s="3" t="s">
        <v>8321</v>
      </c>
    </row>
    <row r="3718" spans="1:20" ht="39.6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21">
        <f t="shared" si="234"/>
        <v>42360.679502314808</v>
      </c>
      <c r="L3718" s="21">
        <f t="shared" si="235"/>
        <v>42390.679502314808</v>
      </c>
      <c r="M3718" s="3" t="b">
        <v>0</v>
      </c>
      <c r="N3718" s="3">
        <v>24</v>
      </c>
      <c r="O3718" s="3" t="b">
        <v>1</v>
      </c>
      <c r="P3718" s="3" t="s">
        <v>8270</v>
      </c>
      <c r="Q3718" s="13">
        <f t="shared" si="232"/>
        <v>1.5575000000000001</v>
      </c>
      <c r="R3718" s="7">
        <f t="shared" si="233"/>
        <v>33.333333333333336</v>
      </c>
      <c r="S3718" s="3" t="s">
        <v>8320</v>
      </c>
      <c r="T3718" s="3" t="s">
        <v>8321</v>
      </c>
    </row>
    <row r="3719" spans="1:20" ht="39.6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21">
        <f t="shared" si="234"/>
        <v>42102.657974537033</v>
      </c>
      <c r="L3719" s="21">
        <f t="shared" si="235"/>
        <v>42133.657974537033</v>
      </c>
      <c r="M3719" s="3" t="b">
        <v>0</v>
      </c>
      <c r="N3719" s="3">
        <v>13</v>
      </c>
      <c r="O3719" s="3" t="b">
        <v>1</v>
      </c>
      <c r="P3719" s="3" t="s">
        <v>8270</v>
      </c>
      <c r="Q3719" s="13">
        <f t="shared" si="232"/>
        <v>1.0075000000000001</v>
      </c>
      <c r="R3719" s="7">
        <f t="shared" si="233"/>
        <v>307.69230769230768</v>
      </c>
      <c r="S3719" s="3" t="s">
        <v>8320</v>
      </c>
      <c r="T3719" s="3" t="s">
        <v>8321</v>
      </c>
    </row>
    <row r="3720" spans="1:20" ht="39.6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21">
        <f t="shared" si="234"/>
        <v>42032.507812499993</v>
      </c>
      <c r="L3720" s="21">
        <f t="shared" si="235"/>
        <v>42062.507812499993</v>
      </c>
      <c r="M3720" s="3" t="b">
        <v>0</v>
      </c>
      <c r="N3720" s="3">
        <v>46</v>
      </c>
      <c r="O3720" s="3" t="b">
        <v>1</v>
      </c>
      <c r="P3720" s="3" t="s">
        <v>8270</v>
      </c>
      <c r="Q3720" s="13">
        <f t="shared" si="232"/>
        <v>2.3940000000000001</v>
      </c>
      <c r="R3720" s="7">
        <f t="shared" si="233"/>
        <v>10.869565217391305</v>
      </c>
      <c r="S3720" s="3" t="s">
        <v>8320</v>
      </c>
      <c r="T3720" s="3" t="s">
        <v>8321</v>
      </c>
    </row>
    <row r="3721" spans="1:20" ht="26.4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21">
        <f t="shared" si="234"/>
        <v>42147.521597222221</v>
      </c>
      <c r="L3721" s="21">
        <f t="shared" si="235"/>
        <v>42177.521597222221</v>
      </c>
      <c r="M3721" s="3" t="b">
        <v>0</v>
      </c>
      <c r="N3721" s="3">
        <v>4</v>
      </c>
      <c r="O3721" s="3" t="b">
        <v>1</v>
      </c>
      <c r="P3721" s="3" t="s">
        <v>8270</v>
      </c>
      <c r="Q3721" s="13">
        <f t="shared" si="232"/>
        <v>2.1</v>
      </c>
      <c r="R3721" s="7">
        <f t="shared" si="233"/>
        <v>50</v>
      </c>
      <c r="S3721" s="3" t="s">
        <v>8320</v>
      </c>
      <c r="T3721" s="3" t="s">
        <v>8321</v>
      </c>
    </row>
    <row r="3722" spans="1:20" ht="26.4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21">
        <f t="shared" si="234"/>
        <v>42165.784791666665</v>
      </c>
      <c r="L3722" s="21">
        <f t="shared" si="235"/>
        <v>42187.784791666665</v>
      </c>
      <c r="M3722" s="3" t="b">
        <v>0</v>
      </c>
      <c r="N3722" s="3">
        <v>40</v>
      </c>
      <c r="O3722" s="3" t="b">
        <v>1</v>
      </c>
      <c r="P3722" s="3" t="s">
        <v>8270</v>
      </c>
      <c r="Q3722" s="13">
        <f t="shared" si="232"/>
        <v>1.0451515151515152</v>
      </c>
      <c r="R3722" s="7">
        <f t="shared" si="233"/>
        <v>82.5</v>
      </c>
      <c r="S3722" s="3" t="s">
        <v>8320</v>
      </c>
      <c r="T3722" s="3" t="s">
        <v>8321</v>
      </c>
    </row>
    <row r="3723" spans="1:20" ht="52.8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21">
        <f t="shared" si="234"/>
        <v>41927.727824074071</v>
      </c>
      <c r="L3723" s="21">
        <f t="shared" si="235"/>
        <v>41948.769490740735</v>
      </c>
      <c r="M3723" s="3" t="b">
        <v>0</v>
      </c>
      <c r="N3723" s="3">
        <v>44</v>
      </c>
      <c r="O3723" s="3" t="b">
        <v>1</v>
      </c>
      <c r="P3723" s="3" t="s">
        <v>8270</v>
      </c>
      <c r="Q3723" s="13">
        <f t="shared" si="232"/>
        <v>1.008</v>
      </c>
      <c r="R3723" s="7">
        <f t="shared" si="233"/>
        <v>113.63636363636364</v>
      </c>
      <c r="S3723" s="3" t="s">
        <v>8320</v>
      </c>
      <c r="T3723" s="3" t="s">
        <v>8321</v>
      </c>
    </row>
    <row r="3724" spans="1:20" ht="52.8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21">
        <f t="shared" si="234"/>
        <v>42381.463506944441</v>
      </c>
      <c r="L3724" s="21">
        <f t="shared" si="235"/>
        <v>42411.749305555553</v>
      </c>
      <c r="M3724" s="3" t="b">
        <v>0</v>
      </c>
      <c r="N3724" s="3">
        <v>35</v>
      </c>
      <c r="O3724" s="3" t="b">
        <v>1</v>
      </c>
      <c r="P3724" s="3" t="s">
        <v>8270</v>
      </c>
      <c r="Q3724" s="13">
        <f t="shared" si="232"/>
        <v>1.1120000000000001</v>
      </c>
      <c r="R3724" s="7">
        <f t="shared" si="233"/>
        <v>42.857142857142854</v>
      </c>
      <c r="S3724" s="3" t="s">
        <v>8320</v>
      </c>
      <c r="T3724" s="3" t="s">
        <v>8321</v>
      </c>
    </row>
    <row r="3725" spans="1:20" ht="26.4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21">
        <f t="shared" si="234"/>
        <v>41943.544699074067</v>
      </c>
      <c r="L3725" s="21">
        <f t="shared" si="235"/>
        <v>41973.586365740739</v>
      </c>
      <c r="M3725" s="3" t="b">
        <v>0</v>
      </c>
      <c r="N3725" s="3">
        <v>63</v>
      </c>
      <c r="O3725" s="3" t="b">
        <v>1</v>
      </c>
      <c r="P3725" s="3" t="s">
        <v>8270</v>
      </c>
      <c r="Q3725" s="13">
        <f t="shared" si="232"/>
        <v>1.0204444444444445</v>
      </c>
      <c r="R3725" s="7">
        <f t="shared" si="233"/>
        <v>71.428571428571431</v>
      </c>
      <c r="S3725" s="3" t="s">
        <v>8320</v>
      </c>
      <c r="T3725" s="3" t="s">
        <v>8321</v>
      </c>
    </row>
    <row r="3726" spans="1:20" ht="39.6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21">
        <f t="shared" si="234"/>
        <v>42465.283101851848</v>
      </c>
      <c r="L3726" s="21">
        <f t="shared" si="235"/>
        <v>42494.749999999993</v>
      </c>
      <c r="M3726" s="3" t="b">
        <v>0</v>
      </c>
      <c r="N3726" s="3">
        <v>89</v>
      </c>
      <c r="O3726" s="3" t="b">
        <v>1</v>
      </c>
      <c r="P3726" s="3" t="s">
        <v>8270</v>
      </c>
      <c r="Q3726" s="13">
        <f t="shared" si="232"/>
        <v>1.0254767441860466</v>
      </c>
      <c r="R3726" s="7">
        <f t="shared" si="233"/>
        <v>48.314606741573037</v>
      </c>
      <c r="S3726" s="3" t="s">
        <v>8320</v>
      </c>
      <c r="T3726" s="3" t="s">
        <v>8321</v>
      </c>
    </row>
    <row r="3727" spans="1:20" ht="39.6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21">
        <f t="shared" si="234"/>
        <v>42401.736886574072</v>
      </c>
      <c r="L3727" s="21">
        <f t="shared" si="235"/>
        <v>42418.687499999993</v>
      </c>
      <c r="M3727" s="3" t="b">
        <v>0</v>
      </c>
      <c r="N3727" s="3">
        <v>15</v>
      </c>
      <c r="O3727" s="3" t="b">
        <v>1</v>
      </c>
      <c r="P3727" s="3" t="s">
        <v>8270</v>
      </c>
      <c r="Q3727" s="13">
        <f t="shared" si="232"/>
        <v>1.27</v>
      </c>
      <c r="R3727" s="7">
        <f t="shared" si="233"/>
        <v>20</v>
      </c>
      <c r="S3727" s="3" t="s">
        <v>8320</v>
      </c>
      <c r="T3727" s="3" t="s">
        <v>8321</v>
      </c>
    </row>
    <row r="3728" spans="1:20" ht="39.6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21">
        <f t="shared" si="234"/>
        <v>42461.932534722218</v>
      </c>
      <c r="L3728" s="21">
        <f t="shared" si="235"/>
        <v>42489.666666666664</v>
      </c>
      <c r="M3728" s="3" t="b">
        <v>0</v>
      </c>
      <c r="N3728" s="3">
        <v>46</v>
      </c>
      <c r="O3728" s="3" t="b">
        <v>1</v>
      </c>
      <c r="P3728" s="3" t="s">
        <v>8270</v>
      </c>
      <c r="Q3728" s="13">
        <f t="shared" si="232"/>
        <v>3.3870588235294119</v>
      </c>
      <c r="R3728" s="7">
        <f t="shared" si="233"/>
        <v>18.478260869565219</v>
      </c>
      <c r="S3728" s="3" t="s">
        <v>8320</v>
      </c>
      <c r="T3728" s="3" t="s">
        <v>8321</v>
      </c>
    </row>
    <row r="3729" spans="1:20" ht="39.6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21">
        <f t="shared" si="234"/>
        <v>42632.139976851853</v>
      </c>
      <c r="L3729" s="21">
        <f t="shared" si="235"/>
        <v>42662.996527777774</v>
      </c>
      <c r="M3729" s="3" t="b">
        <v>0</v>
      </c>
      <c r="N3729" s="3">
        <v>33</v>
      </c>
      <c r="O3729" s="3" t="b">
        <v>1</v>
      </c>
      <c r="P3729" s="3" t="s">
        <v>8270</v>
      </c>
      <c r="Q3729" s="13">
        <f t="shared" si="232"/>
        <v>1.0075000000000001</v>
      </c>
      <c r="R3729" s="7">
        <f t="shared" si="233"/>
        <v>60.606060606060609</v>
      </c>
      <c r="S3729" s="3" t="s">
        <v>8320</v>
      </c>
      <c r="T3729" s="3" t="s">
        <v>8321</v>
      </c>
    </row>
    <row r="3730" spans="1:20" ht="39.6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21">
        <f t="shared" si="234"/>
        <v>42204.962685185186</v>
      </c>
      <c r="L3730" s="21">
        <f t="shared" si="235"/>
        <v>42234.962685185186</v>
      </c>
      <c r="M3730" s="3" t="b">
        <v>0</v>
      </c>
      <c r="N3730" s="3">
        <v>31</v>
      </c>
      <c r="O3730" s="3" t="b">
        <v>0</v>
      </c>
      <c r="P3730" s="3" t="s">
        <v>8270</v>
      </c>
      <c r="Q3730" s="13">
        <f t="shared" si="232"/>
        <v>9.3100000000000002E-2</v>
      </c>
      <c r="R3730" s="7">
        <f t="shared" si="233"/>
        <v>645.16129032258061</v>
      </c>
      <c r="S3730" s="3" t="s">
        <v>8320</v>
      </c>
      <c r="T3730" s="3" t="s">
        <v>8321</v>
      </c>
    </row>
    <row r="3731" spans="1:20" ht="39.6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21">
        <f t="shared" si="234"/>
        <v>42040.996666666666</v>
      </c>
      <c r="L3731" s="21">
        <f t="shared" si="235"/>
        <v>42085.954999999994</v>
      </c>
      <c r="M3731" s="3" t="b">
        <v>0</v>
      </c>
      <c r="N3731" s="3">
        <v>5</v>
      </c>
      <c r="O3731" s="3" t="b">
        <v>0</v>
      </c>
      <c r="P3731" s="3" t="s">
        <v>8270</v>
      </c>
      <c r="Q3731" s="13">
        <f t="shared" si="232"/>
        <v>7.2400000000000006E-2</v>
      </c>
      <c r="R3731" s="7">
        <f t="shared" si="233"/>
        <v>1000</v>
      </c>
      <c r="S3731" s="3" t="s">
        <v>8320</v>
      </c>
      <c r="T3731" s="3" t="s">
        <v>8321</v>
      </c>
    </row>
    <row r="3732" spans="1:20" ht="39.6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21">
        <f t="shared" si="234"/>
        <v>42203.46943287037</v>
      </c>
      <c r="L3732" s="21">
        <f t="shared" si="235"/>
        <v>42233.46943287037</v>
      </c>
      <c r="M3732" s="3" t="b">
        <v>0</v>
      </c>
      <c r="N3732" s="3">
        <v>1</v>
      </c>
      <c r="O3732" s="3" t="b">
        <v>0</v>
      </c>
      <c r="P3732" s="3" t="s">
        <v>8270</v>
      </c>
      <c r="Q3732" s="13">
        <f t="shared" si="232"/>
        <v>0.1</v>
      </c>
      <c r="R3732" s="7">
        <f t="shared" si="233"/>
        <v>1000</v>
      </c>
      <c r="S3732" s="3" t="s">
        <v>8320</v>
      </c>
      <c r="T3732" s="3" t="s">
        <v>8321</v>
      </c>
    </row>
    <row r="3733" spans="1:20" ht="39.6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21">
        <f t="shared" si="234"/>
        <v>41983.544513888883</v>
      </c>
      <c r="L3733" s="21">
        <f t="shared" si="235"/>
        <v>42013.932638888888</v>
      </c>
      <c r="M3733" s="3" t="b">
        <v>0</v>
      </c>
      <c r="N3733" s="3">
        <v>12</v>
      </c>
      <c r="O3733" s="3" t="b">
        <v>0</v>
      </c>
      <c r="P3733" s="3" t="s">
        <v>8270</v>
      </c>
      <c r="Q3733" s="13">
        <f t="shared" si="232"/>
        <v>0.11272727272727273</v>
      </c>
      <c r="R3733" s="7">
        <f t="shared" si="233"/>
        <v>458.33333333333331</v>
      </c>
      <c r="S3733" s="3" t="s">
        <v>8320</v>
      </c>
      <c r="T3733" s="3" t="s">
        <v>8321</v>
      </c>
    </row>
    <row r="3734" spans="1:20" ht="39.6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21">
        <f t="shared" si="234"/>
        <v>41968.469131944446</v>
      </c>
      <c r="L3734" s="21">
        <f t="shared" si="235"/>
        <v>42028.291666666664</v>
      </c>
      <c r="M3734" s="3" t="b">
        <v>0</v>
      </c>
      <c r="N3734" s="3">
        <v>4</v>
      </c>
      <c r="O3734" s="3" t="b">
        <v>0</v>
      </c>
      <c r="P3734" s="3" t="s">
        <v>8270</v>
      </c>
      <c r="Q3734" s="13">
        <f t="shared" si="232"/>
        <v>0.15411764705882353</v>
      </c>
      <c r="R3734" s="7">
        <f t="shared" si="233"/>
        <v>212.5</v>
      </c>
      <c r="S3734" s="3" t="s">
        <v>8320</v>
      </c>
      <c r="T3734" s="3" t="s">
        <v>8321</v>
      </c>
    </row>
    <row r="3735" spans="1:20" ht="39.6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21">
        <f t="shared" si="234"/>
        <v>42102.816064814811</v>
      </c>
      <c r="L3735" s="21">
        <f t="shared" si="235"/>
        <v>42112.729166666664</v>
      </c>
      <c r="M3735" s="3" t="b">
        <v>0</v>
      </c>
      <c r="N3735" s="3">
        <v>0</v>
      </c>
      <c r="O3735" s="3" t="b">
        <v>0</v>
      </c>
      <c r="P3735" s="3" t="s">
        <v>8270</v>
      </c>
      <c r="Q3735" s="13">
        <f t="shared" si="232"/>
        <v>0</v>
      </c>
      <c r="R3735" s="7">
        <f t="shared" si="233"/>
        <v>0</v>
      </c>
      <c r="S3735" s="3" t="s">
        <v>8320</v>
      </c>
      <c r="T3735" s="3" t="s">
        <v>8321</v>
      </c>
    </row>
    <row r="3736" spans="1:20" ht="52.8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21">
        <f t="shared" si="234"/>
        <v>42089.693240740737</v>
      </c>
      <c r="L3736" s="21">
        <f t="shared" si="235"/>
        <v>42149.693240740737</v>
      </c>
      <c r="M3736" s="3" t="b">
        <v>0</v>
      </c>
      <c r="N3736" s="3">
        <v>7</v>
      </c>
      <c r="O3736" s="3" t="b">
        <v>0</v>
      </c>
      <c r="P3736" s="3" t="s">
        <v>8270</v>
      </c>
      <c r="Q3736" s="13">
        <f t="shared" si="232"/>
        <v>0.28466666666666668</v>
      </c>
      <c r="R3736" s="7">
        <f t="shared" si="233"/>
        <v>214.28571428571428</v>
      </c>
      <c r="S3736" s="3" t="s">
        <v>8320</v>
      </c>
      <c r="T3736" s="3" t="s">
        <v>8321</v>
      </c>
    </row>
    <row r="3737" spans="1:20" ht="26.4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21">
        <f t="shared" si="234"/>
        <v>42122.484826388885</v>
      </c>
      <c r="L3737" s="21">
        <f t="shared" si="235"/>
        <v>42152.484826388885</v>
      </c>
      <c r="M3737" s="3" t="b">
        <v>0</v>
      </c>
      <c r="N3737" s="3">
        <v>2</v>
      </c>
      <c r="O3737" s="3" t="b">
        <v>0</v>
      </c>
      <c r="P3737" s="3" t="s">
        <v>8270</v>
      </c>
      <c r="Q3737" s="13">
        <f t="shared" si="232"/>
        <v>0.13333333333333333</v>
      </c>
      <c r="R3737" s="7">
        <f t="shared" si="233"/>
        <v>75</v>
      </c>
      <c r="S3737" s="3" t="s">
        <v>8320</v>
      </c>
      <c r="T3737" s="3" t="s">
        <v>8321</v>
      </c>
    </row>
    <row r="3738" spans="1:20" ht="39.6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21">
        <f t="shared" si="234"/>
        <v>42048.503391203696</v>
      </c>
      <c r="L3738" s="21">
        <f t="shared" si="235"/>
        <v>42086.541666666664</v>
      </c>
      <c r="M3738" s="3" t="b">
        <v>0</v>
      </c>
      <c r="N3738" s="3">
        <v>1</v>
      </c>
      <c r="O3738" s="3" t="b">
        <v>0</v>
      </c>
      <c r="P3738" s="3" t="s">
        <v>8270</v>
      </c>
      <c r="Q3738" s="13">
        <f t="shared" si="232"/>
        <v>6.6666666666666671E-3</v>
      </c>
      <c r="R3738" s="7">
        <f t="shared" si="233"/>
        <v>1500</v>
      </c>
      <c r="S3738" s="3" t="s">
        <v>8320</v>
      </c>
      <c r="T3738" s="3" t="s">
        <v>8321</v>
      </c>
    </row>
    <row r="3739" spans="1:20" ht="39.6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21">
        <f t="shared" si="234"/>
        <v>42297.482673611106</v>
      </c>
      <c r="L3739" s="21">
        <f t="shared" si="235"/>
        <v>42320.082638888889</v>
      </c>
      <c r="M3739" s="3" t="b">
        <v>0</v>
      </c>
      <c r="N3739" s="3">
        <v>4</v>
      </c>
      <c r="O3739" s="3" t="b">
        <v>0</v>
      </c>
      <c r="P3739" s="3" t="s">
        <v>8270</v>
      </c>
      <c r="Q3739" s="13">
        <f t="shared" si="232"/>
        <v>0.21428571428571427</v>
      </c>
      <c r="R3739" s="7">
        <f t="shared" si="233"/>
        <v>175</v>
      </c>
      <c r="S3739" s="3" t="s">
        <v>8320</v>
      </c>
      <c r="T3739" s="3" t="s">
        <v>8321</v>
      </c>
    </row>
    <row r="3740" spans="1:20" ht="26.4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21">
        <f t="shared" si="234"/>
        <v>41813.730381944442</v>
      </c>
      <c r="L3740" s="21">
        <f t="shared" si="235"/>
        <v>41835.708333333328</v>
      </c>
      <c r="M3740" s="3" t="b">
        <v>0</v>
      </c>
      <c r="N3740" s="3">
        <v>6</v>
      </c>
      <c r="O3740" s="3" t="b">
        <v>0</v>
      </c>
      <c r="P3740" s="3" t="s">
        <v>8270</v>
      </c>
      <c r="Q3740" s="13">
        <f t="shared" si="232"/>
        <v>0.18</v>
      </c>
      <c r="R3740" s="7">
        <f t="shared" si="233"/>
        <v>250</v>
      </c>
      <c r="S3740" s="3" t="s">
        <v>8320</v>
      </c>
      <c r="T3740" s="3" t="s">
        <v>8321</v>
      </c>
    </row>
    <row r="3741" spans="1:20" ht="39.6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21">
        <f t="shared" si="234"/>
        <v>42548.241527777776</v>
      </c>
      <c r="L3741" s="21">
        <f t="shared" si="235"/>
        <v>42568.241527777776</v>
      </c>
      <c r="M3741" s="3" t="b">
        <v>0</v>
      </c>
      <c r="N3741" s="3">
        <v>8</v>
      </c>
      <c r="O3741" s="3" t="b">
        <v>0</v>
      </c>
      <c r="P3741" s="3" t="s">
        <v>8270</v>
      </c>
      <c r="Q3741" s="13">
        <f t="shared" si="232"/>
        <v>0.20125000000000001</v>
      </c>
      <c r="R3741" s="7">
        <f t="shared" si="233"/>
        <v>500</v>
      </c>
      <c r="S3741" s="3" t="s">
        <v>8320</v>
      </c>
      <c r="T3741" s="3" t="s">
        <v>8321</v>
      </c>
    </row>
    <row r="3742" spans="1:20" ht="39.6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21">
        <f t="shared" si="234"/>
        <v>41832.881423611107</v>
      </c>
      <c r="L3742" s="21">
        <f t="shared" si="235"/>
        <v>41862.870810185181</v>
      </c>
      <c r="M3742" s="3" t="b">
        <v>0</v>
      </c>
      <c r="N3742" s="3">
        <v>14</v>
      </c>
      <c r="O3742" s="3" t="b">
        <v>0</v>
      </c>
      <c r="P3742" s="3" t="s">
        <v>8270</v>
      </c>
      <c r="Q3742" s="13">
        <f t="shared" si="232"/>
        <v>0.17899999999999999</v>
      </c>
      <c r="R3742" s="7">
        <f t="shared" si="233"/>
        <v>142.85714285714286</v>
      </c>
      <c r="S3742" s="3" t="s">
        <v>8320</v>
      </c>
      <c r="T3742" s="3" t="s">
        <v>8321</v>
      </c>
    </row>
    <row r="3743" spans="1:20" ht="39.6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21">
        <f t="shared" si="234"/>
        <v>42325.712384259255</v>
      </c>
      <c r="L3743" s="21">
        <f t="shared" si="235"/>
        <v>42355.712384259255</v>
      </c>
      <c r="M3743" s="3" t="b">
        <v>0</v>
      </c>
      <c r="N3743" s="3">
        <v>0</v>
      </c>
      <c r="O3743" s="3" t="b">
        <v>0</v>
      </c>
      <c r="P3743" s="3" t="s">
        <v>8270</v>
      </c>
      <c r="Q3743" s="13">
        <f t="shared" si="232"/>
        <v>0</v>
      </c>
      <c r="R3743" s="7">
        <f t="shared" si="233"/>
        <v>0</v>
      </c>
      <c r="S3743" s="3" t="s">
        <v>8320</v>
      </c>
      <c r="T3743" s="3" t="s">
        <v>8321</v>
      </c>
    </row>
    <row r="3744" spans="1:20" ht="39.6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21">
        <f t="shared" si="234"/>
        <v>41858.006296296291</v>
      </c>
      <c r="L3744" s="21">
        <f t="shared" si="235"/>
        <v>41888.006296296291</v>
      </c>
      <c r="M3744" s="3" t="b">
        <v>0</v>
      </c>
      <c r="N3744" s="3">
        <v>4</v>
      </c>
      <c r="O3744" s="3" t="b">
        <v>0</v>
      </c>
      <c r="P3744" s="3" t="s">
        <v>8270</v>
      </c>
      <c r="Q3744" s="13">
        <f t="shared" si="232"/>
        <v>0.02</v>
      </c>
      <c r="R3744" s="7">
        <f t="shared" si="233"/>
        <v>1250</v>
      </c>
      <c r="S3744" s="3" t="s">
        <v>8320</v>
      </c>
      <c r="T3744" s="3" t="s">
        <v>8321</v>
      </c>
    </row>
    <row r="3745" spans="1:20" ht="26.4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21">
        <f t="shared" si="234"/>
        <v>41793.501898148148</v>
      </c>
      <c r="L3745" s="21">
        <f t="shared" si="235"/>
        <v>41823.501898148148</v>
      </c>
      <c r="M3745" s="3" t="b">
        <v>0</v>
      </c>
      <c r="N3745" s="3">
        <v>0</v>
      </c>
      <c r="O3745" s="3" t="b">
        <v>0</v>
      </c>
      <c r="P3745" s="3" t="s">
        <v>8270</v>
      </c>
      <c r="Q3745" s="13">
        <f t="shared" si="232"/>
        <v>0</v>
      </c>
      <c r="R3745" s="7">
        <f t="shared" si="233"/>
        <v>0</v>
      </c>
      <c r="S3745" s="3" t="s">
        <v>8320</v>
      </c>
      <c r="T3745" s="3" t="s">
        <v>8321</v>
      </c>
    </row>
    <row r="3746" spans="1:20" ht="52.8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21">
        <f t="shared" si="234"/>
        <v>41793.605925925927</v>
      </c>
      <c r="L3746" s="21">
        <f t="shared" si="235"/>
        <v>41824.957638888889</v>
      </c>
      <c r="M3746" s="3" t="b">
        <v>0</v>
      </c>
      <c r="N3746" s="3">
        <v>0</v>
      </c>
      <c r="O3746" s="3" t="b">
        <v>0</v>
      </c>
      <c r="P3746" s="3" t="s">
        <v>8270</v>
      </c>
      <c r="Q3746" s="13">
        <f t="shared" si="232"/>
        <v>0</v>
      </c>
      <c r="R3746" s="7">
        <f t="shared" si="233"/>
        <v>0</v>
      </c>
      <c r="S3746" s="3" t="s">
        <v>8320</v>
      </c>
      <c r="T3746" s="3" t="s">
        <v>8321</v>
      </c>
    </row>
    <row r="3747" spans="1:20" ht="39.6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21">
        <f t="shared" si="234"/>
        <v>41831.489606481475</v>
      </c>
      <c r="L3747" s="21">
        <f t="shared" si="235"/>
        <v>41861.489606481475</v>
      </c>
      <c r="M3747" s="3" t="b">
        <v>0</v>
      </c>
      <c r="N3747" s="3">
        <v>1</v>
      </c>
      <c r="O3747" s="3" t="b">
        <v>0</v>
      </c>
      <c r="P3747" s="3" t="s">
        <v>8270</v>
      </c>
      <c r="Q3747" s="13">
        <f t="shared" si="232"/>
        <v>0.1</v>
      </c>
      <c r="R3747" s="7">
        <f t="shared" si="233"/>
        <v>100</v>
      </c>
      <c r="S3747" s="3" t="s">
        <v>8320</v>
      </c>
      <c r="T3747" s="3" t="s">
        <v>8321</v>
      </c>
    </row>
    <row r="3748" spans="1:20" ht="26.4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21">
        <f t="shared" si="234"/>
        <v>42621.18100694444</v>
      </c>
      <c r="L3748" s="21">
        <f t="shared" si="235"/>
        <v>42651.18100694444</v>
      </c>
      <c r="M3748" s="3" t="b">
        <v>0</v>
      </c>
      <c r="N3748" s="3">
        <v>1</v>
      </c>
      <c r="O3748" s="3" t="b">
        <v>0</v>
      </c>
      <c r="P3748" s="3" t="s">
        <v>8270</v>
      </c>
      <c r="Q3748" s="13">
        <f t="shared" si="232"/>
        <v>2.3764705882352941E-2</v>
      </c>
      <c r="R3748" s="7">
        <f t="shared" si="233"/>
        <v>8500</v>
      </c>
      <c r="S3748" s="3" t="s">
        <v>8320</v>
      </c>
      <c r="T3748" s="3" t="s">
        <v>8321</v>
      </c>
    </row>
    <row r="3749" spans="1:20" ht="26.4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21">
        <f t="shared" si="234"/>
        <v>42164.091388888883</v>
      </c>
      <c r="L3749" s="21">
        <f t="shared" si="235"/>
        <v>42190.749305555553</v>
      </c>
      <c r="M3749" s="3" t="b">
        <v>0</v>
      </c>
      <c r="N3749" s="3">
        <v>1</v>
      </c>
      <c r="O3749" s="3" t="b">
        <v>0</v>
      </c>
      <c r="P3749" s="3" t="s">
        <v>8270</v>
      </c>
      <c r="Q3749" s="13">
        <f t="shared" si="232"/>
        <v>0.01</v>
      </c>
      <c r="R3749" s="7">
        <f t="shared" si="233"/>
        <v>2500</v>
      </c>
      <c r="S3749" s="3" t="s">
        <v>8320</v>
      </c>
      <c r="T3749" s="3" t="s">
        <v>8321</v>
      </c>
    </row>
    <row r="3750" spans="1:20" ht="39.6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21">
        <f t="shared" si="234"/>
        <v>42395.498101851852</v>
      </c>
      <c r="L3750" s="21">
        <f t="shared" si="235"/>
        <v>42416.040972222218</v>
      </c>
      <c r="M3750" s="3" t="b">
        <v>0</v>
      </c>
      <c r="N3750" s="3">
        <v>52</v>
      </c>
      <c r="O3750" s="3" t="b">
        <v>1</v>
      </c>
      <c r="P3750" s="3" t="s">
        <v>8304</v>
      </c>
      <c r="Q3750" s="13">
        <f t="shared" si="232"/>
        <v>1.0351999999999999</v>
      </c>
      <c r="R3750" s="7">
        <f t="shared" si="233"/>
        <v>96.15384615384616</v>
      </c>
      <c r="S3750" s="3" t="s">
        <v>8320</v>
      </c>
      <c r="T3750" s="3" t="s">
        <v>8362</v>
      </c>
    </row>
    <row r="3751" spans="1:20" ht="39.6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21">
        <f t="shared" si="234"/>
        <v>42457.918842592589</v>
      </c>
      <c r="L3751" s="21">
        <f t="shared" si="235"/>
        <v>42488.957638888889</v>
      </c>
      <c r="M3751" s="3" t="b">
        <v>0</v>
      </c>
      <c r="N3751" s="3">
        <v>7</v>
      </c>
      <c r="O3751" s="3" t="b">
        <v>1</v>
      </c>
      <c r="P3751" s="3" t="s">
        <v>8304</v>
      </c>
      <c r="Q3751" s="13">
        <f t="shared" si="232"/>
        <v>1.05</v>
      </c>
      <c r="R3751" s="7">
        <f t="shared" si="233"/>
        <v>71.428571428571431</v>
      </c>
      <c r="S3751" s="3" t="s">
        <v>8320</v>
      </c>
      <c r="T3751" s="3" t="s">
        <v>8362</v>
      </c>
    </row>
    <row r="3752" spans="1:20" ht="79.2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21">
        <f t="shared" si="234"/>
        <v>42016.773240740738</v>
      </c>
      <c r="L3752" s="21">
        <f t="shared" si="235"/>
        <v>42045.124305555553</v>
      </c>
      <c r="M3752" s="3" t="b">
        <v>0</v>
      </c>
      <c r="N3752" s="3">
        <v>28</v>
      </c>
      <c r="O3752" s="3" t="b">
        <v>1</v>
      </c>
      <c r="P3752" s="3" t="s">
        <v>8304</v>
      </c>
      <c r="Q3752" s="13">
        <f t="shared" si="232"/>
        <v>1.0044999999999999</v>
      </c>
      <c r="R3752" s="7">
        <f t="shared" si="233"/>
        <v>214.28571428571428</v>
      </c>
      <c r="S3752" s="3" t="s">
        <v>8320</v>
      </c>
      <c r="T3752" s="3" t="s">
        <v>8362</v>
      </c>
    </row>
    <row r="3753" spans="1:20" ht="39.6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21">
        <f t="shared" si="234"/>
        <v>42402.827233796292</v>
      </c>
      <c r="L3753" s="21">
        <f t="shared" si="235"/>
        <v>42462.785567129627</v>
      </c>
      <c r="M3753" s="3" t="b">
        <v>0</v>
      </c>
      <c r="N3753" s="3">
        <v>11</v>
      </c>
      <c r="O3753" s="3" t="b">
        <v>1</v>
      </c>
      <c r="P3753" s="3" t="s">
        <v>8304</v>
      </c>
      <c r="Q3753" s="13">
        <f t="shared" si="232"/>
        <v>1.3260000000000001</v>
      </c>
      <c r="R3753" s="7">
        <f t="shared" si="233"/>
        <v>90.909090909090907</v>
      </c>
      <c r="S3753" s="3" t="s">
        <v>8320</v>
      </c>
      <c r="T3753" s="3" t="s">
        <v>8362</v>
      </c>
    </row>
    <row r="3754" spans="1:20" ht="52.8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21">
        <f t="shared" si="234"/>
        <v>42619.594155092585</v>
      </c>
      <c r="L3754" s="21">
        <f t="shared" si="235"/>
        <v>42659.666666666664</v>
      </c>
      <c r="M3754" s="3" t="b">
        <v>0</v>
      </c>
      <c r="N3754" s="3">
        <v>15</v>
      </c>
      <c r="O3754" s="3" t="b">
        <v>1</v>
      </c>
      <c r="P3754" s="3" t="s">
        <v>8304</v>
      </c>
      <c r="Q3754" s="13">
        <f t="shared" si="232"/>
        <v>1.1299999999999999</v>
      </c>
      <c r="R3754" s="7">
        <f t="shared" si="233"/>
        <v>33.333333333333336</v>
      </c>
      <c r="S3754" s="3" t="s">
        <v>8320</v>
      </c>
      <c r="T3754" s="3" t="s">
        <v>8362</v>
      </c>
    </row>
    <row r="3755" spans="1:20" ht="39.6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21">
        <f t="shared" si="234"/>
        <v>42128.615740740737</v>
      </c>
      <c r="L3755" s="21">
        <f t="shared" si="235"/>
        <v>42157.791666666664</v>
      </c>
      <c r="M3755" s="3" t="b">
        <v>0</v>
      </c>
      <c r="N3755" s="3">
        <v>30</v>
      </c>
      <c r="O3755" s="3" t="b">
        <v>1</v>
      </c>
      <c r="P3755" s="3" t="s">
        <v>8304</v>
      </c>
      <c r="Q3755" s="13">
        <f t="shared" si="232"/>
        <v>1.0334000000000001</v>
      </c>
      <c r="R3755" s="7">
        <f t="shared" si="233"/>
        <v>166.66666666666666</v>
      </c>
      <c r="S3755" s="3" t="s">
        <v>8320</v>
      </c>
      <c r="T3755" s="3" t="s">
        <v>8362</v>
      </c>
    </row>
    <row r="3756" spans="1:20" ht="39.6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21">
        <f t="shared" si="234"/>
        <v>41808.67288194444</v>
      </c>
      <c r="L3756" s="21">
        <f t="shared" si="235"/>
        <v>41845.999305555553</v>
      </c>
      <c r="M3756" s="3" t="b">
        <v>0</v>
      </c>
      <c r="N3756" s="3">
        <v>27</v>
      </c>
      <c r="O3756" s="3" t="b">
        <v>1</v>
      </c>
      <c r="P3756" s="3" t="s">
        <v>8304</v>
      </c>
      <c r="Q3756" s="13">
        <f t="shared" si="232"/>
        <v>1.2</v>
      </c>
      <c r="R3756" s="7">
        <f t="shared" si="233"/>
        <v>92.592592592592595</v>
      </c>
      <c r="S3756" s="3" t="s">
        <v>8320</v>
      </c>
      <c r="T3756" s="3" t="s">
        <v>8362</v>
      </c>
    </row>
    <row r="3757" spans="1:20" ht="39.6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21">
        <f t="shared" si="234"/>
        <v>42445.658645833326</v>
      </c>
      <c r="L3757" s="21">
        <f t="shared" si="235"/>
        <v>42475.658645833326</v>
      </c>
      <c r="M3757" s="3" t="b">
        <v>0</v>
      </c>
      <c r="N3757" s="3">
        <v>28</v>
      </c>
      <c r="O3757" s="3" t="b">
        <v>1</v>
      </c>
      <c r="P3757" s="3" t="s">
        <v>8304</v>
      </c>
      <c r="Q3757" s="13">
        <f t="shared" si="232"/>
        <v>1.2963636363636364</v>
      </c>
      <c r="R3757" s="7">
        <f t="shared" si="233"/>
        <v>19.642857142857142</v>
      </c>
      <c r="S3757" s="3" t="s">
        <v>8320</v>
      </c>
      <c r="T3757" s="3" t="s">
        <v>8362</v>
      </c>
    </row>
    <row r="3758" spans="1:20" ht="39.6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21">
        <f t="shared" si="234"/>
        <v>41771.606458333328</v>
      </c>
      <c r="L3758" s="21">
        <f t="shared" si="235"/>
        <v>41801.606458333328</v>
      </c>
      <c r="M3758" s="3" t="b">
        <v>0</v>
      </c>
      <c r="N3758" s="3">
        <v>17</v>
      </c>
      <c r="O3758" s="3" t="b">
        <v>1</v>
      </c>
      <c r="P3758" s="3" t="s">
        <v>8304</v>
      </c>
      <c r="Q3758" s="13">
        <f t="shared" si="232"/>
        <v>1.0111111111111111</v>
      </c>
      <c r="R3758" s="7">
        <f t="shared" si="233"/>
        <v>264.70588235294116</v>
      </c>
      <c r="S3758" s="3" t="s">
        <v>8320</v>
      </c>
      <c r="T3758" s="3" t="s">
        <v>8362</v>
      </c>
    </row>
    <row r="3759" spans="1:20" ht="39.6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21">
        <f t="shared" si="234"/>
        <v>41954.642534722218</v>
      </c>
      <c r="L3759" s="21">
        <f t="shared" si="235"/>
        <v>41974.642534722218</v>
      </c>
      <c r="M3759" s="3" t="b">
        <v>0</v>
      </c>
      <c r="N3759" s="3">
        <v>50</v>
      </c>
      <c r="O3759" s="3" t="b">
        <v>1</v>
      </c>
      <c r="P3759" s="3" t="s">
        <v>8304</v>
      </c>
      <c r="Q3759" s="13">
        <f t="shared" si="232"/>
        <v>1.0851428571428572</v>
      </c>
      <c r="R3759" s="7">
        <f t="shared" si="233"/>
        <v>70</v>
      </c>
      <c r="S3759" s="3" t="s">
        <v>8320</v>
      </c>
      <c r="T3759" s="3" t="s">
        <v>8362</v>
      </c>
    </row>
    <row r="3760" spans="1:20" ht="26.4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21">
        <f t="shared" si="234"/>
        <v>41747.263171296298</v>
      </c>
      <c r="L3760" s="21">
        <f t="shared" si="235"/>
        <v>41778</v>
      </c>
      <c r="M3760" s="3" t="b">
        <v>0</v>
      </c>
      <c r="N3760" s="3">
        <v>26</v>
      </c>
      <c r="O3760" s="3" t="b">
        <v>1</v>
      </c>
      <c r="P3760" s="3" t="s">
        <v>8304</v>
      </c>
      <c r="Q3760" s="13">
        <f t="shared" si="232"/>
        <v>1.0233333333333334</v>
      </c>
      <c r="R3760" s="7">
        <f t="shared" si="233"/>
        <v>57.692307692307693</v>
      </c>
      <c r="S3760" s="3" t="s">
        <v>8320</v>
      </c>
      <c r="T3760" s="3" t="s">
        <v>8362</v>
      </c>
    </row>
    <row r="3761" spans="1:20" ht="26.4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21">
        <f t="shared" si="234"/>
        <v>42181.899918981479</v>
      </c>
      <c r="L3761" s="21">
        <f t="shared" si="235"/>
        <v>42241.899918981479</v>
      </c>
      <c r="M3761" s="3" t="b">
        <v>0</v>
      </c>
      <c r="N3761" s="3">
        <v>88</v>
      </c>
      <c r="O3761" s="3" t="b">
        <v>1</v>
      </c>
      <c r="P3761" s="3" t="s">
        <v>8304</v>
      </c>
      <c r="Q3761" s="13">
        <f t="shared" si="232"/>
        <v>1.1024425000000002</v>
      </c>
      <c r="R3761" s="7">
        <f t="shared" si="233"/>
        <v>45.454545454545453</v>
      </c>
      <c r="S3761" s="3" t="s">
        <v>8320</v>
      </c>
      <c r="T3761" s="3" t="s">
        <v>8362</v>
      </c>
    </row>
    <row r="3762" spans="1:20" ht="39.6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21">
        <f t="shared" si="234"/>
        <v>41739.316967592589</v>
      </c>
      <c r="L3762" s="21">
        <f t="shared" si="235"/>
        <v>41764.316967592589</v>
      </c>
      <c r="M3762" s="3" t="b">
        <v>0</v>
      </c>
      <c r="N3762" s="3">
        <v>91</v>
      </c>
      <c r="O3762" s="3" t="b">
        <v>1</v>
      </c>
      <c r="P3762" s="3" t="s">
        <v>8304</v>
      </c>
      <c r="Q3762" s="13">
        <f t="shared" si="232"/>
        <v>1.010154</v>
      </c>
      <c r="R3762" s="7">
        <f t="shared" si="233"/>
        <v>54.945054945054942</v>
      </c>
      <c r="S3762" s="3" t="s">
        <v>8320</v>
      </c>
      <c r="T3762" s="3" t="s">
        <v>8362</v>
      </c>
    </row>
    <row r="3763" spans="1:20" ht="52.8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21">
        <f t="shared" si="234"/>
        <v>42173.258530092593</v>
      </c>
      <c r="L3763" s="21">
        <f t="shared" si="235"/>
        <v>42226.749999999993</v>
      </c>
      <c r="M3763" s="3" t="b">
        <v>0</v>
      </c>
      <c r="N3763" s="3">
        <v>3</v>
      </c>
      <c r="O3763" s="3" t="b">
        <v>1</v>
      </c>
      <c r="P3763" s="3" t="s">
        <v>8304</v>
      </c>
      <c r="Q3763" s="13">
        <f t="shared" si="232"/>
        <v>1</v>
      </c>
      <c r="R3763" s="7">
        <f t="shared" si="233"/>
        <v>166.66666666666666</v>
      </c>
      <c r="S3763" s="3" t="s">
        <v>8320</v>
      </c>
      <c r="T3763" s="3" t="s">
        <v>8362</v>
      </c>
    </row>
    <row r="3764" spans="1:20" ht="39.6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21">
        <f t="shared" si="234"/>
        <v>42193.605196759258</v>
      </c>
      <c r="L3764" s="21">
        <f t="shared" si="235"/>
        <v>42218.605196759258</v>
      </c>
      <c r="M3764" s="3" t="b">
        <v>0</v>
      </c>
      <c r="N3764" s="3">
        <v>28</v>
      </c>
      <c r="O3764" s="3" t="b">
        <v>1</v>
      </c>
      <c r="P3764" s="3" t="s">
        <v>8304</v>
      </c>
      <c r="Q3764" s="13">
        <f t="shared" si="232"/>
        <v>1.0624</v>
      </c>
      <c r="R3764" s="7">
        <f t="shared" si="233"/>
        <v>44.642857142857146</v>
      </c>
      <c r="S3764" s="3" t="s">
        <v>8320</v>
      </c>
      <c r="T3764" s="3" t="s">
        <v>8362</v>
      </c>
    </row>
    <row r="3765" spans="1:20" ht="26.4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21">
        <f t="shared" si="234"/>
        <v>42065.541967592588</v>
      </c>
      <c r="L3765" s="21">
        <f t="shared" si="235"/>
        <v>42095.500300925924</v>
      </c>
      <c r="M3765" s="3" t="b">
        <v>0</v>
      </c>
      <c r="N3765" s="3">
        <v>77</v>
      </c>
      <c r="O3765" s="3" t="b">
        <v>1</v>
      </c>
      <c r="P3765" s="3" t="s">
        <v>8304</v>
      </c>
      <c r="Q3765" s="13">
        <f t="shared" si="232"/>
        <v>1</v>
      </c>
      <c r="R3765" s="7">
        <f t="shared" si="233"/>
        <v>64.935064935064929</v>
      </c>
      <c r="S3765" s="3" t="s">
        <v>8320</v>
      </c>
      <c r="T3765" s="3" t="s">
        <v>8362</v>
      </c>
    </row>
    <row r="3766" spans="1:20" ht="39.6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21">
        <f t="shared" si="234"/>
        <v>42499.634629629632</v>
      </c>
      <c r="L3766" s="21">
        <f t="shared" si="235"/>
        <v>42518.816666666666</v>
      </c>
      <c r="M3766" s="3" t="b">
        <v>0</v>
      </c>
      <c r="N3766" s="3">
        <v>27</v>
      </c>
      <c r="O3766" s="3" t="b">
        <v>1</v>
      </c>
      <c r="P3766" s="3" t="s">
        <v>8304</v>
      </c>
      <c r="Q3766" s="13">
        <f t="shared" si="232"/>
        <v>1</v>
      </c>
      <c r="R3766" s="7">
        <f t="shared" si="233"/>
        <v>55.555555555555557</v>
      </c>
      <c r="S3766" s="3" t="s">
        <v>8320</v>
      </c>
      <c r="T3766" s="3" t="s">
        <v>8362</v>
      </c>
    </row>
    <row r="3767" spans="1:20" ht="39.6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21">
        <f t="shared" si="234"/>
        <v>41820.568078703705</v>
      </c>
      <c r="L3767" s="21">
        <f t="shared" si="235"/>
        <v>41850.568078703705</v>
      </c>
      <c r="M3767" s="3" t="b">
        <v>0</v>
      </c>
      <c r="N3767" s="3">
        <v>107</v>
      </c>
      <c r="O3767" s="3" t="b">
        <v>1</v>
      </c>
      <c r="P3767" s="3" t="s">
        <v>8304</v>
      </c>
      <c r="Q3767" s="13">
        <f t="shared" si="232"/>
        <v>1.1345714285714286</v>
      </c>
      <c r="R3767" s="7">
        <f t="shared" si="233"/>
        <v>65.420560747663558</v>
      </c>
      <c r="S3767" s="3" t="s">
        <v>8320</v>
      </c>
      <c r="T3767" s="3" t="s">
        <v>8362</v>
      </c>
    </row>
    <row r="3768" spans="1:20" ht="39.6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21">
        <f t="shared" si="234"/>
        <v>41787.958854166667</v>
      </c>
      <c r="L3768" s="21">
        <f t="shared" si="235"/>
        <v>41822.958854166667</v>
      </c>
      <c r="M3768" s="3" t="b">
        <v>0</v>
      </c>
      <c r="N3768" s="3">
        <v>96</v>
      </c>
      <c r="O3768" s="3" t="b">
        <v>1</v>
      </c>
      <c r="P3768" s="3" t="s">
        <v>8304</v>
      </c>
      <c r="Q3768" s="13">
        <f t="shared" si="232"/>
        <v>1.0265010000000001</v>
      </c>
      <c r="R3768" s="7">
        <f t="shared" si="233"/>
        <v>104.16666666666667</v>
      </c>
      <c r="S3768" s="3" t="s">
        <v>8320</v>
      </c>
      <c r="T3768" s="3" t="s">
        <v>8362</v>
      </c>
    </row>
    <row r="3769" spans="1:20" ht="39.6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21">
        <f t="shared" si="234"/>
        <v>42049.811307870368</v>
      </c>
      <c r="L3769" s="21">
        <f t="shared" si="235"/>
        <v>42063.999305555553</v>
      </c>
      <c r="M3769" s="3" t="b">
        <v>0</v>
      </c>
      <c r="N3769" s="3">
        <v>56</v>
      </c>
      <c r="O3769" s="3" t="b">
        <v>1</v>
      </c>
      <c r="P3769" s="3" t="s">
        <v>8304</v>
      </c>
      <c r="Q3769" s="13">
        <f t="shared" si="232"/>
        <v>1.1675</v>
      </c>
      <c r="R3769" s="7">
        <f t="shared" si="233"/>
        <v>35.714285714285715</v>
      </c>
      <c r="S3769" s="3" t="s">
        <v>8320</v>
      </c>
      <c r="T3769" s="3" t="s">
        <v>8362</v>
      </c>
    </row>
    <row r="3770" spans="1:20" ht="39.6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21">
        <f t="shared" si="234"/>
        <v>41772.519560185181</v>
      </c>
      <c r="L3770" s="21">
        <f t="shared" si="235"/>
        <v>41802.519560185181</v>
      </c>
      <c r="M3770" s="3" t="b">
        <v>0</v>
      </c>
      <c r="N3770" s="3">
        <v>58</v>
      </c>
      <c r="O3770" s="3" t="b">
        <v>1</v>
      </c>
      <c r="P3770" s="3" t="s">
        <v>8304</v>
      </c>
      <c r="Q3770" s="13">
        <f t="shared" si="232"/>
        <v>1.0765274999999999</v>
      </c>
      <c r="R3770" s="7">
        <f t="shared" si="233"/>
        <v>68.965517241379317</v>
      </c>
      <c r="S3770" s="3" t="s">
        <v>8320</v>
      </c>
      <c r="T3770" s="3" t="s">
        <v>8362</v>
      </c>
    </row>
    <row r="3771" spans="1:20" ht="39.6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21">
        <f t="shared" si="234"/>
        <v>42445.389803240738</v>
      </c>
      <c r="L3771" s="21">
        <f t="shared" si="235"/>
        <v>42475.389803240738</v>
      </c>
      <c r="M3771" s="3" t="b">
        <v>0</v>
      </c>
      <c r="N3771" s="3">
        <v>15</v>
      </c>
      <c r="O3771" s="3" t="b">
        <v>1</v>
      </c>
      <c r="P3771" s="3" t="s">
        <v>8304</v>
      </c>
      <c r="Q3771" s="13">
        <f t="shared" si="232"/>
        <v>1</v>
      </c>
      <c r="R3771" s="7">
        <f t="shared" si="233"/>
        <v>73.333333333333329</v>
      </c>
      <c r="S3771" s="3" t="s">
        <v>8320</v>
      </c>
      <c r="T3771" s="3" t="s">
        <v>8362</v>
      </c>
    </row>
    <row r="3772" spans="1:20" ht="39.6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21">
        <f t="shared" si="234"/>
        <v>42138.722337962965</v>
      </c>
      <c r="L3772" s="21">
        <f t="shared" si="235"/>
        <v>42168.722337962965</v>
      </c>
      <c r="M3772" s="3" t="b">
        <v>0</v>
      </c>
      <c r="N3772" s="3">
        <v>20</v>
      </c>
      <c r="O3772" s="3" t="b">
        <v>1</v>
      </c>
      <c r="P3772" s="3" t="s">
        <v>8304</v>
      </c>
      <c r="Q3772" s="13">
        <f t="shared" si="232"/>
        <v>1</v>
      </c>
      <c r="R3772" s="7">
        <f t="shared" si="233"/>
        <v>100</v>
      </c>
      <c r="S3772" s="3" t="s">
        <v>8320</v>
      </c>
      <c r="T3772" s="3" t="s">
        <v>8362</v>
      </c>
    </row>
    <row r="3773" spans="1:20" ht="26.4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21">
        <f t="shared" si="234"/>
        <v>42493.64875</v>
      </c>
      <c r="L3773" s="21">
        <f t="shared" si="235"/>
        <v>42507.791666666664</v>
      </c>
      <c r="M3773" s="3" t="b">
        <v>0</v>
      </c>
      <c r="N3773" s="3">
        <v>38</v>
      </c>
      <c r="O3773" s="3" t="b">
        <v>1</v>
      </c>
      <c r="P3773" s="3" t="s">
        <v>8304</v>
      </c>
      <c r="Q3773" s="13">
        <f t="shared" si="232"/>
        <v>1.46</v>
      </c>
      <c r="R3773" s="7">
        <f t="shared" si="233"/>
        <v>26.315789473684209</v>
      </c>
      <c r="S3773" s="3" t="s">
        <v>8320</v>
      </c>
      <c r="T3773" s="3" t="s">
        <v>8362</v>
      </c>
    </row>
    <row r="3774" spans="1:20" ht="39.6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21">
        <f t="shared" si="234"/>
        <v>42682.408634259256</v>
      </c>
      <c r="L3774" s="21">
        <f t="shared" si="235"/>
        <v>42703.041666666664</v>
      </c>
      <c r="M3774" s="3" t="b">
        <v>0</v>
      </c>
      <c r="N3774" s="3">
        <v>33</v>
      </c>
      <c r="O3774" s="3" t="b">
        <v>1</v>
      </c>
      <c r="P3774" s="3" t="s">
        <v>8304</v>
      </c>
      <c r="Q3774" s="13">
        <f t="shared" si="232"/>
        <v>1.1020000000000001</v>
      </c>
      <c r="R3774" s="7">
        <f t="shared" si="233"/>
        <v>151.5151515151515</v>
      </c>
      <c r="S3774" s="3" t="s">
        <v>8320</v>
      </c>
      <c r="T3774" s="3" t="s">
        <v>8362</v>
      </c>
    </row>
    <row r="3775" spans="1:20" ht="26.4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21">
        <f t="shared" si="234"/>
        <v>42655.796840277777</v>
      </c>
      <c r="L3775" s="21">
        <f t="shared" si="235"/>
        <v>42688.880555555552</v>
      </c>
      <c r="M3775" s="3" t="b">
        <v>0</v>
      </c>
      <c r="N3775" s="3">
        <v>57</v>
      </c>
      <c r="O3775" s="3" t="b">
        <v>1</v>
      </c>
      <c r="P3775" s="3" t="s">
        <v>8304</v>
      </c>
      <c r="Q3775" s="13">
        <f t="shared" si="232"/>
        <v>1.0820000000000001</v>
      </c>
      <c r="R3775" s="7">
        <f t="shared" si="233"/>
        <v>87.719298245614041</v>
      </c>
      <c r="S3775" s="3" t="s">
        <v>8320</v>
      </c>
      <c r="T3775" s="3" t="s">
        <v>8362</v>
      </c>
    </row>
    <row r="3776" spans="1:20" ht="39.6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21">
        <f t="shared" si="234"/>
        <v>42087.583969907406</v>
      </c>
      <c r="L3776" s="21">
        <f t="shared" si="235"/>
        <v>42103.583969907406</v>
      </c>
      <c r="M3776" s="3" t="b">
        <v>0</v>
      </c>
      <c r="N3776" s="3">
        <v>25</v>
      </c>
      <c r="O3776" s="3" t="b">
        <v>1</v>
      </c>
      <c r="P3776" s="3" t="s">
        <v>8304</v>
      </c>
      <c r="Q3776" s="13">
        <f t="shared" si="232"/>
        <v>1</v>
      </c>
      <c r="R3776" s="7">
        <f t="shared" si="233"/>
        <v>100</v>
      </c>
      <c r="S3776" s="3" t="s">
        <v>8320</v>
      </c>
      <c r="T3776" s="3" t="s">
        <v>8362</v>
      </c>
    </row>
    <row r="3777" spans="1:20" ht="39.6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21">
        <f t="shared" si="234"/>
        <v>42075.734293981477</v>
      </c>
      <c r="L3777" s="21">
        <f t="shared" si="235"/>
        <v>42102.958333333336</v>
      </c>
      <c r="M3777" s="3" t="b">
        <v>0</v>
      </c>
      <c r="N3777" s="3">
        <v>14</v>
      </c>
      <c r="O3777" s="3" t="b">
        <v>1</v>
      </c>
      <c r="P3777" s="3" t="s">
        <v>8304</v>
      </c>
      <c r="Q3777" s="13">
        <f t="shared" si="232"/>
        <v>1.0024999999999999</v>
      </c>
      <c r="R3777" s="7">
        <f t="shared" si="233"/>
        <v>142.85714285714286</v>
      </c>
      <c r="S3777" s="3" t="s">
        <v>8320</v>
      </c>
      <c r="T3777" s="3" t="s">
        <v>8362</v>
      </c>
    </row>
    <row r="3778" spans="1:20" ht="52.8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21">
        <f t="shared" si="234"/>
        <v>41814.159467592588</v>
      </c>
      <c r="L3778" s="21">
        <f t="shared" si="235"/>
        <v>41851.833333333328</v>
      </c>
      <c r="M3778" s="3" t="b">
        <v>0</v>
      </c>
      <c r="N3778" s="3">
        <v>94</v>
      </c>
      <c r="O3778" s="3" t="b">
        <v>1</v>
      </c>
      <c r="P3778" s="3" t="s">
        <v>8304</v>
      </c>
      <c r="Q3778" s="13">
        <f t="shared" ref="Q3778:Q3841" si="236">+E3778/D3778</f>
        <v>1.0671250000000001</v>
      </c>
      <c r="R3778" s="7">
        <f t="shared" ref="R3778:R3841" si="237">IFERROR(+D3778/N3778,0)</f>
        <v>85.106382978723403</v>
      </c>
      <c r="S3778" s="3" t="s">
        <v>8320</v>
      </c>
      <c r="T3778" s="3" t="s">
        <v>8362</v>
      </c>
    </row>
    <row r="3779" spans="1:20" ht="39.6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21">
        <f t="shared" ref="K3779:K3842" si="238">(J3779/86400)+25569+(-5/24)</f>
        <v>41886.903020833335</v>
      </c>
      <c r="L3779" s="21">
        <f t="shared" ref="L3779:L3842" si="239">+I3779/(86400)+25569+(-5/24)</f>
        <v>41908.958333333328</v>
      </c>
      <c r="M3779" s="3" t="b">
        <v>0</v>
      </c>
      <c r="N3779" s="3">
        <v>59</v>
      </c>
      <c r="O3779" s="3" t="b">
        <v>1</v>
      </c>
      <c r="P3779" s="3" t="s">
        <v>8304</v>
      </c>
      <c r="Q3779" s="13">
        <f t="shared" si="236"/>
        <v>1.4319999999999999</v>
      </c>
      <c r="R3779" s="7">
        <f t="shared" si="237"/>
        <v>33.898305084745765</v>
      </c>
      <c r="S3779" s="3" t="s">
        <v>8320</v>
      </c>
      <c r="T3779" s="3" t="s">
        <v>8362</v>
      </c>
    </row>
    <row r="3780" spans="1:20" ht="26.4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21">
        <f t="shared" si="238"/>
        <v>41989.610879629625</v>
      </c>
      <c r="L3780" s="21">
        <f t="shared" si="239"/>
        <v>42049.610879629625</v>
      </c>
      <c r="M3780" s="3" t="b">
        <v>0</v>
      </c>
      <c r="N3780" s="3">
        <v>36</v>
      </c>
      <c r="O3780" s="3" t="b">
        <v>1</v>
      </c>
      <c r="P3780" s="3" t="s">
        <v>8304</v>
      </c>
      <c r="Q3780" s="13">
        <f t="shared" si="236"/>
        <v>1.0504166666666668</v>
      </c>
      <c r="R3780" s="7">
        <f t="shared" si="237"/>
        <v>66.666666666666671</v>
      </c>
      <c r="S3780" s="3" t="s">
        <v>8320</v>
      </c>
      <c r="T3780" s="3" t="s">
        <v>8362</v>
      </c>
    </row>
    <row r="3781" spans="1:20" ht="26.4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21">
        <f t="shared" si="238"/>
        <v>42425.527083333327</v>
      </c>
      <c r="L3781" s="21">
        <f t="shared" si="239"/>
        <v>42455.485416666663</v>
      </c>
      <c r="M3781" s="3" t="b">
        <v>0</v>
      </c>
      <c r="N3781" s="3">
        <v>115</v>
      </c>
      <c r="O3781" s="3" t="b">
        <v>1</v>
      </c>
      <c r="P3781" s="3" t="s">
        <v>8304</v>
      </c>
      <c r="Q3781" s="13">
        <f t="shared" si="236"/>
        <v>1.0398000000000001</v>
      </c>
      <c r="R3781" s="7">
        <f t="shared" si="237"/>
        <v>130.43478260869566</v>
      </c>
      <c r="S3781" s="3" t="s">
        <v>8320</v>
      </c>
      <c r="T3781" s="3" t="s">
        <v>8362</v>
      </c>
    </row>
    <row r="3782" spans="1:20" ht="39.6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21">
        <f t="shared" si="238"/>
        <v>42166.011400462965</v>
      </c>
      <c r="L3782" s="21">
        <f t="shared" si="239"/>
        <v>42198.629166666666</v>
      </c>
      <c r="M3782" s="3" t="b">
        <v>0</v>
      </c>
      <c r="N3782" s="3">
        <v>30</v>
      </c>
      <c r="O3782" s="3" t="b">
        <v>1</v>
      </c>
      <c r="P3782" s="3" t="s">
        <v>8304</v>
      </c>
      <c r="Q3782" s="13">
        <f t="shared" si="236"/>
        <v>1.2</v>
      </c>
      <c r="R3782" s="7">
        <f t="shared" si="237"/>
        <v>83.333333333333329</v>
      </c>
      <c r="S3782" s="3" t="s">
        <v>8320</v>
      </c>
      <c r="T3782" s="3" t="s">
        <v>8362</v>
      </c>
    </row>
    <row r="3783" spans="1:20" ht="52.8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21">
        <f t="shared" si="238"/>
        <v>41865.674594907403</v>
      </c>
      <c r="L3783" s="21">
        <f t="shared" si="239"/>
        <v>41890.674594907403</v>
      </c>
      <c r="M3783" s="3" t="b">
        <v>0</v>
      </c>
      <c r="N3783" s="3">
        <v>52</v>
      </c>
      <c r="O3783" s="3" t="b">
        <v>1</v>
      </c>
      <c r="P3783" s="3" t="s">
        <v>8304</v>
      </c>
      <c r="Q3783" s="13">
        <f t="shared" si="236"/>
        <v>1.0966666666666667</v>
      </c>
      <c r="R3783" s="7">
        <f t="shared" si="237"/>
        <v>86.538461538461533</v>
      </c>
      <c r="S3783" s="3" t="s">
        <v>8320</v>
      </c>
      <c r="T3783" s="3" t="s">
        <v>8362</v>
      </c>
    </row>
    <row r="3784" spans="1:20" ht="39.6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21">
        <f t="shared" si="238"/>
        <v>42546.653900462959</v>
      </c>
      <c r="L3784" s="21">
        <f t="shared" si="239"/>
        <v>42575.749999999993</v>
      </c>
      <c r="M3784" s="3" t="b">
        <v>0</v>
      </c>
      <c r="N3784" s="3">
        <v>27</v>
      </c>
      <c r="O3784" s="3" t="b">
        <v>1</v>
      </c>
      <c r="P3784" s="3" t="s">
        <v>8304</v>
      </c>
      <c r="Q3784" s="13">
        <f t="shared" si="236"/>
        <v>1.0175000000000001</v>
      </c>
      <c r="R3784" s="7">
        <f t="shared" si="237"/>
        <v>74.074074074074076</v>
      </c>
      <c r="S3784" s="3" t="s">
        <v>8320</v>
      </c>
      <c r="T3784" s="3" t="s">
        <v>8362</v>
      </c>
    </row>
    <row r="3785" spans="1:20" ht="39.6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21">
        <f t="shared" si="238"/>
        <v>42419.931944444441</v>
      </c>
      <c r="L3785" s="21">
        <f t="shared" si="239"/>
        <v>42444.458333333336</v>
      </c>
      <c r="M3785" s="3" t="b">
        <v>0</v>
      </c>
      <c r="N3785" s="3">
        <v>24</v>
      </c>
      <c r="O3785" s="3" t="b">
        <v>1</v>
      </c>
      <c r="P3785" s="3" t="s">
        <v>8304</v>
      </c>
      <c r="Q3785" s="13">
        <f t="shared" si="236"/>
        <v>1.2891666666666666</v>
      </c>
      <c r="R3785" s="7">
        <f t="shared" si="237"/>
        <v>50</v>
      </c>
      <c r="S3785" s="3" t="s">
        <v>8320</v>
      </c>
      <c r="T3785" s="3" t="s">
        <v>8362</v>
      </c>
    </row>
    <row r="3786" spans="1:20" ht="39.6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21">
        <f t="shared" si="238"/>
        <v>42531.772361111107</v>
      </c>
      <c r="L3786" s="21">
        <f t="shared" si="239"/>
        <v>42561.772361111107</v>
      </c>
      <c r="M3786" s="3" t="b">
        <v>0</v>
      </c>
      <c r="N3786" s="3">
        <v>10</v>
      </c>
      <c r="O3786" s="3" t="b">
        <v>1</v>
      </c>
      <c r="P3786" s="3" t="s">
        <v>8304</v>
      </c>
      <c r="Q3786" s="13">
        <f t="shared" si="236"/>
        <v>1.1499999999999999</v>
      </c>
      <c r="R3786" s="7">
        <f t="shared" si="237"/>
        <v>100</v>
      </c>
      <c r="S3786" s="3" t="s">
        <v>8320</v>
      </c>
      <c r="T3786" s="3" t="s">
        <v>8362</v>
      </c>
    </row>
    <row r="3787" spans="1:20" ht="39.6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21">
        <f t="shared" si="238"/>
        <v>42548.430196759255</v>
      </c>
      <c r="L3787" s="21">
        <f t="shared" si="239"/>
        <v>42584.210416666661</v>
      </c>
      <c r="M3787" s="3" t="b">
        <v>0</v>
      </c>
      <c r="N3787" s="3">
        <v>30</v>
      </c>
      <c r="O3787" s="3" t="b">
        <v>1</v>
      </c>
      <c r="P3787" s="3" t="s">
        <v>8304</v>
      </c>
      <c r="Q3787" s="13">
        <f t="shared" si="236"/>
        <v>1.5075000000000001</v>
      </c>
      <c r="R3787" s="7">
        <f t="shared" si="237"/>
        <v>66.666666666666671</v>
      </c>
      <c r="S3787" s="3" t="s">
        <v>8320</v>
      </c>
      <c r="T3787" s="3" t="s">
        <v>8362</v>
      </c>
    </row>
    <row r="3788" spans="1:20" ht="39.6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21">
        <f t="shared" si="238"/>
        <v>42486.829571759255</v>
      </c>
      <c r="L3788" s="21">
        <f t="shared" si="239"/>
        <v>42516.829571759255</v>
      </c>
      <c r="M3788" s="3" t="b">
        <v>0</v>
      </c>
      <c r="N3788" s="3">
        <v>71</v>
      </c>
      <c r="O3788" s="3" t="b">
        <v>1</v>
      </c>
      <c r="P3788" s="3" t="s">
        <v>8304</v>
      </c>
      <c r="Q3788" s="13">
        <f t="shared" si="236"/>
        <v>1.1096666666666666</v>
      </c>
      <c r="R3788" s="7">
        <f t="shared" si="237"/>
        <v>84.507042253521121</v>
      </c>
      <c r="S3788" s="3" t="s">
        <v>8320</v>
      </c>
      <c r="T3788" s="3" t="s">
        <v>8362</v>
      </c>
    </row>
    <row r="3789" spans="1:20" ht="39.6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21">
        <f t="shared" si="238"/>
        <v>42167.326458333329</v>
      </c>
      <c r="L3789" s="21">
        <f t="shared" si="239"/>
        <v>42195.957638888889</v>
      </c>
      <c r="M3789" s="3" t="b">
        <v>0</v>
      </c>
      <c r="N3789" s="3">
        <v>10</v>
      </c>
      <c r="O3789" s="3" t="b">
        <v>1</v>
      </c>
      <c r="P3789" s="3" t="s">
        <v>8304</v>
      </c>
      <c r="Q3789" s="13">
        <f t="shared" si="236"/>
        <v>1.0028571428571429</v>
      </c>
      <c r="R3789" s="7">
        <f t="shared" si="237"/>
        <v>35</v>
      </c>
      <c r="S3789" s="3" t="s">
        <v>8320</v>
      </c>
      <c r="T3789" s="3" t="s">
        <v>8362</v>
      </c>
    </row>
    <row r="3790" spans="1:20" ht="66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21">
        <f t="shared" si="238"/>
        <v>42333.487488425926</v>
      </c>
      <c r="L3790" s="21">
        <f t="shared" si="239"/>
        <v>42361.470833333333</v>
      </c>
      <c r="M3790" s="3" t="b">
        <v>0</v>
      </c>
      <c r="N3790" s="3">
        <v>1</v>
      </c>
      <c r="O3790" s="3" t="b">
        <v>0</v>
      </c>
      <c r="P3790" s="3" t="s">
        <v>8304</v>
      </c>
      <c r="Q3790" s="13">
        <f t="shared" si="236"/>
        <v>6.6666666666666671E-3</v>
      </c>
      <c r="R3790" s="7">
        <f t="shared" si="237"/>
        <v>75000</v>
      </c>
      <c r="S3790" s="3" t="s">
        <v>8320</v>
      </c>
      <c r="T3790" s="3" t="s">
        <v>8362</v>
      </c>
    </row>
    <row r="3791" spans="1:20" ht="39.6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21">
        <f t="shared" si="238"/>
        <v>42138.590486111112</v>
      </c>
      <c r="L3791" s="21">
        <f t="shared" si="239"/>
        <v>42170.590486111112</v>
      </c>
      <c r="M3791" s="3" t="b">
        <v>0</v>
      </c>
      <c r="N3791" s="3">
        <v>4</v>
      </c>
      <c r="O3791" s="3" t="b">
        <v>0</v>
      </c>
      <c r="P3791" s="3" t="s">
        <v>8304</v>
      </c>
      <c r="Q3791" s="13">
        <f t="shared" si="236"/>
        <v>3.267605633802817E-2</v>
      </c>
      <c r="R3791" s="7">
        <f t="shared" si="237"/>
        <v>887.5</v>
      </c>
      <c r="S3791" s="3" t="s">
        <v>8320</v>
      </c>
      <c r="T3791" s="3" t="s">
        <v>8362</v>
      </c>
    </row>
    <row r="3792" spans="1:20" ht="39.6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21">
        <f t="shared" si="238"/>
        <v>42666.458599537036</v>
      </c>
      <c r="L3792" s="21">
        <f t="shared" si="239"/>
        <v>42696.5002662037</v>
      </c>
      <c r="M3792" s="3" t="b">
        <v>0</v>
      </c>
      <c r="N3792" s="3">
        <v>0</v>
      </c>
      <c r="O3792" s="3" t="b">
        <v>0</v>
      </c>
      <c r="P3792" s="3" t="s">
        <v>8304</v>
      </c>
      <c r="Q3792" s="13">
        <f t="shared" si="236"/>
        <v>0</v>
      </c>
      <c r="R3792" s="7">
        <f t="shared" si="237"/>
        <v>0</v>
      </c>
      <c r="S3792" s="3" t="s">
        <v>8320</v>
      </c>
      <c r="T3792" s="3" t="s">
        <v>8362</v>
      </c>
    </row>
    <row r="3793" spans="1:20" ht="26.4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21">
        <f t="shared" si="238"/>
        <v>41766.4837037037</v>
      </c>
      <c r="L3793" s="21">
        <f t="shared" si="239"/>
        <v>41826.4837037037</v>
      </c>
      <c r="M3793" s="3" t="b">
        <v>0</v>
      </c>
      <c r="N3793" s="3">
        <v>0</v>
      </c>
      <c r="O3793" s="3" t="b">
        <v>0</v>
      </c>
      <c r="P3793" s="3" t="s">
        <v>8304</v>
      </c>
      <c r="Q3793" s="13">
        <f t="shared" si="236"/>
        <v>0</v>
      </c>
      <c r="R3793" s="7">
        <f t="shared" si="237"/>
        <v>0</v>
      </c>
      <c r="S3793" s="3" t="s">
        <v>8320</v>
      </c>
      <c r="T3793" s="3" t="s">
        <v>8362</v>
      </c>
    </row>
    <row r="3794" spans="1:20" ht="26.4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21">
        <f t="shared" si="238"/>
        <v>42170.238680555551</v>
      </c>
      <c r="L3794" s="21">
        <f t="shared" si="239"/>
        <v>42200.238680555551</v>
      </c>
      <c r="M3794" s="3" t="b">
        <v>0</v>
      </c>
      <c r="N3794" s="3">
        <v>2</v>
      </c>
      <c r="O3794" s="3" t="b">
        <v>0</v>
      </c>
      <c r="P3794" s="3" t="s">
        <v>8304</v>
      </c>
      <c r="Q3794" s="13">
        <f t="shared" si="236"/>
        <v>2.8E-3</v>
      </c>
      <c r="R3794" s="7">
        <f t="shared" si="237"/>
        <v>6250</v>
      </c>
      <c r="S3794" s="3" t="s">
        <v>8320</v>
      </c>
      <c r="T3794" s="3" t="s">
        <v>8362</v>
      </c>
    </row>
    <row r="3795" spans="1:20" ht="39.6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21">
        <f t="shared" si="238"/>
        <v>41968.73065972222</v>
      </c>
      <c r="L3795" s="21">
        <f t="shared" si="239"/>
        <v>41989.73065972222</v>
      </c>
      <c r="M3795" s="3" t="b">
        <v>0</v>
      </c>
      <c r="N3795" s="3">
        <v>24</v>
      </c>
      <c r="O3795" s="3" t="b">
        <v>0</v>
      </c>
      <c r="P3795" s="3" t="s">
        <v>8304</v>
      </c>
      <c r="Q3795" s="13">
        <f t="shared" si="236"/>
        <v>0.59657142857142853</v>
      </c>
      <c r="R3795" s="7">
        <f t="shared" si="237"/>
        <v>291.66666666666669</v>
      </c>
      <c r="S3795" s="3" t="s">
        <v>8320</v>
      </c>
      <c r="T3795" s="3" t="s">
        <v>8362</v>
      </c>
    </row>
    <row r="3796" spans="1:20" ht="39.6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21">
        <f t="shared" si="238"/>
        <v>42132.372152777774</v>
      </c>
      <c r="L3796" s="21">
        <f t="shared" si="239"/>
        <v>42162.372152777774</v>
      </c>
      <c r="M3796" s="3" t="b">
        <v>0</v>
      </c>
      <c r="N3796" s="3">
        <v>1</v>
      </c>
      <c r="O3796" s="3" t="b">
        <v>0</v>
      </c>
      <c r="P3796" s="3" t="s">
        <v>8304</v>
      </c>
      <c r="Q3796" s="13">
        <f t="shared" si="236"/>
        <v>0.01</v>
      </c>
      <c r="R3796" s="7">
        <f t="shared" si="237"/>
        <v>5000</v>
      </c>
      <c r="S3796" s="3" t="s">
        <v>8320</v>
      </c>
      <c r="T3796" s="3" t="s">
        <v>8362</v>
      </c>
    </row>
    <row r="3797" spans="1:20" ht="39.6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21">
        <f t="shared" si="238"/>
        <v>42201.227893518517</v>
      </c>
      <c r="L3797" s="21">
        <f t="shared" si="239"/>
        <v>42244.729166666664</v>
      </c>
      <c r="M3797" s="3" t="b">
        <v>0</v>
      </c>
      <c r="N3797" s="3">
        <v>2</v>
      </c>
      <c r="O3797" s="3" t="b">
        <v>0</v>
      </c>
      <c r="P3797" s="3" t="s">
        <v>8304</v>
      </c>
      <c r="Q3797" s="13">
        <f t="shared" si="236"/>
        <v>1.6666666666666666E-2</v>
      </c>
      <c r="R3797" s="7">
        <f t="shared" si="237"/>
        <v>300</v>
      </c>
      <c r="S3797" s="3" t="s">
        <v>8320</v>
      </c>
      <c r="T3797" s="3" t="s">
        <v>8362</v>
      </c>
    </row>
    <row r="3798" spans="1:20" ht="39.6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21">
        <f t="shared" si="238"/>
        <v>42688.821250000001</v>
      </c>
      <c r="L3798" s="21">
        <f t="shared" si="239"/>
        <v>42748.821250000001</v>
      </c>
      <c r="M3798" s="3" t="b">
        <v>0</v>
      </c>
      <c r="N3798" s="3">
        <v>1</v>
      </c>
      <c r="O3798" s="3" t="b">
        <v>0</v>
      </c>
      <c r="P3798" s="3" t="s">
        <v>8304</v>
      </c>
      <c r="Q3798" s="13">
        <f t="shared" si="236"/>
        <v>4.4444444444444447E-5</v>
      </c>
      <c r="R3798" s="7">
        <f t="shared" si="237"/>
        <v>22500</v>
      </c>
      <c r="S3798" s="3" t="s">
        <v>8320</v>
      </c>
      <c r="T3798" s="3" t="s">
        <v>8362</v>
      </c>
    </row>
    <row r="3799" spans="1:20" ht="52.8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21">
        <f t="shared" si="238"/>
        <v>42084.673206018517</v>
      </c>
      <c r="L3799" s="21">
        <f t="shared" si="239"/>
        <v>42114.673206018517</v>
      </c>
      <c r="M3799" s="3" t="b">
        <v>0</v>
      </c>
      <c r="N3799" s="3">
        <v>37</v>
      </c>
      <c r="O3799" s="3" t="b">
        <v>0</v>
      </c>
      <c r="P3799" s="3" t="s">
        <v>8304</v>
      </c>
      <c r="Q3799" s="13">
        <f t="shared" si="236"/>
        <v>0.89666666666666661</v>
      </c>
      <c r="R3799" s="7">
        <f t="shared" si="237"/>
        <v>162.16216216216216</v>
      </c>
      <c r="S3799" s="3" t="s">
        <v>8320</v>
      </c>
      <c r="T3799" s="3" t="s">
        <v>8362</v>
      </c>
    </row>
    <row r="3800" spans="1:20" ht="39.6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21">
        <f t="shared" si="238"/>
        <v>41831.514444444438</v>
      </c>
      <c r="L3800" s="21">
        <f t="shared" si="239"/>
        <v>41861.514444444438</v>
      </c>
      <c r="M3800" s="3" t="b">
        <v>0</v>
      </c>
      <c r="N3800" s="3">
        <v>5</v>
      </c>
      <c r="O3800" s="3" t="b">
        <v>0</v>
      </c>
      <c r="P3800" s="3" t="s">
        <v>8304</v>
      </c>
      <c r="Q3800" s="13">
        <f t="shared" si="236"/>
        <v>1.4642857142857143E-2</v>
      </c>
      <c r="R3800" s="7">
        <f t="shared" si="237"/>
        <v>14000</v>
      </c>
      <c r="S3800" s="3" t="s">
        <v>8320</v>
      </c>
      <c r="T3800" s="3" t="s">
        <v>8362</v>
      </c>
    </row>
    <row r="3801" spans="1:20" ht="39.6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21">
        <f t="shared" si="238"/>
        <v>42410.722719907404</v>
      </c>
      <c r="L3801" s="21">
        <f t="shared" si="239"/>
        <v>42440.722719907404</v>
      </c>
      <c r="M3801" s="3" t="b">
        <v>0</v>
      </c>
      <c r="N3801" s="3">
        <v>4</v>
      </c>
      <c r="O3801" s="3" t="b">
        <v>0</v>
      </c>
      <c r="P3801" s="3" t="s">
        <v>8304</v>
      </c>
      <c r="Q3801" s="13">
        <f t="shared" si="236"/>
        <v>4.02E-2</v>
      </c>
      <c r="R3801" s="7">
        <f t="shared" si="237"/>
        <v>2500</v>
      </c>
      <c r="S3801" s="3" t="s">
        <v>8320</v>
      </c>
      <c r="T3801" s="3" t="s">
        <v>8362</v>
      </c>
    </row>
    <row r="3802" spans="1:20" ht="39.6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21">
        <f t="shared" si="238"/>
        <v>41982.528738425921</v>
      </c>
      <c r="L3802" s="21">
        <f t="shared" si="239"/>
        <v>42014.999305555553</v>
      </c>
      <c r="M3802" s="3" t="b">
        <v>0</v>
      </c>
      <c r="N3802" s="3">
        <v>16</v>
      </c>
      <c r="O3802" s="3" t="b">
        <v>0</v>
      </c>
      <c r="P3802" s="3" t="s">
        <v>8304</v>
      </c>
      <c r="Q3802" s="13">
        <f t="shared" si="236"/>
        <v>4.0045454545454544E-2</v>
      </c>
      <c r="R3802" s="7">
        <f t="shared" si="237"/>
        <v>1375</v>
      </c>
      <c r="S3802" s="3" t="s">
        <v>8320</v>
      </c>
      <c r="T3802" s="3" t="s">
        <v>8362</v>
      </c>
    </row>
    <row r="3803" spans="1:20" ht="39.6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21">
        <f t="shared" si="238"/>
        <v>41975.467777777776</v>
      </c>
      <c r="L3803" s="21">
        <f t="shared" si="239"/>
        <v>42006.467777777776</v>
      </c>
      <c r="M3803" s="3" t="b">
        <v>0</v>
      </c>
      <c r="N3803" s="3">
        <v>9</v>
      </c>
      <c r="O3803" s="3" t="b">
        <v>0</v>
      </c>
      <c r="P3803" s="3" t="s">
        <v>8304</v>
      </c>
      <c r="Q3803" s="13">
        <f t="shared" si="236"/>
        <v>8.5199999999999998E-2</v>
      </c>
      <c r="R3803" s="7">
        <f t="shared" si="237"/>
        <v>555.55555555555554</v>
      </c>
      <c r="S3803" s="3" t="s">
        <v>8320</v>
      </c>
      <c r="T3803" s="3" t="s">
        <v>8362</v>
      </c>
    </row>
    <row r="3804" spans="1:20" ht="39.6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21">
        <f t="shared" si="238"/>
        <v>42268.917893518512</v>
      </c>
      <c r="L3804" s="21">
        <f t="shared" si="239"/>
        <v>42298.917893518512</v>
      </c>
      <c r="M3804" s="3" t="b">
        <v>0</v>
      </c>
      <c r="N3804" s="3">
        <v>0</v>
      </c>
      <c r="O3804" s="3" t="b">
        <v>0</v>
      </c>
      <c r="P3804" s="3" t="s">
        <v>8304</v>
      </c>
      <c r="Q3804" s="13">
        <f t="shared" si="236"/>
        <v>0</v>
      </c>
      <c r="R3804" s="7">
        <f t="shared" si="237"/>
        <v>0</v>
      </c>
      <c r="S3804" s="3" t="s">
        <v>8320</v>
      </c>
      <c r="T3804" s="3" t="s">
        <v>8362</v>
      </c>
    </row>
    <row r="3805" spans="1:20" ht="26.4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21">
        <f t="shared" si="238"/>
        <v>42403.763518518514</v>
      </c>
      <c r="L3805" s="21">
        <f t="shared" si="239"/>
        <v>42433.763518518514</v>
      </c>
      <c r="M3805" s="3" t="b">
        <v>0</v>
      </c>
      <c r="N3805" s="3">
        <v>40</v>
      </c>
      <c r="O3805" s="3" t="b">
        <v>0</v>
      </c>
      <c r="P3805" s="3" t="s">
        <v>8304</v>
      </c>
      <c r="Q3805" s="13">
        <f t="shared" si="236"/>
        <v>0.19650000000000001</v>
      </c>
      <c r="R3805" s="7">
        <f t="shared" si="237"/>
        <v>300</v>
      </c>
      <c r="S3805" s="3" t="s">
        <v>8320</v>
      </c>
      <c r="T3805" s="3" t="s">
        <v>8362</v>
      </c>
    </row>
    <row r="3806" spans="1:20" ht="39.6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21">
        <f t="shared" si="238"/>
        <v>42526.801203703704</v>
      </c>
      <c r="L3806" s="21">
        <f t="shared" si="239"/>
        <v>42582.083333333336</v>
      </c>
      <c r="M3806" s="3" t="b">
        <v>0</v>
      </c>
      <c r="N3806" s="3">
        <v>0</v>
      </c>
      <c r="O3806" s="3" t="b">
        <v>0</v>
      </c>
      <c r="P3806" s="3" t="s">
        <v>8304</v>
      </c>
      <c r="Q3806" s="13">
        <f t="shared" si="236"/>
        <v>0</v>
      </c>
      <c r="R3806" s="7">
        <f t="shared" si="237"/>
        <v>0</v>
      </c>
      <c r="S3806" s="3" t="s">
        <v>8320</v>
      </c>
      <c r="T3806" s="3" t="s">
        <v>8362</v>
      </c>
    </row>
    <row r="3807" spans="1:20" ht="39.6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21">
        <f t="shared" si="238"/>
        <v>41849.678703703699</v>
      </c>
      <c r="L3807" s="21">
        <f t="shared" si="239"/>
        <v>41909.678703703699</v>
      </c>
      <c r="M3807" s="3" t="b">
        <v>0</v>
      </c>
      <c r="N3807" s="3">
        <v>2</v>
      </c>
      <c r="O3807" s="3" t="b">
        <v>0</v>
      </c>
      <c r="P3807" s="3" t="s">
        <v>8304</v>
      </c>
      <c r="Q3807" s="13">
        <f t="shared" si="236"/>
        <v>2.0000000000000002E-5</v>
      </c>
      <c r="R3807" s="7">
        <f t="shared" si="237"/>
        <v>75000</v>
      </c>
      <c r="S3807" s="3" t="s">
        <v>8320</v>
      </c>
      <c r="T3807" s="3" t="s">
        <v>8362</v>
      </c>
    </row>
    <row r="3808" spans="1:20" ht="52.8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21">
        <f t="shared" si="238"/>
        <v>41799.050706018512</v>
      </c>
      <c r="L3808" s="21">
        <f t="shared" si="239"/>
        <v>41819.050706018512</v>
      </c>
      <c r="M3808" s="3" t="b">
        <v>0</v>
      </c>
      <c r="N3808" s="3">
        <v>1</v>
      </c>
      <c r="O3808" s="3" t="b">
        <v>0</v>
      </c>
      <c r="P3808" s="3" t="s">
        <v>8304</v>
      </c>
      <c r="Q3808" s="13">
        <f t="shared" si="236"/>
        <v>6.6666666666666664E-4</v>
      </c>
      <c r="R3808" s="7">
        <f t="shared" si="237"/>
        <v>7500</v>
      </c>
      <c r="S3808" s="3" t="s">
        <v>8320</v>
      </c>
      <c r="T3808" s="3" t="s">
        <v>8362</v>
      </c>
    </row>
    <row r="3809" spans="1:20" ht="39.6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21">
        <f t="shared" si="238"/>
        <v>42090.700682870367</v>
      </c>
      <c r="L3809" s="21">
        <f t="shared" si="239"/>
        <v>42097.700682870367</v>
      </c>
      <c r="M3809" s="3" t="b">
        <v>0</v>
      </c>
      <c r="N3809" s="3">
        <v>9</v>
      </c>
      <c r="O3809" s="3" t="b">
        <v>0</v>
      </c>
      <c r="P3809" s="3" t="s">
        <v>8304</v>
      </c>
      <c r="Q3809" s="13">
        <f t="shared" si="236"/>
        <v>0.30333333333333334</v>
      </c>
      <c r="R3809" s="7">
        <f t="shared" si="237"/>
        <v>166.66666666666666</v>
      </c>
      <c r="S3809" s="3" t="s">
        <v>8320</v>
      </c>
      <c r="T3809" s="3" t="s">
        <v>8362</v>
      </c>
    </row>
    <row r="3810" spans="1:20" ht="39.6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21">
        <f t="shared" si="238"/>
        <v>42059.24559027778</v>
      </c>
      <c r="L3810" s="21">
        <f t="shared" si="239"/>
        <v>42119.203923611109</v>
      </c>
      <c r="M3810" s="3" t="b">
        <v>0</v>
      </c>
      <c r="N3810" s="3">
        <v>24</v>
      </c>
      <c r="O3810" s="3" t="b">
        <v>1</v>
      </c>
      <c r="P3810" s="3" t="s">
        <v>8270</v>
      </c>
      <c r="Q3810" s="13">
        <f t="shared" si="236"/>
        <v>1</v>
      </c>
      <c r="R3810" s="7">
        <f t="shared" si="237"/>
        <v>41.666666666666664</v>
      </c>
      <c r="S3810" s="3" t="s">
        <v>8320</v>
      </c>
      <c r="T3810" s="3" t="s">
        <v>8321</v>
      </c>
    </row>
    <row r="3811" spans="1:20" ht="39.6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21">
        <f t="shared" si="238"/>
        <v>41800.318368055552</v>
      </c>
      <c r="L3811" s="21">
        <f t="shared" si="239"/>
        <v>41850.75</v>
      </c>
      <c r="M3811" s="3" t="b">
        <v>0</v>
      </c>
      <c r="N3811" s="3">
        <v>38</v>
      </c>
      <c r="O3811" s="3" t="b">
        <v>1</v>
      </c>
      <c r="P3811" s="3" t="s">
        <v>8270</v>
      </c>
      <c r="Q3811" s="13">
        <f t="shared" si="236"/>
        <v>1.0125</v>
      </c>
      <c r="R3811" s="7">
        <f t="shared" si="237"/>
        <v>52.631578947368418</v>
      </c>
      <c r="S3811" s="3" t="s">
        <v>8320</v>
      </c>
      <c r="T3811" s="3" t="s">
        <v>8321</v>
      </c>
    </row>
    <row r="3812" spans="1:20" ht="39.6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21">
        <f t="shared" si="238"/>
        <v>42054.640717592592</v>
      </c>
      <c r="L3812" s="21">
        <f t="shared" si="239"/>
        <v>42084.599050925921</v>
      </c>
      <c r="M3812" s="3" t="b">
        <v>0</v>
      </c>
      <c r="N3812" s="3">
        <v>26</v>
      </c>
      <c r="O3812" s="3" t="b">
        <v>1</v>
      </c>
      <c r="P3812" s="3" t="s">
        <v>8270</v>
      </c>
      <c r="Q3812" s="13">
        <f t="shared" si="236"/>
        <v>1.2173333333333334</v>
      </c>
      <c r="R3812" s="7">
        <f t="shared" si="237"/>
        <v>57.692307692307693</v>
      </c>
      <c r="S3812" s="3" t="s">
        <v>8320</v>
      </c>
      <c r="T3812" s="3" t="s">
        <v>8321</v>
      </c>
    </row>
    <row r="3813" spans="1:20" ht="39.6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21">
        <f t="shared" si="238"/>
        <v>42487.418668981474</v>
      </c>
      <c r="L3813" s="21">
        <f t="shared" si="239"/>
        <v>42521.249999999993</v>
      </c>
      <c r="M3813" s="3" t="b">
        <v>0</v>
      </c>
      <c r="N3813" s="3">
        <v>19</v>
      </c>
      <c r="O3813" s="3" t="b">
        <v>1</v>
      </c>
      <c r="P3813" s="3" t="s">
        <v>8270</v>
      </c>
      <c r="Q3813" s="13">
        <f t="shared" si="236"/>
        <v>3.3</v>
      </c>
      <c r="R3813" s="7">
        <f t="shared" si="237"/>
        <v>13.157894736842104</v>
      </c>
      <c r="S3813" s="3" t="s">
        <v>8320</v>
      </c>
      <c r="T3813" s="3" t="s">
        <v>8321</v>
      </c>
    </row>
    <row r="3814" spans="1:20" ht="39.6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21">
        <f t="shared" si="238"/>
        <v>42109.542916666665</v>
      </c>
      <c r="L3814" s="21">
        <f t="shared" si="239"/>
        <v>42155.957638888889</v>
      </c>
      <c r="M3814" s="3" t="b">
        <v>0</v>
      </c>
      <c r="N3814" s="3">
        <v>11</v>
      </c>
      <c r="O3814" s="3" t="b">
        <v>1</v>
      </c>
      <c r="P3814" s="3" t="s">
        <v>8270</v>
      </c>
      <c r="Q3814" s="13">
        <f t="shared" si="236"/>
        <v>1.0954999999999999</v>
      </c>
      <c r="R3814" s="7">
        <f t="shared" si="237"/>
        <v>181.81818181818181</v>
      </c>
      <c r="S3814" s="3" t="s">
        <v>8320</v>
      </c>
      <c r="T3814" s="3" t="s">
        <v>8321</v>
      </c>
    </row>
    <row r="3815" spans="1:20" ht="39.6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21">
        <f t="shared" si="238"/>
        <v>42497.067372685182</v>
      </c>
      <c r="L3815" s="21">
        <f t="shared" si="239"/>
        <v>42535.696527777771</v>
      </c>
      <c r="M3815" s="3" t="b">
        <v>0</v>
      </c>
      <c r="N3815" s="3">
        <v>27</v>
      </c>
      <c r="O3815" s="3" t="b">
        <v>1</v>
      </c>
      <c r="P3815" s="3" t="s">
        <v>8270</v>
      </c>
      <c r="Q3815" s="13">
        <f t="shared" si="236"/>
        <v>1.0095190476190474</v>
      </c>
      <c r="R3815" s="7">
        <f t="shared" si="237"/>
        <v>77.777777777777771</v>
      </c>
      <c r="S3815" s="3" t="s">
        <v>8320</v>
      </c>
      <c r="T3815" s="3" t="s">
        <v>8321</v>
      </c>
    </row>
    <row r="3816" spans="1:20" ht="39.6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21">
        <f t="shared" si="238"/>
        <v>42058.695740740739</v>
      </c>
      <c r="L3816" s="21">
        <f t="shared" si="239"/>
        <v>42094.957638888889</v>
      </c>
      <c r="M3816" s="3" t="b">
        <v>0</v>
      </c>
      <c r="N3816" s="3">
        <v>34</v>
      </c>
      <c r="O3816" s="3" t="b">
        <v>1</v>
      </c>
      <c r="P3816" s="3" t="s">
        <v>8270</v>
      </c>
      <c r="Q3816" s="13">
        <f t="shared" si="236"/>
        <v>1.4013333333333333</v>
      </c>
      <c r="R3816" s="7">
        <f t="shared" si="237"/>
        <v>44.117647058823529</v>
      </c>
      <c r="S3816" s="3" t="s">
        <v>8320</v>
      </c>
      <c r="T3816" s="3" t="s">
        <v>8321</v>
      </c>
    </row>
    <row r="3817" spans="1:20" ht="26.4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21">
        <f t="shared" si="238"/>
        <v>42207.051585648143</v>
      </c>
      <c r="L3817" s="21">
        <f t="shared" si="239"/>
        <v>42236.749999999993</v>
      </c>
      <c r="M3817" s="3" t="b">
        <v>0</v>
      </c>
      <c r="N3817" s="3">
        <v>20</v>
      </c>
      <c r="O3817" s="3" t="b">
        <v>1</v>
      </c>
      <c r="P3817" s="3" t="s">
        <v>8270</v>
      </c>
      <c r="Q3817" s="13">
        <f t="shared" si="236"/>
        <v>1.0000100000000001</v>
      </c>
      <c r="R3817" s="7">
        <f t="shared" si="237"/>
        <v>50</v>
      </c>
      <c r="S3817" s="3" t="s">
        <v>8320</v>
      </c>
      <c r="T3817" s="3" t="s">
        <v>8321</v>
      </c>
    </row>
    <row r="3818" spans="1:20" ht="52.8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21">
        <f t="shared" si="238"/>
        <v>41807.481747685182</v>
      </c>
      <c r="L3818" s="21">
        <f t="shared" si="239"/>
        <v>41837.481747685182</v>
      </c>
      <c r="M3818" s="3" t="b">
        <v>0</v>
      </c>
      <c r="N3818" s="3">
        <v>37</v>
      </c>
      <c r="O3818" s="3" t="b">
        <v>1</v>
      </c>
      <c r="P3818" s="3" t="s">
        <v>8270</v>
      </c>
      <c r="Q3818" s="13">
        <f t="shared" si="236"/>
        <v>1.19238</v>
      </c>
      <c r="R3818" s="7">
        <f t="shared" si="237"/>
        <v>40.54054054054054</v>
      </c>
      <c r="S3818" s="3" t="s">
        <v>8320</v>
      </c>
      <c r="T3818" s="3" t="s">
        <v>8321</v>
      </c>
    </row>
    <row r="3819" spans="1:20" ht="39.6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21">
        <f t="shared" si="238"/>
        <v>42284.488611111105</v>
      </c>
      <c r="L3819" s="21">
        <f t="shared" si="239"/>
        <v>42300.957638888889</v>
      </c>
      <c r="M3819" s="3" t="b">
        <v>0</v>
      </c>
      <c r="N3819" s="3">
        <v>20</v>
      </c>
      <c r="O3819" s="3" t="b">
        <v>1</v>
      </c>
      <c r="P3819" s="3" t="s">
        <v>8270</v>
      </c>
      <c r="Q3819" s="13">
        <f t="shared" si="236"/>
        <v>1.0725</v>
      </c>
      <c r="R3819" s="7">
        <f t="shared" si="237"/>
        <v>100</v>
      </c>
      <c r="S3819" s="3" t="s">
        <v>8320</v>
      </c>
      <c r="T3819" s="3" t="s">
        <v>8321</v>
      </c>
    </row>
    <row r="3820" spans="1:20" ht="39.6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21">
        <f t="shared" si="238"/>
        <v>42045.634050925924</v>
      </c>
      <c r="L3820" s="21">
        <f t="shared" si="239"/>
        <v>42075.592384259253</v>
      </c>
      <c r="M3820" s="3" t="b">
        <v>0</v>
      </c>
      <c r="N3820" s="3">
        <v>10</v>
      </c>
      <c r="O3820" s="3" t="b">
        <v>1</v>
      </c>
      <c r="P3820" s="3" t="s">
        <v>8270</v>
      </c>
      <c r="Q3820" s="13">
        <f t="shared" si="236"/>
        <v>2.2799999999999998</v>
      </c>
      <c r="R3820" s="7">
        <f t="shared" si="237"/>
        <v>25</v>
      </c>
      <c r="S3820" s="3" t="s">
        <v>8320</v>
      </c>
      <c r="T3820" s="3" t="s">
        <v>8321</v>
      </c>
    </row>
    <row r="3821" spans="1:20" ht="39.6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21">
        <f t="shared" si="238"/>
        <v>42184.001203703701</v>
      </c>
      <c r="L3821" s="21">
        <f t="shared" si="239"/>
        <v>42202.668055555558</v>
      </c>
      <c r="M3821" s="3" t="b">
        <v>0</v>
      </c>
      <c r="N3821" s="3">
        <v>26</v>
      </c>
      <c r="O3821" s="3" t="b">
        <v>1</v>
      </c>
      <c r="P3821" s="3" t="s">
        <v>8270</v>
      </c>
      <c r="Q3821" s="13">
        <f t="shared" si="236"/>
        <v>1.0640000000000001</v>
      </c>
      <c r="R3821" s="7">
        <f t="shared" si="237"/>
        <v>38.46153846153846</v>
      </c>
      <c r="S3821" s="3" t="s">
        <v>8320</v>
      </c>
      <c r="T3821" s="3" t="s">
        <v>8321</v>
      </c>
    </row>
    <row r="3822" spans="1:20" ht="39.6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21">
        <f t="shared" si="238"/>
        <v>42160.443483796298</v>
      </c>
      <c r="L3822" s="21">
        <f t="shared" si="239"/>
        <v>42190.443483796298</v>
      </c>
      <c r="M3822" s="3" t="b">
        <v>0</v>
      </c>
      <c r="N3822" s="3">
        <v>20</v>
      </c>
      <c r="O3822" s="3" t="b">
        <v>1</v>
      </c>
      <c r="P3822" s="3" t="s">
        <v>8270</v>
      </c>
      <c r="Q3822" s="13">
        <f t="shared" si="236"/>
        <v>1.4333333333333333</v>
      </c>
      <c r="R3822" s="7">
        <f t="shared" si="237"/>
        <v>15</v>
      </c>
      <c r="S3822" s="3" t="s">
        <v>8320</v>
      </c>
      <c r="T3822" s="3" t="s">
        <v>8321</v>
      </c>
    </row>
    <row r="3823" spans="1:20" ht="39.6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21">
        <f t="shared" si="238"/>
        <v>42340.972303240742</v>
      </c>
      <c r="L3823" s="21">
        <f t="shared" si="239"/>
        <v>42372.972303240742</v>
      </c>
      <c r="M3823" s="3" t="b">
        <v>0</v>
      </c>
      <c r="N3823" s="3">
        <v>46</v>
      </c>
      <c r="O3823" s="3" t="b">
        <v>1</v>
      </c>
      <c r="P3823" s="3" t="s">
        <v>8270</v>
      </c>
      <c r="Q3823" s="13">
        <f t="shared" si="236"/>
        <v>1.0454285714285714</v>
      </c>
      <c r="R3823" s="7">
        <f t="shared" si="237"/>
        <v>76.086956521739125</v>
      </c>
      <c r="S3823" s="3" t="s">
        <v>8320</v>
      </c>
      <c r="T3823" s="3" t="s">
        <v>8321</v>
      </c>
    </row>
    <row r="3824" spans="1:20" ht="52.8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21">
        <f t="shared" si="238"/>
        <v>42329.629826388882</v>
      </c>
      <c r="L3824" s="21">
        <f t="shared" si="239"/>
        <v>42388.749305555553</v>
      </c>
      <c r="M3824" s="3" t="b">
        <v>0</v>
      </c>
      <c r="N3824" s="3">
        <v>76</v>
      </c>
      <c r="O3824" s="3" t="b">
        <v>1</v>
      </c>
      <c r="P3824" s="3" t="s">
        <v>8270</v>
      </c>
      <c r="Q3824" s="13">
        <f t="shared" si="236"/>
        <v>1.1002000000000001</v>
      </c>
      <c r="R3824" s="7">
        <f t="shared" si="237"/>
        <v>65.78947368421052</v>
      </c>
      <c r="S3824" s="3" t="s">
        <v>8320</v>
      </c>
      <c r="T3824" s="3" t="s">
        <v>8321</v>
      </c>
    </row>
    <row r="3825" spans="1:20" ht="39.6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21">
        <f t="shared" si="238"/>
        <v>42170.701898148145</v>
      </c>
      <c r="L3825" s="21">
        <f t="shared" si="239"/>
        <v>42204.957638888889</v>
      </c>
      <c r="M3825" s="3" t="b">
        <v>0</v>
      </c>
      <c r="N3825" s="3">
        <v>41</v>
      </c>
      <c r="O3825" s="3" t="b">
        <v>1</v>
      </c>
      <c r="P3825" s="3" t="s">
        <v>8270</v>
      </c>
      <c r="Q3825" s="13">
        <f t="shared" si="236"/>
        <v>1.06</v>
      </c>
      <c r="R3825" s="7">
        <f t="shared" si="237"/>
        <v>60.975609756097562</v>
      </c>
      <c r="S3825" s="3" t="s">
        <v>8320</v>
      </c>
      <c r="T3825" s="3" t="s">
        <v>8321</v>
      </c>
    </row>
    <row r="3826" spans="1:20" ht="39.6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21">
        <f t="shared" si="238"/>
        <v>42571.417858796289</v>
      </c>
      <c r="L3826" s="21">
        <f t="shared" si="239"/>
        <v>42583.361805555549</v>
      </c>
      <c r="M3826" s="3" t="b">
        <v>0</v>
      </c>
      <c r="N3826" s="3">
        <v>7</v>
      </c>
      <c r="O3826" s="3" t="b">
        <v>1</v>
      </c>
      <c r="P3826" s="3" t="s">
        <v>8270</v>
      </c>
      <c r="Q3826" s="13">
        <f t="shared" si="236"/>
        <v>1.08</v>
      </c>
      <c r="R3826" s="7">
        <f t="shared" si="237"/>
        <v>35.714285714285715</v>
      </c>
      <c r="S3826" s="3" t="s">
        <v>8320</v>
      </c>
      <c r="T3826" s="3" t="s">
        <v>8321</v>
      </c>
    </row>
    <row r="3827" spans="1:20" ht="39.6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21">
        <f t="shared" si="238"/>
        <v>42150.861273148148</v>
      </c>
      <c r="L3827" s="21">
        <f t="shared" si="239"/>
        <v>42171.861273148148</v>
      </c>
      <c r="M3827" s="3" t="b">
        <v>0</v>
      </c>
      <c r="N3827" s="3">
        <v>49</v>
      </c>
      <c r="O3827" s="3" t="b">
        <v>1</v>
      </c>
      <c r="P3827" s="3" t="s">
        <v>8270</v>
      </c>
      <c r="Q3827" s="13">
        <f t="shared" si="236"/>
        <v>1.0542</v>
      </c>
      <c r="R3827" s="7">
        <f t="shared" si="237"/>
        <v>102.04081632653062</v>
      </c>
      <c r="S3827" s="3" t="s">
        <v>8320</v>
      </c>
      <c r="T3827" s="3" t="s">
        <v>8321</v>
      </c>
    </row>
    <row r="3828" spans="1:20" ht="26.4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21">
        <f t="shared" si="238"/>
        <v>42101.215208333328</v>
      </c>
      <c r="L3828" s="21">
        <f t="shared" si="239"/>
        <v>42131.215208333328</v>
      </c>
      <c r="M3828" s="3" t="b">
        <v>0</v>
      </c>
      <c r="N3828" s="3">
        <v>26</v>
      </c>
      <c r="O3828" s="3" t="b">
        <v>1</v>
      </c>
      <c r="P3828" s="3" t="s">
        <v>8270</v>
      </c>
      <c r="Q3828" s="13">
        <f t="shared" si="236"/>
        <v>1.1916666666666667</v>
      </c>
      <c r="R3828" s="7">
        <f t="shared" si="237"/>
        <v>23.076923076923077</v>
      </c>
      <c r="S3828" s="3" t="s">
        <v>8320</v>
      </c>
      <c r="T3828" s="3" t="s">
        <v>8321</v>
      </c>
    </row>
    <row r="3829" spans="1:20" ht="52.8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21">
        <f t="shared" si="238"/>
        <v>42034.719918981478</v>
      </c>
      <c r="L3829" s="21">
        <f t="shared" si="239"/>
        <v>42089.791666666664</v>
      </c>
      <c r="M3829" s="3" t="b">
        <v>0</v>
      </c>
      <c r="N3829" s="3">
        <v>65</v>
      </c>
      <c r="O3829" s="3" t="b">
        <v>1</v>
      </c>
      <c r="P3829" s="3" t="s">
        <v>8270</v>
      </c>
      <c r="Q3829" s="13">
        <f t="shared" si="236"/>
        <v>1.5266666666666666</v>
      </c>
      <c r="R3829" s="7">
        <f t="shared" si="237"/>
        <v>46.153846153846153</v>
      </c>
      <c r="S3829" s="3" t="s">
        <v>8320</v>
      </c>
      <c r="T3829" s="3" t="s">
        <v>8321</v>
      </c>
    </row>
    <row r="3830" spans="1:20" ht="39.6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21">
        <f t="shared" si="238"/>
        <v>41944.319293981483</v>
      </c>
      <c r="L3830" s="21">
        <f t="shared" si="239"/>
        <v>42004.36096064814</v>
      </c>
      <c r="M3830" s="3" t="b">
        <v>0</v>
      </c>
      <c r="N3830" s="3">
        <v>28</v>
      </c>
      <c r="O3830" s="3" t="b">
        <v>1</v>
      </c>
      <c r="P3830" s="3" t="s">
        <v>8270</v>
      </c>
      <c r="Q3830" s="13">
        <f t="shared" si="236"/>
        <v>1</v>
      </c>
      <c r="R3830" s="7">
        <f t="shared" si="237"/>
        <v>178.57142857142858</v>
      </c>
      <c r="S3830" s="3" t="s">
        <v>8320</v>
      </c>
      <c r="T3830" s="3" t="s">
        <v>8321</v>
      </c>
    </row>
    <row r="3831" spans="1:20" ht="39.6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21">
        <f t="shared" si="238"/>
        <v>42593.657071759262</v>
      </c>
      <c r="L3831" s="21">
        <f t="shared" si="239"/>
        <v>42613.657071759262</v>
      </c>
      <c r="M3831" s="3" t="b">
        <v>0</v>
      </c>
      <c r="N3831" s="3">
        <v>8</v>
      </c>
      <c r="O3831" s="3" t="b">
        <v>1</v>
      </c>
      <c r="P3831" s="3" t="s">
        <v>8270</v>
      </c>
      <c r="Q3831" s="13">
        <f t="shared" si="236"/>
        <v>1.002</v>
      </c>
      <c r="R3831" s="7">
        <f t="shared" si="237"/>
        <v>62.5</v>
      </c>
      <c r="S3831" s="3" t="s">
        <v>8320</v>
      </c>
      <c r="T3831" s="3" t="s">
        <v>8321</v>
      </c>
    </row>
    <row r="3832" spans="1:20" ht="39.6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21">
        <f t="shared" si="238"/>
        <v>42503.532534722217</v>
      </c>
      <c r="L3832" s="21">
        <f t="shared" si="239"/>
        <v>42517.532534722217</v>
      </c>
      <c r="M3832" s="3" t="b">
        <v>0</v>
      </c>
      <c r="N3832" s="3">
        <v>3</v>
      </c>
      <c r="O3832" s="3" t="b">
        <v>1</v>
      </c>
      <c r="P3832" s="3" t="s">
        <v>8270</v>
      </c>
      <c r="Q3832" s="13">
        <f t="shared" si="236"/>
        <v>2.25</v>
      </c>
      <c r="R3832" s="7">
        <f t="shared" si="237"/>
        <v>33.333333333333336</v>
      </c>
      <c r="S3832" s="3" t="s">
        <v>8320</v>
      </c>
      <c r="T3832" s="3" t="s">
        <v>8321</v>
      </c>
    </row>
    <row r="3833" spans="1:20" ht="52.8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21">
        <f t="shared" si="238"/>
        <v>41927.640567129631</v>
      </c>
      <c r="L3833" s="21">
        <f t="shared" si="239"/>
        <v>41948.682233796295</v>
      </c>
      <c r="M3833" s="3" t="b">
        <v>0</v>
      </c>
      <c r="N3833" s="3">
        <v>9</v>
      </c>
      <c r="O3833" s="3" t="b">
        <v>1</v>
      </c>
      <c r="P3833" s="3" t="s">
        <v>8270</v>
      </c>
      <c r="Q3833" s="13">
        <f t="shared" si="236"/>
        <v>1.0602199999999999</v>
      </c>
      <c r="R3833" s="7">
        <f t="shared" si="237"/>
        <v>55.555555555555557</v>
      </c>
      <c r="S3833" s="3" t="s">
        <v>8320</v>
      </c>
      <c r="T3833" s="3" t="s">
        <v>8321</v>
      </c>
    </row>
    <row r="3834" spans="1:20" ht="39.6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21">
        <f t="shared" si="238"/>
        <v>42374.906655092585</v>
      </c>
      <c r="L3834" s="21">
        <f t="shared" si="239"/>
        <v>42419.906655092585</v>
      </c>
      <c r="M3834" s="3" t="b">
        <v>0</v>
      </c>
      <c r="N3834" s="3">
        <v>9</v>
      </c>
      <c r="O3834" s="3" t="b">
        <v>1</v>
      </c>
      <c r="P3834" s="3" t="s">
        <v>8270</v>
      </c>
      <c r="Q3834" s="13">
        <f t="shared" si="236"/>
        <v>1.0466666666666666</v>
      </c>
      <c r="R3834" s="7">
        <f t="shared" si="237"/>
        <v>133.33333333333334</v>
      </c>
      <c r="S3834" s="3" t="s">
        <v>8320</v>
      </c>
      <c r="T3834" s="3" t="s">
        <v>8321</v>
      </c>
    </row>
    <row r="3835" spans="1:20" ht="52.8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21">
        <f t="shared" si="238"/>
        <v>41963.664027777777</v>
      </c>
      <c r="L3835" s="21">
        <f t="shared" si="239"/>
        <v>41974.589583333327</v>
      </c>
      <c r="M3835" s="3" t="b">
        <v>0</v>
      </c>
      <c r="N3835" s="3">
        <v>20</v>
      </c>
      <c r="O3835" s="3" t="b">
        <v>1</v>
      </c>
      <c r="P3835" s="3" t="s">
        <v>8270</v>
      </c>
      <c r="Q3835" s="13">
        <f t="shared" si="236"/>
        <v>1.1666666666666667</v>
      </c>
      <c r="R3835" s="7">
        <f t="shared" si="237"/>
        <v>60</v>
      </c>
      <c r="S3835" s="3" t="s">
        <v>8320</v>
      </c>
      <c r="T3835" s="3" t="s">
        <v>8321</v>
      </c>
    </row>
    <row r="3836" spans="1:20" ht="39.6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21">
        <f t="shared" si="238"/>
        <v>42143.236886574072</v>
      </c>
      <c r="L3836" s="21">
        <f t="shared" si="239"/>
        <v>42173.236886574072</v>
      </c>
      <c r="M3836" s="3" t="b">
        <v>0</v>
      </c>
      <c r="N3836" s="3">
        <v>57</v>
      </c>
      <c r="O3836" s="3" t="b">
        <v>1</v>
      </c>
      <c r="P3836" s="3" t="s">
        <v>8270</v>
      </c>
      <c r="Q3836" s="13">
        <f t="shared" si="236"/>
        <v>1.0903333333333334</v>
      </c>
      <c r="R3836" s="7">
        <f t="shared" si="237"/>
        <v>52.631578947368418</v>
      </c>
      <c r="S3836" s="3" t="s">
        <v>8320</v>
      </c>
      <c r="T3836" s="3" t="s">
        <v>8321</v>
      </c>
    </row>
    <row r="3837" spans="1:20" ht="39.6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21">
        <f t="shared" si="238"/>
        <v>42460.733888888884</v>
      </c>
      <c r="L3837" s="21">
        <f t="shared" si="239"/>
        <v>42481.733888888884</v>
      </c>
      <c r="M3837" s="3" t="b">
        <v>0</v>
      </c>
      <c r="N3837" s="3">
        <v>8</v>
      </c>
      <c r="O3837" s="3" t="b">
        <v>1</v>
      </c>
      <c r="P3837" s="3" t="s">
        <v>8270</v>
      </c>
      <c r="Q3837" s="13">
        <f t="shared" si="236"/>
        <v>1.6</v>
      </c>
      <c r="R3837" s="7">
        <f t="shared" si="237"/>
        <v>25</v>
      </c>
      <c r="S3837" s="3" t="s">
        <v>8320</v>
      </c>
      <c r="T3837" s="3" t="s">
        <v>8321</v>
      </c>
    </row>
    <row r="3838" spans="1:20" ht="39.6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21">
        <f t="shared" si="238"/>
        <v>42553.718194444438</v>
      </c>
      <c r="L3838" s="21">
        <f t="shared" si="239"/>
        <v>42584.964583333327</v>
      </c>
      <c r="M3838" s="3" t="b">
        <v>0</v>
      </c>
      <c r="N3838" s="3">
        <v>14</v>
      </c>
      <c r="O3838" s="3" t="b">
        <v>1</v>
      </c>
      <c r="P3838" s="3" t="s">
        <v>8270</v>
      </c>
      <c r="Q3838" s="13">
        <f t="shared" si="236"/>
        <v>1.125</v>
      </c>
      <c r="R3838" s="7">
        <f t="shared" si="237"/>
        <v>57.142857142857146</v>
      </c>
      <c r="S3838" s="3" t="s">
        <v>8320</v>
      </c>
      <c r="T3838" s="3" t="s">
        <v>8321</v>
      </c>
    </row>
    <row r="3839" spans="1:20" ht="26.4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21">
        <f t="shared" si="238"/>
        <v>42152.557384259257</v>
      </c>
      <c r="L3839" s="21">
        <f t="shared" si="239"/>
        <v>42188.557384259257</v>
      </c>
      <c r="M3839" s="3" t="b">
        <v>0</v>
      </c>
      <c r="N3839" s="3">
        <v>17</v>
      </c>
      <c r="O3839" s="3" t="b">
        <v>1</v>
      </c>
      <c r="P3839" s="3" t="s">
        <v>8270</v>
      </c>
      <c r="Q3839" s="13">
        <f t="shared" si="236"/>
        <v>1.0209999999999999</v>
      </c>
      <c r="R3839" s="7">
        <f t="shared" si="237"/>
        <v>117.64705882352941</v>
      </c>
      <c r="S3839" s="3" t="s">
        <v>8320</v>
      </c>
      <c r="T3839" s="3" t="s">
        <v>8321</v>
      </c>
    </row>
    <row r="3840" spans="1:20" ht="52.8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21">
        <f t="shared" si="238"/>
        <v>42116.502418981479</v>
      </c>
      <c r="L3840" s="21">
        <f t="shared" si="239"/>
        <v>42146.502418981479</v>
      </c>
      <c r="M3840" s="3" t="b">
        <v>0</v>
      </c>
      <c r="N3840" s="3">
        <v>100</v>
      </c>
      <c r="O3840" s="3" t="b">
        <v>1</v>
      </c>
      <c r="P3840" s="3" t="s">
        <v>8270</v>
      </c>
      <c r="Q3840" s="13">
        <f t="shared" si="236"/>
        <v>1.00824</v>
      </c>
      <c r="R3840" s="7">
        <f t="shared" si="237"/>
        <v>1000</v>
      </c>
      <c r="S3840" s="3" t="s">
        <v>8320</v>
      </c>
      <c r="T3840" s="3" t="s">
        <v>8321</v>
      </c>
    </row>
    <row r="3841" spans="1:20" ht="39.6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21">
        <f t="shared" si="238"/>
        <v>42154.934305555558</v>
      </c>
      <c r="L3841" s="21">
        <f t="shared" si="239"/>
        <v>42214.934305555558</v>
      </c>
      <c r="M3841" s="3" t="b">
        <v>0</v>
      </c>
      <c r="N3841" s="3">
        <v>32</v>
      </c>
      <c r="O3841" s="3" t="b">
        <v>1</v>
      </c>
      <c r="P3841" s="3" t="s">
        <v>8270</v>
      </c>
      <c r="Q3841" s="13">
        <f t="shared" si="236"/>
        <v>1.0125</v>
      </c>
      <c r="R3841" s="7">
        <f t="shared" si="237"/>
        <v>62.5</v>
      </c>
      <c r="S3841" s="3" t="s">
        <v>8320</v>
      </c>
      <c r="T3841" s="3" t="s">
        <v>8321</v>
      </c>
    </row>
    <row r="3842" spans="1:20" ht="39.6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21">
        <f t="shared" si="238"/>
        <v>42432.493391203701</v>
      </c>
      <c r="L3842" s="21">
        <f t="shared" si="239"/>
        <v>42457.45172453703</v>
      </c>
      <c r="M3842" s="3" t="b">
        <v>0</v>
      </c>
      <c r="N3842" s="3">
        <v>3</v>
      </c>
      <c r="O3842" s="3" t="b">
        <v>1</v>
      </c>
      <c r="P3842" s="3" t="s">
        <v>8270</v>
      </c>
      <c r="Q3842" s="13">
        <f t="shared" ref="Q3842:Q3905" si="240">+E3842/D3842</f>
        <v>65</v>
      </c>
      <c r="R3842" s="7">
        <f t="shared" ref="R3842:R3905" si="241">IFERROR(+D3842/N3842,0)</f>
        <v>0.33333333333333331</v>
      </c>
      <c r="S3842" s="3" t="s">
        <v>8320</v>
      </c>
      <c r="T3842" s="3" t="s">
        <v>8321</v>
      </c>
    </row>
    <row r="3843" spans="1:20" ht="39.6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21">
        <f t="shared" ref="K3843:K3906" si="242">(J3843/86400)+25569+(-5/24)</f>
        <v>41780.57739583333</v>
      </c>
      <c r="L3843" s="21">
        <f t="shared" ref="L3843:L3906" si="243">+I3843/(86400)+25569+(-5/24)</f>
        <v>41840.57739583333</v>
      </c>
      <c r="M3843" s="3" t="b">
        <v>1</v>
      </c>
      <c r="N3843" s="3">
        <v>34</v>
      </c>
      <c r="O3843" s="3" t="b">
        <v>0</v>
      </c>
      <c r="P3843" s="3" t="s">
        <v>8270</v>
      </c>
      <c r="Q3843" s="13">
        <f t="shared" si="240"/>
        <v>8.72E-2</v>
      </c>
      <c r="R3843" s="7">
        <f t="shared" si="241"/>
        <v>294.11764705882354</v>
      </c>
      <c r="S3843" s="3" t="s">
        <v>8320</v>
      </c>
      <c r="T3843" s="3" t="s">
        <v>8321</v>
      </c>
    </row>
    <row r="3844" spans="1:20" ht="39.6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21">
        <f t="shared" si="242"/>
        <v>41740.285324074073</v>
      </c>
      <c r="L3844" s="21">
        <f t="shared" si="243"/>
        <v>41770.285324074073</v>
      </c>
      <c r="M3844" s="3" t="b">
        <v>1</v>
      </c>
      <c r="N3844" s="3">
        <v>23</v>
      </c>
      <c r="O3844" s="3" t="b">
        <v>0</v>
      </c>
      <c r="P3844" s="3" t="s">
        <v>8270</v>
      </c>
      <c r="Q3844" s="13">
        <f t="shared" si="240"/>
        <v>0.21940000000000001</v>
      </c>
      <c r="R3844" s="7">
        <f t="shared" si="241"/>
        <v>217.39130434782609</v>
      </c>
      <c r="S3844" s="3" t="s">
        <v>8320</v>
      </c>
      <c r="T3844" s="3" t="s">
        <v>8321</v>
      </c>
    </row>
    <row r="3845" spans="1:20" ht="39.6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21">
        <f t="shared" si="242"/>
        <v>41765.864166666666</v>
      </c>
      <c r="L3845" s="21">
        <f t="shared" si="243"/>
        <v>41790.864166666666</v>
      </c>
      <c r="M3845" s="3" t="b">
        <v>1</v>
      </c>
      <c r="N3845" s="3">
        <v>19</v>
      </c>
      <c r="O3845" s="3" t="b">
        <v>0</v>
      </c>
      <c r="P3845" s="3" t="s">
        <v>8270</v>
      </c>
      <c r="Q3845" s="13">
        <f t="shared" si="240"/>
        <v>0.21299999999999999</v>
      </c>
      <c r="R3845" s="7">
        <f t="shared" si="241"/>
        <v>263.15789473684208</v>
      </c>
      <c r="S3845" s="3" t="s">
        <v>8320</v>
      </c>
      <c r="T3845" s="3" t="s">
        <v>8321</v>
      </c>
    </row>
    <row r="3846" spans="1:20" ht="39.6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21">
        <f t="shared" si="242"/>
        <v>41766.408958333333</v>
      </c>
      <c r="L3846" s="21">
        <f t="shared" si="243"/>
        <v>41793.082638888889</v>
      </c>
      <c r="M3846" s="3" t="b">
        <v>1</v>
      </c>
      <c r="N3846" s="3">
        <v>50</v>
      </c>
      <c r="O3846" s="3" t="b">
        <v>0</v>
      </c>
      <c r="P3846" s="3" t="s">
        <v>8270</v>
      </c>
      <c r="Q3846" s="13">
        <f t="shared" si="240"/>
        <v>0.41489795918367345</v>
      </c>
      <c r="R3846" s="7">
        <f t="shared" si="241"/>
        <v>196</v>
      </c>
      <c r="S3846" s="3" t="s">
        <v>8320</v>
      </c>
      <c r="T3846" s="3" t="s">
        <v>8321</v>
      </c>
    </row>
    <row r="3847" spans="1:20" ht="52.8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21">
        <f t="shared" si="242"/>
        <v>42248.418680555558</v>
      </c>
      <c r="L3847" s="21">
        <f t="shared" si="243"/>
        <v>42278.418680555558</v>
      </c>
      <c r="M3847" s="3" t="b">
        <v>1</v>
      </c>
      <c r="N3847" s="3">
        <v>12</v>
      </c>
      <c r="O3847" s="3" t="b">
        <v>0</v>
      </c>
      <c r="P3847" s="3" t="s">
        <v>8270</v>
      </c>
      <c r="Q3847" s="13">
        <f t="shared" si="240"/>
        <v>2.1049999999999999E-2</v>
      </c>
      <c r="R3847" s="7">
        <f t="shared" si="241"/>
        <v>3333.3333333333335</v>
      </c>
      <c r="S3847" s="3" t="s">
        <v>8320</v>
      </c>
      <c r="T3847" s="3" t="s">
        <v>8321</v>
      </c>
    </row>
    <row r="3848" spans="1:20" ht="39.6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21">
        <f t="shared" si="242"/>
        <v>41885.01321759259</v>
      </c>
      <c r="L3848" s="21">
        <f t="shared" si="243"/>
        <v>41916.082638888889</v>
      </c>
      <c r="M3848" s="3" t="b">
        <v>1</v>
      </c>
      <c r="N3848" s="3">
        <v>8</v>
      </c>
      <c r="O3848" s="3" t="b">
        <v>0</v>
      </c>
      <c r="P3848" s="3" t="s">
        <v>8270</v>
      </c>
      <c r="Q3848" s="13">
        <f t="shared" si="240"/>
        <v>2.7E-2</v>
      </c>
      <c r="R3848" s="7">
        <f t="shared" si="241"/>
        <v>875</v>
      </c>
      <c r="S3848" s="3" t="s">
        <v>8320</v>
      </c>
      <c r="T3848" s="3" t="s">
        <v>8321</v>
      </c>
    </row>
    <row r="3849" spans="1:20" ht="39.6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21">
        <f t="shared" si="242"/>
        <v>42159.016099537032</v>
      </c>
      <c r="L3849" s="21">
        <f t="shared" si="243"/>
        <v>42204.016099537032</v>
      </c>
      <c r="M3849" s="3" t="b">
        <v>1</v>
      </c>
      <c r="N3849" s="3">
        <v>9</v>
      </c>
      <c r="O3849" s="3" t="b">
        <v>0</v>
      </c>
      <c r="P3849" s="3" t="s">
        <v>8270</v>
      </c>
      <c r="Q3849" s="13">
        <f t="shared" si="240"/>
        <v>0.16161904761904761</v>
      </c>
      <c r="R3849" s="7">
        <f t="shared" si="241"/>
        <v>1166.6666666666667</v>
      </c>
      <c r="S3849" s="3" t="s">
        <v>8320</v>
      </c>
      <c r="T3849" s="3" t="s">
        <v>8321</v>
      </c>
    </row>
    <row r="3850" spans="1:20" ht="39.6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21">
        <f t="shared" si="242"/>
        <v>42265.608668981477</v>
      </c>
      <c r="L3850" s="21">
        <f t="shared" si="243"/>
        <v>42295.608668981477</v>
      </c>
      <c r="M3850" s="3" t="b">
        <v>1</v>
      </c>
      <c r="N3850" s="3">
        <v>43</v>
      </c>
      <c r="O3850" s="3" t="b">
        <v>0</v>
      </c>
      <c r="P3850" s="3" t="s">
        <v>8270</v>
      </c>
      <c r="Q3850" s="13">
        <f t="shared" si="240"/>
        <v>0.16376923076923078</v>
      </c>
      <c r="R3850" s="7">
        <f t="shared" si="241"/>
        <v>302.32558139534882</v>
      </c>
      <c r="S3850" s="3" t="s">
        <v>8320</v>
      </c>
      <c r="T3850" s="3" t="s">
        <v>8321</v>
      </c>
    </row>
    <row r="3851" spans="1:20" ht="52.8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21">
        <f t="shared" si="242"/>
        <v>42136.558842592589</v>
      </c>
      <c r="L3851" s="21">
        <f t="shared" si="243"/>
        <v>42166.558842592589</v>
      </c>
      <c r="M3851" s="3" t="b">
        <v>1</v>
      </c>
      <c r="N3851" s="3">
        <v>28</v>
      </c>
      <c r="O3851" s="3" t="b">
        <v>0</v>
      </c>
      <c r="P3851" s="3" t="s">
        <v>8270</v>
      </c>
      <c r="Q3851" s="13">
        <f t="shared" si="240"/>
        <v>7.0433333333333334E-2</v>
      </c>
      <c r="R3851" s="7">
        <f t="shared" si="241"/>
        <v>1071.4285714285713</v>
      </c>
      <c r="S3851" s="3" t="s">
        <v>8320</v>
      </c>
      <c r="T3851" s="3" t="s">
        <v>8321</v>
      </c>
    </row>
    <row r="3852" spans="1:20" ht="26.4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21">
        <f t="shared" si="242"/>
        <v>41974.916006944441</v>
      </c>
      <c r="L3852" s="21">
        <f t="shared" si="243"/>
        <v>42004.916006944441</v>
      </c>
      <c r="M3852" s="3" t="b">
        <v>1</v>
      </c>
      <c r="N3852" s="3">
        <v>4</v>
      </c>
      <c r="O3852" s="3" t="b">
        <v>0</v>
      </c>
      <c r="P3852" s="3" t="s">
        <v>8270</v>
      </c>
      <c r="Q3852" s="13">
        <f t="shared" si="240"/>
        <v>3.7999999999999999E-2</v>
      </c>
      <c r="R3852" s="7">
        <f t="shared" si="241"/>
        <v>250</v>
      </c>
      <c r="S3852" s="3" t="s">
        <v>8320</v>
      </c>
      <c r="T3852" s="3" t="s">
        <v>8321</v>
      </c>
    </row>
    <row r="3853" spans="1:20" ht="39.6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21">
        <f t="shared" si="242"/>
        <v>42172.23123842592</v>
      </c>
      <c r="L3853" s="21">
        <f t="shared" si="243"/>
        <v>42202.23123842592</v>
      </c>
      <c r="M3853" s="3" t="b">
        <v>1</v>
      </c>
      <c r="N3853" s="3">
        <v>24</v>
      </c>
      <c r="O3853" s="3" t="b">
        <v>0</v>
      </c>
      <c r="P3853" s="3" t="s">
        <v>8270</v>
      </c>
      <c r="Q3853" s="13">
        <f t="shared" si="240"/>
        <v>0.34079999999999999</v>
      </c>
      <c r="R3853" s="7">
        <f t="shared" si="241"/>
        <v>104.16666666666667</v>
      </c>
      <c r="S3853" s="3" t="s">
        <v>8320</v>
      </c>
      <c r="T3853" s="3" t="s">
        <v>8321</v>
      </c>
    </row>
    <row r="3854" spans="1:20" ht="39.6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21">
        <f t="shared" si="242"/>
        <v>42064.982361111113</v>
      </c>
      <c r="L3854" s="21">
        <f t="shared" si="243"/>
        <v>42089.940694444442</v>
      </c>
      <c r="M3854" s="3" t="b">
        <v>0</v>
      </c>
      <c r="N3854" s="3">
        <v>2</v>
      </c>
      <c r="O3854" s="3" t="b">
        <v>0</v>
      </c>
      <c r="P3854" s="3" t="s">
        <v>8270</v>
      </c>
      <c r="Q3854" s="13">
        <f t="shared" si="240"/>
        <v>2E-3</v>
      </c>
      <c r="R3854" s="7">
        <f t="shared" si="241"/>
        <v>5000</v>
      </c>
      <c r="S3854" s="3" t="s">
        <v>8320</v>
      </c>
      <c r="T3854" s="3" t="s">
        <v>8321</v>
      </c>
    </row>
    <row r="3855" spans="1:20" ht="26.4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21">
        <f t="shared" si="242"/>
        <v>41848.631689814814</v>
      </c>
      <c r="L3855" s="21">
        <f t="shared" si="243"/>
        <v>41883.631689814814</v>
      </c>
      <c r="M3855" s="3" t="b">
        <v>0</v>
      </c>
      <c r="N3855" s="3">
        <v>2</v>
      </c>
      <c r="O3855" s="3" t="b">
        <v>0</v>
      </c>
      <c r="P3855" s="3" t="s">
        <v>8270</v>
      </c>
      <c r="Q3855" s="13">
        <f t="shared" si="240"/>
        <v>2.5999999999999998E-4</v>
      </c>
      <c r="R3855" s="7">
        <f t="shared" si="241"/>
        <v>50000</v>
      </c>
      <c r="S3855" s="3" t="s">
        <v>8320</v>
      </c>
      <c r="T3855" s="3" t="s">
        <v>8321</v>
      </c>
    </row>
    <row r="3856" spans="1:20" ht="26.4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21">
        <f t="shared" si="242"/>
        <v>42103.67659722222</v>
      </c>
      <c r="L3856" s="21">
        <f t="shared" si="243"/>
        <v>42133.67659722222</v>
      </c>
      <c r="M3856" s="3" t="b">
        <v>0</v>
      </c>
      <c r="N3856" s="3">
        <v>20</v>
      </c>
      <c r="O3856" s="3" t="b">
        <v>0</v>
      </c>
      <c r="P3856" s="3" t="s">
        <v>8270</v>
      </c>
      <c r="Q3856" s="13">
        <f t="shared" si="240"/>
        <v>0.16254545454545455</v>
      </c>
      <c r="R3856" s="7">
        <f t="shared" si="241"/>
        <v>550</v>
      </c>
      <c r="S3856" s="3" t="s">
        <v>8320</v>
      </c>
      <c r="T3856" s="3" t="s">
        <v>8321</v>
      </c>
    </row>
    <row r="3857" spans="1:20" ht="66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21">
        <f t="shared" si="242"/>
        <v>42059.762395833335</v>
      </c>
      <c r="L3857" s="21">
        <f t="shared" si="243"/>
        <v>42089.720729166664</v>
      </c>
      <c r="M3857" s="3" t="b">
        <v>0</v>
      </c>
      <c r="N3857" s="3">
        <v>1</v>
      </c>
      <c r="O3857" s="3" t="b">
        <v>0</v>
      </c>
      <c r="P3857" s="3" t="s">
        <v>8270</v>
      </c>
      <c r="Q3857" s="13">
        <f t="shared" si="240"/>
        <v>2.5000000000000001E-2</v>
      </c>
      <c r="R3857" s="7">
        <f t="shared" si="241"/>
        <v>1000</v>
      </c>
      <c r="S3857" s="3" t="s">
        <v>8320</v>
      </c>
      <c r="T3857" s="3" t="s">
        <v>8321</v>
      </c>
    </row>
    <row r="3858" spans="1:20" ht="52.8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21">
        <f t="shared" si="242"/>
        <v>42041.534756944442</v>
      </c>
      <c r="L3858" s="21">
        <f t="shared" si="243"/>
        <v>42071.493090277778</v>
      </c>
      <c r="M3858" s="3" t="b">
        <v>0</v>
      </c>
      <c r="N3858" s="3">
        <v>1</v>
      </c>
      <c r="O3858" s="3" t="b">
        <v>0</v>
      </c>
      <c r="P3858" s="3" t="s">
        <v>8270</v>
      </c>
      <c r="Q3858" s="13">
        <f t="shared" si="240"/>
        <v>2.0000000000000001E-4</v>
      </c>
      <c r="R3858" s="7">
        <f t="shared" si="241"/>
        <v>5000</v>
      </c>
      <c r="S3858" s="3" t="s">
        <v>8320</v>
      </c>
      <c r="T3858" s="3" t="s">
        <v>8321</v>
      </c>
    </row>
    <row r="3859" spans="1:20" ht="39.6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21">
        <f t="shared" si="242"/>
        <v>41829.528819444444</v>
      </c>
      <c r="L3859" s="21">
        <f t="shared" si="243"/>
        <v>41852.508333333331</v>
      </c>
      <c r="M3859" s="3" t="b">
        <v>0</v>
      </c>
      <c r="N3859" s="3">
        <v>4</v>
      </c>
      <c r="O3859" s="3" t="b">
        <v>0</v>
      </c>
      <c r="P3859" s="3" t="s">
        <v>8270</v>
      </c>
      <c r="Q3859" s="13">
        <f t="shared" si="240"/>
        <v>5.1999999999999998E-2</v>
      </c>
      <c r="R3859" s="7">
        <f t="shared" si="241"/>
        <v>1250</v>
      </c>
      <c r="S3859" s="3" t="s">
        <v>8320</v>
      </c>
      <c r="T3859" s="3" t="s">
        <v>8321</v>
      </c>
    </row>
    <row r="3860" spans="1:20" ht="52.8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21">
        <f t="shared" si="242"/>
        <v>42128.222731481474</v>
      </c>
      <c r="L3860" s="21">
        <f t="shared" si="243"/>
        <v>42146.666666666664</v>
      </c>
      <c r="M3860" s="3" t="b">
        <v>0</v>
      </c>
      <c r="N3860" s="3">
        <v>1</v>
      </c>
      <c r="O3860" s="3" t="b">
        <v>0</v>
      </c>
      <c r="P3860" s="3" t="s">
        <v>8270</v>
      </c>
      <c r="Q3860" s="13">
        <f t="shared" si="240"/>
        <v>0.02</v>
      </c>
      <c r="R3860" s="7">
        <f t="shared" si="241"/>
        <v>500</v>
      </c>
      <c r="S3860" s="3" t="s">
        <v>8320</v>
      </c>
      <c r="T3860" s="3" t="s">
        <v>8321</v>
      </c>
    </row>
    <row r="3861" spans="1:20" ht="39.6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21">
        <f t="shared" si="242"/>
        <v>41789.685266203705</v>
      </c>
      <c r="L3861" s="21">
        <f t="shared" si="243"/>
        <v>41815.666666666664</v>
      </c>
      <c r="M3861" s="3" t="b">
        <v>0</v>
      </c>
      <c r="N3861" s="3">
        <v>1</v>
      </c>
      <c r="O3861" s="3" t="b">
        <v>0</v>
      </c>
      <c r="P3861" s="3" t="s">
        <v>8270</v>
      </c>
      <c r="Q3861" s="13">
        <f t="shared" si="240"/>
        <v>4.0000000000000002E-4</v>
      </c>
      <c r="R3861" s="7">
        <f t="shared" si="241"/>
        <v>2500</v>
      </c>
      <c r="S3861" s="3" t="s">
        <v>8320</v>
      </c>
      <c r="T3861" s="3" t="s">
        <v>8321</v>
      </c>
    </row>
    <row r="3862" spans="1:20" ht="39.6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21">
        <f t="shared" si="242"/>
        <v>41833.452662037038</v>
      </c>
      <c r="L3862" s="21">
        <f t="shared" si="243"/>
        <v>41863.452662037038</v>
      </c>
      <c r="M3862" s="3" t="b">
        <v>0</v>
      </c>
      <c r="N3862" s="3">
        <v>13</v>
      </c>
      <c r="O3862" s="3" t="b">
        <v>0</v>
      </c>
      <c r="P3862" s="3" t="s">
        <v>8270</v>
      </c>
      <c r="Q3862" s="13">
        <f t="shared" si="240"/>
        <v>0.17666666666666667</v>
      </c>
      <c r="R3862" s="7">
        <f t="shared" si="241"/>
        <v>461.53846153846155</v>
      </c>
      <c r="S3862" s="3" t="s">
        <v>8320</v>
      </c>
      <c r="T3862" s="3" t="s">
        <v>8321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21">
        <f t="shared" si="242"/>
        <v>41914.381678240738</v>
      </c>
      <c r="L3863" s="21">
        <f t="shared" si="243"/>
        <v>41955.699305555558</v>
      </c>
      <c r="M3863" s="3" t="b">
        <v>0</v>
      </c>
      <c r="N3863" s="3">
        <v>1</v>
      </c>
      <c r="O3863" s="3" t="b">
        <v>0</v>
      </c>
      <c r="P3863" s="3" t="s">
        <v>8270</v>
      </c>
      <c r="Q3863" s="13">
        <f t="shared" si="240"/>
        <v>0.05</v>
      </c>
      <c r="R3863" s="7">
        <f t="shared" si="241"/>
        <v>2000</v>
      </c>
      <c r="S3863" s="3" t="s">
        <v>8320</v>
      </c>
      <c r="T3863" s="3" t="s">
        <v>8321</v>
      </c>
    </row>
    <row r="3864" spans="1:20" ht="26.4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21">
        <f t="shared" si="242"/>
        <v>42611.052731481475</v>
      </c>
      <c r="L3864" s="21">
        <f t="shared" si="243"/>
        <v>42625.499305555553</v>
      </c>
      <c r="M3864" s="3" t="b">
        <v>0</v>
      </c>
      <c r="N3864" s="3">
        <v>1</v>
      </c>
      <c r="O3864" s="3" t="b">
        <v>0</v>
      </c>
      <c r="P3864" s="3" t="s">
        <v>8270</v>
      </c>
      <c r="Q3864" s="13">
        <f t="shared" si="240"/>
        <v>1.3333333333333334E-4</v>
      </c>
      <c r="R3864" s="7">
        <f t="shared" si="241"/>
        <v>7500</v>
      </c>
      <c r="S3864" s="3" t="s">
        <v>8320</v>
      </c>
      <c r="T3864" s="3" t="s">
        <v>8321</v>
      </c>
    </row>
    <row r="3865" spans="1:20" ht="39.6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21">
        <f t="shared" si="242"/>
        <v>42253.424826388888</v>
      </c>
      <c r="L3865" s="21">
        <f t="shared" si="243"/>
        <v>42313.466493055552</v>
      </c>
      <c r="M3865" s="3" t="b">
        <v>0</v>
      </c>
      <c r="N3865" s="3">
        <v>0</v>
      </c>
      <c r="O3865" s="3" t="b">
        <v>0</v>
      </c>
      <c r="P3865" s="3" t="s">
        <v>8270</v>
      </c>
      <c r="Q3865" s="13">
        <f t="shared" si="240"/>
        <v>0</v>
      </c>
      <c r="R3865" s="7">
        <f t="shared" si="241"/>
        <v>0</v>
      </c>
      <c r="S3865" s="3" t="s">
        <v>8320</v>
      </c>
      <c r="T3865" s="3" t="s">
        <v>8321</v>
      </c>
    </row>
    <row r="3866" spans="1:20" ht="39.6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21">
        <f t="shared" si="242"/>
        <v>42295.683495370373</v>
      </c>
      <c r="L3866" s="21">
        <f t="shared" si="243"/>
        <v>42325.72516203703</v>
      </c>
      <c r="M3866" s="3" t="b">
        <v>0</v>
      </c>
      <c r="N3866" s="3">
        <v>3</v>
      </c>
      <c r="O3866" s="3" t="b">
        <v>0</v>
      </c>
      <c r="P3866" s="3" t="s">
        <v>8270</v>
      </c>
      <c r="Q3866" s="13">
        <f t="shared" si="240"/>
        <v>1.2E-2</v>
      </c>
      <c r="R3866" s="7">
        <f t="shared" si="241"/>
        <v>1666.6666666666667</v>
      </c>
      <c r="S3866" s="3" t="s">
        <v>8320</v>
      </c>
      <c r="T3866" s="3" t="s">
        <v>8321</v>
      </c>
    </row>
    <row r="3867" spans="1:20" ht="39.6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21">
        <f t="shared" si="242"/>
        <v>41841.44326388889</v>
      </c>
      <c r="L3867" s="21">
        <f t="shared" si="243"/>
        <v>41881.020833333328</v>
      </c>
      <c r="M3867" s="3" t="b">
        <v>0</v>
      </c>
      <c r="N3867" s="3">
        <v>14</v>
      </c>
      <c r="O3867" s="3" t="b">
        <v>0</v>
      </c>
      <c r="P3867" s="3" t="s">
        <v>8270</v>
      </c>
      <c r="Q3867" s="13">
        <f t="shared" si="240"/>
        <v>0.26937422295897223</v>
      </c>
      <c r="R3867" s="7">
        <f t="shared" si="241"/>
        <v>172.35714285714286</v>
      </c>
      <c r="S3867" s="3" t="s">
        <v>8320</v>
      </c>
      <c r="T3867" s="3" t="s">
        <v>8321</v>
      </c>
    </row>
    <row r="3868" spans="1:20" ht="26.4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21">
        <f t="shared" si="242"/>
        <v>42402.738668981481</v>
      </c>
      <c r="L3868" s="21">
        <f t="shared" si="243"/>
        <v>42451.936805555553</v>
      </c>
      <c r="M3868" s="3" t="b">
        <v>0</v>
      </c>
      <c r="N3868" s="3">
        <v>2</v>
      </c>
      <c r="O3868" s="3" t="b">
        <v>0</v>
      </c>
      <c r="P3868" s="3" t="s">
        <v>8270</v>
      </c>
      <c r="Q3868" s="13">
        <f t="shared" si="240"/>
        <v>5.4999999999999997E-3</v>
      </c>
      <c r="R3868" s="7">
        <f t="shared" si="241"/>
        <v>1000</v>
      </c>
      <c r="S3868" s="3" t="s">
        <v>8320</v>
      </c>
      <c r="T3868" s="3" t="s">
        <v>8321</v>
      </c>
    </row>
    <row r="3869" spans="1:20" ht="39.6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21">
        <f t="shared" si="242"/>
        <v>42509.605775462966</v>
      </c>
      <c r="L3869" s="21">
        <f t="shared" si="243"/>
        <v>42539.605775462966</v>
      </c>
      <c r="M3869" s="3" t="b">
        <v>0</v>
      </c>
      <c r="N3869" s="3">
        <v>5</v>
      </c>
      <c r="O3869" s="3" t="b">
        <v>0</v>
      </c>
      <c r="P3869" s="3" t="s">
        <v>8270</v>
      </c>
      <c r="Q3869" s="13">
        <f t="shared" si="240"/>
        <v>0.1255</v>
      </c>
      <c r="R3869" s="7">
        <f t="shared" si="241"/>
        <v>400</v>
      </c>
      <c r="S3869" s="3" t="s">
        <v>8320</v>
      </c>
      <c r="T3869" s="3" t="s">
        <v>8321</v>
      </c>
    </row>
    <row r="3870" spans="1:20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21">
        <f t="shared" si="242"/>
        <v>41865.45144675926</v>
      </c>
      <c r="L3870" s="21">
        <f t="shared" si="243"/>
        <v>41890.45144675926</v>
      </c>
      <c r="M3870" s="3" t="b">
        <v>0</v>
      </c>
      <c r="N3870" s="3">
        <v>1</v>
      </c>
      <c r="O3870" s="3" t="b">
        <v>0</v>
      </c>
      <c r="P3870" s="3" t="s">
        <v>8304</v>
      </c>
      <c r="Q3870" s="13">
        <f t="shared" si="240"/>
        <v>2E-3</v>
      </c>
      <c r="R3870" s="7">
        <f t="shared" si="241"/>
        <v>5000</v>
      </c>
      <c r="S3870" s="3" t="s">
        <v>8320</v>
      </c>
      <c r="T3870" s="3" t="s">
        <v>8362</v>
      </c>
    </row>
    <row r="3871" spans="1:20" ht="26.4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21">
        <f t="shared" si="242"/>
        <v>42047.516111111108</v>
      </c>
      <c r="L3871" s="21">
        <f t="shared" si="243"/>
        <v>42076.924305555549</v>
      </c>
      <c r="M3871" s="3" t="b">
        <v>0</v>
      </c>
      <c r="N3871" s="3">
        <v>15</v>
      </c>
      <c r="O3871" s="3" t="b">
        <v>0</v>
      </c>
      <c r="P3871" s="3" t="s">
        <v>8304</v>
      </c>
      <c r="Q3871" s="13">
        <f t="shared" si="240"/>
        <v>3.44748684310884E-2</v>
      </c>
      <c r="R3871" s="7">
        <f t="shared" si="241"/>
        <v>874.06666666666672</v>
      </c>
      <c r="S3871" s="3" t="s">
        <v>8320</v>
      </c>
      <c r="T3871" s="3" t="s">
        <v>8362</v>
      </c>
    </row>
    <row r="3872" spans="1:20" ht="39.6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21">
        <f t="shared" si="242"/>
        <v>41792.963865740741</v>
      </c>
      <c r="L3872" s="21">
        <f t="shared" si="243"/>
        <v>41822.963865740741</v>
      </c>
      <c r="M3872" s="3" t="b">
        <v>0</v>
      </c>
      <c r="N3872" s="3">
        <v>10</v>
      </c>
      <c r="O3872" s="3" t="b">
        <v>0</v>
      </c>
      <c r="P3872" s="3" t="s">
        <v>8304</v>
      </c>
      <c r="Q3872" s="13">
        <f t="shared" si="240"/>
        <v>0.15</v>
      </c>
      <c r="R3872" s="7">
        <f t="shared" si="241"/>
        <v>1000</v>
      </c>
      <c r="S3872" s="3" t="s">
        <v>8320</v>
      </c>
      <c r="T3872" s="3" t="s">
        <v>8362</v>
      </c>
    </row>
    <row r="3873" spans="1:20" ht="26.4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21">
        <f t="shared" si="242"/>
        <v>42763.572337962956</v>
      </c>
      <c r="L3873" s="21">
        <f t="shared" si="243"/>
        <v>42823.530671296299</v>
      </c>
      <c r="M3873" s="3" t="b">
        <v>0</v>
      </c>
      <c r="N3873" s="3">
        <v>3</v>
      </c>
      <c r="O3873" s="3" t="b">
        <v>0</v>
      </c>
      <c r="P3873" s="3" t="s">
        <v>8304</v>
      </c>
      <c r="Q3873" s="13">
        <f t="shared" si="240"/>
        <v>2.6666666666666668E-2</v>
      </c>
      <c r="R3873" s="7">
        <f t="shared" si="241"/>
        <v>500</v>
      </c>
      <c r="S3873" s="3" t="s">
        <v>8320</v>
      </c>
      <c r="T3873" s="3" t="s">
        <v>8362</v>
      </c>
    </row>
    <row r="3874" spans="1:20" ht="39.6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21">
        <f t="shared" si="242"/>
        <v>42179.9374537037</v>
      </c>
      <c r="L3874" s="21">
        <f t="shared" si="243"/>
        <v>42229.9374537037</v>
      </c>
      <c r="M3874" s="3" t="b">
        <v>0</v>
      </c>
      <c r="N3874" s="3">
        <v>0</v>
      </c>
      <c r="O3874" s="3" t="b">
        <v>0</v>
      </c>
      <c r="P3874" s="3" t="s">
        <v>8304</v>
      </c>
      <c r="Q3874" s="13">
        <f t="shared" si="240"/>
        <v>0</v>
      </c>
      <c r="R3874" s="7">
        <f t="shared" si="241"/>
        <v>0</v>
      </c>
      <c r="S3874" s="3" t="s">
        <v>8320</v>
      </c>
      <c r="T3874" s="3" t="s">
        <v>8362</v>
      </c>
    </row>
    <row r="3875" spans="1:20" ht="39.6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21">
        <f t="shared" si="242"/>
        <v>42255.487673611111</v>
      </c>
      <c r="L3875" s="21">
        <f t="shared" si="243"/>
        <v>42285.487673611111</v>
      </c>
      <c r="M3875" s="3" t="b">
        <v>0</v>
      </c>
      <c r="N3875" s="3">
        <v>0</v>
      </c>
      <c r="O3875" s="3" t="b">
        <v>0</v>
      </c>
      <c r="P3875" s="3" t="s">
        <v>8304</v>
      </c>
      <c r="Q3875" s="13">
        <f t="shared" si="240"/>
        <v>0</v>
      </c>
      <c r="R3875" s="7">
        <f t="shared" si="241"/>
        <v>0</v>
      </c>
      <c r="S3875" s="3" t="s">
        <v>8320</v>
      </c>
      <c r="T3875" s="3" t="s">
        <v>8362</v>
      </c>
    </row>
    <row r="3876" spans="1:20" ht="52.8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21">
        <f t="shared" si="242"/>
        <v>42006.808124999996</v>
      </c>
      <c r="L3876" s="21">
        <f t="shared" si="243"/>
        <v>42027.833333333336</v>
      </c>
      <c r="M3876" s="3" t="b">
        <v>0</v>
      </c>
      <c r="N3876" s="3">
        <v>0</v>
      </c>
      <c r="O3876" s="3" t="b">
        <v>0</v>
      </c>
      <c r="P3876" s="3" t="s">
        <v>8304</v>
      </c>
      <c r="Q3876" s="13">
        <f t="shared" si="240"/>
        <v>0</v>
      </c>
      <c r="R3876" s="7">
        <f t="shared" si="241"/>
        <v>0</v>
      </c>
      <c r="S3876" s="3" t="s">
        <v>8320</v>
      </c>
      <c r="T3876" s="3" t="s">
        <v>8362</v>
      </c>
    </row>
    <row r="3877" spans="1:20" ht="39.6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21">
        <f t="shared" si="242"/>
        <v>42615.138483796291</v>
      </c>
      <c r="L3877" s="21">
        <f t="shared" si="243"/>
        <v>42616.208333333336</v>
      </c>
      <c r="M3877" s="3" t="b">
        <v>0</v>
      </c>
      <c r="N3877" s="3">
        <v>0</v>
      </c>
      <c r="O3877" s="3" t="b">
        <v>0</v>
      </c>
      <c r="P3877" s="3" t="s">
        <v>8304</v>
      </c>
      <c r="Q3877" s="13">
        <f t="shared" si="240"/>
        <v>0</v>
      </c>
      <c r="R3877" s="7">
        <f t="shared" si="241"/>
        <v>0</v>
      </c>
      <c r="S3877" s="3" t="s">
        <v>8320</v>
      </c>
      <c r="T3877" s="3" t="s">
        <v>8362</v>
      </c>
    </row>
    <row r="3878" spans="1:20" ht="52.8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21">
        <f t="shared" si="242"/>
        <v>42372.415833333333</v>
      </c>
      <c r="L3878" s="21">
        <f t="shared" si="243"/>
        <v>42402.415833333333</v>
      </c>
      <c r="M3878" s="3" t="b">
        <v>0</v>
      </c>
      <c r="N3878" s="3">
        <v>46</v>
      </c>
      <c r="O3878" s="3" t="b">
        <v>0</v>
      </c>
      <c r="P3878" s="3" t="s">
        <v>8304</v>
      </c>
      <c r="Q3878" s="13">
        <f t="shared" si="240"/>
        <v>0.52794871794871789</v>
      </c>
      <c r="R3878" s="7">
        <f t="shared" si="241"/>
        <v>84.782608695652172</v>
      </c>
      <c r="S3878" s="3" t="s">
        <v>8320</v>
      </c>
      <c r="T3878" s="3" t="s">
        <v>8362</v>
      </c>
    </row>
    <row r="3879" spans="1:20" ht="39.6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21">
        <f t="shared" si="242"/>
        <v>42682.469351851854</v>
      </c>
      <c r="L3879" s="21">
        <f t="shared" si="243"/>
        <v>42712.469351851854</v>
      </c>
      <c r="M3879" s="3" t="b">
        <v>0</v>
      </c>
      <c r="N3879" s="3">
        <v>14</v>
      </c>
      <c r="O3879" s="3" t="b">
        <v>0</v>
      </c>
      <c r="P3879" s="3" t="s">
        <v>8304</v>
      </c>
      <c r="Q3879" s="13">
        <f t="shared" si="240"/>
        <v>4.9639999999999997E-2</v>
      </c>
      <c r="R3879" s="7">
        <f t="shared" si="241"/>
        <v>1785.7142857142858</v>
      </c>
      <c r="S3879" s="3" t="s">
        <v>8320</v>
      </c>
      <c r="T3879" s="3" t="s">
        <v>8362</v>
      </c>
    </row>
    <row r="3880" spans="1:20" ht="39.6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21">
        <f t="shared" si="242"/>
        <v>42154.610486111109</v>
      </c>
      <c r="L3880" s="21">
        <f t="shared" si="243"/>
        <v>42184.957638888889</v>
      </c>
      <c r="M3880" s="3" t="b">
        <v>0</v>
      </c>
      <c r="N3880" s="3">
        <v>1</v>
      </c>
      <c r="O3880" s="3" t="b">
        <v>0</v>
      </c>
      <c r="P3880" s="3" t="s">
        <v>8304</v>
      </c>
      <c r="Q3880" s="13">
        <f t="shared" si="240"/>
        <v>5.5555555555555556E-4</v>
      </c>
      <c r="R3880" s="7">
        <f t="shared" si="241"/>
        <v>18000</v>
      </c>
      <c r="S3880" s="3" t="s">
        <v>8320</v>
      </c>
      <c r="T3880" s="3" t="s">
        <v>8362</v>
      </c>
    </row>
    <row r="3881" spans="1:20" ht="39.6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21">
        <f t="shared" si="242"/>
        <v>41999.652731481481</v>
      </c>
      <c r="L3881" s="21">
        <f t="shared" si="243"/>
        <v>42029.652731481481</v>
      </c>
      <c r="M3881" s="3" t="b">
        <v>0</v>
      </c>
      <c r="N3881" s="3">
        <v>0</v>
      </c>
      <c r="O3881" s="3" t="b">
        <v>0</v>
      </c>
      <c r="P3881" s="3" t="s">
        <v>8304</v>
      </c>
      <c r="Q3881" s="13">
        <f t="shared" si="240"/>
        <v>0</v>
      </c>
      <c r="R3881" s="7">
        <f t="shared" si="241"/>
        <v>0</v>
      </c>
      <c r="S3881" s="3" t="s">
        <v>8320</v>
      </c>
      <c r="T3881" s="3" t="s">
        <v>8362</v>
      </c>
    </row>
    <row r="3882" spans="1:20" ht="39.6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21">
        <f t="shared" si="242"/>
        <v>41815.606712962959</v>
      </c>
      <c r="L3882" s="21">
        <f t="shared" si="243"/>
        <v>41850.75</v>
      </c>
      <c r="M3882" s="3" t="b">
        <v>0</v>
      </c>
      <c r="N3882" s="3">
        <v>17</v>
      </c>
      <c r="O3882" s="3" t="b">
        <v>0</v>
      </c>
      <c r="P3882" s="3" t="s">
        <v>8304</v>
      </c>
      <c r="Q3882" s="13">
        <f t="shared" si="240"/>
        <v>0.13066666666666665</v>
      </c>
      <c r="R3882" s="7">
        <f t="shared" si="241"/>
        <v>441.1764705882353</v>
      </c>
      <c r="S3882" s="3" t="s">
        <v>8320</v>
      </c>
      <c r="T3882" s="3" t="s">
        <v>8362</v>
      </c>
    </row>
    <row r="3883" spans="1:20" ht="26.4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21">
        <f t="shared" si="242"/>
        <v>42755.810173611106</v>
      </c>
      <c r="L3883" s="21">
        <f t="shared" si="243"/>
        <v>42785.810173611106</v>
      </c>
      <c r="M3883" s="3" t="b">
        <v>0</v>
      </c>
      <c r="N3883" s="3">
        <v>1</v>
      </c>
      <c r="O3883" s="3" t="b">
        <v>0</v>
      </c>
      <c r="P3883" s="3" t="s">
        <v>8304</v>
      </c>
      <c r="Q3883" s="13">
        <f t="shared" si="240"/>
        <v>0.05</v>
      </c>
      <c r="R3883" s="7">
        <f t="shared" si="241"/>
        <v>500</v>
      </c>
      <c r="S3883" s="3" t="s">
        <v>8320</v>
      </c>
      <c r="T3883" s="3" t="s">
        <v>8362</v>
      </c>
    </row>
    <row r="3884" spans="1:20" ht="39.6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21">
        <f t="shared" si="242"/>
        <v>42373.77511574074</v>
      </c>
      <c r="L3884" s="21">
        <f t="shared" si="243"/>
        <v>42400.752083333333</v>
      </c>
      <c r="M3884" s="3" t="b">
        <v>0</v>
      </c>
      <c r="N3884" s="3">
        <v>0</v>
      </c>
      <c r="O3884" s="3" t="b">
        <v>0</v>
      </c>
      <c r="P3884" s="3" t="s">
        <v>8304</v>
      </c>
      <c r="Q3884" s="13">
        <f t="shared" si="240"/>
        <v>0</v>
      </c>
      <c r="R3884" s="7">
        <f t="shared" si="241"/>
        <v>0</v>
      </c>
      <c r="S3884" s="3" t="s">
        <v>8320</v>
      </c>
      <c r="T3884" s="3" t="s">
        <v>8362</v>
      </c>
    </row>
    <row r="3885" spans="1:20" ht="52.8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21">
        <f t="shared" si="242"/>
        <v>41854.394317129627</v>
      </c>
      <c r="L3885" s="21">
        <f t="shared" si="243"/>
        <v>41884.394317129627</v>
      </c>
      <c r="M3885" s="3" t="b">
        <v>0</v>
      </c>
      <c r="N3885" s="3">
        <v>0</v>
      </c>
      <c r="O3885" s="3" t="b">
        <v>0</v>
      </c>
      <c r="P3885" s="3" t="s">
        <v>8304</v>
      </c>
      <c r="Q3885" s="13">
        <f t="shared" si="240"/>
        <v>0</v>
      </c>
      <c r="R3885" s="7">
        <f t="shared" si="241"/>
        <v>0</v>
      </c>
      <c r="S3885" s="3" t="s">
        <v>8320</v>
      </c>
      <c r="T3885" s="3" t="s">
        <v>8362</v>
      </c>
    </row>
    <row r="3886" spans="1:20" ht="39.6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21">
        <f t="shared" si="242"/>
        <v>42065.583240740736</v>
      </c>
      <c r="L3886" s="21">
        <f t="shared" si="243"/>
        <v>42090.541574074072</v>
      </c>
      <c r="M3886" s="3" t="b">
        <v>0</v>
      </c>
      <c r="N3886" s="3">
        <v>0</v>
      </c>
      <c r="O3886" s="3" t="b">
        <v>0</v>
      </c>
      <c r="P3886" s="3" t="s">
        <v>8304</v>
      </c>
      <c r="Q3886" s="13">
        <f t="shared" si="240"/>
        <v>0</v>
      </c>
      <c r="R3886" s="7">
        <f t="shared" si="241"/>
        <v>0</v>
      </c>
      <c r="S3886" s="3" t="s">
        <v>8320</v>
      </c>
      <c r="T3886" s="3" t="s">
        <v>8362</v>
      </c>
    </row>
    <row r="3887" spans="1:20" ht="39.6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21">
        <f t="shared" si="242"/>
        <v>42469.742951388886</v>
      </c>
      <c r="L3887" s="21">
        <f t="shared" si="243"/>
        <v>42499.742951388886</v>
      </c>
      <c r="M3887" s="3" t="b">
        <v>0</v>
      </c>
      <c r="N3887" s="3">
        <v>0</v>
      </c>
      <c r="O3887" s="3" t="b">
        <v>0</v>
      </c>
      <c r="P3887" s="3" t="s">
        <v>8304</v>
      </c>
      <c r="Q3887" s="13">
        <f t="shared" si="240"/>
        <v>0</v>
      </c>
      <c r="R3887" s="7">
        <f t="shared" si="241"/>
        <v>0</v>
      </c>
      <c r="S3887" s="3" t="s">
        <v>8320</v>
      </c>
      <c r="T3887" s="3" t="s">
        <v>8362</v>
      </c>
    </row>
    <row r="3888" spans="1:20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21">
        <f t="shared" si="242"/>
        <v>41954.019699074073</v>
      </c>
      <c r="L3888" s="21">
        <f t="shared" si="243"/>
        <v>41984.019699074073</v>
      </c>
      <c r="M3888" s="3" t="b">
        <v>0</v>
      </c>
      <c r="N3888" s="3">
        <v>0</v>
      </c>
      <c r="O3888" s="3" t="b">
        <v>0</v>
      </c>
      <c r="P3888" s="3" t="s">
        <v>8304</v>
      </c>
      <c r="Q3888" s="13">
        <f t="shared" si="240"/>
        <v>0</v>
      </c>
      <c r="R3888" s="7">
        <f t="shared" si="241"/>
        <v>0</v>
      </c>
      <c r="S3888" s="3" t="s">
        <v>8320</v>
      </c>
      <c r="T3888" s="3" t="s">
        <v>8362</v>
      </c>
    </row>
    <row r="3889" spans="1:20" ht="39.6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21">
        <f t="shared" si="242"/>
        <v>42079.649641203701</v>
      </c>
      <c r="L3889" s="21">
        <f t="shared" si="243"/>
        <v>42125.708333333336</v>
      </c>
      <c r="M3889" s="3" t="b">
        <v>0</v>
      </c>
      <c r="N3889" s="3">
        <v>2</v>
      </c>
      <c r="O3889" s="3" t="b">
        <v>0</v>
      </c>
      <c r="P3889" s="3" t="s">
        <v>8304</v>
      </c>
      <c r="Q3889" s="13">
        <f t="shared" si="240"/>
        <v>1.7500000000000002E-2</v>
      </c>
      <c r="R3889" s="7">
        <f t="shared" si="241"/>
        <v>1000</v>
      </c>
      <c r="S3889" s="3" t="s">
        <v>8320</v>
      </c>
      <c r="T3889" s="3" t="s">
        <v>8362</v>
      </c>
    </row>
    <row r="3890" spans="1:20" ht="39.6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21">
        <f t="shared" si="242"/>
        <v>42762.337476851848</v>
      </c>
      <c r="L3890" s="21">
        <f t="shared" si="243"/>
        <v>42792.337476851848</v>
      </c>
      <c r="M3890" s="3" t="b">
        <v>0</v>
      </c>
      <c r="N3890" s="3">
        <v>14</v>
      </c>
      <c r="O3890" s="3" t="b">
        <v>0</v>
      </c>
      <c r="P3890" s="3" t="s">
        <v>8270</v>
      </c>
      <c r="Q3890" s="13">
        <f t="shared" si="240"/>
        <v>0.27100000000000002</v>
      </c>
      <c r="R3890" s="7">
        <f t="shared" si="241"/>
        <v>142.85714285714286</v>
      </c>
      <c r="S3890" s="3" t="s">
        <v>8320</v>
      </c>
      <c r="T3890" s="3" t="s">
        <v>8321</v>
      </c>
    </row>
    <row r="3891" spans="1:20" ht="39.6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21">
        <f t="shared" si="242"/>
        <v>41976.796643518515</v>
      </c>
      <c r="L3891" s="21">
        <f t="shared" si="243"/>
        <v>42008.768055555549</v>
      </c>
      <c r="M3891" s="3" t="b">
        <v>0</v>
      </c>
      <c r="N3891" s="3">
        <v>9</v>
      </c>
      <c r="O3891" s="3" t="b">
        <v>0</v>
      </c>
      <c r="P3891" s="3" t="s">
        <v>8270</v>
      </c>
      <c r="Q3891" s="13">
        <f t="shared" si="240"/>
        <v>1.4749999999999999E-2</v>
      </c>
      <c r="R3891" s="7">
        <f t="shared" si="241"/>
        <v>888.88888888888891</v>
      </c>
      <c r="S3891" s="3" t="s">
        <v>8320</v>
      </c>
      <c r="T3891" s="3" t="s">
        <v>8321</v>
      </c>
    </row>
    <row r="3892" spans="1:20" ht="39.6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21">
        <f t="shared" si="242"/>
        <v>42171.55027777778</v>
      </c>
      <c r="L3892" s="21">
        <f t="shared" si="243"/>
        <v>42231.55027777778</v>
      </c>
      <c r="M3892" s="3" t="b">
        <v>0</v>
      </c>
      <c r="N3892" s="3">
        <v>8</v>
      </c>
      <c r="O3892" s="3" t="b">
        <v>0</v>
      </c>
      <c r="P3892" s="3" t="s">
        <v>8270</v>
      </c>
      <c r="Q3892" s="13">
        <f t="shared" si="240"/>
        <v>0.16826666666666668</v>
      </c>
      <c r="R3892" s="7">
        <f t="shared" si="241"/>
        <v>1875</v>
      </c>
      <c r="S3892" s="3" t="s">
        <v>8320</v>
      </c>
      <c r="T3892" s="3" t="s">
        <v>8321</v>
      </c>
    </row>
    <row r="3893" spans="1:20" ht="26.4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21">
        <f t="shared" si="242"/>
        <v>42055.924120370364</v>
      </c>
      <c r="L3893" s="21">
        <f t="shared" si="243"/>
        <v>42085.999305555553</v>
      </c>
      <c r="M3893" s="3" t="b">
        <v>0</v>
      </c>
      <c r="N3893" s="3">
        <v>7</v>
      </c>
      <c r="O3893" s="3" t="b">
        <v>0</v>
      </c>
      <c r="P3893" s="3" t="s">
        <v>8270</v>
      </c>
      <c r="Q3893" s="13">
        <f t="shared" si="240"/>
        <v>0.32500000000000001</v>
      </c>
      <c r="R3893" s="7">
        <f t="shared" si="241"/>
        <v>114.28571428571429</v>
      </c>
      <c r="S3893" s="3" t="s">
        <v>8320</v>
      </c>
      <c r="T3893" s="3" t="s">
        <v>8321</v>
      </c>
    </row>
    <row r="3894" spans="1:20" ht="52.8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21">
        <f t="shared" si="242"/>
        <v>41867.443946759253</v>
      </c>
      <c r="L3894" s="21">
        <f t="shared" si="243"/>
        <v>41875.083333333328</v>
      </c>
      <c r="M3894" s="3" t="b">
        <v>0</v>
      </c>
      <c r="N3894" s="3">
        <v>0</v>
      </c>
      <c r="O3894" s="3" t="b">
        <v>0</v>
      </c>
      <c r="P3894" s="3" t="s">
        <v>8270</v>
      </c>
      <c r="Q3894" s="13">
        <f t="shared" si="240"/>
        <v>0</v>
      </c>
      <c r="R3894" s="7">
        <f t="shared" si="241"/>
        <v>0</v>
      </c>
      <c r="S3894" s="3" t="s">
        <v>8320</v>
      </c>
      <c r="T3894" s="3" t="s">
        <v>8321</v>
      </c>
    </row>
    <row r="3895" spans="1:20" ht="39.6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21">
        <f t="shared" si="242"/>
        <v>41779.449537037035</v>
      </c>
      <c r="L3895" s="21">
        <f t="shared" si="243"/>
        <v>41821.041666666664</v>
      </c>
      <c r="M3895" s="3" t="b">
        <v>0</v>
      </c>
      <c r="N3895" s="3">
        <v>84</v>
      </c>
      <c r="O3895" s="3" t="b">
        <v>0</v>
      </c>
      <c r="P3895" s="3" t="s">
        <v>8270</v>
      </c>
      <c r="Q3895" s="13">
        <f t="shared" si="240"/>
        <v>0.2155</v>
      </c>
      <c r="R3895" s="7">
        <f t="shared" si="241"/>
        <v>595.23809523809518</v>
      </c>
      <c r="S3895" s="3" t="s">
        <v>8320</v>
      </c>
      <c r="T3895" s="3" t="s">
        <v>8321</v>
      </c>
    </row>
    <row r="3896" spans="1:20" ht="39.6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21">
        <f t="shared" si="242"/>
        <v>42679.750138888885</v>
      </c>
      <c r="L3896" s="21">
        <f t="shared" si="243"/>
        <v>42709.999305555553</v>
      </c>
      <c r="M3896" s="3" t="b">
        <v>0</v>
      </c>
      <c r="N3896" s="3">
        <v>11</v>
      </c>
      <c r="O3896" s="3" t="b">
        <v>0</v>
      </c>
      <c r="P3896" s="3" t="s">
        <v>8270</v>
      </c>
      <c r="Q3896" s="13">
        <f t="shared" si="240"/>
        <v>3.4666666666666665E-2</v>
      </c>
      <c r="R3896" s="7">
        <f t="shared" si="241"/>
        <v>1363.6363636363637</v>
      </c>
      <c r="S3896" s="3" t="s">
        <v>8320</v>
      </c>
      <c r="T3896" s="3" t="s">
        <v>8321</v>
      </c>
    </row>
    <row r="3897" spans="1:20" ht="39.6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21">
        <f t="shared" si="242"/>
        <v>42032.041875000003</v>
      </c>
      <c r="L3897" s="21">
        <f t="shared" si="243"/>
        <v>42063.041875000003</v>
      </c>
      <c r="M3897" s="3" t="b">
        <v>0</v>
      </c>
      <c r="N3897" s="3">
        <v>1</v>
      </c>
      <c r="O3897" s="3" t="b">
        <v>0</v>
      </c>
      <c r="P3897" s="3" t="s">
        <v>8270</v>
      </c>
      <c r="Q3897" s="13">
        <f t="shared" si="240"/>
        <v>0.05</v>
      </c>
      <c r="R3897" s="7">
        <f t="shared" si="241"/>
        <v>1000</v>
      </c>
      <c r="S3897" s="3" t="s">
        <v>8320</v>
      </c>
      <c r="T3897" s="3" t="s">
        <v>8321</v>
      </c>
    </row>
    <row r="3898" spans="1:20" ht="39.6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21">
        <f t="shared" si="242"/>
        <v>41792.983541666668</v>
      </c>
      <c r="L3898" s="21">
        <f t="shared" si="243"/>
        <v>41806.983541666668</v>
      </c>
      <c r="M3898" s="3" t="b">
        <v>0</v>
      </c>
      <c r="N3898" s="3">
        <v>4</v>
      </c>
      <c r="O3898" s="3" t="b">
        <v>0</v>
      </c>
      <c r="P3898" s="3" t="s">
        <v>8270</v>
      </c>
      <c r="Q3898" s="13">
        <f t="shared" si="240"/>
        <v>0.10625</v>
      </c>
      <c r="R3898" s="7">
        <f t="shared" si="241"/>
        <v>400</v>
      </c>
      <c r="S3898" s="3" t="s">
        <v>8320</v>
      </c>
      <c r="T3898" s="3" t="s">
        <v>8321</v>
      </c>
    </row>
    <row r="3899" spans="1:20" ht="39.6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21">
        <f t="shared" si="242"/>
        <v>41982.665312499994</v>
      </c>
      <c r="L3899" s="21">
        <f t="shared" si="243"/>
        <v>42012.665312499994</v>
      </c>
      <c r="M3899" s="3" t="b">
        <v>0</v>
      </c>
      <c r="N3899" s="3">
        <v>10</v>
      </c>
      <c r="O3899" s="3" t="b">
        <v>0</v>
      </c>
      <c r="P3899" s="3" t="s">
        <v>8270</v>
      </c>
      <c r="Q3899" s="13">
        <f t="shared" si="240"/>
        <v>0.17599999999999999</v>
      </c>
      <c r="R3899" s="7">
        <f t="shared" si="241"/>
        <v>250</v>
      </c>
      <c r="S3899" s="3" t="s">
        <v>8320</v>
      </c>
      <c r="T3899" s="3" t="s">
        <v>8321</v>
      </c>
    </row>
    <row r="3900" spans="1:20" ht="52.8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21">
        <f t="shared" si="242"/>
        <v>42193.273958333331</v>
      </c>
      <c r="L3900" s="21">
        <f t="shared" si="243"/>
        <v>42233.458333333336</v>
      </c>
      <c r="M3900" s="3" t="b">
        <v>0</v>
      </c>
      <c r="N3900" s="3">
        <v>16</v>
      </c>
      <c r="O3900" s="3" t="b">
        <v>0</v>
      </c>
      <c r="P3900" s="3" t="s">
        <v>8270</v>
      </c>
      <c r="Q3900" s="13">
        <f t="shared" si="240"/>
        <v>0.3256</v>
      </c>
      <c r="R3900" s="7">
        <f t="shared" si="241"/>
        <v>156.25</v>
      </c>
      <c r="S3900" s="3" t="s">
        <v>8320</v>
      </c>
      <c r="T3900" s="3" t="s">
        <v>8321</v>
      </c>
    </row>
    <row r="3901" spans="1:20" ht="39.6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21">
        <f t="shared" si="242"/>
        <v>41843.566678240742</v>
      </c>
      <c r="L3901" s="21">
        <f t="shared" si="243"/>
        <v>41863.566678240742</v>
      </c>
      <c r="M3901" s="3" t="b">
        <v>0</v>
      </c>
      <c r="N3901" s="3">
        <v>2</v>
      </c>
      <c r="O3901" s="3" t="b">
        <v>0</v>
      </c>
      <c r="P3901" s="3" t="s">
        <v>8270</v>
      </c>
      <c r="Q3901" s="13">
        <f t="shared" si="240"/>
        <v>1.2500000000000001E-2</v>
      </c>
      <c r="R3901" s="7">
        <f t="shared" si="241"/>
        <v>5000</v>
      </c>
      <c r="S3901" s="3" t="s">
        <v>8320</v>
      </c>
      <c r="T3901" s="3" t="s">
        <v>8321</v>
      </c>
    </row>
    <row r="3902" spans="1:20" ht="39.6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21">
        <f t="shared" si="242"/>
        <v>42135.884155092594</v>
      </c>
      <c r="L3902" s="21">
        <f t="shared" si="243"/>
        <v>42165.884155092594</v>
      </c>
      <c r="M3902" s="3" t="b">
        <v>0</v>
      </c>
      <c r="N3902" s="3">
        <v>5</v>
      </c>
      <c r="O3902" s="3" t="b">
        <v>0</v>
      </c>
      <c r="P3902" s="3" t="s">
        <v>8270</v>
      </c>
      <c r="Q3902" s="13">
        <f t="shared" si="240"/>
        <v>5.3999999999999999E-2</v>
      </c>
      <c r="R3902" s="7">
        <f t="shared" si="241"/>
        <v>500</v>
      </c>
      <c r="S3902" s="3" t="s">
        <v>8320</v>
      </c>
      <c r="T3902" s="3" t="s">
        <v>8321</v>
      </c>
    </row>
    <row r="3903" spans="1:20" ht="39.6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21">
        <f t="shared" si="242"/>
        <v>42317.618043981478</v>
      </c>
      <c r="L3903" s="21">
        <f t="shared" si="243"/>
        <v>42357.618043981478</v>
      </c>
      <c r="M3903" s="3" t="b">
        <v>0</v>
      </c>
      <c r="N3903" s="3">
        <v>1</v>
      </c>
      <c r="O3903" s="3" t="b">
        <v>0</v>
      </c>
      <c r="P3903" s="3" t="s">
        <v>8270</v>
      </c>
      <c r="Q3903" s="13">
        <f t="shared" si="240"/>
        <v>8.3333333333333332E-3</v>
      </c>
      <c r="R3903" s="7">
        <f t="shared" si="241"/>
        <v>3000</v>
      </c>
      <c r="S3903" s="3" t="s">
        <v>8320</v>
      </c>
      <c r="T3903" s="3" t="s">
        <v>8321</v>
      </c>
    </row>
    <row r="3904" spans="1:20" ht="39.6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21">
        <f t="shared" si="242"/>
        <v>42663.259745370371</v>
      </c>
      <c r="L3904" s="21">
        <f t="shared" si="243"/>
        <v>42688.301412037035</v>
      </c>
      <c r="M3904" s="3" t="b">
        <v>0</v>
      </c>
      <c r="N3904" s="3">
        <v>31</v>
      </c>
      <c r="O3904" s="3" t="b">
        <v>0</v>
      </c>
      <c r="P3904" s="3" t="s">
        <v>8270</v>
      </c>
      <c r="Q3904" s="13">
        <f t="shared" si="240"/>
        <v>0.48833333333333334</v>
      </c>
      <c r="R3904" s="7">
        <f t="shared" si="241"/>
        <v>96.774193548387103</v>
      </c>
      <c r="S3904" s="3" t="s">
        <v>8320</v>
      </c>
      <c r="T3904" s="3" t="s">
        <v>8321</v>
      </c>
    </row>
    <row r="3905" spans="1:20" ht="52.8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21">
        <f t="shared" si="242"/>
        <v>42185.802835648145</v>
      </c>
      <c r="L3905" s="21">
        <f t="shared" si="243"/>
        <v>42230.609722222223</v>
      </c>
      <c r="M3905" s="3" t="b">
        <v>0</v>
      </c>
      <c r="N3905" s="3">
        <v>0</v>
      </c>
      <c r="O3905" s="3" t="b">
        <v>0</v>
      </c>
      <c r="P3905" s="3" t="s">
        <v>8270</v>
      </c>
      <c r="Q3905" s="13">
        <f t="shared" si="240"/>
        <v>0</v>
      </c>
      <c r="R3905" s="7">
        <f t="shared" si="241"/>
        <v>0</v>
      </c>
      <c r="S3905" s="3" t="s">
        <v>8320</v>
      </c>
      <c r="T3905" s="3" t="s">
        <v>8321</v>
      </c>
    </row>
    <row r="3906" spans="1:20" ht="26.4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21">
        <f t="shared" si="242"/>
        <v>42095.020833333336</v>
      </c>
      <c r="L3906" s="21">
        <f t="shared" si="243"/>
        <v>42109.00277777778</v>
      </c>
      <c r="M3906" s="3" t="b">
        <v>0</v>
      </c>
      <c r="N3906" s="3">
        <v>2</v>
      </c>
      <c r="O3906" s="3" t="b">
        <v>0</v>
      </c>
      <c r="P3906" s="3" t="s">
        <v>8270</v>
      </c>
      <c r="Q3906" s="13">
        <f t="shared" ref="Q3906:Q3969" si="244">+E3906/D3906</f>
        <v>2.9999999999999997E-4</v>
      </c>
      <c r="R3906" s="7">
        <f t="shared" ref="R3906:R3969" si="245">IFERROR(+D3906/N3906,0)</f>
        <v>5000</v>
      </c>
      <c r="S3906" s="3" t="s">
        <v>8320</v>
      </c>
      <c r="T3906" s="3" t="s">
        <v>8321</v>
      </c>
    </row>
    <row r="3907" spans="1:20" ht="39.6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21">
        <f t="shared" ref="K3907:K3970" si="246">(J3907/86400)+25569+(-5/24)</f>
        <v>42124.415543981479</v>
      </c>
      <c r="L3907" s="21">
        <f t="shared" ref="L3907:L3970" si="247">+I3907/(86400)+25569+(-5/24)</f>
        <v>42166.749999999993</v>
      </c>
      <c r="M3907" s="3" t="b">
        <v>0</v>
      </c>
      <c r="N3907" s="3">
        <v>7</v>
      </c>
      <c r="O3907" s="3" t="b">
        <v>0</v>
      </c>
      <c r="P3907" s="3" t="s">
        <v>8270</v>
      </c>
      <c r="Q3907" s="13">
        <f t="shared" si="244"/>
        <v>0.11533333333333333</v>
      </c>
      <c r="R3907" s="7">
        <f t="shared" si="245"/>
        <v>214.28571428571428</v>
      </c>
      <c r="S3907" s="3" t="s">
        <v>8320</v>
      </c>
      <c r="T3907" s="3" t="s">
        <v>8321</v>
      </c>
    </row>
    <row r="3908" spans="1:20" ht="39.6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21">
        <f t="shared" si="246"/>
        <v>42143.709409722222</v>
      </c>
      <c r="L3908" s="21">
        <f t="shared" si="247"/>
        <v>42181.350694444445</v>
      </c>
      <c r="M3908" s="3" t="b">
        <v>0</v>
      </c>
      <c r="N3908" s="3">
        <v>16</v>
      </c>
      <c r="O3908" s="3" t="b">
        <v>0</v>
      </c>
      <c r="P3908" s="3" t="s">
        <v>8270</v>
      </c>
      <c r="Q3908" s="13">
        <f t="shared" si="244"/>
        <v>0.67333333333333334</v>
      </c>
      <c r="R3908" s="7">
        <f t="shared" si="245"/>
        <v>93.75</v>
      </c>
      <c r="S3908" s="3" t="s">
        <v>8320</v>
      </c>
      <c r="T3908" s="3" t="s">
        <v>8321</v>
      </c>
    </row>
    <row r="3909" spans="1:20" ht="26.4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21">
        <f t="shared" si="246"/>
        <v>41906.611180555556</v>
      </c>
      <c r="L3909" s="21">
        <f t="shared" si="247"/>
        <v>41938.630555555552</v>
      </c>
      <c r="M3909" s="3" t="b">
        <v>0</v>
      </c>
      <c r="N3909" s="3">
        <v>4</v>
      </c>
      <c r="O3909" s="3" t="b">
        <v>0</v>
      </c>
      <c r="P3909" s="3" t="s">
        <v>8270</v>
      </c>
      <c r="Q3909" s="13">
        <f t="shared" si="244"/>
        <v>0.153</v>
      </c>
      <c r="R3909" s="7">
        <f t="shared" si="245"/>
        <v>250</v>
      </c>
      <c r="S3909" s="3" t="s">
        <v>8320</v>
      </c>
      <c r="T3909" s="3" t="s">
        <v>8321</v>
      </c>
    </row>
    <row r="3910" spans="1:20" ht="52.8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21">
        <f t="shared" si="246"/>
        <v>41833.927037037036</v>
      </c>
      <c r="L3910" s="21">
        <f t="shared" si="247"/>
        <v>41848.927037037036</v>
      </c>
      <c r="M3910" s="3" t="b">
        <v>0</v>
      </c>
      <c r="N3910" s="3">
        <v>4</v>
      </c>
      <c r="O3910" s="3" t="b">
        <v>0</v>
      </c>
      <c r="P3910" s="3" t="s">
        <v>8270</v>
      </c>
      <c r="Q3910" s="13">
        <f t="shared" si="244"/>
        <v>8.666666666666667E-2</v>
      </c>
      <c r="R3910" s="7">
        <f t="shared" si="245"/>
        <v>187.5</v>
      </c>
      <c r="S3910" s="3" t="s">
        <v>8320</v>
      </c>
      <c r="T3910" s="3" t="s">
        <v>8321</v>
      </c>
    </row>
    <row r="3911" spans="1:20" ht="39.6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21">
        <f t="shared" si="246"/>
        <v>41863.150949074072</v>
      </c>
      <c r="L3911" s="21">
        <f t="shared" si="247"/>
        <v>41893.150949074072</v>
      </c>
      <c r="M3911" s="3" t="b">
        <v>0</v>
      </c>
      <c r="N3911" s="3">
        <v>4</v>
      </c>
      <c r="O3911" s="3" t="b">
        <v>0</v>
      </c>
      <c r="P3911" s="3" t="s">
        <v>8270</v>
      </c>
      <c r="Q3911" s="13">
        <f t="shared" si="244"/>
        <v>2.2499999999999998E-3</v>
      </c>
      <c r="R3911" s="7">
        <f t="shared" si="245"/>
        <v>15000</v>
      </c>
      <c r="S3911" s="3" t="s">
        <v>8320</v>
      </c>
      <c r="T3911" s="3" t="s">
        <v>8321</v>
      </c>
    </row>
    <row r="3912" spans="1:20" ht="39.6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21">
        <f t="shared" si="246"/>
        <v>42224.548576388886</v>
      </c>
      <c r="L3912" s="21">
        <f t="shared" si="247"/>
        <v>42254.548576388886</v>
      </c>
      <c r="M3912" s="3" t="b">
        <v>0</v>
      </c>
      <c r="N3912" s="3">
        <v>3</v>
      </c>
      <c r="O3912" s="3" t="b">
        <v>0</v>
      </c>
      <c r="P3912" s="3" t="s">
        <v>8270</v>
      </c>
      <c r="Q3912" s="13">
        <f t="shared" si="244"/>
        <v>3.0833333333333334E-2</v>
      </c>
      <c r="R3912" s="7">
        <f t="shared" si="245"/>
        <v>2000</v>
      </c>
      <c r="S3912" s="3" t="s">
        <v>8320</v>
      </c>
      <c r="T3912" s="3" t="s">
        <v>8321</v>
      </c>
    </row>
    <row r="3913" spans="1:20" ht="39.6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21">
        <f t="shared" si="246"/>
        <v>41939.603900462964</v>
      </c>
      <c r="L3913" s="21">
        <f t="shared" si="247"/>
        <v>41969.645567129628</v>
      </c>
      <c r="M3913" s="3" t="b">
        <v>0</v>
      </c>
      <c r="N3913" s="3">
        <v>36</v>
      </c>
      <c r="O3913" s="3" t="b">
        <v>0</v>
      </c>
      <c r="P3913" s="3" t="s">
        <v>8270</v>
      </c>
      <c r="Q3913" s="13">
        <f t="shared" si="244"/>
        <v>0.37412499999999999</v>
      </c>
      <c r="R3913" s="7">
        <f t="shared" si="245"/>
        <v>222.22222222222223</v>
      </c>
      <c r="S3913" s="3" t="s">
        <v>8320</v>
      </c>
      <c r="T3913" s="3" t="s">
        <v>8321</v>
      </c>
    </row>
    <row r="3914" spans="1:20" ht="39.6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21">
        <f t="shared" si="246"/>
        <v>42059.061689814807</v>
      </c>
      <c r="L3914" s="21">
        <f t="shared" si="247"/>
        <v>42118.982638888883</v>
      </c>
      <c r="M3914" s="3" t="b">
        <v>0</v>
      </c>
      <c r="N3914" s="3">
        <v>1</v>
      </c>
      <c r="O3914" s="3" t="b">
        <v>0</v>
      </c>
      <c r="P3914" s="3" t="s">
        <v>8270</v>
      </c>
      <c r="Q3914" s="13">
        <f t="shared" si="244"/>
        <v>6.666666666666667E-5</v>
      </c>
      <c r="R3914" s="7">
        <f t="shared" si="245"/>
        <v>15000</v>
      </c>
      <c r="S3914" s="3" t="s">
        <v>8320</v>
      </c>
      <c r="T3914" s="3" t="s">
        <v>8321</v>
      </c>
    </row>
    <row r="3915" spans="1:20" ht="39.6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21">
        <f t="shared" si="246"/>
        <v>42308.002881944441</v>
      </c>
      <c r="L3915" s="21">
        <f t="shared" si="247"/>
        <v>42338.044548611106</v>
      </c>
      <c r="M3915" s="3" t="b">
        <v>0</v>
      </c>
      <c r="N3915" s="3">
        <v>7</v>
      </c>
      <c r="O3915" s="3" t="b">
        <v>0</v>
      </c>
      <c r="P3915" s="3" t="s">
        <v>8270</v>
      </c>
      <c r="Q3915" s="13">
        <f t="shared" si="244"/>
        <v>0.1</v>
      </c>
      <c r="R3915" s="7">
        <f t="shared" si="245"/>
        <v>1428.5714285714287</v>
      </c>
      <c r="S3915" s="3" t="s">
        <v>8320</v>
      </c>
      <c r="T3915" s="3" t="s">
        <v>8321</v>
      </c>
    </row>
    <row r="3916" spans="1:20" ht="39.6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21">
        <f t="shared" si="246"/>
        <v>42114.610601851855</v>
      </c>
      <c r="L3916" s="21">
        <f t="shared" si="247"/>
        <v>42134.749305555553</v>
      </c>
      <c r="M3916" s="3" t="b">
        <v>0</v>
      </c>
      <c r="N3916" s="3">
        <v>27</v>
      </c>
      <c r="O3916" s="3" t="b">
        <v>0</v>
      </c>
      <c r="P3916" s="3" t="s">
        <v>8270</v>
      </c>
      <c r="Q3916" s="13">
        <f t="shared" si="244"/>
        <v>0.36359999999999998</v>
      </c>
      <c r="R3916" s="7">
        <f t="shared" si="245"/>
        <v>92.592592592592595</v>
      </c>
      <c r="S3916" s="3" t="s">
        <v>8320</v>
      </c>
      <c r="T3916" s="3" t="s">
        <v>8321</v>
      </c>
    </row>
    <row r="3917" spans="1:20" ht="39.6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21">
        <f t="shared" si="246"/>
        <v>42492.776724537034</v>
      </c>
      <c r="L3917" s="21">
        <f t="shared" si="247"/>
        <v>42522.776724537034</v>
      </c>
      <c r="M3917" s="3" t="b">
        <v>0</v>
      </c>
      <c r="N3917" s="3">
        <v>1</v>
      </c>
      <c r="O3917" s="3" t="b">
        <v>0</v>
      </c>
      <c r="P3917" s="3" t="s">
        <v>8270</v>
      </c>
      <c r="Q3917" s="13">
        <f t="shared" si="244"/>
        <v>3.3333333333333335E-3</v>
      </c>
      <c r="R3917" s="7">
        <f t="shared" si="245"/>
        <v>1500</v>
      </c>
      <c r="S3917" s="3" t="s">
        <v>8320</v>
      </c>
      <c r="T3917" s="3" t="s">
        <v>8321</v>
      </c>
    </row>
    <row r="3918" spans="1:20" ht="39.6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21">
        <f t="shared" si="246"/>
        <v>42494.263333333329</v>
      </c>
      <c r="L3918" s="21">
        <f t="shared" si="247"/>
        <v>42524.263333333329</v>
      </c>
      <c r="M3918" s="3" t="b">
        <v>0</v>
      </c>
      <c r="N3918" s="3">
        <v>0</v>
      </c>
      <c r="O3918" s="3" t="b">
        <v>0</v>
      </c>
      <c r="P3918" s="3" t="s">
        <v>8270</v>
      </c>
      <c r="Q3918" s="13">
        <f t="shared" si="244"/>
        <v>0</v>
      </c>
      <c r="R3918" s="7">
        <f t="shared" si="245"/>
        <v>0</v>
      </c>
      <c r="S3918" s="3" t="s">
        <v>8320</v>
      </c>
      <c r="T3918" s="3" t="s">
        <v>8321</v>
      </c>
    </row>
    <row r="3919" spans="1:20" ht="39.6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21">
        <f t="shared" si="246"/>
        <v>41863.318993055553</v>
      </c>
      <c r="L3919" s="21">
        <f t="shared" si="247"/>
        <v>41893.318993055553</v>
      </c>
      <c r="M3919" s="3" t="b">
        <v>0</v>
      </c>
      <c r="N3919" s="3">
        <v>1</v>
      </c>
      <c r="O3919" s="3" t="b">
        <v>0</v>
      </c>
      <c r="P3919" s="3" t="s">
        <v>8270</v>
      </c>
      <c r="Q3919" s="13">
        <f t="shared" si="244"/>
        <v>2.8571428571428571E-3</v>
      </c>
      <c r="R3919" s="7">
        <f t="shared" si="245"/>
        <v>3500</v>
      </c>
      <c r="S3919" s="3" t="s">
        <v>8320</v>
      </c>
      <c r="T3919" s="3" t="s">
        <v>8321</v>
      </c>
    </row>
    <row r="3920" spans="1:20" ht="52.8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21">
        <f t="shared" si="246"/>
        <v>41843.456284722219</v>
      </c>
      <c r="L3920" s="21">
        <f t="shared" si="247"/>
        <v>41855.458333333328</v>
      </c>
      <c r="M3920" s="3" t="b">
        <v>0</v>
      </c>
      <c r="N3920" s="3">
        <v>3</v>
      </c>
      <c r="O3920" s="3" t="b">
        <v>0</v>
      </c>
      <c r="P3920" s="3" t="s">
        <v>8270</v>
      </c>
      <c r="Q3920" s="13">
        <f t="shared" si="244"/>
        <v>2E-3</v>
      </c>
      <c r="R3920" s="7">
        <f t="shared" si="245"/>
        <v>20000</v>
      </c>
      <c r="S3920" s="3" t="s">
        <v>8320</v>
      </c>
      <c r="T3920" s="3" t="s">
        <v>8321</v>
      </c>
    </row>
    <row r="3921" spans="1:20" ht="39.6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21">
        <f t="shared" si="246"/>
        <v>42358.476539351854</v>
      </c>
      <c r="L3921" s="21">
        <f t="shared" si="247"/>
        <v>42386.791666666664</v>
      </c>
      <c r="M3921" s="3" t="b">
        <v>0</v>
      </c>
      <c r="N3921" s="3">
        <v>3</v>
      </c>
      <c r="O3921" s="3" t="b">
        <v>0</v>
      </c>
      <c r="P3921" s="3" t="s">
        <v>8270</v>
      </c>
      <c r="Q3921" s="13">
        <f t="shared" si="244"/>
        <v>1.7999999999999999E-2</v>
      </c>
      <c r="R3921" s="7">
        <f t="shared" si="245"/>
        <v>1666.6666666666667</v>
      </c>
      <c r="S3921" s="3" t="s">
        <v>8320</v>
      </c>
      <c r="T3921" s="3" t="s">
        <v>8321</v>
      </c>
    </row>
    <row r="3922" spans="1:20" ht="39.6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21">
        <f t="shared" si="246"/>
        <v>42657.178935185184</v>
      </c>
      <c r="L3922" s="21">
        <f t="shared" si="247"/>
        <v>42687.220601851848</v>
      </c>
      <c r="M3922" s="3" t="b">
        <v>0</v>
      </c>
      <c r="N3922" s="3">
        <v>3</v>
      </c>
      <c r="O3922" s="3" t="b">
        <v>0</v>
      </c>
      <c r="P3922" s="3" t="s">
        <v>8270</v>
      </c>
      <c r="Q3922" s="13">
        <f t="shared" si="244"/>
        <v>5.3999999999999999E-2</v>
      </c>
      <c r="R3922" s="7">
        <f t="shared" si="245"/>
        <v>833.33333333333337</v>
      </c>
      <c r="S3922" s="3" t="s">
        <v>8320</v>
      </c>
      <c r="T3922" s="3" t="s">
        <v>8321</v>
      </c>
    </row>
    <row r="3923" spans="1:20" ht="39.6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21">
        <f t="shared" si="246"/>
        <v>41926.333969907406</v>
      </c>
      <c r="L3923" s="21">
        <f t="shared" si="247"/>
        <v>41938.541666666664</v>
      </c>
      <c r="M3923" s="3" t="b">
        <v>0</v>
      </c>
      <c r="N3923" s="3">
        <v>0</v>
      </c>
      <c r="O3923" s="3" t="b">
        <v>0</v>
      </c>
      <c r="P3923" s="3" t="s">
        <v>8270</v>
      </c>
      <c r="Q3923" s="13">
        <f t="shared" si="244"/>
        <v>0</v>
      </c>
      <c r="R3923" s="7">
        <f t="shared" si="245"/>
        <v>0</v>
      </c>
      <c r="S3923" s="3" t="s">
        <v>8320</v>
      </c>
      <c r="T3923" s="3" t="s">
        <v>8321</v>
      </c>
    </row>
    <row r="3924" spans="1:20" ht="39.6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21">
        <f t="shared" si="246"/>
        <v>42020.560300925928</v>
      </c>
      <c r="L3924" s="21">
        <f t="shared" si="247"/>
        <v>42065.749999999993</v>
      </c>
      <c r="M3924" s="3" t="b">
        <v>0</v>
      </c>
      <c r="N3924" s="3">
        <v>6</v>
      </c>
      <c r="O3924" s="3" t="b">
        <v>0</v>
      </c>
      <c r="P3924" s="3" t="s">
        <v>8270</v>
      </c>
      <c r="Q3924" s="13">
        <f t="shared" si="244"/>
        <v>8.1333333333333327E-2</v>
      </c>
      <c r="R3924" s="7">
        <f t="shared" si="245"/>
        <v>125</v>
      </c>
      <c r="S3924" s="3" t="s">
        <v>8320</v>
      </c>
      <c r="T3924" s="3" t="s">
        <v>8321</v>
      </c>
    </row>
    <row r="3925" spans="1:20" ht="39.6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21">
        <f t="shared" si="246"/>
        <v>42075.771655092591</v>
      </c>
      <c r="L3925" s="21">
        <f t="shared" si="247"/>
        <v>42103.771655092591</v>
      </c>
      <c r="M3925" s="3" t="b">
        <v>0</v>
      </c>
      <c r="N3925" s="3">
        <v>17</v>
      </c>
      <c r="O3925" s="3" t="b">
        <v>0</v>
      </c>
      <c r="P3925" s="3" t="s">
        <v>8270</v>
      </c>
      <c r="Q3925" s="13">
        <f t="shared" si="244"/>
        <v>0.12034782608695652</v>
      </c>
      <c r="R3925" s="7">
        <f t="shared" si="245"/>
        <v>676.47058823529414</v>
      </c>
      <c r="S3925" s="3" t="s">
        <v>8320</v>
      </c>
      <c r="T3925" s="3" t="s">
        <v>8321</v>
      </c>
    </row>
    <row r="3926" spans="1:20" ht="39.6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21">
        <f t="shared" si="246"/>
        <v>41786.751412037032</v>
      </c>
      <c r="L3926" s="21">
        <f t="shared" si="247"/>
        <v>41816.751412037032</v>
      </c>
      <c r="M3926" s="3" t="b">
        <v>0</v>
      </c>
      <c r="N3926" s="3">
        <v>40</v>
      </c>
      <c r="O3926" s="3" t="b">
        <v>0</v>
      </c>
      <c r="P3926" s="3" t="s">
        <v>8270</v>
      </c>
      <c r="Q3926" s="13">
        <f t="shared" si="244"/>
        <v>0.15266666666666667</v>
      </c>
      <c r="R3926" s="7">
        <f t="shared" si="245"/>
        <v>375</v>
      </c>
      <c r="S3926" s="3" t="s">
        <v>8320</v>
      </c>
      <c r="T3926" s="3" t="s">
        <v>8321</v>
      </c>
    </row>
    <row r="3927" spans="1:20" ht="39.6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21">
        <f t="shared" si="246"/>
        <v>41820.662488425922</v>
      </c>
      <c r="L3927" s="21">
        <f t="shared" si="247"/>
        <v>41850.662488425922</v>
      </c>
      <c r="M3927" s="3" t="b">
        <v>0</v>
      </c>
      <c r="N3927" s="3">
        <v>3</v>
      </c>
      <c r="O3927" s="3" t="b">
        <v>0</v>
      </c>
      <c r="P3927" s="3" t="s">
        <v>8270</v>
      </c>
      <c r="Q3927" s="13">
        <f t="shared" si="244"/>
        <v>0.1</v>
      </c>
      <c r="R3927" s="7">
        <f t="shared" si="245"/>
        <v>50</v>
      </c>
      <c r="S3927" s="3" t="s">
        <v>8320</v>
      </c>
      <c r="T3927" s="3" t="s">
        <v>8321</v>
      </c>
    </row>
    <row r="3928" spans="1:20" ht="26.4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21">
        <f t="shared" si="246"/>
        <v>41969.876712962963</v>
      </c>
      <c r="L3928" s="21">
        <f t="shared" si="247"/>
        <v>41999.876712962963</v>
      </c>
      <c r="M3928" s="3" t="b">
        <v>0</v>
      </c>
      <c r="N3928" s="3">
        <v>1</v>
      </c>
      <c r="O3928" s="3" t="b">
        <v>0</v>
      </c>
      <c r="P3928" s="3" t="s">
        <v>8270</v>
      </c>
      <c r="Q3928" s="13">
        <f t="shared" si="244"/>
        <v>3.0000000000000001E-3</v>
      </c>
      <c r="R3928" s="7">
        <f t="shared" si="245"/>
        <v>5000</v>
      </c>
      <c r="S3928" s="3" t="s">
        <v>8320</v>
      </c>
      <c r="T3928" s="3" t="s">
        <v>8321</v>
      </c>
    </row>
    <row r="3929" spans="1:20" ht="39.6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21">
        <f t="shared" si="246"/>
        <v>41830.059074074074</v>
      </c>
      <c r="L3929" s="21">
        <f t="shared" si="247"/>
        <v>41860.059074074074</v>
      </c>
      <c r="M3929" s="3" t="b">
        <v>0</v>
      </c>
      <c r="N3929" s="3">
        <v>2</v>
      </c>
      <c r="O3929" s="3" t="b">
        <v>0</v>
      </c>
      <c r="P3929" s="3" t="s">
        <v>8270</v>
      </c>
      <c r="Q3929" s="13">
        <f t="shared" si="244"/>
        <v>0.01</v>
      </c>
      <c r="R3929" s="7">
        <f t="shared" si="245"/>
        <v>1250</v>
      </c>
      <c r="S3929" s="3" t="s">
        <v>8320</v>
      </c>
      <c r="T3929" s="3" t="s">
        <v>8321</v>
      </c>
    </row>
    <row r="3930" spans="1:20" ht="39.6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21">
        <f t="shared" si="246"/>
        <v>42265.474849537037</v>
      </c>
      <c r="L3930" s="21">
        <f t="shared" si="247"/>
        <v>42292.999305555553</v>
      </c>
      <c r="M3930" s="3" t="b">
        <v>0</v>
      </c>
      <c r="N3930" s="3">
        <v>7</v>
      </c>
      <c r="O3930" s="3" t="b">
        <v>0</v>
      </c>
      <c r="P3930" s="3" t="s">
        <v>8270</v>
      </c>
      <c r="Q3930" s="13">
        <f t="shared" si="244"/>
        <v>0.13020000000000001</v>
      </c>
      <c r="R3930" s="7">
        <f t="shared" si="245"/>
        <v>714.28571428571433</v>
      </c>
      <c r="S3930" s="3" t="s">
        <v>8320</v>
      </c>
      <c r="T3930" s="3" t="s">
        <v>8321</v>
      </c>
    </row>
    <row r="3931" spans="1:20" ht="39.6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21">
        <f t="shared" si="246"/>
        <v>42601.618807870364</v>
      </c>
      <c r="L3931" s="21">
        <f t="shared" si="247"/>
        <v>42631.618807870364</v>
      </c>
      <c r="M3931" s="3" t="b">
        <v>0</v>
      </c>
      <c r="N3931" s="3">
        <v>14</v>
      </c>
      <c r="O3931" s="3" t="b">
        <v>0</v>
      </c>
      <c r="P3931" s="3" t="s">
        <v>8270</v>
      </c>
      <c r="Q3931" s="13">
        <f t="shared" si="244"/>
        <v>2.265E-2</v>
      </c>
      <c r="R3931" s="7">
        <f t="shared" si="245"/>
        <v>1428.5714285714287</v>
      </c>
      <c r="S3931" s="3" t="s">
        <v>8320</v>
      </c>
      <c r="T3931" s="3" t="s">
        <v>8321</v>
      </c>
    </row>
    <row r="3932" spans="1:20" ht="39.6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21">
        <f t="shared" si="246"/>
        <v>42433.13041666666</v>
      </c>
      <c r="L3932" s="21">
        <f t="shared" si="247"/>
        <v>42461.041666666664</v>
      </c>
      <c r="M3932" s="3" t="b">
        <v>0</v>
      </c>
      <c r="N3932" s="3">
        <v>0</v>
      </c>
      <c r="O3932" s="3" t="b">
        <v>0</v>
      </c>
      <c r="P3932" s="3" t="s">
        <v>8270</v>
      </c>
      <c r="Q3932" s="13">
        <f t="shared" si="244"/>
        <v>0</v>
      </c>
      <c r="R3932" s="7">
        <f t="shared" si="245"/>
        <v>0</v>
      </c>
      <c r="S3932" s="3" t="s">
        <v>8320</v>
      </c>
      <c r="T3932" s="3" t="s">
        <v>8321</v>
      </c>
    </row>
    <row r="3933" spans="1:20" ht="39.6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21">
        <f t="shared" si="246"/>
        <v>42227.943368055552</v>
      </c>
      <c r="L3933" s="21">
        <f t="shared" si="247"/>
        <v>42252.943368055552</v>
      </c>
      <c r="M3933" s="3" t="b">
        <v>0</v>
      </c>
      <c r="N3933" s="3">
        <v>0</v>
      </c>
      <c r="O3933" s="3" t="b">
        <v>0</v>
      </c>
      <c r="P3933" s="3" t="s">
        <v>8270</v>
      </c>
      <c r="Q3933" s="13">
        <f t="shared" si="244"/>
        <v>0</v>
      </c>
      <c r="R3933" s="7">
        <f t="shared" si="245"/>
        <v>0</v>
      </c>
      <c r="S3933" s="3" t="s">
        <v>8320</v>
      </c>
      <c r="T3933" s="3" t="s">
        <v>8321</v>
      </c>
    </row>
    <row r="3934" spans="1:20" ht="39.6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21">
        <f t="shared" si="246"/>
        <v>42414.960231481477</v>
      </c>
      <c r="L3934" s="21">
        <f t="shared" si="247"/>
        <v>42444.918564814812</v>
      </c>
      <c r="M3934" s="3" t="b">
        <v>0</v>
      </c>
      <c r="N3934" s="3">
        <v>1</v>
      </c>
      <c r="O3934" s="3" t="b">
        <v>0</v>
      </c>
      <c r="P3934" s="3" t="s">
        <v>8270</v>
      </c>
      <c r="Q3934" s="13">
        <f t="shared" si="244"/>
        <v>8.3333333333333331E-5</v>
      </c>
      <c r="R3934" s="7">
        <f t="shared" si="245"/>
        <v>12000</v>
      </c>
      <c r="S3934" s="3" t="s">
        <v>8320</v>
      </c>
      <c r="T3934" s="3" t="s">
        <v>8321</v>
      </c>
    </row>
    <row r="3935" spans="1:20" ht="39.6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21">
        <f t="shared" si="246"/>
        <v>42538.759976851848</v>
      </c>
      <c r="L3935" s="21">
        <f t="shared" si="247"/>
        <v>42567.821527777771</v>
      </c>
      <c r="M3935" s="3" t="b">
        <v>0</v>
      </c>
      <c r="N3935" s="3">
        <v>12</v>
      </c>
      <c r="O3935" s="3" t="b">
        <v>0</v>
      </c>
      <c r="P3935" s="3" t="s">
        <v>8270</v>
      </c>
      <c r="Q3935" s="13">
        <f t="shared" si="244"/>
        <v>0.15742857142857142</v>
      </c>
      <c r="R3935" s="7">
        <f t="shared" si="245"/>
        <v>583.33333333333337</v>
      </c>
      <c r="S3935" s="3" t="s">
        <v>8320</v>
      </c>
      <c r="T3935" s="3" t="s">
        <v>8321</v>
      </c>
    </row>
    <row r="3936" spans="1:20" ht="39.6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21">
        <f t="shared" si="246"/>
        <v>42233.463414351849</v>
      </c>
      <c r="L3936" s="21">
        <f t="shared" si="247"/>
        <v>42278.333333333336</v>
      </c>
      <c r="M3936" s="3" t="b">
        <v>0</v>
      </c>
      <c r="N3936" s="3">
        <v>12</v>
      </c>
      <c r="O3936" s="3" t="b">
        <v>0</v>
      </c>
      <c r="P3936" s="3" t="s">
        <v>8270</v>
      </c>
      <c r="Q3936" s="13">
        <f t="shared" si="244"/>
        <v>0.11</v>
      </c>
      <c r="R3936" s="7">
        <f t="shared" si="245"/>
        <v>416.66666666666669</v>
      </c>
      <c r="S3936" s="3" t="s">
        <v>8320</v>
      </c>
      <c r="T3936" s="3" t="s">
        <v>8321</v>
      </c>
    </row>
    <row r="3937" spans="1:20" ht="52.8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21">
        <f t="shared" si="246"/>
        <v>42221.448449074072</v>
      </c>
      <c r="L3937" s="21">
        <f t="shared" si="247"/>
        <v>42281.448449074072</v>
      </c>
      <c r="M3937" s="3" t="b">
        <v>0</v>
      </c>
      <c r="N3937" s="3">
        <v>23</v>
      </c>
      <c r="O3937" s="3" t="b">
        <v>0</v>
      </c>
      <c r="P3937" s="3" t="s">
        <v>8270</v>
      </c>
      <c r="Q3937" s="13">
        <f t="shared" si="244"/>
        <v>0.43833333333333335</v>
      </c>
      <c r="R3937" s="7">
        <f t="shared" si="245"/>
        <v>130.43478260869566</v>
      </c>
      <c r="S3937" s="3" t="s">
        <v>8320</v>
      </c>
      <c r="T3937" s="3" t="s">
        <v>8321</v>
      </c>
    </row>
    <row r="3938" spans="1:20" ht="39.6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21">
        <f t="shared" si="246"/>
        <v>42675.054629629631</v>
      </c>
      <c r="L3938" s="21">
        <f t="shared" si="247"/>
        <v>42705.096296296295</v>
      </c>
      <c r="M3938" s="3" t="b">
        <v>0</v>
      </c>
      <c r="N3938" s="3">
        <v>0</v>
      </c>
      <c r="O3938" s="3" t="b">
        <v>0</v>
      </c>
      <c r="P3938" s="3" t="s">
        <v>8270</v>
      </c>
      <c r="Q3938" s="13">
        <f t="shared" si="244"/>
        <v>0</v>
      </c>
      <c r="R3938" s="7">
        <f t="shared" si="245"/>
        <v>0</v>
      </c>
      <c r="S3938" s="3" t="s">
        <v>8320</v>
      </c>
      <c r="T3938" s="3" t="s">
        <v>8321</v>
      </c>
    </row>
    <row r="3939" spans="1:20" ht="39.6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21">
        <f t="shared" si="246"/>
        <v>42534.423148148147</v>
      </c>
      <c r="L3939" s="21">
        <f t="shared" si="247"/>
        <v>42562.423148148147</v>
      </c>
      <c r="M3939" s="3" t="b">
        <v>0</v>
      </c>
      <c r="N3939" s="3">
        <v>10</v>
      </c>
      <c r="O3939" s="3" t="b">
        <v>0</v>
      </c>
      <c r="P3939" s="3" t="s">
        <v>8270</v>
      </c>
      <c r="Q3939" s="13">
        <f t="shared" si="244"/>
        <v>0.86135181975736563</v>
      </c>
      <c r="R3939" s="7">
        <f t="shared" si="245"/>
        <v>288.5</v>
      </c>
      <c r="S3939" s="3" t="s">
        <v>8320</v>
      </c>
      <c r="T3939" s="3" t="s">
        <v>8321</v>
      </c>
    </row>
    <row r="3940" spans="1:20" ht="39.6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21">
        <f t="shared" si="246"/>
        <v>42151.697384259256</v>
      </c>
      <c r="L3940" s="21">
        <f t="shared" si="247"/>
        <v>42182.697384259256</v>
      </c>
      <c r="M3940" s="3" t="b">
        <v>0</v>
      </c>
      <c r="N3940" s="3">
        <v>5</v>
      </c>
      <c r="O3940" s="3" t="b">
        <v>0</v>
      </c>
      <c r="P3940" s="3" t="s">
        <v>8270</v>
      </c>
      <c r="Q3940" s="13">
        <f t="shared" si="244"/>
        <v>0.12196620583717357</v>
      </c>
      <c r="R3940" s="7">
        <f t="shared" si="245"/>
        <v>651</v>
      </c>
      <c r="S3940" s="3" t="s">
        <v>8320</v>
      </c>
      <c r="T3940" s="3" t="s">
        <v>8321</v>
      </c>
    </row>
    <row r="3941" spans="1:20" ht="39.6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21">
        <f t="shared" si="246"/>
        <v>41915.191886574074</v>
      </c>
      <c r="L3941" s="21">
        <f t="shared" si="247"/>
        <v>41918.979166666664</v>
      </c>
      <c r="M3941" s="3" t="b">
        <v>0</v>
      </c>
      <c r="N3941" s="3">
        <v>1</v>
      </c>
      <c r="O3941" s="3" t="b">
        <v>0</v>
      </c>
      <c r="P3941" s="3" t="s">
        <v>8270</v>
      </c>
      <c r="Q3941" s="13">
        <f t="shared" si="244"/>
        <v>1E-3</v>
      </c>
      <c r="R3941" s="7">
        <f t="shared" si="245"/>
        <v>5000</v>
      </c>
      <c r="S3941" s="3" t="s">
        <v>8320</v>
      </c>
      <c r="T3941" s="3" t="s">
        <v>8321</v>
      </c>
    </row>
    <row r="3942" spans="1:20" ht="39.6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21">
        <f t="shared" si="246"/>
        <v>41961.284155092588</v>
      </c>
      <c r="L3942" s="21">
        <f t="shared" si="247"/>
        <v>42006.284155092588</v>
      </c>
      <c r="M3942" s="3" t="b">
        <v>0</v>
      </c>
      <c r="N3942" s="3">
        <v>2</v>
      </c>
      <c r="O3942" s="3" t="b">
        <v>0</v>
      </c>
      <c r="P3942" s="3" t="s">
        <v>8270</v>
      </c>
      <c r="Q3942" s="13">
        <f t="shared" si="244"/>
        <v>2.2000000000000001E-3</v>
      </c>
      <c r="R3942" s="7">
        <f t="shared" si="245"/>
        <v>2500</v>
      </c>
      <c r="S3942" s="3" t="s">
        <v>8320</v>
      </c>
      <c r="T3942" s="3" t="s">
        <v>8321</v>
      </c>
    </row>
    <row r="3943" spans="1:20" ht="66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21">
        <f t="shared" si="246"/>
        <v>41940.378900462958</v>
      </c>
      <c r="L3943" s="21">
        <f t="shared" si="247"/>
        <v>41967.833333333336</v>
      </c>
      <c r="M3943" s="3" t="b">
        <v>0</v>
      </c>
      <c r="N3943" s="3">
        <v>2</v>
      </c>
      <c r="O3943" s="3" t="b">
        <v>0</v>
      </c>
      <c r="P3943" s="3" t="s">
        <v>8270</v>
      </c>
      <c r="Q3943" s="13">
        <f t="shared" si="244"/>
        <v>9.0909090909090905E-3</v>
      </c>
      <c r="R3943" s="7">
        <f t="shared" si="245"/>
        <v>2750</v>
      </c>
      <c r="S3943" s="3" t="s">
        <v>8320</v>
      </c>
      <c r="T3943" s="3" t="s">
        <v>8321</v>
      </c>
    </row>
    <row r="3944" spans="1:20" ht="39.6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21">
        <f t="shared" si="246"/>
        <v>42111.695763888885</v>
      </c>
      <c r="L3944" s="21">
        <f t="shared" si="247"/>
        <v>42171.695763888885</v>
      </c>
      <c r="M3944" s="3" t="b">
        <v>0</v>
      </c>
      <c r="N3944" s="3">
        <v>0</v>
      </c>
      <c r="O3944" s="3" t="b">
        <v>0</v>
      </c>
      <c r="P3944" s="3" t="s">
        <v>8270</v>
      </c>
      <c r="Q3944" s="13">
        <f t="shared" si="244"/>
        <v>0</v>
      </c>
      <c r="R3944" s="7">
        <f t="shared" si="245"/>
        <v>0</v>
      </c>
      <c r="S3944" s="3" t="s">
        <v>8320</v>
      </c>
      <c r="T3944" s="3" t="s">
        <v>8321</v>
      </c>
    </row>
    <row r="3945" spans="1:20" ht="39.6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21">
        <f t="shared" si="246"/>
        <v>42279.570231481477</v>
      </c>
      <c r="L3945" s="21">
        <f t="shared" si="247"/>
        <v>42310.493055555555</v>
      </c>
      <c r="M3945" s="3" t="b">
        <v>0</v>
      </c>
      <c r="N3945" s="3">
        <v>13</v>
      </c>
      <c r="O3945" s="3" t="b">
        <v>0</v>
      </c>
      <c r="P3945" s="3" t="s">
        <v>8270</v>
      </c>
      <c r="Q3945" s="13">
        <f t="shared" si="244"/>
        <v>0.35639999999999999</v>
      </c>
      <c r="R3945" s="7">
        <f t="shared" si="245"/>
        <v>384.61538461538464</v>
      </c>
      <c r="S3945" s="3" t="s">
        <v>8320</v>
      </c>
      <c r="T3945" s="3" t="s">
        <v>8321</v>
      </c>
    </row>
    <row r="3946" spans="1:20" ht="52.8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21">
        <f t="shared" si="246"/>
        <v>42213.454571759255</v>
      </c>
      <c r="L3946" s="21">
        <f t="shared" si="247"/>
        <v>42243.454571759255</v>
      </c>
      <c r="M3946" s="3" t="b">
        <v>0</v>
      </c>
      <c r="N3946" s="3">
        <v>0</v>
      </c>
      <c r="O3946" s="3" t="b">
        <v>0</v>
      </c>
      <c r="P3946" s="3" t="s">
        <v>8270</v>
      </c>
      <c r="Q3946" s="13">
        <f t="shared" si="244"/>
        <v>0</v>
      </c>
      <c r="R3946" s="7">
        <f t="shared" si="245"/>
        <v>0</v>
      </c>
      <c r="S3946" s="3" t="s">
        <v>8320</v>
      </c>
      <c r="T3946" s="3" t="s">
        <v>8321</v>
      </c>
    </row>
    <row r="3947" spans="1:20" ht="39.6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21">
        <f t="shared" si="246"/>
        <v>42109.593379629623</v>
      </c>
      <c r="L3947" s="21">
        <f t="shared" si="247"/>
        <v>42139.593379629623</v>
      </c>
      <c r="M3947" s="3" t="b">
        <v>0</v>
      </c>
      <c r="N3947" s="3">
        <v>1</v>
      </c>
      <c r="O3947" s="3" t="b">
        <v>0</v>
      </c>
      <c r="P3947" s="3" t="s">
        <v>8270</v>
      </c>
      <c r="Q3947" s="13">
        <f t="shared" si="244"/>
        <v>2.5000000000000001E-3</v>
      </c>
      <c r="R3947" s="7">
        <f t="shared" si="245"/>
        <v>2000</v>
      </c>
      <c r="S3947" s="3" t="s">
        <v>8320</v>
      </c>
      <c r="T3947" s="3" t="s">
        <v>8321</v>
      </c>
    </row>
    <row r="3948" spans="1:20" ht="26.4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21">
        <f t="shared" si="246"/>
        <v>42031.625254629624</v>
      </c>
      <c r="L3948" s="21">
        <f t="shared" si="247"/>
        <v>42063.124999999993</v>
      </c>
      <c r="M3948" s="3" t="b">
        <v>0</v>
      </c>
      <c r="N3948" s="3">
        <v>5</v>
      </c>
      <c r="O3948" s="3" t="b">
        <v>0</v>
      </c>
      <c r="P3948" s="3" t="s">
        <v>8270</v>
      </c>
      <c r="Q3948" s="13">
        <f t="shared" si="244"/>
        <v>3.2500000000000001E-2</v>
      </c>
      <c r="R3948" s="7">
        <f t="shared" si="245"/>
        <v>1200</v>
      </c>
      <c r="S3948" s="3" t="s">
        <v>8320</v>
      </c>
      <c r="T3948" s="3" t="s">
        <v>8321</v>
      </c>
    </row>
    <row r="3949" spans="1:20" ht="39.6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21">
        <f t="shared" si="246"/>
        <v>42614.934537037036</v>
      </c>
      <c r="L3949" s="21">
        <f t="shared" si="247"/>
        <v>42644.934537037036</v>
      </c>
      <c r="M3949" s="3" t="b">
        <v>0</v>
      </c>
      <c r="N3949" s="3">
        <v>2</v>
      </c>
      <c r="O3949" s="3" t="b">
        <v>0</v>
      </c>
      <c r="P3949" s="3" t="s">
        <v>8270</v>
      </c>
      <c r="Q3949" s="13">
        <f t="shared" si="244"/>
        <v>3.3666666666666664E-2</v>
      </c>
      <c r="R3949" s="7">
        <f t="shared" si="245"/>
        <v>1500</v>
      </c>
      <c r="S3949" s="3" t="s">
        <v>8320</v>
      </c>
      <c r="T3949" s="3" t="s">
        <v>8321</v>
      </c>
    </row>
    <row r="3950" spans="1:20" ht="39.6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21">
        <f t="shared" si="246"/>
        <v>41829.117164351854</v>
      </c>
      <c r="L3950" s="21">
        <f t="shared" si="247"/>
        <v>41889.117164351854</v>
      </c>
      <c r="M3950" s="3" t="b">
        <v>0</v>
      </c>
      <c r="N3950" s="3">
        <v>0</v>
      </c>
      <c r="O3950" s="3" t="b">
        <v>0</v>
      </c>
      <c r="P3950" s="3" t="s">
        <v>8270</v>
      </c>
      <c r="Q3950" s="13">
        <f t="shared" si="244"/>
        <v>0</v>
      </c>
      <c r="R3950" s="7">
        <f t="shared" si="245"/>
        <v>0</v>
      </c>
      <c r="S3950" s="3" t="s">
        <v>8320</v>
      </c>
      <c r="T3950" s="3" t="s">
        <v>8321</v>
      </c>
    </row>
    <row r="3951" spans="1:20" ht="39.6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21">
        <f t="shared" si="246"/>
        <v>42015.912280092591</v>
      </c>
      <c r="L3951" s="21">
        <f t="shared" si="247"/>
        <v>42045.912280092591</v>
      </c>
      <c r="M3951" s="3" t="b">
        <v>0</v>
      </c>
      <c r="N3951" s="3">
        <v>32</v>
      </c>
      <c r="O3951" s="3" t="b">
        <v>0</v>
      </c>
      <c r="P3951" s="3" t="s">
        <v>8270</v>
      </c>
      <c r="Q3951" s="13">
        <f t="shared" si="244"/>
        <v>0.15770000000000001</v>
      </c>
      <c r="R3951" s="7">
        <f t="shared" si="245"/>
        <v>312.5</v>
      </c>
      <c r="S3951" s="3" t="s">
        <v>8320</v>
      </c>
      <c r="T3951" s="3" t="s">
        <v>8321</v>
      </c>
    </row>
    <row r="3952" spans="1:20" ht="52.8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21">
        <f t="shared" si="246"/>
        <v>42439.493981481479</v>
      </c>
      <c r="L3952" s="21">
        <f t="shared" si="247"/>
        <v>42468.565972222219</v>
      </c>
      <c r="M3952" s="3" t="b">
        <v>0</v>
      </c>
      <c r="N3952" s="3">
        <v>1</v>
      </c>
      <c r="O3952" s="3" t="b">
        <v>0</v>
      </c>
      <c r="P3952" s="3" t="s">
        <v>8270</v>
      </c>
      <c r="Q3952" s="13">
        <f t="shared" si="244"/>
        <v>6.2500000000000003E-3</v>
      </c>
      <c r="R3952" s="7">
        <f t="shared" si="245"/>
        <v>4000</v>
      </c>
      <c r="S3952" s="3" t="s">
        <v>8320</v>
      </c>
      <c r="T3952" s="3" t="s">
        <v>8321</v>
      </c>
    </row>
    <row r="3953" spans="1:20" ht="39.6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21">
        <f t="shared" si="246"/>
        <v>42433.617384259262</v>
      </c>
      <c r="L3953" s="21">
        <f t="shared" si="247"/>
        <v>42493.57571759259</v>
      </c>
      <c r="M3953" s="3" t="b">
        <v>0</v>
      </c>
      <c r="N3953" s="3">
        <v>1</v>
      </c>
      <c r="O3953" s="3" t="b">
        <v>0</v>
      </c>
      <c r="P3953" s="3" t="s">
        <v>8270</v>
      </c>
      <c r="Q3953" s="13">
        <f t="shared" si="244"/>
        <v>5.0000000000000004E-6</v>
      </c>
      <c r="R3953" s="7">
        <f t="shared" si="245"/>
        <v>200000</v>
      </c>
      <c r="S3953" s="3" t="s">
        <v>8320</v>
      </c>
      <c r="T3953" s="3" t="s">
        <v>8321</v>
      </c>
    </row>
    <row r="3954" spans="1:20" ht="39.6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21">
        <f t="shared" si="246"/>
        <v>42243.582060185181</v>
      </c>
      <c r="L3954" s="21">
        <f t="shared" si="247"/>
        <v>42303.582060185181</v>
      </c>
      <c r="M3954" s="3" t="b">
        <v>0</v>
      </c>
      <c r="N3954" s="3">
        <v>1</v>
      </c>
      <c r="O3954" s="3" t="b">
        <v>0</v>
      </c>
      <c r="P3954" s="3" t="s">
        <v>8270</v>
      </c>
      <c r="Q3954" s="13">
        <f t="shared" si="244"/>
        <v>9.6153846153846159E-4</v>
      </c>
      <c r="R3954" s="7">
        <f t="shared" si="245"/>
        <v>26000</v>
      </c>
      <c r="S3954" s="3" t="s">
        <v>8320</v>
      </c>
      <c r="T3954" s="3" t="s">
        <v>8321</v>
      </c>
    </row>
    <row r="3955" spans="1:20" ht="39.6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21">
        <f t="shared" si="246"/>
        <v>42549.840115740742</v>
      </c>
      <c r="L3955" s="21">
        <f t="shared" si="247"/>
        <v>42580.770138888889</v>
      </c>
      <c r="M3955" s="3" t="b">
        <v>0</v>
      </c>
      <c r="N3955" s="3">
        <v>0</v>
      </c>
      <c r="O3955" s="3" t="b">
        <v>0</v>
      </c>
      <c r="P3955" s="3" t="s">
        <v>8270</v>
      </c>
      <c r="Q3955" s="13">
        <f t="shared" si="244"/>
        <v>0</v>
      </c>
      <c r="R3955" s="7">
        <f t="shared" si="245"/>
        <v>0</v>
      </c>
      <c r="S3955" s="3" t="s">
        <v>8320</v>
      </c>
      <c r="T3955" s="3" t="s">
        <v>8321</v>
      </c>
    </row>
    <row r="3956" spans="1:20" ht="52.8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21">
        <f t="shared" si="246"/>
        <v>41774.442870370367</v>
      </c>
      <c r="L3956" s="21">
        <f t="shared" si="247"/>
        <v>41834.442870370367</v>
      </c>
      <c r="M3956" s="3" t="b">
        <v>0</v>
      </c>
      <c r="N3956" s="3">
        <v>0</v>
      </c>
      <c r="O3956" s="3" t="b">
        <v>0</v>
      </c>
      <c r="P3956" s="3" t="s">
        <v>8270</v>
      </c>
      <c r="Q3956" s="13">
        <f t="shared" si="244"/>
        <v>0</v>
      </c>
      <c r="R3956" s="7">
        <f t="shared" si="245"/>
        <v>0</v>
      </c>
      <c r="S3956" s="3" t="s">
        <v>8320</v>
      </c>
      <c r="T3956" s="3" t="s">
        <v>8321</v>
      </c>
    </row>
    <row r="3957" spans="1:20" ht="39.6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21">
        <f t="shared" si="246"/>
        <v>42306.640520833331</v>
      </c>
      <c r="L3957" s="21">
        <f t="shared" si="247"/>
        <v>42336.682187499995</v>
      </c>
      <c r="M3957" s="3" t="b">
        <v>0</v>
      </c>
      <c r="N3957" s="3">
        <v>8</v>
      </c>
      <c r="O3957" s="3" t="b">
        <v>0</v>
      </c>
      <c r="P3957" s="3" t="s">
        <v>8270</v>
      </c>
      <c r="Q3957" s="13">
        <f t="shared" si="244"/>
        <v>0.24285714285714285</v>
      </c>
      <c r="R3957" s="7">
        <f t="shared" si="245"/>
        <v>218.75</v>
      </c>
      <c r="S3957" s="3" t="s">
        <v>8320</v>
      </c>
      <c r="T3957" s="3" t="s">
        <v>8321</v>
      </c>
    </row>
    <row r="3958" spans="1:20" ht="39.6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21">
        <f t="shared" si="246"/>
        <v>42457.723692129628</v>
      </c>
      <c r="L3958" s="21">
        <f t="shared" si="247"/>
        <v>42484.805555555555</v>
      </c>
      <c r="M3958" s="3" t="b">
        <v>0</v>
      </c>
      <c r="N3958" s="3">
        <v>0</v>
      </c>
      <c r="O3958" s="3" t="b">
        <v>0</v>
      </c>
      <c r="P3958" s="3" t="s">
        <v>8270</v>
      </c>
      <c r="Q3958" s="13">
        <f t="shared" si="244"/>
        <v>0</v>
      </c>
      <c r="R3958" s="7">
        <f t="shared" si="245"/>
        <v>0</v>
      </c>
      <c r="S3958" s="3" t="s">
        <v>8320</v>
      </c>
      <c r="T3958" s="3" t="s">
        <v>8321</v>
      </c>
    </row>
    <row r="3959" spans="1:20" ht="39.6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21">
        <f t="shared" si="246"/>
        <v>42513.76798611111</v>
      </c>
      <c r="L3959" s="21">
        <f t="shared" si="247"/>
        <v>42559.76798611111</v>
      </c>
      <c r="M3959" s="3" t="b">
        <v>0</v>
      </c>
      <c r="N3959" s="3">
        <v>1</v>
      </c>
      <c r="O3959" s="3" t="b">
        <v>0</v>
      </c>
      <c r="P3959" s="3" t="s">
        <v>8270</v>
      </c>
      <c r="Q3959" s="13">
        <f t="shared" si="244"/>
        <v>2.5000000000000001E-4</v>
      </c>
      <c r="R3959" s="7">
        <f t="shared" si="245"/>
        <v>28000</v>
      </c>
      <c r="S3959" s="3" t="s">
        <v>8320</v>
      </c>
      <c r="T3959" s="3" t="s">
        <v>8321</v>
      </c>
    </row>
    <row r="3960" spans="1:20" ht="39.6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21">
        <f t="shared" si="246"/>
        <v>41816.742037037031</v>
      </c>
      <c r="L3960" s="21">
        <f t="shared" si="247"/>
        <v>41853.375</v>
      </c>
      <c r="M3960" s="3" t="b">
        <v>0</v>
      </c>
      <c r="N3960" s="3">
        <v>16</v>
      </c>
      <c r="O3960" s="3" t="b">
        <v>0</v>
      </c>
      <c r="P3960" s="3" t="s">
        <v>8270</v>
      </c>
      <c r="Q3960" s="13">
        <f t="shared" si="244"/>
        <v>0.32050000000000001</v>
      </c>
      <c r="R3960" s="7">
        <f t="shared" si="245"/>
        <v>125</v>
      </c>
      <c r="S3960" s="3" t="s">
        <v>8320</v>
      </c>
      <c r="T3960" s="3" t="s">
        <v>8321</v>
      </c>
    </row>
    <row r="3961" spans="1:20" ht="39.6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21">
        <f t="shared" si="246"/>
        <v>41880.580509259256</v>
      </c>
      <c r="L3961" s="21">
        <f t="shared" si="247"/>
        <v>41910.580509259256</v>
      </c>
      <c r="M3961" s="3" t="b">
        <v>0</v>
      </c>
      <c r="N3961" s="3">
        <v>12</v>
      </c>
      <c r="O3961" s="3" t="b">
        <v>0</v>
      </c>
      <c r="P3961" s="3" t="s">
        <v>8270</v>
      </c>
      <c r="Q3961" s="13">
        <f t="shared" si="244"/>
        <v>0.24333333333333335</v>
      </c>
      <c r="R3961" s="7">
        <f t="shared" si="245"/>
        <v>100</v>
      </c>
      <c r="S3961" s="3" t="s">
        <v>8320</v>
      </c>
      <c r="T3961" s="3" t="s">
        <v>8321</v>
      </c>
    </row>
    <row r="3962" spans="1:20" ht="39.6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21">
        <f t="shared" si="246"/>
        <v>42342.63722222222</v>
      </c>
      <c r="L3962" s="21">
        <f t="shared" si="247"/>
        <v>42372.63722222222</v>
      </c>
      <c r="M3962" s="3" t="b">
        <v>0</v>
      </c>
      <c r="N3962" s="3">
        <v>4</v>
      </c>
      <c r="O3962" s="3" t="b">
        <v>0</v>
      </c>
      <c r="P3962" s="3" t="s">
        <v>8270</v>
      </c>
      <c r="Q3962" s="13">
        <f t="shared" si="244"/>
        <v>1.4999999999999999E-2</v>
      </c>
      <c r="R3962" s="7">
        <f t="shared" si="245"/>
        <v>750</v>
      </c>
      <c r="S3962" s="3" t="s">
        <v>8320</v>
      </c>
      <c r="T3962" s="3" t="s">
        <v>8321</v>
      </c>
    </row>
    <row r="3963" spans="1:20" ht="52.8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21">
        <f t="shared" si="246"/>
        <v>41745.682986111111</v>
      </c>
      <c r="L3963" s="21">
        <f t="shared" si="247"/>
        <v>41767.682986111111</v>
      </c>
      <c r="M3963" s="3" t="b">
        <v>0</v>
      </c>
      <c r="N3963" s="3">
        <v>2</v>
      </c>
      <c r="O3963" s="3" t="b">
        <v>0</v>
      </c>
      <c r="P3963" s="3" t="s">
        <v>8270</v>
      </c>
      <c r="Q3963" s="13">
        <f t="shared" si="244"/>
        <v>4.1999999999999997E-3</v>
      </c>
      <c r="R3963" s="7">
        <f t="shared" si="245"/>
        <v>2500</v>
      </c>
      <c r="S3963" s="3" t="s">
        <v>8320</v>
      </c>
      <c r="T3963" s="3" t="s">
        <v>8321</v>
      </c>
    </row>
    <row r="3964" spans="1:20" ht="52.8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21">
        <f t="shared" si="246"/>
        <v>42311.413124999999</v>
      </c>
      <c r="L3964" s="21">
        <f t="shared" si="247"/>
        <v>42336.413124999999</v>
      </c>
      <c r="M3964" s="3" t="b">
        <v>0</v>
      </c>
      <c r="N3964" s="3">
        <v>3</v>
      </c>
      <c r="O3964" s="3" t="b">
        <v>0</v>
      </c>
      <c r="P3964" s="3" t="s">
        <v>8270</v>
      </c>
      <c r="Q3964" s="13">
        <f t="shared" si="244"/>
        <v>3.214285714285714E-2</v>
      </c>
      <c r="R3964" s="7">
        <f t="shared" si="245"/>
        <v>466.66666666666669</v>
      </c>
      <c r="S3964" s="3" t="s">
        <v>8320</v>
      </c>
      <c r="T3964" s="3" t="s">
        <v>8321</v>
      </c>
    </row>
    <row r="3965" spans="1:20" ht="39.6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21">
        <f t="shared" si="246"/>
        <v>42295.945798611108</v>
      </c>
      <c r="L3965" s="21">
        <f t="shared" si="247"/>
        <v>42325.987465277773</v>
      </c>
      <c r="M3965" s="3" t="b">
        <v>0</v>
      </c>
      <c r="N3965" s="3">
        <v>0</v>
      </c>
      <c r="O3965" s="3" t="b">
        <v>0</v>
      </c>
      <c r="P3965" s="3" t="s">
        <v>8270</v>
      </c>
      <c r="Q3965" s="13">
        <f t="shared" si="244"/>
        <v>0</v>
      </c>
      <c r="R3965" s="7">
        <f t="shared" si="245"/>
        <v>0</v>
      </c>
      <c r="S3965" s="3" t="s">
        <v>8320</v>
      </c>
      <c r="T3965" s="3" t="s">
        <v>8321</v>
      </c>
    </row>
    <row r="3966" spans="1:20" ht="39.6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21">
        <f t="shared" si="246"/>
        <v>42053.513726851852</v>
      </c>
      <c r="L3966" s="21">
        <f t="shared" si="247"/>
        <v>42113.47206018518</v>
      </c>
      <c r="M3966" s="3" t="b">
        <v>0</v>
      </c>
      <c r="N3966" s="3">
        <v>3</v>
      </c>
      <c r="O3966" s="3" t="b">
        <v>0</v>
      </c>
      <c r="P3966" s="3" t="s">
        <v>8270</v>
      </c>
      <c r="Q3966" s="13">
        <f t="shared" si="244"/>
        <v>6.3E-2</v>
      </c>
      <c r="R3966" s="7">
        <f t="shared" si="245"/>
        <v>666.66666666666663</v>
      </c>
      <c r="S3966" s="3" t="s">
        <v>8320</v>
      </c>
      <c r="T3966" s="3" t="s">
        <v>8321</v>
      </c>
    </row>
    <row r="3967" spans="1:20" ht="39.6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21">
        <f t="shared" si="246"/>
        <v>42414.027546296296</v>
      </c>
      <c r="L3967" s="21">
        <f t="shared" si="247"/>
        <v>42473.985879629625</v>
      </c>
      <c r="M3967" s="3" t="b">
        <v>0</v>
      </c>
      <c r="N3967" s="3">
        <v>4</v>
      </c>
      <c r="O3967" s="3" t="b">
        <v>0</v>
      </c>
      <c r="P3967" s="3" t="s">
        <v>8270</v>
      </c>
      <c r="Q3967" s="13">
        <f t="shared" si="244"/>
        <v>0.14249999999999999</v>
      </c>
      <c r="R3967" s="7">
        <f t="shared" si="245"/>
        <v>500</v>
      </c>
      <c r="S3967" s="3" t="s">
        <v>8320</v>
      </c>
      <c r="T3967" s="3" t="s">
        <v>8321</v>
      </c>
    </row>
    <row r="3968" spans="1:20" ht="52.8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21">
        <f t="shared" si="246"/>
        <v>41801.503217592588</v>
      </c>
      <c r="L3968" s="21">
        <f t="shared" si="247"/>
        <v>41843.915972222218</v>
      </c>
      <c r="M3968" s="3" t="b">
        <v>0</v>
      </c>
      <c r="N3968" s="3">
        <v>2</v>
      </c>
      <c r="O3968" s="3" t="b">
        <v>0</v>
      </c>
      <c r="P3968" s="3" t="s">
        <v>8270</v>
      </c>
      <c r="Q3968" s="13">
        <f t="shared" si="244"/>
        <v>6.0000000000000001E-3</v>
      </c>
      <c r="R3968" s="7">
        <f t="shared" si="245"/>
        <v>3750</v>
      </c>
      <c r="S3968" s="3" t="s">
        <v>8320</v>
      </c>
      <c r="T3968" s="3" t="s">
        <v>8321</v>
      </c>
    </row>
    <row r="3969" spans="1:20" ht="39.6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21">
        <f t="shared" si="246"/>
        <v>42770.082256944443</v>
      </c>
      <c r="L3969" s="21">
        <f t="shared" si="247"/>
        <v>42800.082256944443</v>
      </c>
      <c r="M3969" s="3" t="b">
        <v>0</v>
      </c>
      <c r="N3969" s="3">
        <v>10</v>
      </c>
      <c r="O3969" s="3" t="b">
        <v>0</v>
      </c>
      <c r="P3969" s="3" t="s">
        <v>8270</v>
      </c>
      <c r="Q3969" s="13">
        <f t="shared" si="244"/>
        <v>0.2411764705882353</v>
      </c>
      <c r="R3969" s="7">
        <f t="shared" si="245"/>
        <v>170</v>
      </c>
      <c r="S3969" s="3" t="s">
        <v>8320</v>
      </c>
      <c r="T3969" s="3" t="s">
        <v>8321</v>
      </c>
    </row>
    <row r="3970" spans="1:20" ht="39.6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21">
        <f t="shared" si="246"/>
        <v>42452.60732638889</v>
      </c>
      <c r="L3970" s="21">
        <f t="shared" si="247"/>
        <v>42512.60732638889</v>
      </c>
      <c r="M3970" s="3" t="b">
        <v>0</v>
      </c>
      <c r="N3970" s="3">
        <v>11</v>
      </c>
      <c r="O3970" s="3" t="b">
        <v>0</v>
      </c>
      <c r="P3970" s="3" t="s">
        <v>8270</v>
      </c>
      <c r="Q3970" s="13">
        <f t="shared" ref="Q3970:Q4033" si="248">+E3970/D3970</f>
        <v>0.10539999999999999</v>
      </c>
      <c r="R3970" s="7">
        <f t="shared" ref="R3970:R4033" si="249">IFERROR(+D3970/N3970,0)</f>
        <v>454.54545454545456</v>
      </c>
      <c r="S3970" s="3" t="s">
        <v>8320</v>
      </c>
      <c r="T3970" s="3" t="s">
        <v>8321</v>
      </c>
    </row>
    <row r="3971" spans="1:20" ht="39.6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21">
        <f t="shared" ref="K3971:K4034" si="250">(J3971/86400)+25569+(-5/24)</f>
        <v>42601.646365740737</v>
      </c>
      <c r="L3971" s="21">
        <f t="shared" ref="L3971:L4034" si="251">+I3971/(86400)+25569+(-5/24)</f>
        <v>42610.954861111109</v>
      </c>
      <c r="M3971" s="3" t="b">
        <v>0</v>
      </c>
      <c r="N3971" s="3">
        <v>6</v>
      </c>
      <c r="O3971" s="3" t="b">
        <v>0</v>
      </c>
      <c r="P3971" s="3" t="s">
        <v>8270</v>
      </c>
      <c r="Q3971" s="13">
        <f t="shared" si="248"/>
        <v>7.4690265486725665E-2</v>
      </c>
      <c r="R3971" s="7">
        <f t="shared" si="249"/>
        <v>470.83333333333331</v>
      </c>
      <c r="S3971" s="3" t="s">
        <v>8320</v>
      </c>
      <c r="T3971" s="3" t="s">
        <v>8321</v>
      </c>
    </row>
    <row r="3972" spans="1:20" ht="52.8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21">
        <f t="shared" si="250"/>
        <v>42447.655219907407</v>
      </c>
      <c r="L3972" s="21">
        <f t="shared" si="251"/>
        <v>42477.655219907407</v>
      </c>
      <c r="M3972" s="3" t="b">
        <v>0</v>
      </c>
      <c r="N3972" s="3">
        <v>2</v>
      </c>
      <c r="O3972" s="3" t="b">
        <v>0</v>
      </c>
      <c r="P3972" s="3" t="s">
        <v>8270</v>
      </c>
      <c r="Q3972" s="13">
        <f t="shared" si="248"/>
        <v>7.3333333333333334E-4</v>
      </c>
      <c r="R3972" s="7">
        <f t="shared" si="249"/>
        <v>7500</v>
      </c>
      <c r="S3972" s="3" t="s">
        <v>8320</v>
      </c>
      <c r="T3972" s="3" t="s">
        <v>8321</v>
      </c>
    </row>
    <row r="3973" spans="1:20" ht="39.6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21">
        <f t="shared" si="250"/>
        <v>41811.327847222223</v>
      </c>
      <c r="L3973" s="21">
        <f t="shared" si="251"/>
        <v>41841.327847222223</v>
      </c>
      <c r="M3973" s="3" t="b">
        <v>0</v>
      </c>
      <c r="N3973" s="3">
        <v>6</v>
      </c>
      <c r="O3973" s="3" t="b">
        <v>0</v>
      </c>
      <c r="P3973" s="3" t="s">
        <v>8270</v>
      </c>
      <c r="Q3973" s="13">
        <f t="shared" si="248"/>
        <v>9.7142857142857135E-3</v>
      </c>
      <c r="R3973" s="7">
        <f t="shared" si="249"/>
        <v>2333.3333333333335</v>
      </c>
      <c r="S3973" s="3" t="s">
        <v>8320</v>
      </c>
      <c r="T3973" s="3" t="s">
        <v>8321</v>
      </c>
    </row>
    <row r="3974" spans="1:20" ht="39.6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21">
        <f t="shared" si="250"/>
        <v>41980.859189814808</v>
      </c>
      <c r="L3974" s="21">
        <f t="shared" si="251"/>
        <v>42040.859189814808</v>
      </c>
      <c r="M3974" s="3" t="b">
        <v>0</v>
      </c>
      <c r="N3974" s="3">
        <v>8</v>
      </c>
      <c r="O3974" s="3" t="b">
        <v>0</v>
      </c>
      <c r="P3974" s="3" t="s">
        <v>8270</v>
      </c>
      <c r="Q3974" s="13">
        <f t="shared" si="248"/>
        <v>0.21099999999999999</v>
      </c>
      <c r="R3974" s="7">
        <f t="shared" si="249"/>
        <v>125</v>
      </c>
      <c r="S3974" s="3" t="s">
        <v>8320</v>
      </c>
      <c r="T3974" s="3" t="s">
        <v>8321</v>
      </c>
    </row>
    <row r="3975" spans="1:20" ht="39.6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21">
        <f t="shared" si="250"/>
        <v>42469.475810185184</v>
      </c>
      <c r="L3975" s="21">
        <f t="shared" si="251"/>
        <v>42498.958333333336</v>
      </c>
      <c r="M3975" s="3" t="b">
        <v>0</v>
      </c>
      <c r="N3975" s="3">
        <v>37</v>
      </c>
      <c r="O3975" s="3" t="b">
        <v>0</v>
      </c>
      <c r="P3975" s="3" t="s">
        <v>8270</v>
      </c>
      <c r="Q3975" s="13">
        <f t="shared" si="248"/>
        <v>0.78100000000000003</v>
      </c>
      <c r="R3975" s="7">
        <f t="shared" si="249"/>
        <v>135.13513513513513</v>
      </c>
      <c r="S3975" s="3" t="s">
        <v>8320</v>
      </c>
      <c r="T3975" s="3" t="s">
        <v>8321</v>
      </c>
    </row>
    <row r="3976" spans="1:20" ht="39.6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21">
        <f t="shared" si="250"/>
        <v>42493.338518518511</v>
      </c>
      <c r="L3976" s="21">
        <f t="shared" si="251"/>
        <v>42523.338518518511</v>
      </c>
      <c r="M3976" s="3" t="b">
        <v>0</v>
      </c>
      <c r="N3976" s="3">
        <v>11</v>
      </c>
      <c r="O3976" s="3" t="b">
        <v>0</v>
      </c>
      <c r="P3976" s="3" t="s">
        <v>8270</v>
      </c>
      <c r="Q3976" s="13">
        <f t="shared" si="248"/>
        <v>0.32</v>
      </c>
      <c r="R3976" s="7">
        <f t="shared" si="249"/>
        <v>90.909090909090907</v>
      </c>
      <c r="S3976" s="3" t="s">
        <v>8320</v>
      </c>
      <c r="T3976" s="3" t="s">
        <v>8321</v>
      </c>
    </row>
    <row r="3977" spans="1:20" ht="39.6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21">
        <f t="shared" si="250"/>
        <v>42534.658541666664</v>
      </c>
      <c r="L3977" s="21">
        <f t="shared" si="251"/>
        <v>42564.658541666664</v>
      </c>
      <c r="M3977" s="3" t="b">
        <v>0</v>
      </c>
      <c r="N3977" s="3">
        <v>0</v>
      </c>
      <c r="O3977" s="3" t="b">
        <v>0</v>
      </c>
      <c r="P3977" s="3" t="s">
        <v>8270</v>
      </c>
      <c r="Q3977" s="13">
        <f t="shared" si="248"/>
        <v>0</v>
      </c>
      <c r="R3977" s="7">
        <f t="shared" si="249"/>
        <v>0</v>
      </c>
      <c r="S3977" s="3" t="s">
        <v>8320</v>
      </c>
      <c r="T3977" s="3" t="s">
        <v>8321</v>
      </c>
    </row>
    <row r="3978" spans="1:20" ht="52.8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21">
        <f t="shared" si="250"/>
        <v>41830.650011574071</v>
      </c>
      <c r="L3978" s="21">
        <f t="shared" si="251"/>
        <v>41852.083333333328</v>
      </c>
      <c r="M3978" s="3" t="b">
        <v>0</v>
      </c>
      <c r="N3978" s="3">
        <v>10</v>
      </c>
      <c r="O3978" s="3" t="b">
        <v>0</v>
      </c>
      <c r="P3978" s="3" t="s">
        <v>8270</v>
      </c>
      <c r="Q3978" s="13">
        <f t="shared" si="248"/>
        <v>0.47692307692307695</v>
      </c>
      <c r="R3978" s="7">
        <f t="shared" si="249"/>
        <v>130</v>
      </c>
      <c r="S3978" s="3" t="s">
        <v>8320</v>
      </c>
      <c r="T3978" s="3" t="s">
        <v>8321</v>
      </c>
    </row>
    <row r="3979" spans="1:20" ht="39.6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21">
        <f t="shared" si="250"/>
        <v>42543.580231481479</v>
      </c>
      <c r="L3979" s="21">
        <f t="shared" si="251"/>
        <v>42573.580231481479</v>
      </c>
      <c r="M3979" s="3" t="b">
        <v>0</v>
      </c>
      <c r="N3979" s="3">
        <v>6</v>
      </c>
      <c r="O3979" s="3" t="b">
        <v>0</v>
      </c>
      <c r="P3979" s="3" t="s">
        <v>8270</v>
      </c>
      <c r="Q3979" s="13">
        <f t="shared" si="248"/>
        <v>1.4500000000000001E-2</v>
      </c>
      <c r="R3979" s="7">
        <f t="shared" si="249"/>
        <v>15000</v>
      </c>
      <c r="S3979" s="3" t="s">
        <v>8320</v>
      </c>
      <c r="T3979" s="3" t="s">
        <v>8321</v>
      </c>
    </row>
    <row r="3980" spans="1:20" ht="39.6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21">
        <f t="shared" si="250"/>
        <v>41975.434641203705</v>
      </c>
      <c r="L3980" s="21">
        <f t="shared" si="251"/>
        <v>42035.434641203705</v>
      </c>
      <c r="M3980" s="3" t="b">
        <v>0</v>
      </c>
      <c r="N3980" s="3">
        <v>8</v>
      </c>
      <c r="O3980" s="3" t="b">
        <v>0</v>
      </c>
      <c r="P3980" s="3" t="s">
        <v>8270</v>
      </c>
      <c r="Q3980" s="13">
        <f t="shared" si="248"/>
        <v>0.107</v>
      </c>
      <c r="R3980" s="7">
        <f t="shared" si="249"/>
        <v>250</v>
      </c>
      <c r="S3980" s="3" t="s">
        <v>8320</v>
      </c>
      <c r="T3980" s="3" t="s">
        <v>8321</v>
      </c>
    </row>
    <row r="3981" spans="1:20" ht="39.6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21">
        <f t="shared" si="250"/>
        <v>42069.695104166669</v>
      </c>
      <c r="L3981" s="21">
        <f t="shared" si="251"/>
        <v>42092.624999999993</v>
      </c>
      <c r="M3981" s="3" t="b">
        <v>0</v>
      </c>
      <c r="N3981" s="3">
        <v>6</v>
      </c>
      <c r="O3981" s="3" t="b">
        <v>0</v>
      </c>
      <c r="P3981" s="3" t="s">
        <v>8270</v>
      </c>
      <c r="Q3981" s="13">
        <f t="shared" si="248"/>
        <v>1.8333333333333333E-2</v>
      </c>
      <c r="R3981" s="7">
        <f t="shared" si="249"/>
        <v>1000</v>
      </c>
      <c r="S3981" s="3" t="s">
        <v>8320</v>
      </c>
      <c r="T3981" s="3" t="s">
        <v>8321</v>
      </c>
    </row>
    <row r="3982" spans="1:20" ht="39.6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21">
        <f t="shared" si="250"/>
        <v>41795.390590277777</v>
      </c>
      <c r="L3982" s="21">
        <f t="shared" si="251"/>
        <v>41825.390590277777</v>
      </c>
      <c r="M3982" s="3" t="b">
        <v>0</v>
      </c>
      <c r="N3982" s="3">
        <v>7</v>
      </c>
      <c r="O3982" s="3" t="b">
        <v>0</v>
      </c>
      <c r="P3982" s="3" t="s">
        <v>8270</v>
      </c>
      <c r="Q3982" s="13">
        <f t="shared" si="248"/>
        <v>0.18</v>
      </c>
      <c r="R3982" s="7">
        <f t="shared" si="249"/>
        <v>357.14285714285717</v>
      </c>
      <c r="S3982" s="3" t="s">
        <v>8320</v>
      </c>
      <c r="T3982" s="3" t="s">
        <v>8321</v>
      </c>
    </row>
    <row r="3983" spans="1:20" ht="39.6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21">
        <f t="shared" si="250"/>
        <v>42507.971631944441</v>
      </c>
      <c r="L3983" s="21">
        <f t="shared" si="251"/>
        <v>42567.971631944441</v>
      </c>
      <c r="M3983" s="3" t="b">
        <v>0</v>
      </c>
      <c r="N3983" s="3">
        <v>7</v>
      </c>
      <c r="O3983" s="3" t="b">
        <v>0</v>
      </c>
      <c r="P3983" s="3" t="s">
        <v>8270</v>
      </c>
      <c r="Q3983" s="13">
        <f t="shared" si="248"/>
        <v>4.0833333333333333E-2</v>
      </c>
      <c r="R3983" s="7">
        <f t="shared" si="249"/>
        <v>4285.7142857142853</v>
      </c>
      <c r="S3983" s="3" t="s">
        <v>8320</v>
      </c>
      <c r="T3983" s="3" t="s">
        <v>8321</v>
      </c>
    </row>
    <row r="3984" spans="1:20" ht="52.8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21">
        <f t="shared" si="250"/>
        <v>42132.601620370369</v>
      </c>
      <c r="L3984" s="21">
        <f t="shared" si="251"/>
        <v>42192.601620370369</v>
      </c>
      <c r="M3984" s="3" t="b">
        <v>0</v>
      </c>
      <c r="N3984" s="3">
        <v>5</v>
      </c>
      <c r="O3984" s="3" t="b">
        <v>0</v>
      </c>
      <c r="P3984" s="3" t="s">
        <v>8270</v>
      </c>
      <c r="Q3984" s="13">
        <f t="shared" si="248"/>
        <v>0.2</v>
      </c>
      <c r="R3984" s="7">
        <f t="shared" si="249"/>
        <v>170</v>
      </c>
      <c r="S3984" s="3" t="s">
        <v>8320</v>
      </c>
      <c r="T3984" s="3" t="s">
        <v>8321</v>
      </c>
    </row>
    <row r="3985" spans="1:20" ht="39.6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21">
        <f t="shared" si="250"/>
        <v>41747.661527777775</v>
      </c>
      <c r="L3985" s="21">
        <f t="shared" si="251"/>
        <v>41779.082638888889</v>
      </c>
      <c r="M3985" s="3" t="b">
        <v>0</v>
      </c>
      <c r="N3985" s="3">
        <v>46</v>
      </c>
      <c r="O3985" s="3" t="b">
        <v>0</v>
      </c>
      <c r="P3985" s="3" t="s">
        <v>8270</v>
      </c>
      <c r="Q3985" s="13">
        <f t="shared" si="248"/>
        <v>0.34802513464991025</v>
      </c>
      <c r="R3985" s="7">
        <f t="shared" si="249"/>
        <v>242.17391304347825</v>
      </c>
      <c r="S3985" s="3" t="s">
        <v>8320</v>
      </c>
      <c r="T3985" s="3" t="s">
        <v>8321</v>
      </c>
    </row>
    <row r="3986" spans="1:20" ht="39.6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21">
        <f t="shared" si="250"/>
        <v>41920.75513888889</v>
      </c>
      <c r="L3986" s="21">
        <f t="shared" si="251"/>
        <v>41950.791666666664</v>
      </c>
      <c r="M3986" s="3" t="b">
        <v>0</v>
      </c>
      <c r="N3986" s="3">
        <v>10</v>
      </c>
      <c r="O3986" s="3" t="b">
        <v>0</v>
      </c>
      <c r="P3986" s="3" t="s">
        <v>8270</v>
      </c>
      <c r="Q3986" s="13">
        <f t="shared" si="248"/>
        <v>6.3333333333333339E-2</v>
      </c>
      <c r="R3986" s="7">
        <f t="shared" si="249"/>
        <v>150</v>
      </c>
      <c r="S3986" s="3" t="s">
        <v>8320</v>
      </c>
      <c r="T3986" s="3" t="s">
        <v>8321</v>
      </c>
    </row>
    <row r="3987" spans="1:20" ht="52.8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21">
        <f t="shared" si="250"/>
        <v>42399.499074074069</v>
      </c>
      <c r="L3987" s="21">
        <f t="shared" si="251"/>
        <v>42420.670138888883</v>
      </c>
      <c r="M3987" s="3" t="b">
        <v>0</v>
      </c>
      <c r="N3987" s="3">
        <v>19</v>
      </c>
      <c r="O3987" s="3" t="b">
        <v>0</v>
      </c>
      <c r="P3987" s="3" t="s">
        <v>8270</v>
      </c>
      <c r="Q3987" s="13">
        <f t="shared" si="248"/>
        <v>0.32050000000000001</v>
      </c>
      <c r="R3987" s="7">
        <f t="shared" si="249"/>
        <v>105.26315789473684</v>
      </c>
      <c r="S3987" s="3" t="s">
        <v>8320</v>
      </c>
      <c r="T3987" s="3" t="s">
        <v>8321</v>
      </c>
    </row>
    <row r="3988" spans="1:20" ht="52.8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21">
        <f t="shared" si="250"/>
        <v>42467.340208333328</v>
      </c>
      <c r="L3988" s="21">
        <f t="shared" si="251"/>
        <v>42496.336111111108</v>
      </c>
      <c r="M3988" s="3" t="b">
        <v>0</v>
      </c>
      <c r="N3988" s="3">
        <v>13</v>
      </c>
      <c r="O3988" s="3" t="b">
        <v>0</v>
      </c>
      <c r="P3988" s="3" t="s">
        <v>8270</v>
      </c>
      <c r="Q3988" s="13">
        <f t="shared" si="248"/>
        <v>9.7600000000000006E-2</v>
      </c>
      <c r="R3988" s="7">
        <f t="shared" si="249"/>
        <v>384.61538461538464</v>
      </c>
      <c r="S3988" s="3" t="s">
        <v>8320</v>
      </c>
      <c r="T3988" s="3" t="s">
        <v>8321</v>
      </c>
    </row>
    <row r="3989" spans="1:20" ht="39.6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21">
        <f t="shared" si="250"/>
        <v>41765.716319444444</v>
      </c>
      <c r="L3989" s="21">
        <f t="shared" si="251"/>
        <v>41775.716319444444</v>
      </c>
      <c r="M3989" s="3" t="b">
        <v>0</v>
      </c>
      <c r="N3989" s="3">
        <v>13</v>
      </c>
      <c r="O3989" s="3" t="b">
        <v>0</v>
      </c>
      <c r="P3989" s="3" t="s">
        <v>8270</v>
      </c>
      <c r="Q3989" s="13">
        <f t="shared" si="248"/>
        <v>0.3775</v>
      </c>
      <c r="R3989" s="7">
        <f t="shared" si="249"/>
        <v>30.76923076923077</v>
      </c>
      <c r="S3989" s="3" t="s">
        <v>8320</v>
      </c>
      <c r="T3989" s="3" t="s">
        <v>8321</v>
      </c>
    </row>
    <row r="3990" spans="1:20" ht="26.4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21">
        <f t="shared" si="250"/>
        <v>42229.872835648144</v>
      </c>
      <c r="L3990" s="21">
        <f t="shared" si="251"/>
        <v>42244.872835648144</v>
      </c>
      <c r="M3990" s="3" t="b">
        <v>0</v>
      </c>
      <c r="N3990" s="3">
        <v>4</v>
      </c>
      <c r="O3990" s="3" t="b">
        <v>0</v>
      </c>
      <c r="P3990" s="3" t="s">
        <v>8270</v>
      </c>
      <c r="Q3990" s="13">
        <f t="shared" si="248"/>
        <v>2.1333333333333333E-2</v>
      </c>
      <c r="R3990" s="7">
        <f t="shared" si="249"/>
        <v>375</v>
      </c>
      <c r="S3990" s="3" t="s">
        <v>8320</v>
      </c>
      <c r="T3990" s="3" t="s">
        <v>8321</v>
      </c>
    </row>
    <row r="3991" spans="1:20" ht="39.6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21">
        <f t="shared" si="250"/>
        <v>42286.541446759256</v>
      </c>
      <c r="L3991" s="21">
        <f t="shared" si="251"/>
        <v>42316.583113425928</v>
      </c>
      <c r="M3991" s="3" t="b">
        <v>0</v>
      </c>
      <c r="N3991" s="3">
        <v>0</v>
      </c>
      <c r="O3991" s="3" t="b">
        <v>0</v>
      </c>
      <c r="P3991" s="3" t="s">
        <v>8270</v>
      </c>
      <c r="Q3991" s="13">
        <f t="shared" si="248"/>
        <v>0</v>
      </c>
      <c r="R3991" s="7">
        <f t="shared" si="249"/>
        <v>0</v>
      </c>
      <c r="S3991" s="3" t="s">
        <v>8320</v>
      </c>
      <c r="T3991" s="3" t="s">
        <v>8321</v>
      </c>
    </row>
    <row r="3992" spans="1:20" ht="39.6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21">
        <f t="shared" si="250"/>
        <v>42401.464039351849</v>
      </c>
      <c r="L3992" s="21">
        <f t="shared" si="251"/>
        <v>42431.464039351849</v>
      </c>
      <c r="M3992" s="3" t="b">
        <v>0</v>
      </c>
      <c r="N3992" s="3">
        <v>3</v>
      </c>
      <c r="O3992" s="3" t="b">
        <v>0</v>
      </c>
      <c r="P3992" s="3" t="s">
        <v>8270</v>
      </c>
      <c r="Q3992" s="13">
        <f t="shared" si="248"/>
        <v>4.1818181818181817E-2</v>
      </c>
      <c r="R3992" s="7">
        <f t="shared" si="249"/>
        <v>550</v>
      </c>
      <c r="S3992" s="3" t="s">
        <v>8320</v>
      </c>
      <c r="T3992" s="3" t="s">
        <v>8321</v>
      </c>
    </row>
    <row r="3993" spans="1:20" ht="26.4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21">
        <f t="shared" si="250"/>
        <v>42125.436134259253</v>
      </c>
      <c r="L3993" s="21">
        <f t="shared" si="251"/>
        <v>42155.436134259253</v>
      </c>
      <c r="M3993" s="3" t="b">
        <v>0</v>
      </c>
      <c r="N3993" s="3">
        <v>1</v>
      </c>
      <c r="O3993" s="3" t="b">
        <v>0</v>
      </c>
      <c r="P3993" s="3" t="s">
        <v>8270</v>
      </c>
      <c r="Q3993" s="13">
        <f t="shared" si="248"/>
        <v>0.2</v>
      </c>
      <c r="R3993" s="7">
        <f t="shared" si="249"/>
        <v>500</v>
      </c>
      <c r="S3993" s="3" t="s">
        <v>8320</v>
      </c>
      <c r="T3993" s="3" t="s">
        <v>8321</v>
      </c>
    </row>
    <row r="3994" spans="1:20" ht="39.6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21">
        <f t="shared" si="250"/>
        <v>42289.732164351844</v>
      </c>
      <c r="L3994" s="21">
        <f t="shared" si="251"/>
        <v>42349.773831018516</v>
      </c>
      <c r="M3994" s="3" t="b">
        <v>0</v>
      </c>
      <c r="N3994" s="3">
        <v>9</v>
      </c>
      <c r="O3994" s="3" t="b">
        <v>0</v>
      </c>
      <c r="P3994" s="3" t="s">
        <v>8270</v>
      </c>
      <c r="Q3994" s="13">
        <f t="shared" si="248"/>
        <v>5.4100000000000002E-2</v>
      </c>
      <c r="R3994" s="7">
        <f t="shared" si="249"/>
        <v>1111.1111111111111</v>
      </c>
      <c r="S3994" s="3" t="s">
        <v>8320</v>
      </c>
      <c r="T3994" s="3" t="s">
        <v>8321</v>
      </c>
    </row>
    <row r="3995" spans="1:20" ht="39.6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21">
        <f t="shared" si="250"/>
        <v>42107.656388888885</v>
      </c>
      <c r="L3995" s="21">
        <f t="shared" si="251"/>
        <v>42137.656388888885</v>
      </c>
      <c r="M3995" s="3" t="b">
        <v>0</v>
      </c>
      <c r="N3995" s="3">
        <v>1</v>
      </c>
      <c r="O3995" s="3" t="b">
        <v>0</v>
      </c>
      <c r="P3995" s="3" t="s">
        <v>8270</v>
      </c>
      <c r="Q3995" s="13">
        <f t="shared" si="248"/>
        <v>6.0000000000000002E-5</v>
      </c>
      <c r="R3995" s="7">
        <f t="shared" si="249"/>
        <v>50000</v>
      </c>
      <c r="S3995" s="3" t="s">
        <v>8320</v>
      </c>
      <c r="T3995" s="3" t="s">
        <v>8321</v>
      </c>
    </row>
    <row r="3996" spans="1:20" ht="39.6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21">
        <f t="shared" si="250"/>
        <v>41809.181597222218</v>
      </c>
      <c r="L3996" s="21">
        <f t="shared" si="251"/>
        <v>41839.181597222218</v>
      </c>
      <c r="M3996" s="3" t="b">
        <v>0</v>
      </c>
      <c r="N3996" s="3">
        <v>1</v>
      </c>
      <c r="O3996" s="3" t="b">
        <v>0</v>
      </c>
      <c r="P3996" s="3" t="s">
        <v>8270</v>
      </c>
      <c r="Q3996" s="13">
        <f t="shared" si="248"/>
        <v>2.5000000000000001E-3</v>
      </c>
      <c r="R3996" s="7">
        <f t="shared" si="249"/>
        <v>2000</v>
      </c>
      <c r="S3996" s="3" t="s">
        <v>8320</v>
      </c>
      <c r="T3996" s="3" t="s">
        <v>8321</v>
      </c>
    </row>
    <row r="3997" spans="1:20" ht="39.6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21">
        <f t="shared" si="250"/>
        <v>42019.475428240738</v>
      </c>
      <c r="L3997" s="21">
        <f t="shared" si="251"/>
        <v>42049.268749999996</v>
      </c>
      <c r="M3997" s="3" t="b">
        <v>0</v>
      </c>
      <c r="N3997" s="3">
        <v>4</v>
      </c>
      <c r="O3997" s="3" t="b">
        <v>0</v>
      </c>
      <c r="P3997" s="3" t="s">
        <v>8270</v>
      </c>
      <c r="Q3997" s="13">
        <f t="shared" si="248"/>
        <v>0.35</v>
      </c>
      <c r="R3997" s="7">
        <f t="shared" si="249"/>
        <v>50</v>
      </c>
      <c r="S3997" s="3" t="s">
        <v>8320</v>
      </c>
      <c r="T3997" s="3" t="s">
        <v>8321</v>
      </c>
    </row>
    <row r="3998" spans="1:20" ht="39.6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21">
        <f t="shared" si="250"/>
        <v>41950.058611111112</v>
      </c>
      <c r="L3998" s="21">
        <f t="shared" si="251"/>
        <v>41963.461111111108</v>
      </c>
      <c r="M3998" s="3" t="b">
        <v>0</v>
      </c>
      <c r="N3998" s="3">
        <v>17</v>
      </c>
      <c r="O3998" s="3" t="b">
        <v>0</v>
      </c>
      <c r="P3998" s="3" t="s">
        <v>8270</v>
      </c>
      <c r="Q3998" s="13">
        <f t="shared" si="248"/>
        <v>0.16566666666666666</v>
      </c>
      <c r="R3998" s="7">
        <f t="shared" si="249"/>
        <v>176.47058823529412</v>
      </c>
      <c r="S3998" s="3" t="s">
        <v>8320</v>
      </c>
      <c r="T3998" s="3" t="s">
        <v>8321</v>
      </c>
    </row>
    <row r="3999" spans="1:20" ht="39.6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21">
        <f t="shared" si="250"/>
        <v>42069.183113425919</v>
      </c>
      <c r="L3999" s="21">
        <f t="shared" si="251"/>
        <v>42099.141446759262</v>
      </c>
      <c r="M3999" s="3" t="b">
        <v>0</v>
      </c>
      <c r="N3999" s="3">
        <v>0</v>
      </c>
      <c r="O3999" s="3" t="b">
        <v>0</v>
      </c>
      <c r="P3999" s="3" t="s">
        <v>8270</v>
      </c>
      <c r="Q3999" s="13">
        <f t="shared" si="248"/>
        <v>0</v>
      </c>
      <c r="R3999" s="7">
        <f t="shared" si="249"/>
        <v>0</v>
      </c>
      <c r="S3999" s="3" t="s">
        <v>8320</v>
      </c>
      <c r="T3999" s="3" t="s">
        <v>8321</v>
      </c>
    </row>
    <row r="4000" spans="1:20" ht="39.6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21">
        <f t="shared" si="250"/>
        <v>42061.754930555551</v>
      </c>
      <c r="L4000" s="21">
        <f t="shared" si="251"/>
        <v>42091.713263888887</v>
      </c>
      <c r="M4000" s="3" t="b">
        <v>0</v>
      </c>
      <c r="N4000" s="3">
        <v>12</v>
      </c>
      <c r="O4000" s="3" t="b">
        <v>0</v>
      </c>
      <c r="P4000" s="3" t="s">
        <v>8270</v>
      </c>
      <c r="Q4000" s="13">
        <f t="shared" si="248"/>
        <v>0.57199999999999995</v>
      </c>
      <c r="R4000" s="7">
        <f t="shared" si="249"/>
        <v>104.16666666666667</v>
      </c>
      <c r="S4000" s="3" t="s">
        <v>8320</v>
      </c>
      <c r="T4000" s="3" t="s">
        <v>8321</v>
      </c>
    </row>
    <row r="4001" spans="1:20" ht="39.6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21">
        <f t="shared" si="250"/>
        <v>41842.620347222219</v>
      </c>
      <c r="L4001" s="21">
        <f t="shared" si="251"/>
        <v>41882.619317129625</v>
      </c>
      <c r="M4001" s="3" t="b">
        <v>0</v>
      </c>
      <c r="N4001" s="3">
        <v>14</v>
      </c>
      <c r="O4001" s="3" t="b">
        <v>0</v>
      </c>
      <c r="P4001" s="3" t="s">
        <v>8270</v>
      </c>
      <c r="Q4001" s="13">
        <f t="shared" si="248"/>
        <v>0.16514285714285715</v>
      </c>
      <c r="R4001" s="7">
        <f t="shared" si="249"/>
        <v>500</v>
      </c>
      <c r="S4001" s="3" t="s">
        <v>8320</v>
      </c>
      <c r="T4001" s="3" t="s">
        <v>8321</v>
      </c>
    </row>
    <row r="4002" spans="1:20" ht="26.4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21">
        <f t="shared" si="250"/>
        <v>42437.437013888884</v>
      </c>
      <c r="L4002" s="21">
        <f t="shared" si="251"/>
        <v>42497.39534722222</v>
      </c>
      <c r="M4002" s="3" t="b">
        <v>0</v>
      </c>
      <c r="N4002" s="3">
        <v>1</v>
      </c>
      <c r="O4002" s="3" t="b">
        <v>0</v>
      </c>
      <c r="P4002" s="3" t="s">
        <v>8270</v>
      </c>
      <c r="Q4002" s="13">
        <f t="shared" si="248"/>
        <v>1.25E-3</v>
      </c>
      <c r="R4002" s="7">
        <f t="shared" si="249"/>
        <v>8000</v>
      </c>
      <c r="S4002" s="3" t="s">
        <v>8320</v>
      </c>
      <c r="T4002" s="3" t="s">
        <v>8321</v>
      </c>
    </row>
    <row r="4003" spans="1:20" ht="52.8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21">
        <f t="shared" si="250"/>
        <v>42775.755879629629</v>
      </c>
      <c r="L4003" s="21">
        <f t="shared" si="251"/>
        <v>42795.583333333336</v>
      </c>
      <c r="M4003" s="3" t="b">
        <v>0</v>
      </c>
      <c r="N4003" s="3">
        <v>14</v>
      </c>
      <c r="O4003" s="3" t="b">
        <v>0</v>
      </c>
      <c r="P4003" s="3" t="s">
        <v>8270</v>
      </c>
      <c r="Q4003" s="13">
        <f t="shared" si="248"/>
        <v>0.3775</v>
      </c>
      <c r="R4003" s="7">
        <f t="shared" si="249"/>
        <v>85.714285714285708</v>
      </c>
      <c r="S4003" s="3" t="s">
        <v>8320</v>
      </c>
      <c r="T4003" s="3" t="s">
        <v>8321</v>
      </c>
    </row>
    <row r="4004" spans="1:20" ht="52.8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21">
        <f t="shared" si="250"/>
        <v>41878.835196759253</v>
      </c>
      <c r="L4004" s="21">
        <f t="shared" si="251"/>
        <v>41908.835196759253</v>
      </c>
      <c r="M4004" s="3" t="b">
        <v>0</v>
      </c>
      <c r="N4004" s="3">
        <v>4</v>
      </c>
      <c r="O4004" s="3" t="b">
        <v>0</v>
      </c>
      <c r="P4004" s="3" t="s">
        <v>8270</v>
      </c>
      <c r="Q4004" s="13">
        <f t="shared" si="248"/>
        <v>1.84E-2</v>
      </c>
      <c r="R4004" s="7">
        <f t="shared" si="249"/>
        <v>312.5</v>
      </c>
      <c r="S4004" s="3" t="s">
        <v>8320</v>
      </c>
      <c r="T4004" s="3" t="s">
        <v>8321</v>
      </c>
    </row>
    <row r="4005" spans="1:20" ht="39.6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21">
        <f t="shared" si="250"/>
        <v>42020.379016203697</v>
      </c>
      <c r="L4005" s="21">
        <f t="shared" si="251"/>
        <v>42050.379016203697</v>
      </c>
      <c r="M4005" s="3" t="b">
        <v>0</v>
      </c>
      <c r="N4005" s="3">
        <v>2</v>
      </c>
      <c r="O4005" s="3" t="b">
        <v>0</v>
      </c>
      <c r="P4005" s="3" t="s">
        <v>8270</v>
      </c>
      <c r="Q4005" s="13">
        <f t="shared" si="248"/>
        <v>0.10050000000000001</v>
      </c>
      <c r="R4005" s="7">
        <f t="shared" si="249"/>
        <v>1000</v>
      </c>
      <c r="S4005" s="3" t="s">
        <v>8320</v>
      </c>
      <c r="T4005" s="3" t="s">
        <v>8321</v>
      </c>
    </row>
    <row r="4006" spans="1:20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21">
        <f t="shared" si="250"/>
        <v>41889.954363425924</v>
      </c>
      <c r="L4006" s="21">
        <f t="shared" si="251"/>
        <v>41919.954363425924</v>
      </c>
      <c r="M4006" s="3" t="b">
        <v>0</v>
      </c>
      <c r="N4006" s="3">
        <v>1</v>
      </c>
      <c r="O4006" s="3" t="b">
        <v>0</v>
      </c>
      <c r="P4006" s="3" t="s">
        <v>8270</v>
      </c>
      <c r="Q4006" s="13">
        <f t="shared" si="248"/>
        <v>2E-3</v>
      </c>
      <c r="R4006" s="7">
        <f t="shared" si="249"/>
        <v>500</v>
      </c>
      <c r="S4006" s="3" t="s">
        <v>8320</v>
      </c>
      <c r="T4006" s="3" t="s">
        <v>8321</v>
      </c>
    </row>
    <row r="4007" spans="1:20" ht="39.6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21">
        <f t="shared" si="250"/>
        <v>41872.599363425921</v>
      </c>
      <c r="L4007" s="21">
        <f t="shared" si="251"/>
        <v>41932.599363425921</v>
      </c>
      <c r="M4007" s="3" t="b">
        <v>0</v>
      </c>
      <c r="N4007" s="3">
        <v>2</v>
      </c>
      <c r="O4007" s="3" t="b">
        <v>0</v>
      </c>
      <c r="P4007" s="3" t="s">
        <v>8270</v>
      </c>
      <c r="Q4007" s="13">
        <f t="shared" si="248"/>
        <v>1.3333333333333334E-2</v>
      </c>
      <c r="R4007" s="7">
        <f t="shared" si="249"/>
        <v>1500</v>
      </c>
      <c r="S4007" s="3" t="s">
        <v>8320</v>
      </c>
      <c r="T4007" s="3" t="s">
        <v>8321</v>
      </c>
    </row>
    <row r="4008" spans="1:20" ht="39.6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21">
        <f t="shared" si="250"/>
        <v>42391.564664351848</v>
      </c>
      <c r="L4008" s="21">
        <f t="shared" si="251"/>
        <v>42416.564664351848</v>
      </c>
      <c r="M4008" s="3" t="b">
        <v>0</v>
      </c>
      <c r="N4008" s="3">
        <v>1</v>
      </c>
      <c r="O4008" s="3" t="b">
        <v>0</v>
      </c>
      <c r="P4008" s="3" t="s">
        <v>8270</v>
      </c>
      <c r="Q4008" s="13">
        <f t="shared" si="248"/>
        <v>6.666666666666667E-5</v>
      </c>
      <c r="R4008" s="7">
        <f t="shared" si="249"/>
        <v>30000</v>
      </c>
      <c r="S4008" s="3" t="s">
        <v>8320</v>
      </c>
      <c r="T4008" s="3" t="s">
        <v>8321</v>
      </c>
    </row>
    <row r="4009" spans="1:20" ht="39.6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21">
        <f t="shared" si="250"/>
        <v>41848.564594907402</v>
      </c>
      <c r="L4009" s="21">
        <f t="shared" si="251"/>
        <v>41877.477777777771</v>
      </c>
      <c r="M4009" s="3" t="b">
        <v>0</v>
      </c>
      <c r="N4009" s="3">
        <v>1</v>
      </c>
      <c r="O4009" s="3" t="b">
        <v>0</v>
      </c>
      <c r="P4009" s="3" t="s">
        <v>8270</v>
      </c>
      <c r="Q4009" s="13">
        <f t="shared" si="248"/>
        <v>2.5000000000000001E-3</v>
      </c>
      <c r="R4009" s="7">
        <f t="shared" si="249"/>
        <v>2000</v>
      </c>
      <c r="S4009" s="3" t="s">
        <v>8320</v>
      </c>
      <c r="T4009" s="3" t="s">
        <v>8321</v>
      </c>
    </row>
    <row r="4010" spans="1:20" ht="39.6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21">
        <f t="shared" si="250"/>
        <v>42177.755868055552</v>
      </c>
      <c r="L4010" s="21">
        <f t="shared" si="251"/>
        <v>42207.755868055552</v>
      </c>
      <c r="M4010" s="3" t="b">
        <v>0</v>
      </c>
      <c r="N4010" s="3">
        <v>4</v>
      </c>
      <c r="O4010" s="3" t="b">
        <v>0</v>
      </c>
      <c r="P4010" s="3" t="s">
        <v>8270</v>
      </c>
      <c r="Q4010" s="13">
        <f t="shared" si="248"/>
        <v>0.06</v>
      </c>
      <c r="R4010" s="7">
        <f t="shared" si="249"/>
        <v>250</v>
      </c>
      <c r="S4010" s="3" t="s">
        <v>8320</v>
      </c>
      <c r="T4010" s="3" t="s">
        <v>8321</v>
      </c>
    </row>
    <row r="4011" spans="1:20" ht="39.6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21">
        <f t="shared" si="250"/>
        <v>41851.492592592593</v>
      </c>
      <c r="L4011" s="21">
        <f t="shared" si="251"/>
        <v>41891.492592592593</v>
      </c>
      <c r="M4011" s="3" t="b">
        <v>0</v>
      </c>
      <c r="N4011" s="3">
        <v>3</v>
      </c>
      <c r="O4011" s="3" t="b">
        <v>0</v>
      </c>
      <c r="P4011" s="3" t="s">
        <v>8270</v>
      </c>
      <c r="Q4011" s="13">
        <f t="shared" si="248"/>
        <v>3.8860103626943004E-2</v>
      </c>
      <c r="R4011" s="7">
        <f t="shared" si="249"/>
        <v>643.33333333333337</v>
      </c>
      <c r="S4011" s="3" t="s">
        <v>8320</v>
      </c>
      <c r="T4011" s="3" t="s">
        <v>8321</v>
      </c>
    </row>
    <row r="4012" spans="1:20" ht="39.6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21">
        <f t="shared" si="250"/>
        <v>41921.562106481477</v>
      </c>
      <c r="L4012" s="21">
        <f t="shared" si="251"/>
        <v>41938.562106481477</v>
      </c>
      <c r="M4012" s="3" t="b">
        <v>0</v>
      </c>
      <c r="N4012" s="3">
        <v>38</v>
      </c>
      <c r="O4012" s="3" t="b">
        <v>0</v>
      </c>
      <c r="P4012" s="3" t="s">
        <v>8270</v>
      </c>
      <c r="Q4012" s="13">
        <f t="shared" si="248"/>
        <v>0.24194444444444443</v>
      </c>
      <c r="R4012" s="7">
        <f t="shared" si="249"/>
        <v>189.47368421052633</v>
      </c>
      <c r="S4012" s="3" t="s">
        <v>8320</v>
      </c>
      <c r="T4012" s="3" t="s">
        <v>8321</v>
      </c>
    </row>
    <row r="4013" spans="1:20" ht="39.6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21">
        <f t="shared" si="250"/>
        <v>42002.336550925924</v>
      </c>
      <c r="L4013" s="21">
        <f t="shared" si="251"/>
        <v>42032.336550925924</v>
      </c>
      <c r="M4013" s="3" t="b">
        <v>0</v>
      </c>
      <c r="N4013" s="3">
        <v>4</v>
      </c>
      <c r="O4013" s="3" t="b">
        <v>0</v>
      </c>
      <c r="P4013" s="3" t="s">
        <v>8270</v>
      </c>
      <c r="Q4013" s="13">
        <f t="shared" si="248"/>
        <v>7.5999999999999998E-2</v>
      </c>
      <c r="R4013" s="7">
        <f t="shared" si="249"/>
        <v>62.5</v>
      </c>
      <c r="S4013" s="3" t="s">
        <v>8320</v>
      </c>
      <c r="T4013" s="3" t="s">
        <v>8321</v>
      </c>
    </row>
    <row r="4014" spans="1:20" ht="52.8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21">
        <f t="shared" si="250"/>
        <v>42096.336215277777</v>
      </c>
      <c r="L4014" s="21">
        <f t="shared" si="251"/>
        <v>42126.336215277777</v>
      </c>
      <c r="M4014" s="3" t="b">
        <v>0</v>
      </c>
      <c r="N4014" s="3">
        <v>0</v>
      </c>
      <c r="O4014" s="3" t="b">
        <v>0</v>
      </c>
      <c r="P4014" s="3" t="s">
        <v>8270</v>
      </c>
      <c r="Q4014" s="13">
        <f t="shared" si="248"/>
        <v>0</v>
      </c>
      <c r="R4014" s="7">
        <f t="shared" si="249"/>
        <v>0</v>
      </c>
      <c r="S4014" s="3" t="s">
        <v>8320</v>
      </c>
      <c r="T4014" s="3" t="s">
        <v>8321</v>
      </c>
    </row>
    <row r="4015" spans="1:20" ht="52.8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21">
        <f t="shared" si="250"/>
        <v>42021.092858796292</v>
      </c>
      <c r="L4015" s="21">
        <f t="shared" si="251"/>
        <v>42051.092858796292</v>
      </c>
      <c r="M4015" s="3" t="b">
        <v>0</v>
      </c>
      <c r="N4015" s="3">
        <v>2</v>
      </c>
      <c r="O4015" s="3" t="b">
        <v>0</v>
      </c>
      <c r="P4015" s="3" t="s">
        <v>8270</v>
      </c>
      <c r="Q4015" s="13">
        <f t="shared" si="248"/>
        <v>1.2999999999999999E-2</v>
      </c>
      <c r="R4015" s="7">
        <f t="shared" si="249"/>
        <v>1000</v>
      </c>
      <c r="S4015" s="3" t="s">
        <v>8320</v>
      </c>
      <c r="T4015" s="3" t="s">
        <v>8321</v>
      </c>
    </row>
    <row r="4016" spans="1:20" ht="39.6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21">
        <f t="shared" si="250"/>
        <v>42419.037835648145</v>
      </c>
      <c r="L4016" s="21">
        <f t="shared" si="251"/>
        <v>42434.037835648145</v>
      </c>
      <c r="M4016" s="3" t="b">
        <v>0</v>
      </c>
      <c r="N4016" s="3">
        <v>0</v>
      </c>
      <c r="O4016" s="3" t="b">
        <v>0</v>
      </c>
      <c r="P4016" s="3" t="s">
        <v>8270</v>
      </c>
      <c r="Q4016" s="13">
        <f t="shared" si="248"/>
        <v>0</v>
      </c>
      <c r="R4016" s="7">
        <f t="shared" si="249"/>
        <v>0</v>
      </c>
      <c r="S4016" s="3" t="s">
        <v>8320</v>
      </c>
      <c r="T4016" s="3" t="s">
        <v>8321</v>
      </c>
    </row>
    <row r="4017" spans="1:20" ht="52.8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21">
        <f t="shared" si="250"/>
        <v>42174.572488425925</v>
      </c>
      <c r="L4017" s="21">
        <f t="shared" si="251"/>
        <v>42204.572488425925</v>
      </c>
      <c r="M4017" s="3" t="b">
        <v>0</v>
      </c>
      <c r="N4017" s="3">
        <v>1</v>
      </c>
      <c r="O4017" s="3" t="b">
        <v>0</v>
      </c>
      <c r="P4017" s="3" t="s">
        <v>8270</v>
      </c>
      <c r="Q4017" s="13">
        <f t="shared" si="248"/>
        <v>1.4285714285714287E-4</v>
      </c>
      <c r="R4017" s="7">
        <f t="shared" si="249"/>
        <v>7000</v>
      </c>
      <c r="S4017" s="3" t="s">
        <v>8320</v>
      </c>
      <c r="T4017" s="3" t="s">
        <v>8321</v>
      </c>
    </row>
    <row r="4018" spans="1:20" ht="39.6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21">
        <f t="shared" si="250"/>
        <v>41869.664351851847</v>
      </c>
      <c r="L4018" s="21">
        <f t="shared" si="251"/>
        <v>41899.664351851847</v>
      </c>
      <c r="M4018" s="3" t="b">
        <v>0</v>
      </c>
      <c r="N4018" s="3">
        <v>7</v>
      </c>
      <c r="O4018" s="3" t="b">
        <v>0</v>
      </c>
      <c r="P4018" s="3" t="s">
        <v>8270</v>
      </c>
      <c r="Q4018" s="13">
        <f t="shared" si="248"/>
        <v>0.14000000000000001</v>
      </c>
      <c r="R4018" s="7">
        <f t="shared" si="249"/>
        <v>71.428571428571431</v>
      </c>
      <c r="S4018" s="3" t="s">
        <v>8320</v>
      </c>
      <c r="T4018" s="3" t="s">
        <v>8321</v>
      </c>
    </row>
    <row r="4019" spans="1:20" ht="39.6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21">
        <f t="shared" si="250"/>
        <v>41856.463819444441</v>
      </c>
      <c r="L4019" s="21">
        <f t="shared" si="251"/>
        <v>41886.463819444441</v>
      </c>
      <c r="M4019" s="3" t="b">
        <v>0</v>
      </c>
      <c r="N4019" s="3">
        <v>2</v>
      </c>
      <c r="O4019" s="3" t="b">
        <v>0</v>
      </c>
      <c r="P4019" s="3" t="s">
        <v>8270</v>
      </c>
      <c r="Q4019" s="13">
        <f t="shared" si="248"/>
        <v>1.0500000000000001E-2</v>
      </c>
      <c r="R4019" s="7">
        <f t="shared" si="249"/>
        <v>5000</v>
      </c>
      <c r="S4019" s="3" t="s">
        <v>8320</v>
      </c>
      <c r="T4019" s="3" t="s">
        <v>8321</v>
      </c>
    </row>
    <row r="4020" spans="1:20" ht="26.4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21">
        <f t="shared" si="250"/>
        <v>42620.702638888884</v>
      </c>
      <c r="L4020" s="21">
        <f t="shared" si="251"/>
        <v>42650.702638888884</v>
      </c>
      <c r="M4020" s="3" t="b">
        <v>0</v>
      </c>
      <c r="N4020" s="3">
        <v>4</v>
      </c>
      <c r="O4020" s="3" t="b">
        <v>0</v>
      </c>
      <c r="P4020" s="3" t="s">
        <v>8270</v>
      </c>
      <c r="Q4020" s="13">
        <f t="shared" si="248"/>
        <v>8.666666666666667E-2</v>
      </c>
      <c r="R4020" s="7">
        <f t="shared" si="249"/>
        <v>375</v>
      </c>
      <c r="S4020" s="3" t="s">
        <v>8320</v>
      </c>
      <c r="T4020" s="3" t="s">
        <v>8321</v>
      </c>
    </row>
    <row r="4021" spans="1:20" ht="39.6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21">
        <f t="shared" si="250"/>
        <v>42417.467546296299</v>
      </c>
      <c r="L4021" s="21">
        <f t="shared" si="251"/>
        <v>42475.477777777771</v>
      </c>
      <c r="M4021" s="3" t="b">
        <v>0</v>
      </c>
      <c r="N4021" s="3">
        <v>4</v>
      </c>
      <c r="O4021" s="3" t="b">
        <v>0</v>
      </c>
      <c r="P4021" s="3" t="s">
        <v>8270</v>
      </c>
      <c r="Q4021" s="13">
        <f t="shared" si="248"/>
        <v>8.2857142857142851E-3</v>
      </c>
      <c r="R4021" s="7">
        <f t="shared" si="249"/>
        <v>875</v>
      </c>
      <c r="S4021" s="3" t="s">
        <v>8320</v>
      </c>
      <c r="T4021" s="3" t="s">
        <v>8321</v>
      </c>
    </row>
    <row r="4022" spans="1:20" ht="39.6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21">
        <f t="shared" si="250"/>
        <v>42056.982627314814</v>
      </c>
      <c r="L4022" s="21">
        <f t="shared" si="251"/>
        <v>42086.940960648142</v>
      </c>
      <c r="M4022" s="3" t="b">
        <v>0</v>
      </c>
      <c r="N4022" s="3">
        <v>3</v>
      </c>
      <c r="O4022" s="3" t="b">
        <v>0</v>
      </c>
      <c r="P4022" s="3" t="s">
        <v>8270</v>
      </c>
      <c r="Q4022" s="13">
        <f t="shared" si="248"/>
        <v>0.16666666666666666</v>
      </c>
      <c r="R4022" s="7">
        <f t="shared" si="249"/>
        <v>200</v>
      </c>
      <c r="S4022" s="3" t="s">
        <v>8320</v>
      </c>
      <c r="T4022" s="3" t="s">
        <v>8321</v>
      </c>
    </row>
    <row r="4023" spans="1:20" ht="39.6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21">
        <f t="shared" si="250"/>
        <v>41878.703217592592</v>
      </c>
      <c r="L4023" s="21">
        <f t="shared" si="251"/>
        <v>41938.703217592592</v>
      </c>
      <c r="M4023" s="3" t="b">
        <v>0</v>
      </c>
      <c r="N4023" s="3">
        <v>2</v>
      </c>
      <c r="O4023" s="3" t="b">
        <v>0</v>
      </c>
      <c r="P4023" s="3" t="s">
        <v>8270</v>
      </c>
      <c r="Q4023" s="13">
        <f t="shared" si="248"/>
        <v>8.3333333333333332E-3</v>
      </c>
      <c r="R4023" s="7">
        <f t="shared" si="249"/>
        <v>7500</v>
      </c>
      <c r="S4023" s="3" t="s">
        <v>8320</v>
      </c>
      <c r="T4023" s="3" t="s">
        <v>8321</v>
      </c>
    </row>
    <row r="4024" spans="1:20" ht="26.4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21">
        <f t="shared" si="250"/>
        <v>41990.375775462962</v>
      </c>
      <c r="L4024" s="21">
        <f t="shared" si="251"/>
        <v>42035.912499999999</v>
      </c>
      <c r="M4024" s="3" t="b">
        <v>0</v>
      </c>
      <c r="N4024" s="3">
        <v>197</v>
      </c>
      <c r="O4024" s="3" t="b">
        <v>0</v>
      </c>
      <c r="P4024" s="3" t="s">
        <v>8270</v>
      </c>
      <c r="Q4024" s="13">
        <f t="shared" si="248"/>
        <v>0.69561111111111107</v>
      </c>
      <c r="R4024" s="7">
        <f t="shared" si="249"/>
        <v>91.370558375634516</v>
      </c>
      <c r="S4024" s="3" t="s">
        <v>8320</v>
      </c>
      <c r="T4024" s="3" t="s">
        <v>8321</v>
      </c>
    </row>
    <row r="4025" spans="1:20" ht="39.6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21">
        <f t="shared" si="250"/>
        <v>42408.791238425925</v>
      </c>
      <c r="L4025" s="21">
        <f t="shared" si="251"/>
        <v>42453.749571759261</v>
      </c>
      <c r="M4025" s="3" t="b">
        <v>0</v>
      </c>
      <c r="N4025" s="3">
        <v>0</v>
      </c>
      <c r="O4025" s="3" t="b">
        <v>0</v>
      </c>
      <c r="P4025" s="3" t="s">
        <v>8270</v>
      </c>
      <c r="Q4025" s="13">
        <f t="shared" si="248"/>
        <v>0</v>
      </c>
      <c r="R4025" s="7">
        <f t="shared" si="249"/>
        <v>0</v>
      </c>
      <c r="S4025" s="3" t="s">
        <v>8320</v>
      </c>
      <c r="T4025" s="3" t="s">
        <v>8321</v>
      </c>
    </row>
    <row r="4026" spans="1:20" ht="39.6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21">
        <f t="shared" si="250"/>
        <v>42217.461770833332</v>
      </c>
      <c r="L4026" s="21">
        <f t="shared" si="251"/>
        <v>42247.461770833332</v>
      </c>
      <c r="M4026" s="3" t="b">
        <v>0</v>
      </c>
      <c r="N4026" s="3">
        <v>1</v>
      </c>
      <c r="O4026" s="3" t="b">
        <v>0</v>
      </c>
      <c r="P4026" s="3" t="s">
        <v>8270</v>
      </c>
      <c r="Q4026" s="13">
        <f t="shared" si="248"/>
        <v>1.2500000000000001E-2</v>
      </c>
      <c r="R4026" s="7">
        <f t="shared" si="249"/>
        <v>800</v>
      </c>
      <c r="S4026" s="3" t="s">
        <v>8320</v>
      </c>
      <c r="T4026" s="3" t="s">
        <v>8321</v>
      </c>
    </row>
    <row r="4027" spans="1:20" ht="52.8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21">
        <f t="shared" si="250"/>
        <v>42151.029351851852</v>
      </c>
      <c r="L4027" s="21">
        <f t="shared" si="251"/>
        <v>42211.029351851852</v>
      </c>
      <c r="M4027" s="3" t="b">
        <v>0</v>
      </c>
      <c r="N4027" s="3">
        <v>4</v>
      </c>
      <c r="O4027" s="3" t="b">
        <v>0</v>
      </c>
      <c r="P4027" s="3" t="s">
        <v>8270</v>
      </c>
      <c r="Q4027" s="13">
        <f t="shared" si="248"/>
        <v>0.05</v>
      </c>
      <c r="R4027" s="7">
        <f t="shared" si="249"/>
        <v>1250</v>
      </c>
      <c r="S4027" s="3" t="s">
        <v>8320</v>
      </c>
      <c r="T4027" s="3" t="s">
        <v>8321</v>
      </c>
    </row>
    <row r="4028" spans="1:20" ht="39.6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21">
        <f t="shared" si="250"/>
        <v>42282.447210648148</v>
      </c>
      <c r="L4028" s="21">
        <f t="shared" si="251"/>
        <v>42342.488877314812</v>
      </c>
      <c r="M4028" s="3" t="b">
        <v>0</v>
      </c>
      <c r="N4028" s="3">
        <v>0</v>
      </c>
      <c r="O4028" s="3" t="b">
        <v>0</v>
      </c>
      <c r="P4028" s="3" t="s">
        <v>8270</v>
      </c>
      <c r="Q4028" s="13">
        <f t="shared" si="248"/>
        <v>0</v>
      </c>
      <c r="R4028" s="7">
        <f t="shared" si="249"/>
        <v>0</v>
      </c>
      <c r="S4028" s="3" t="s">
        <v>8320</v>
      </c>
      <c r="T4028" s="3" t="s">
        <v>8321</v>
      </c>
    </row>
    <row r="4029" spans="1:20" ht="39.6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21">
        <f t="shared" si="250"/>
        <v>42768.762511574074</v>
      </c>
      <c r="L4029" s="21">
        <f t="shared" si="251"/>
        <v>42788.833333333336</v>
      </c>
      <c r="M4029" s="3" t="b">
        <v>0</v>
      </c>
      <c r="N4029" s="3">
        <v>7</v>
      </c>
      <c r="O4029" s="3" t="b">
        <v>0</v>
      </c>
      <c r="P4029" s="3" t="s">
        <v>8270</v>
      </c>
      <c r="Q4029" s="13">
        <f t="shared" si="248"/>
        <v>7.166666666666667E-2</v>
      </c>
      <c r="R4029" s="7">
        <f t="shared" si="249"/>
        <v>428.57142857142856</v>
      </c>
      <c r="S4029" s="3" t="s">
        <v>8320</v>
      </c>
      <c r="T4029" s="3" t="s">
        <v>8321</v>
      </c>
    </row>
    <row r="4030" spans="1:20" ht="39.6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21">
        <f t="shared" si="250"/>
        <v>41765.730324074073</v>
      </c>
      <c r="L4030" s="21">
        <f t="shared" si="251"/>
        <v>41795.730324074073</v>
      </c>
      <c r="M4030" s="3" t="b">
        <v>0</v>
      </c>
      <c r="N4030" s="3">
        <v>11</v>
      </c>
      <c r="O4030" s="3" t="b">
        <v>0</v>
      </c>
      <c r="P4030" s="3" t="s">
        <v>8270</v>
      </c>
      <c r="Q4030" s="13">
        <f t="shared" si="248"/>
        <v>0.28050000000000003</v>
      </c>
      <c r="R4030" s="7">
        <f t="shared" si="249"/>
        <v>181.81818181818181</v>
      </c>
      <c r="S4030" s="3" t="s">
        <v>8320</v>
      </c>
      <c r="T4030" s="3" t="s">
        <v>8321</v>
      </c>
    </row>
    <row r="4031" spans="1:20" ht="39.6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21">
        <f t="shared" si="250"/>
        <v>42321.816782407404</v>
      </c>
      <c r="L4031" s="21">
        <f t="shared" si="251"/>
        <v>42351.816782407404</v>
      </c>
      <c r="M4031" s="3" t="b">
        <v>0</v>
      </c>
      <c r="N4031" s="3">
        <v>0</v>
      </c>
      <c r="O4031" s="3" t="b">
        <v>0</v>
      </c>
      <c r="P4031" s="3" t="s">
        <v>8270</v>
      </c>
      <c r="Q4031" s="13">
        <f t="shared" si="248"/>
        <v>0</v>
      </c>
      <c r="R4031" s="7">
        <f t="shared" si="249"/>
        <v>0</v>
      </c>
      <c r="S4031" s="3" t="s">
        <v>8320</v>
      </c>
      <c r="T4031" s="3" t="s">
        <v>8321</v>
      </c>
    </row>
    <row r="4032" spans="1:20" ht="52.8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21">
        <f t="shared" si="250"/>
        <v>42374.446747685179</v>
      </c>
      <c r="L4032" s="21">
        <f t="shared" si="251"/>
        <v>42403.575694444444</v>
      </c>
      <c r="M4032" s="3" t="b">
        <v>0</v>
      </c>
      <c r="N4032" s="3">
        <v>6</v>
      </c>
      <c r="O4032" s="3" t="b">
        <v>0</v>
      </c>
      <c r="P4032" s="3" t="s">
        <v>8270</v>
      </c>
      <c r="Q4032" s="13">
        <f t="shared" si="248"/>
        <v>0.16</v>
      </c>
      <c r="R4032" s="7">
        <f t="shared" si="249"/>
        <v>416.66666666666669</v>
      </c>
      <c r="S4032" s="3" t="s">
        <v>8320</v>
      </c>
      <c r="T4032" s="3" t="s">
        <v>8321</v>
      </c>
    </row>
    <row r="4033" spans="1:20" ht="39.6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21">
        <f t="shared" si="250"/>
        <v>41941.376898148148</v>
      </c>
      <c r="L4033" s="21">
        <f t="shared" si="251"/>
        <v>41991.418564814812</v>
      </c>
      <c r="M4033" s="3" t="b">
        <v>0</v>
      </c>
      <c r="N4033" s="3">
        <v>0</v>
      </c>
      <c r="O4033" s="3" t="b">
        <v>0</v>
      </c>
      <c r="P4033" s="3" t="s">
        <v>8270</v>
      </c>
      <c r="Q4033" s="13">
        <f t="shared" si="248"/>
        <v>0</v>
      </c>
      <c r="R4033" s="7">
        <f t="shared" si="249"/>
        <v>0</v>
      </c>
      <c r="S4033" s="3" t="s">
        <v>8320</v>
      </c>
      <c r="T4033" s="3" t="s">
        <v>8321</v>
      </c>
    </row>
    <row r="4034" spans="1:20" ht="39.6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21">
        <f t="shared" si="250"/>
        <v>42293.60087962963</v>
      </c>
      <c r="L4034" s="21">
        <f t="shared" si="251"/>
        <v>42353.642546296294</v>
      </c>
      <c r="M4034" s="3" t="b">
        <v>0</v>
      </c>
      <c r="N4034" s="3">
        <v>7</v>
      </c>
      <c r="O4034" s="3" t="b">
        <v>0</v>
      </c>
      <c r="P4034" s="3" t="s">
        <v>8270</v>
      </c>
      <c r="Q4034" s="13">
        <f t="shared" ref="Q4034:Q4097" si="252">+E4034/D4034</f>
        <v>6.8287037037037035E-2</v>
      </c>
      <c r="R4034" s="7">
        <f t="shared" ref="R4034:R4097" si="253">IFERROR(+D4034/N4034,0)</f>
        <v>864</v>
      </c>
      <c r="S4034" s="3" t="s">
        <v>8320</v>
      </c>
      <c r="T4034" s="3" t="s">
        <v>8321</v>
      </c>
    </row>
    <row r="4035" spans="1:20" ht="39.6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21">
        <f t="shared" ref="K4035:K4098" si="254">(J4035/86400)+25569+(-5/24)</f>
        <v>42614.06046296296</v>
      </c>
      <c r="L4035" s="21">
        <f t="shared" ref="L4035:L4098" si="255">+I4035/(86400)+25569+(-5/24)</f>
        <v>42645.166666666664</v>
      </c>
      <c r="M4035" s="3" t="b">
        <v>0</v>
      </c>
      <c r="N4035" s="3">
        <v>94</v>
      </c>
      <c r="O4035" s="3" t="b">
        <v>0</v>
      </c>
      <c r="P4035" s="3" t="s">
        <v>8270</v>
      </c>
      <c r="Q4035" s="13">
        <f t="shared" si="252"/>
        <v>0.25698702928870293</v>
      </c>
      <c r="R4035" s="7">
        <f t="shared" si="253"/>
        <v>254.25531914893617</v>
      </c>
      <c r="S4035" s="3" t="s">
        <v>8320</v>
      </c>
      <c r="T4035" s="3" t="s">
        <v>8321</v>
      </c>
    </row>
    <row r="4036" spans="1:20" ht="39.6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21">
        <f t="shared" si="254"/>
        <v>42067.739004629628</v>
      </c>
      <c r="L4036" s="21">
        <f t="shared" si="255"/>
        <v>42097.697337962956</v>
      </c>
      <c r="M4036" s="3" t="b">
        <v>0</v>
      </c>
      <c r="N4036" s="3">
        <v>2</v>
      </c>
      <c r="O4036" s="3" t="b">
        <v>0</v>
      </c>
      <c r="P4036" s="3" t="s">
        <v>8270</v>
      </c>
      <c r="Q4036" s="13">
        <f t="shared" si="252"/>
        <v>1.4814814814814815E-2</v>
      </c>
      <c r="R4036" s="7">
        <f t="shared" si="253"/>
        <v>6750</v>
      </c>
      <c r="S4036" s="3" t="s">
        <v>8320</v>
      </c>
      <c r="T4036" s="3" t="s">
        <v>8321</v>
      </c>
    </row>
    <row r="4037" spans="1:20" ht="26.4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21">
        <f t="shared" si="254"/>
        <v>41903.674618055556</v>
      </c>
      <c r="L4037" s="21">
        <f t="shared" si="255"/>
        <v>41933.674618055556</v>
      </c>
      <c r="M4037" s="3" t="b">
        <v>0</v>
      </c>
      <c r="N4037" s="3">
        <v>25</v>
      </c>
      <c r="O4037" s="3" t="b">
        <v>0</v>
      </c>
      <c r="P4037" s="3" t="s">
        <v>8270</v>
      </c>
      <c r="Q4037" s="13">
        <f t="shared" si="252"/>
        <v>0.36849999999999999</v>
      </c>
      <c r="R4037" s="7">
        <f t="shared" si="253"/>
        <v>400</v>
      </c>
      <c r="S4037" s="3" t="s">
        <v>8320</v>
      </c>
      <c r="T4037" s="3" t="s">
        <v>8321</v>
      </c>
    </row>
    <row r="4038" spans="1:20" ht="39.6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21">
        <f t="shared" si="254"/>
        <v>41804.728750000002</v>
      </c>
      <c r="L4038" s="21">
        <f t="shared" si="255"/>
        <v>41821.729166666664</v>
      </c>
      <c r="M4038" s="3" t="b">
        <v>0</v>
      </c>
      <c r="N4038" s="3">
        <v>17</v>
      </c>
      <c r="O4038" s="3" t="b">
        <v>0</v>
      </c>
      <c r="P4038" s="3" t="s">
        <v>8270</v>
      </c>
      <c r="Q4038" s="13">
        <f t="shared" si="252"/>
        <v>0.47049999999999997</v>
      </c>
      <c r="R4038" s="7">
        <f t="shared" si="253"/>
        <v>352.94117647058823</v>
      </c>
      <c r="S4038" s="3" t="s">
        <v>8320</v>
      </c>
      <c r="T4038" s="3" t="s">
        <v>8321</v>
      </c>
    </row>
    <row r="4039" spans="1:20" ht="52.8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21">
        <f t="shared" si="254"/>
        <v>42496.862442129626</v>
      </c>
      <c r="L4039" s="21">
        <f t="shared" si="255"/>
        <v>42514.392361111109</v>
      </c>
      <c r="M4039" s="3" t="b">
        <v>0</v>
      </c>
      <c r="N4039" s="3">
        <v>2</v>
      </c>
      <c r="O4039" s="3" t="b">
        <v>0</v>
      </c>
      <c r="P4039" s="3" t="s">
        <v>8270</v>
      </c>
      <c r="Q4039" s="13">
        <f t="shared" si="252"/>
        <v>0.11428571428571428</v>
      </c>
      <c r="R4039" s="7">
        <f t="shared" si="253"/>
        <v>350</v>
      </c>
      <c r="S4039" s="3" t="s">
        <v>8320</v>
      </c>
      <c r="T4039" s="3" t="s">
        <v>8321</v>
      </c>
    </row>
    <row r="4040" spans="1:20" ht="39.6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21">
        <f t="shared" si="254"/>
        <v>41869.590393518512</v>
      </c>
      <c r="L4040" s="21">
        <f t="shared" si="255"/>
        <v>41929.590393518512</v>
      </c>
      <c r="M4040" s="3" t="b">
        <v>0</v>
      </c>
      <c r="N4040" s="3">
        <v>4</v>
      </c>
      <c r="O4040" s="3" t="b">
        <v>0</v>
      </c>
      <c r="P4040" s="3" t="s">
        <v>8270</v>
      </c>
      <c r="Q4040" s="13">
        <f t="shared" si="252"/>
        <v>0.12039999999999999</v>
      </c>
      <c r="R4040" s="7">
        <f t="shared" si="253"/>
        <v>625</v>
      </c>
      <c r="S4040" s="3" t="s">
        <v>8320</v>
      </c>
      <c r="T4040" s="3" t="s">
        <v>8321</v>
      </c>
    </row>
    <row r="4041" spans="1:20" ht="39.6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21">
        <f t="shared" si="254"/>
        <v>42305.462581018517</v>
      </c>
      <c r="L4041" s="21">
        <f t="shared" si="255"/>
        <v>42339.040972222218</v>
      </c>
      <c r="M4041" s="3" t="b">
        <v>0</v>
      </c>
      <c r="N4041" s="3">
        <v>5</v>
      </c>
      <c r="O4041" s="3" t="b">
        <v>0</v>
      </c>
      <c r="P4041" s="3" t="s">
        <v>8270</v>
      </c>
      <c r="Q4041" s="13">
        <f t="shared" si="252"/>
        <v>0.6</v>
      </c>
      <c r="R4041" s="7">
        <f t="shared" si="253"/>
        <v>100</v>
      </c>
      <c r="S4041" s="3" t="s">
        <v>8320</v>
      </c>
      <c r="T4041" s="3" t="s">
        <v>8321</v>
      </c>
    </row>
    <row r="4042" spans="1:20" ht="39.6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21">
        <f t="shared" si="254"/>
        <v>42144.023194444446</v>
      </c>
      <c r="L4042" s="21">
        <f t="shared" si="255"/>
        <v>42202.916666666664</v>
      </c>
      <c r="M4042" s="3" t="b">
        <v>0</v>
      </c>
      <c r="N4042" s="3">
        <v>2</v>
      </c>
      <c r="O4042" s="3" t="b">
        <v>0</v>
      </c>
      <c r="P4042" s="3" t="s">
        <v>8270</v>
      </c>
      <c r="Q4042" s="13">
        <f t="shared" si="252"/>
        <v>0.3125</v>
      </c>
      <c r="R4042" s="7">
        <f t="shared" si="253"/>
        <v>4000</v>
      </c>
      <c r="S4042" s="3" t="s">
        <v>8320</v>
      </c>
      <c r="T4042" s="3" t="s">
        <v>8321</v>
      </c>
    </row>
    <row r="4043" spans="1:20" ht="26.4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21">
        <f t="shared" si="254"/>
        <v>42559.265671296293</v>
      </c>
      <c r="L4043" s="21">
        <f t="shared" si="255"/>
        <v>42619.265671296293</v>
      </c>
      <c r="M4043" s="3" t="b">
        <v>0</v>
      </c>
      <c r="N4043" s="3">
        <v>2</v>
      </c>
      <c r="O4043" s="3" t="b">
        <v>0</v>
      </c>
      <c r="P4043" s="3" t="s">
        <v>8270</v>
      </c>
      <c r="Q4043" s="13">
        <f t="shared" si="252"/>
        <v>4.1999999999999997E-3</v>
      </c>
      <c r="R4043" s="7">
        <f t="shared" si="253"/>
        <v>2500</v>
      </c>
      <c r="S4043" s="3" t="s">
        <v>8320</v>
      </c>
      <c r="T4043" s="3" t="s">
        <v>8321</v>
      </c>
    </row>
    <row r="4044" spans="1:20" ht="39.6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21">
        <f t="shared" si="254"/>
        <v>41994.875740740739</v>
      </c>
      <c r="L4044" s="21">
        <f t="shared" si="255"/>
        <v>42024.594444444439</v>
      </c>
      <c r="M4044" s="3" t="b">
        <v>0</v>
      </c>
      <c r="N4044" s="3">
        <v>3</v>
      </c>
      <c r="O4044" s="3" t="b">
        <v>0</v>
      </c>
      <c r="P4044" s="3" t="s">
        <v>8270</v>
      </c>
      <c r="Q4044" s="13">
        <f t="shared" si="252"/>
        <v>2.0999999999999999E-3</v>
      </c>
      <c r="R4044" s="7">
        <f t="shared" si="253"/>
        <v>3333.3333333333335</v>
      </c>
      <c r="S4044" s="3" t="s">
        <v>8320</v>
      </c>
      <c r="T4044" s="3" t="s">
        <v>8321</v>
      </c>
    </row>
    <row r="4045" spans="1:20" ht="39.6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21">
        <f t="shared" si="254"/>
        <v>41948.749131944445</v>
      </c>
      <c r="L4045" s="21">
        <f t="shared" si="255"/>
        <v>41963.749131944445</v>
      </c>
      <c r="M4045" s="3" t="b">
        <v>0</v>
      </c>
      <c r="N4045" s="3">
        <v>0</v>
      </c>
      <c r="O4045" s="3" t="b">
        <v>0</v>
      </c>
      <c r="P4045" s="3" t="s">
        <v>8270</v>
      </c>
      <c r="Q4045" s="13">
        <f t="shared" si="252"/>
        <v>0</v>
      </c>
      <c r="R4045" s="7">
        <f t="shared" si="253"/>
        <v>0</v>
      </c>
      <c r="S4045" s="3" t="s">
        <v>8320</v>
      </c>
      <c r="T4045" s="3" t="s">
        <v>8321</v>
      </c>
    </row>
    <row r="4046" spans="1:20" ht="39.6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21">
        <f t="shared" si="254"/>
        <v>42074.011365740742</v>
      </c>
      <c r="L4046" s="21">
        <f t="shared" si="255"/>
        <v>42103.999999999993</v>
      </c>
      <c r="M4046" s="3" t="b">
        <v>0</v>
      </c>
      <c r="N4046" s="3">
        <v>4</v>
      </c>
      <c r="O4046" s="3" t="b">
        <v>0</v>
      </c>
      <c r="P4046" s="3" t="s">
        <v>8270</v>
      </c>
      <c r="Q4046" s="13">
        <f t="shared" si="252"/>
        <v>0.375</v>
      </c>
      <c r="R4046" s="7">
        <f t="shared" si="253"/>
        <v>150</v>
      </c>
      <c r="S4046" s="3" t="s">
        <v>8320</v>
      </c>
      <c r="T4046" s="3" t="s">
        <v>8321</v>
      </c>
    </row>
    <row r="4047" spans="1:20" ht="52.8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21">
        <f t="shared" si="254"/>
        <v>41841.992928240739</v>
      </c>
      <c r="L4047" s="21">
        <f t="shared" si="255"/>
        <v>41871.992928240739</v>
      </c>
      <c r="M4047" s="3" t="b">
        <v>0</v>
      </c>
      <c r="N4047" s="3">
        <v>1</v>
      </c>
      <c r="O4047" s="3" t="b">
        <v>0</v>
      </c>
      <c r="P4047" s="3" t="s">
        <v>8270</v>
      </c>
      <c r="Q4047" s="13">
        <f t="shared" si="252"/>
        <v>2.0000000000000001E-4</v>
      </c>
      <c r="R4047" s="7">
        <f t="shared" si="253"/>
        <v>5000</v>
      </c>
      <c r="S4047" s="3" t="s">
        <v>8320</v>
      </c>
      <c r="T4047" s="3" t="s">
        <v>8321</v>
      </c>
    </row>
    <row r="4048" spans="1:20" ht="52.8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21">
        <f t="shared" si="254"/>
        <v>41904.442245370366</v>
      </c>
      <c r="L4048" s="21">
        <f t="shared" si="255"/>
        <v>41934.442245370366</v>
      </c>
      <c r="M4048" s="3" t="b">
        <v>0</v>
      </c>
      <c r="N4048" s="3">
        <v>12</v>
      </c>
      <c r="O4048" s="3" t="b">
        <v>0</v>
      </c>
      <c r="P4048" s="3" t="s">
        <v>8270</v>
      </c>
      <c r="Q4048" s="13">
        <f t="shared" si="252"/>
        <v>8.2142857142857142E-2</v>
      </c>
      <c r="R4048" s="7">
        <f t="shared" si="253"/>
        <v>466.66666666666669</v>
      </c>
      <c r="S4048" s="3" t="s">
        <v>8320</v>
      </c>
      <c r="T4048" s="3" t="s">
        <v>8321</v>
      </c>
    </row>
    <row r="4049" spans="1:20" ht="39.6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21">
        <f t="shared" si="254"/>
        <v>41990.814155092587</v>
      </c>
      <c r="L4049" s="21">
        <f t="shared" si="255"/>
        <v>42014.833333333336</v>
      </c>
      <c r="M4049" s="3" t="b">
        <v>0</v>
      </c>
      <c r="N4049" s="3">
        <v>4</v>
      </c>
      <c r="O4049" s="3" t="b">
        <v>0</v>
      </c>
      <c r="P4049" s="3" t="s">
        <v>8270</v>
      </c>
      <c r="Q4049" s="13">
        <f t="shared" si="252"/>
        <v>2.1999999999999999E-2</v>
      </c>
      <c r="R4049" s="7">
        <f t="shared" si="253"/>
        <v>1250</v>
      </c>
      <c r="S4049" s="3" t="s">
        <v>8320</v>
      </c>
      <c r="T4049" s="3" t="s">
        <v>8321</v>
      </c>
    </row>
    <row r="4050" spans="1:20" ht="39.6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21">
        <f t="shared" si="254"/>
        <v>42436.300775462958</v>
      </c>
      <c r="L4050" s="21">
        <f t="shared" si="255"/>
        <v>42471.259108796294</v>
      </c>
      <c r="M4050" s="3" t="b">
        <v>0</v>
      </c>
      <c r="N4050" s="3">
        <v>91</v>
      </c>
      <c r="O4050" s="3" t="b">
        <v>0</v>
      </c>
      <c r="P4050" s="3" t="s">
        <v>8270</v>
      </c>
      <c r="Q4050" s="13">
        <f t="shared" si="252"/>
        <v>0.17652941176470588</v>
      </c>
      <c r="R4050" s="7">
        <f t="shared" si="253"/>
        <v>186.8131868131868</v>
      </c>
      <c r="S4050" s="3" t="s">
        <v>8320</v>
      </c>
      <c r="T4050" s="3" t="s">
        <v>8321</v>
      </c>
    </row>
    <row r="4051" spans="1:20" ht="39.6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21">
        <f t="shared" si="254"/>
        <v>42169.750173611108</v>
      </c>
      <c r="L4051" s="21">
        <f t="shared" si="255"/>
        <v>42199.750173611108</v>
      </c>
      <c r="M4051" s="3" t="b">
        <v>0</v>
      </c>
      <c r="N4051" s="3">
        <v>1</v>
      </c>
      <c r="O4051" s="3" t="b">
        <v>0</v>
      </c>
      <c r="P4051" s="3" t="s">
        <v>8270</v>
      </c>
      <c r="Q4051" s="13">
        <f t="shared" si="252"/>
        <v>8.0000000000000004E-4</v>
      </c>
      <c r="R4051" s="7">
        <f t="shared" si="253"/>
        <v>20000</v>
      </c>
      <c r="S4051" s="3" t="s">
        <v>8320</v>
      </c>
      <c r="T4051" s="3" t="s">
        <v>8321</v>
      </c>
    </row>
    <row r="4052" spans="1:20" ht="39.6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21">
        <f t="shared" si="254"/>
        <v>41905.428136574068</v>
      </c>
      <c r="L4052" s="21">
        <f t="shared" si="255"/>
        <v>41935.428136574068</v>
      </c>
      <c r="M4052" s="3" t="b">
        <v>0</v>
      </c>
      <c r="N4052" s="3">
        <v>1</v>
      </c>
      <c r="O4052" s="3" t="b">
        <v>0</v>
      </c>
      <c r="P4052" s="3" t="s">
        <v>8270</v>
      </c>
      <c r="Q4052" s="13">
        <f t="shared" si="252"/>
        <v>6.6666666666666664E-4</v>
      </c>
      <c r="R4052" s="7">
        <f t="shared" si="253"/>
        <v>1500</v>
      </c>
      <c r="S4052" s="3" t="s">
        <v>8320</v>
      </c>
      <c r="T4052" s="3" t="s">
        <v>8321</v>
      </c>
    </row>
    <row r="4053" spans="1:20" ht="39.6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21">
        <f t="shared" si="254"/>
        <v>41761.601817129624</v>
      </c>
      <c r="L4053" s="21">
        <f t="shared" si="255"/>
        <v>41768.078472222223</v>
      </c>
      <c r="M4053" s="3" t="b">
        <v>0</v>
      </c>
      <c r="N4053" s="3">
        <v>0</v>
      </c>
      <c r="O4053" s="3" t="b">
        <v>0</v>
      </c>
      <c r="P4053" s="3" t="s">
        <v>8270</v>
      </c>
      <c r="Q4053" s="13">
        <f t="shared" si="252"/>
        <v>0</v>
      </c>
      <c r="R4053" s="7">
        <f t="shared" si="253"/>
        <v>0</v>
      </c>
      <c r="S4053" s="3" t="s">
        <v>8320</v>
      </c>
      <c r="T4053" s="3" t="s">
        <v>8321</v>
      </c>
    </row>
    <row r="4054" spans="1:20" ht="52.8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21">
        <f t="shared" si="254"/>
        <v>41865.670324074068</v>
      </c>
      <c r="L4054" s="21">
        <f t="shared" si="255"/>
        <v>41925.670324074068</v>
      </c>
      <c r="M4054" s="3" t="b">
        <v>0</v>
      </c>
      <c r="N4054" s="3">
        <v>13</v>
      </c>
      <c r="O4054" s="3" t="b">
        <v>0</v>
      </c>
      <c r="P4054" s="3" t="s">
        <v>8270</v>
      </c>
      <c r="Q4054" s="13">
        <f t="shared" si="252"/>
        <v>0.37533333333333335</v>
      </c>
      <c r="R4054" s="7">
        <f t="shared" si="253"/>
        <v>230.76923076923077</v>
      </c>
      <c r="S4054" s="3" t="s">
        <v>8320</v>
      </c>
      <c r="T4054" s="3" t="s">
        <v>8321</v>
      </c>
    </row>
    <row r="4055" spans="1:20" ht="39.6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21">
        <f t="shared" si="254"/>
        <v>41928.481805555552</v>
      </c>
      <c r="L4055" s="21">
        <f t="shared" si="255"/>
        <v>41958.624999999993</v>
      </c>
      <c r="M4055" s="3" t="b">
        <v>0</v>
      </c>
      <c r="N4055" s="3">
        <v>2</v>
      </c>
      <c r="O4055" s="3" t="b">
        <v>0</v>
      </c>
      <c r="P4055" s="3" t="s">
        <v>8270</v>
      </c>
      <c r="Q4055" s="13">
        <f t="shared" si="252"/>
        <v>0.22</v>
      </c>
      <c r="R4055" s="7">
        <f t="shared" si="253"/>
        <v>250</v>
      </c>
      <c r="S4055" s="3" t="s">
        <v>8320</v>
      </c>
      <c r="T4055" s="3" t="s">
        <v>8321</v>
      </c>
    </row>
    <row r="4056" spans="1:20" ht="39.6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21">
        <f t="shared" si="254"/>
        <v>42613.632928240739</v>
      </c>
      <c r="L4056" s="21">
        <f t="shared" si="255"/>
        <v>42643.958333333336</v>
      </c>
      <c r="M4056" s="3" t="b">
        <v>0</v>
      </c>
      <c r="N4056" s="3">
        <v>0</v>
      </c>
      <c r="O4056" s="3" t="b">
        <v>0</v>
      </c>
      <c r="P4056" s="3" t="s">
        <v>8270</v>
      </c>
      <c r="Q4056" s="13">
        <f t="shared" si="252"/>
        <v>0</v>
      </c>
      <c r="R4056" s="7">
        <f t="shared" si="253"/>
        <v>0</v>
      </c>
      <c r="S4056" s="3" t="s">
        <v>8320</v>
      </c>
      <c r="T4056" s="3" t="s">
        <v>8321</v>
      </c>
    </row>
    <row r="4057" spans="1:20" ht="39.6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21">
        <f t="shared" si="254"/>
        <v>41779.44017361111</v>
      </c>
      <c r="L4057" s="21">
        <f t="shared" si="255"/>
        <v>41809.44017361111</v>
      </c>
      <c r="M4057" s="3" t="b">
        <v>0</v>
      </c>
      <c r="N4057" s="3">
        <v>21</v>
      </c>
      <c r="O4057" s="3" t="b">
        <v>0</v>
      </c>
      <c r="P4057" s="3" t="s">
        <v>8270</v>
      </c>
      <c r="Q4057" s="13">
        <f t="shared" si="252"/>
        <v>0.1762</v>
      </c>
      <c r="R4057" s="7">
        <f t="shared" si="253"/>
        <v>238.0952380952381</v>
      </c>
      <c r="S4057" s="3" t="s">
        <v>8320</v>
      </c>
      <c r="T4057" s="3" t="s">
        <v>8321</v>
      </c>
    </row>
    <row r="4058" spans="1:20" ht="39.6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21">
        <f t="shared" si="254"/>
        <v>42534.724988425922</v>
      </c>
      <c r="L4058" s="21">
        <f t="shared" si="255"/>
        <v>42554.624305555553</v>
      </c>
      <c r="M4058" s="3" t="b">
        <v>0</v>
      </c>
      <c r="N4058" s="3">
        <v>9</v>
      </c>
      <c r="O4058" s="3" t="b">
        <v>0</v>
      </c>
      <c r="P4058" s="3" t="s">
        <v>8270</v>
      </c>
      <c r="Q4058" s="13">
        <f t="shared" si="252"/>
        <v>0.53</v>
      </c>
      <c r="R4058" s="7">
        <f t="shared" si="253"/>
        <v>166.66666666666666</v>
      </c>
      <c r="S4058" s="3" t="s">
        <v>8320</v>
      </c>
      <c r="T4058" s="3" t="s">
        <v>8321</v>
      </c>
    </row>
    <row r="4059" spans="1:20" ht="52.8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21">
        <f t="shared" si="254"/>
        <v>42310.760185185187</v>
      </c>
      <c r="L4059" s="21">
        <f t="shared" si="255"/>
        <v>42333.749999999993</v>
      </c>
      <c r="M4059" s="3" t="b">
        <v>0</v>
      </c>
      <c r="N4059" s="3">
        <v>6</v>
      </c>
      <c r="O4059" s="3" t="b">
        <v>0</v>
      </c>
      <c r="P4059" s="3" t="s">
        <v>8270</v>
      </c>
      <c r="Q4059" s="13">
        <f t="shared" si="252"/>
        <v>0.22142857142857142</v>
      </c>
      <c r="R4059" s="7">
        <f t="shared" si="253"/>
        <v>583.33333333333337</v>
      </c>
      <c r="S4059" s="3" t="s">
        <v>8320</v>
      </c>
      <c r="T4059" s="3" t="s">
        <v>8321</v>
      </c>
    </row>
    <row r="4060" spans="1:20" ht="39.6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21">
        <f t="shared" si="254"/>
        <v>42445.852361111109</v>
      </c>
      <c r="L4060" s="21">
        <f t="shared" si="255"/>
        <v>42460.957638888889</v>
      </c>
      <c r="M4060" s="3" t="b">
        <v>0</v>
      </c>
      <c r="N4060" s="3">
        <v>4</v>
      </c>
      <c r="O4060" s="3" t="b">
        <v>0</v>
      </c>
      <c r="P4060" s="3" t="s">
        <v>8270</v>
      </c>
      <c r="Q4060" s="13">
        <f t="shared" si="252"/>
        <v>2.5333333333333333E-2</v>
      </c>
      <c r="R4060" s="7">
        <f t="shared" si="253"/>
        <v>937.5</v>
      </c>
      <c r="S4060" s="3" t="s">
        <v>8320</v>
      </c>
      <c r="T4060" s="3" t="s">
        <v>8321</v>
      </c>
    </row>
    <row r="4061" spans="1:20" ht="39.6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21">
        <f t="shared" si="254"/>
        <v>41866.432314814811</v>
      </c>
      <c r="L4061" s="21">
        <f t="shared" si="255"/>
        <v>41897.916666666664</v>
      </c>
      <c r="M4061" s="3" t="b">
        <v>0</v>
      </c>
      <c r="N4061" s="3">
        <v>7</v>
      </c>
      <c r="O4061" s="3" t="b">
        <v>0</v>
      </c>
      <c r="P4061" s="3" t="s">
        <v>8270</v>
      </c>
      <c r="Q4061" s="13">
        <f t="shared" si="252"/>
        <v>2.5000000000000001E-2</v>
      </c>
      <c r="R4061" s="7">
        <f t="shared" si="253"/>
        <v>1428.5714285714287</v>
      </c>
      <c r="S4061" s="3" t="s">
        <v>8320</v>
      </c>
      <c r="T4061" s="3" t="s">
        <v>8321</v>
      </c>
    </row>
    <row r="4062" spans="1:20" ht="39.6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21">
        <f t="shared" si="254"/>
        <v>41779.486759259256</v>
      </c>
      <c r="L4062" s="21">
        <f t="shared" si="255"/>
        <v>41813.458333333328</v>
      </c>
      <c r="M4062" s="3" t="b">
        <v>0</v>
      </c>
      <c r="N4062" s="3">
        <v>5</v>
      </c>
      <c r="O4062" s="3" t="b">
        <v>0</v>
      </c>
      <c r="P4062" s="3" t="s">
        <v>8270</v>
      </c>
      <c r="Q4062" s="13">
        <f t="shared" si="252"/>
        <v>2.8500000000000001E-2</v>
      </c>
      <c r="R4062" s="7">
        <f t="shared" si="253"/>
        <v>2000</v>
      </c>
      <c r="S4062" s="3" t="s">
        <v>8320</v>
      </c>
      <c r="T4062" s="3" t="s">
        <v>8321</v>
      </c>
    </row>
    <row r="4063" spans="1:20" ht="39.6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21">
        <f t="shared" si="254"/>
        <v>42420.933136574073</v>
      </c>
      <c r="L4063" s="21">
        <f t="shared" si="255"/>
        <v>42480.891469907401</v>
      </c>
      <c r="M4063" s="3" t="b">
        <v>0</v>
      </c>
      <c r="N4063" s="3">
        <v>0</v>
      </c>
      <c r="O4063" s="3" t="b">
        <v>0</v>
      </c>
      <c r="P4063" s="3" t="s">
        <v>8270</v>
      </c>
      <c r="Q4063" s="13">
        <f t="shared" si="252"/>
        <v>0</v>
      </c>
      <c r="R4063" s="7">
        <f t="shared" si="253"/>
        <v>0</v>
      </c>
      <c r="S4063" s="3" t="s">
        <v>8320</v>
      </c>
      <c r="T4063" s="3" t="s">
        <v>8321</v>
      </c>
    </row>
    <row r="4064" spans="1:20" ht="39.6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21">
        <f t="shared" si="254"/>
        <v>42523.530879629623</v>
      </c>
      <c r="L4064" s="21">
        <f t="shared" si="255"/>
        <v>42553.530879629623</v>
      </c>
      <c r="M4064" s="3" t="b">
        <v>0</v>
      </c>
      <c r="N4064" s="3">
        <v>3</v>
      </c>
      <c r="O4064" s="3" t="b">
        <v>0</v>
      </c>
      <c r="P4064" s="3" t="s">
        <v>8270</v>
      </c>
      <c r="Q4064" s="13">
        <f t="shared" si="252"/>
        <v>2.4500000000000001E-2</v>
      </c>
      <c r="R4064" s="7">
        <f t="shared" si="253"/>
        <v>6666.666666666667</v>
      </c>
      <c r="S4064" s="3" t="s">
        <v>8320</v>
      </c>
      <c r="T4064" s="3" t="s">
        <v>8321</v>
      </c>
    </row>
    <row r="4065" spans="1:20" ht="39.6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21">
        <f t="shared" si="254"/>
        <v>41787.473194444443</v>
      </c>
      <c r="L4065" s="21">
        <f t="shared" si="255"/>
        <v>41817.473194444443</v>
      </c>
      <c r="M4065" s="3" t="b">
        <v>0</v>
      </c>
      <c r="N4065" s="3">
        <v>9</v>
      </c>
      <c r="O4065" s="3" t="b">
        <v>0</v>
      </c>
      <c r="P4065" s="3" t="s">
        <v>8270</v>
      </c>
      <c r="Q4065" s="13">
        <f t="shared" si="252"/>
        <v>1.4210526315789474E-2</v>
      </c>
      <c r="R4065" s="7">
        <f t="shared" si="253"/>
        <v>1055.5555555555557</v>
      </c>
      <c r="S4065" s="3" t="s">
        <v>8320</v>
      </c>
      <c r="T4065" s="3" t="s">
        <v>8321</v>
      </c>
    </row>
    <row r="4066" spans="1:20" ht="39.6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21">
        <f t="shared" si="254"/>
        <v>42093.379930555551</v>
      </c>
      <c r="L4066" s="21">
        <f t="shared" si="255"/>
        <v>42123.379930555551</v>
      </c>
      <c r="M4066" s="3" t="b">
        <v>0</v>
      </c>
      <c r="N4066" s="3">
        <v>6</v>
      </c>
      <c r="O4066" s="3" t="b">
        <v>0</v>
      </c>
      <c r="P4066" s="3" t="s">
        <v>8270</v>
      </c>
      <c r="Q4066" s="13">
        <f t="shared" si="252"/>
        <v>0.1925</v>
      </c>
      <c r="R4066" s="7">
        <f t="shared" si="253"/>
        <v>333.33333333333331</v>
      </c>
      <c r="S4066" s="3" t="s">
        <v>8320</v>
      </c>
      <c r="T4066" s="3" t="s">
        <v>8321</v>
      </c>
    </row>
    <row r="4067" spans="1:20" ht="26.4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21">
        <f t="shared" si="254"/>
        <v>41833.74318287037</v>
      </c>
      <c r="L4067" s="21">
        <f t="shared" si="255"/>
        <v>41863.74318287037</v>
      </c>
      <c r="M4067" s="3" t="b">
        <v>0</v>
      </c>
      <c r="N4067" s="3">
        <v>4</v>
      </c>
      <c r="O4067" s="3" t="b">
        <v>0</v>
      </c>
      <c r="P4067" s="3" t="s">
        <v>8270</v>
      </c>
      <c r="Q4067" s="13">
        <f t="shared" si="252"/>
        <v>6.7499999999999999E-3</v>
      </c>
      <c r="R4067" s="7">
        <f t="shared" si="253"/>
        <v>1000</v>
      </c>
      <c r="S4067" s="3" t="s">
        <v>8320</v>
      </c>
      <c r="T4067" s="3" t="s">
        <v>8321</v>
      </c>
    </row>
    <row r="4068" spans="1:20" ht="52.8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21">
        <f t="shared" si="254"/>
        <v>42478.830879629626</v>
      </c>
      <c r="L4068" s="21">
        <f t="shared" si="255"/>
        <v>42508.830879629626</v>
      </c>
      <c r="M4068" s="3" t="b">
        <v>0</v>
      </c>
      <c r="N4068" s="3">
        <v>1</v>
      </c>
      <c r="O4068" s="3" t="b">
        <v>0</v>
      </c>
      <c r="P4068" s="3" t="s">
        <v>8270</v>
      </c>
      <c r="Q4068" s="13">
        <f t="shared" si="252"/>
        <v>1.6666666666666668E-3</v>
      </c>
      <c r="R4068" s="7">
        <f t="shared" si="253"/>
        <v>15000</v>
      </c>
      <c r="S4068" s="3" t="s">
        <v>8320</v>
      </c>
      <c r="T4068" s="3" t="s">
        <v>8321</v>
      </c>
    </row>
    <row r="4069" spans="1:20" ht="39.6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21">
        <f t="shared" si="254"/>
        <v>42234.909143518518</v>
      </c>
      <c r="L4069" s="21">
        <f t="shared" si="255"/>
        <v>42274.909143518518</v>
      </c>
      <c r="M4069" s="3" t="b">
        <v>0</v>
      </c>
      <c r="N4069" s="3">
        <v>17</v>
      </c>
      <c r="O4069" s="3" t="b">
        <v>0</v>
      </c>
      <c r="P4069" s="3" t="s">
        <v>8270</v>
      </c>
      <c r="Q4069" s="13">
        <f t="shared" si="252"/>
        <v>0.60899999999999999</v>
      </c>
      <c r="R4069" s="7">
        <f t="shared" si="253"/>
        <v>294.11764705882354</v>
      </c>
      <c r="S4069" s="3" t="s">
        <v>8320</v>
      </c>
      <c r="T4069" s="3" t="s">
        <v>8321</v>
      </c>
    </row>
    <row r="4070" spans="1:20" ht="39.6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21">
        <f t="shared" si="254"/>
        <v>42718.755266203698</v>
      </c>
      <c r="L4070" s="21">
        <f t="shared" si="255"/>
        <v>42748.753472222219</v>
      </c>
      <c r="M4070" s="3" t="b">
        <v>0</v>
      </c>
      <c r="N4070" s="3">
        <v>1</v>
      </c>
      <c r="O4070" s="3" t="b">
        <v>0</v>
      </c>
      <c r="P4070" s="3" t="s">
        <v>8270</v>
      </c>
      <c r="Q4070" s="13">
        <f t="shared" si="252"/>
        <v>0.01</v>
      </c>
      <c r="R4070" s="7">
        <f t="shared" si="253"/>
        <v>3495</v>
      </c>
      <c r="S4070" s="3" t="s">
        <v>8320</v>
      </c>
      <c r="T4070" s="3" t="s">
        <v>8321</v>
      </c>
    </row>
    <row r="4071" spans="1:20" ht="39.6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21">
        <f t="shared" si="254"/>
        <v>42022.453194444439</v>
      </c>
      <c r="L4071" s="21">
        <f t="shared" si="255"/>
        <v>42063.291666666664</v>
      </c>
      <c r="M4071" s="3" t="b">
        <v>0</v>
      </c>
      <c r="N4071" s="3">
        <v>13</v>
      </c>
      <c r="O4071" s="3" t="b">
        <v>0</v>
      </c>
      <c r="P4071" s="3" t="s">
        <v>8270</v>
      </c>
      <c r="Q4071" s="13">
        <f t="shared" si="252"/>
        <v>0.34399999999999997</v>
      </c>
      <c r="R4071" s="7">
        <f t="shared" si="253"/>
        <v>96.15384615384616</v>
      </c>
      <c r="S4071" s="3" t="s">
        <v>8320</v>
      </c>
      <c r="T4071" s="3" t="s">
        <v>8321</v>
      </c>
    </row>
    <row r="4072" spans="1:20" ht="39.6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21">
        <f t="shared" si="254"/>
        <v>42031.458564814813</v>
      </c>
      <c r="L4072" s="21">
        <f t="shared" si="255"/>
        <v>42063.916666666664</v>
      </c>
      <c r="M4072" s="3" t="b">
        <v>0</v>
      </c>
      <c r="N4072" s="3">
        <v>6</v>
      </c>
      <c r="O4072" s="3" t="b">
        <v>0</v>
      </c>
      <c r="P4072" s="3" t="s">
        <v>8270</v>
      </c>
      <c r="Q4072" s="13">
        <f t="shared" si="252"/>
        <v>0.16500000000000001</v>
      </c>
      <c r="R4072" s="7">
        <f t="shared" si="253"/>
        <v>166.66666666666666</v>
      </c>
      <c r="S4072" s="3" t="s">
        <v>8320</v>
      </c>
      <c r="T4072" s="3" t="s">
        <v>8321</v>
      </c>
    </row>
    <row r="4073" spans="1:20" ht="52.8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21">
        <f t="shared" si="254"/>
        <v>42700.59642361111</v>
      </c>
      <c r="L4073" s="21">
        <f t="shared" si="255"/>
        <v>42730.59642361111</v>
      </c>
      <c r="M4073" s="3" t="b">
        <v>0</v>
      </c>
      <c r="N4073" s="3">
        <v>0</v>
      </c>
      <c r="O4073" s="3" t="b">
        <v>0</v>
      </c>
      <c r="P4073" s="3" t="s">
        <v>8270</v>
      </c>
      <c r="Q4073" s="13">
        <f t="shared" si="252"/>
        <v>0</v>
      </c>
      <c r="R4073" s="7">
        <f t="shared" si="253"/>
        <v>0</v>
      </c>
      <c r="S4073" s="3" t="s">
        <v>8320</v>
      </c>
      <c r="T4073" s="3" t="s">
        <v>8321</v>
      </c>
    </row>
    <row r="4074" spans="1:20" ht="52.8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21">
        <f t="shared" si="254"/>
        <v>41812.566099537034</v>
      </c>
      <c r="L4074" s="21">
        <f t="shared" si="255"/>
        <v>41872.566099537034</v>
      </c>
      <c r="M4074" s="3" t="b">
        <v>0</v>
      </c>
      <c r="N4074" s="3">
        <v>2</v>
      </c>
      <c r="O4074" s="3" t="b">
        <v>0</v>
      </c>
      <c r="P4074" s="3" t="s">
        <v>8270</v>
      </c>
      <c r="Q4074" s="13">
        <f t="shared" si="252"/>
        <v>4.0000000000000001E-3</v>
      </c>
      <c r="R4074" s="7">
        <f t="shared" si="253"/>
        <v>500</v>
      </c>
      <c r="S4074" s="3" t="s">
        <v>8320</v>
      </c>
      <c r="T4074" s="3" t="s">
        <v>8321</v>
      </c>
    </row>
    <row r="4075" spans="1:20" ht="39.6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21">
        <f t="shared" si="254"/>
        <v>42078.136874999997</v>
      </c>
      <c r="L4075" s="21">
        <f t="shared" si="255"/>
        <v>42132.958333333336</v>
      </c>
      <c r="M4075" s="3" t="b">
        <v>0</v>
      </c>
      <c r="N4075" s="3">
        <v>2</v>
      </c>
      <c r="O4075" s="3" t="b">
        <v>0</v>
      </c>
      <c r="P4075" s="3" t="s">
        <v>8270</v>
      </c>
      <c r="Q4075" s="13">
        <f t="shared" si="252"/>
        <v>1.0571428571428572E-2</v>
      </c>
      <c r="R4075" s="7">
        <f t="shared" si="253"/>
        <v>1750</v>
      </c>
      <c r="S4075" s="3" t="s">
        <v>8320</v>
      </c>
      <c r="T4075" s="3" t="s">
        <v>8321</v>
      </c>
    </row>
    <row r="4076" spans="1:20" ht="39.6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21">
        <f t="shared" si="254"/>
        <v>42283.344618055555</v>
      </c>
      <c r="L4076" s="21">
        <f t="shared" si="255"/>
        <v>42313.386284722219</v>
      </c>
      <c r="M4076" s="3" t="b">
        <v>0</v>
      </c>
      <c r="N4076" s="3">
        <v>21</v>
      </c>
      <c r="O4076" s="3" t="b">
        <v>0</v>
      </c>
      <c r="P4076" s="3" t="s">
        <v>8270</v>
      </c>
      <c r="Q4076" s="13">
        <f t="shared" si="252"/>
        <v>0.26727272727272727</v>
      </c>
      <c r="R4076" s="7">
        <f t="shared" si="253"/>
        <v>130.95238095238096</v>
      </c>
      <c r="S4076" s="3" t="s">
        <v>8320</v>
      </c>
      <c r="T4076" s="3" t="s">
        <v>8321</v>
      </c>
    </row>
    <row r="4077" spans="1:20" ht="39.6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21">
        <f t="shared" si="254"/>
        <v>41778.837604166663</v>
      </c>
      <c r="L4077" s="21">
        <f t="shared" si="255"/>
        <v>41820.519444444442</v>
      </c>
      <c r="M4077" s="3" t="b">
        <v>0</v>
      </c>
      <c r="N4077" s="3">
        <v>13</v>
      </c>
      <c r="O4077" s="3" t="b">
        <v>0</v>
      </c>
      <c r="P4077" s="3" t="s">
        <v>8270</v>
      </c>
      <c r="Q4077" s="13">
        <f t="shared" si="252"/>
        <v>0.28799999999999998</v>
      </c>
      <c r="R4077" s="7">
        <f t="shared" si="253"/>
        <v>153.84615384615384</v>
      </c>
      <c r="S4077" s="3" t="s">
        <v>8320</v>
      </c>
      <c r="T4077" s="3" t="s">
        <v>8321</v>
      </c>
    </row>
    <row r="4078" spans="1:20" ht="39.6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21">
        <f t="shared" si="254"/>
        <v>41905.587372685179</v>
      </c>
      <c r="L4078" s="21">
        <f t="shared" si="255"/>
        <v>41933.618750000001</v>
      </c>
      <c r="M4078" s="3" t="b">
        <v>0</v>
      </c>
      <c r="N4078" s="3">
        <v>0</v>
      </c>
      <c r="O4078" s="3" t="b">
        <v>0</v>
      </c>
      <c r="P4078" s="3" t="s">
        <v>8270</v>
      </c>
      <c r="Q4078" s="13">
        <f t="shared" si="252"/>
        <v>0</v>
      </c>
      <c r="R4078" s="7">
        <f t="shared" si="253"/>
        <v>0</v>
      </c>
      <c r="S4078" s="3" t="s">
        <v>8320</v>
      </c>
      <c r="T4078" s="3" t="s">
        <v>8321</v>
      </c>
    </row>
    <row r="4079" spans="1:20" ht="39.6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21">
        <f t="shared" si="254"/>
        <v>42695.502245370364</v>
      </c>
      <c r="L4079" s="21">
        <f t="shared" si="255"/>
        <v>42725.502245370364</v>
      </c>
      <c r="M4079" s="3" t="b">
        <v>0</v>
      </c>
      <c r="N4079" s="3">
        <v>6</v>
      </c>
      <c r="O4079" s="3" t="b">
        <v>0</v>
      </c>
      <c r="P4079" s="3" t="s">
        <v>8270</v>
      </c>
      <c r="Q4079" s="13">
        <f t="shared" si="252"/>
        <v>8.8999999999999996E-2</v>
      </c>
      <c r="R4079" s="7">
        <f t="shared" si="253"/>
        <v>2500</v>
      </c>
      <c r="S4079" s="3" t="s">
        <v>8320</v>
      </c>
      <c r="T4079" s="3" t="s">
        <v>8321</v>
      </c>
    </row>
    <row r="4080" spans="1:20" ht="39.6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21">
        <f t="shared" si="254"/>
        <v>42732.579189814809</v>
      </c>
      <c r="L4080" s="21">
        <f t="shared" si="255"/>
        <v>42762.579189814809</v>
      </c>
      <c r="M4080" s="3" t="b">
        <v>0</v>
      </c>
      <c r="N4080" s="3">
        <v>0</v>
      </c>
      <c r="O4080" s="3" t="b">
        <v>0</v>
      </c>
      <c r="P4080" s="3" t="s">
        <v>8270</v>
      </c>
      <c r="Q4080" s="13">
        <f t="shared" si="252"/>
        <v>0</v>
      </c>
      <c r="R4080" s="7">
        <f t="shared" si="253"/>
        <v>0</v>
      </c>
      <c r="S4080" s="3" t="s">
        <v>8320</v>
      </c>
      <c r="T4080" s="3" t="s">
        <v>8321</v>
      </c>
    </row>
    <row r="4081" spans="1:20" ht="39.6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21">
        <f t="shared" si="254"/>
        <v>42510.730567129627</v>
      </c>
      <c r="L4081" s="21">
        <f t="shared" si="255"/>
        <v>42540.730567129627</v>
      </c>
      <c r="M4081" s="3" t="b">
        <v>0</v>
      </c>
      <c r="N4081" s="3">
        <v>1</v>
      </c>
      <c r="O4081" s="3" t="b">
        <v>0</v>
      </c>
      <c r="P4081" s="3" t="s">
        <v>8270</v>
      </c>
      <c r="Q4081" s="13">
        <f t="shared" si="252"/>
        <v>1.6666666666666668E-3</v>
      </c>
      <c r="R4081" s="7">
        <f t="shared" si="253"/>
        <v>3000</v>
      </c>
      <c r="S4081" s="3" t="s">
        <v>8320</v>
      </c>
      <c r="T4081" s="3" t="s">
        <v>8321</v>
      </c>
    </row>
    <row r="4082" spans="1:20" ht="39.6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21">
        <f t="shared" si="254"/>
        <v>42511.489768518521</v>
      </c>
      <c r="L4082" s="21">
        <f t="shared" si="255"/>
        <v>42535.579166666663</v>
      </c>
      <c r="M4082" s="3" t="b">
        <v>0</v>
      </c>
      <c r="N4082" s="3">
        <v>0</v>
      </c>
      <c r="O4082" s="3" t="b">
        <v>0</v>
      </c>
      <c r="P4082" s="3" t="s">
        <v>8270</v>
      </c>
      <c r="Q4082" s="13">
        <f t="shared" si="252"/>
        <v>0</v>
      </c>
      <c r="R4082" s="7">
        <f t="shared" si="253"/>
        <v>0</v>
      </c>
      <c r="S4082" s="3" t="s">
        <v>8320</v>
      </c>
      <c r="T4082" s="3" t="s">
        <v>8321</v>
      </c>
    </row>
    <row r="4083" spans="1:20" ht="39.6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21">
        <f t="shared" si="254"/>
        <v>42041.372974537029</v>
      </c>
      <c r="L4083" s="21">
        <f t="shared" si="255"/>
        <v>42071.331307870372</v>
      </c>
      <c r="M4083" s="3" t="b">
        <v>0</v>
      </c>
      <c r="N4083" s="3">
        <v>12</v>
      </c>
      <c r="O4083" s="3" t="b">
        <v>0</v>
      </c>
      <c r="P4083" s="3" t="s">
        <v>8270</v>
      </c>
      <c r="Q4083" s="13">
        <f t="shared" si="252"/>
        <v>0.15737410071942445</v>
      </c>
      <c r="R4083" s="7">
        <f t="shared" si="253"/>
        <v>185.33333333333334</v>
      </c>
      <c r="S4083" s="3" t="s">
        <v>8320</v>
      </c>
      <c r="T4083" s="3" t="s">
        <v>8321</v>
      </c>
    </row>
    <row r="4084" spans="1:20" ht="39.6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21">
        <f t="shared" si="254"/>
        <v>42306.980937499997</v>
      </c>
      <c r="L4084" s="21">
        <f t="shared" si="255"/>
        <v>42322.749999999993</v>
      </c>
      <c r="M4084" s="3" t="b">
        <v>0</v>
      </c>
      <c r="N4084" s="3">
        <v>2</v>
      </c>
      <c r="O4084" s="3" t="b">
        <v>0</v>
      </c>
      <c r="P4084" s="3" t="s">
        <v>8270</v>
      </c>
      <c r="Q4084" s="13">
        <f t="shared" si="252"/>
        <v>0.02</v>
      </c>
      <c r="R4084" s="7">
        <f t="shared" si="253"/>
        <v>75</v>
      </c>
      <c r="S4084" s="3" t="s">
        <v>8320</v>
      </c>
      <c r="T4084" s="3" t="s">
        <v>8321</v>
      </c>
    </row>
    <row r="4085" spans="1:20" ht="39.6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21">
        <f t="shared" si="254"/>
        <v>42353.553425925922</v>
      </c>
      <c r="L4085" s="21">
        <f t="shared" si="255"/>
        <v>42383.553425925922</v>
      </c>
      <c r="M4085" s="3" t="b">
        <v>0</v>
      </c>
      <c r="N4085" s="3">
        <v>6</v>
      </c>
      <c r="O4085" s="3" t="b">
        <v>0</v>
      </c>
      <c r="P4085" s="3" t="s">
        <v>8270</v>
      </c>
      <c r="Q4085" s="13">
        <f t="shared" si="252"/>
        <v>0.21685714285714286</v>
      </c>
      <c r="R4085" s="7">
        <f t="shared" si="253"/>
        <v>583.33333333333337</v>
      </c>
      <c r="S4085" s="3" t="s">
        <v>8320</v>
      </c>
      <c r="T4085" s="3" t="s">
        <v>8321</v>
      </c>
    </row>
    <row r="4086" spans="1:20" ht="52.8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21">
        <f t="shared" si="254"/>
        <v>42622.228078703702</v>
      </c>
      <c r="L4086" s="21">
        <f t="shared" si="255"/>
        <v>42652.228078703702</v>
      </c>
      <c r="M4086" s="3" t="b">
        <v>0</v>
      </c>
      <c r="N4086" s="3">
        <v>1</v>
      </c>
      <c r="O4086" s="3" t="b">
        <v>0</v>
      </c>
      <c r="P4086" s="3" t="s">
        <v>8270</v>
      </c>
      <c r="Q4086" s="13">
        <f t="shared" si="252"/>
        <v>3.3333333333333335E-3</v>
      </c>
      <c r="R4086" s="7">
        <f t="shared" si="253"/>
        <v>3000</v>
      </c>
      <c r="S4086" s="3" t="s">
        <v>8320</v>
      </c>
      <c r="T4086" s="3" t="s">
        <v>8321</v>
      </c>
    </row>
    <row r="4087" spans="1:20" ht="39.6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21">
        <f t="shared" si="254"/>
        <v>42058.395543981482</v>
      </c>
      <c r="L4087" s="21">
        <f t="shared" si="255"/>
        <v>42086.957638888889</v>
      </c>
      <c r="M4087" s="3" t="b">
        <v>0</v>
      </c>
      <c r="N4087" s="3">
        <v>1</v>
      </c>
      <c r="O4087" s="3" t="b">
        <v>0</v>
      </c>
      <c r="P4087" s="3" t="s">
        <v>8270</v>
      </c>
      <c r="Q4087" s="13">
        <f t="shared" si="252"/>
        <v>2.8571428571428571E-3</v>
      </c>
      <c r="R4087" s="7">
        <f t="shared" si="253"/>
        <v>3500</v>
      </c>
      <c r="S4087" s="3" t="s">
        <v>8320</v>
      </c>
      <c r="T4087" s="3" t="s">
        <v>8321</v>
      </c>
    </row>
    <row r="4088" spans="1:20" ht="39.6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21">
        <f t="shared" si="254"/>
        <v>42304.732627314814</v>
      </c>
      <c r="L4088" s="21">
        <f t="shared" si="255"/>
        <v>42328.958333333336</v>
      </c>
      <c r="M4088" s="3" t="b">
        <v>0</v>
      </c>
      <c r="N4088" s="3">
        <v>5</v>
      </c>
      <c r="O4088" s="3" t="b">
        <v>0</v>
      </c>
      <c r="P4088" s="3" t="s">
        <v>8270</v>
      </c>
      <c r="Q4088" s="13">
        <f t="shared" si="252"/>
        <v>4.7E-2</v>
      </c>
      <c r="R4088" s="7">
        <f t="shared" si="253"/>
        <v>200</v>
      </c>
      <c r="S4088" s="3" t="s">
        <v>8320</v>
      </c>
      <c r="T4088" s="3" t="s">
        <v>8321</v>
      </c>
    </row>
    <row r="4089" spans="1:20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21">
        <f t="shared" si="254"/>
        <v>42538.53456018518</v>
      </c>
      <c r="L4089" s="21">
        <f t="shared" si="255"/>
        <v>42568.53456018518</v>
      </c>
      <c r="M4089" s="3" t="b">
        <v>0</v>
      </c>
      <c r="N4089" s="3">
        <v>0</v>
      </c>
      <c r="O4089" s="3" t="b">
        <v>0</v>
      </c>
      <c r="P4089" s="3" t="s">
        <v>8270</v>
      </c>
      <c r="Q4089" s="13">
        <f t="shared" si="252"/>
        <v>0</v>
      </c>
      <c r="R4089" s="7">
        <f t="shared" si="253"/>
        <v>0</v>
      </c>
      <c r="S4089" s="3" t="s">
        <v>8320</v>
      </c>
      <c r="T4089" s="3" t="s">
        <v>8321</v>
      </c>
    </row>
    <row r="4090" spans="1:20" ht="39.6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21">
        <f t="shared" si="254"/>
        <v>41990.40421296296</v>
      </c>
      <c r="L4090" s="21">
        <f t="shared" si="255"/>
        <v>42020.226388888885</v>
      </c>
      <c r="M4090" s="3" t="b">
        <v>0</v>
      </c>
      <c r="N4090" s="3">
        <v>3</v>
      </c>
      <c r="O4090" s="3" t="b">
        <v>0</v>
      </c>
      <c r="P4090" s="3" t="s">
        <v>8270</v>
      </c>
      <c r="Q4090" s="13">
        <f t="shared" si="252"/>
        <v>0.108</v>
      </c>
      <c r="R4090" s="7">
        <f t="shared" si="253"/>
        <v>666.66666666666663</v>
      </c>
      <c r="S4090" s="3" t="s">
        <v>8320</v>
      </c>
      <c r="T4090" s="3" t="s">
        <v>8321</v>
      </c>
    </row>
    <row r="4091" spans="1:20" ht="52.8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21">
        <f t="shared" si="254"/>
        <v>42122.524166666662</v>
      </c>
      <c r="L4091" s="21">
        <f t="shared" si="255"/>
        <v>42155.524305555555</v>
      </c>
      <c r="M4091" s="3" t="b">
        <v>0</v>
      </c>
      <c r="N4091" s="3">
        <v>8</v>
      </c>
      <c r="O4091" s="3" t="b">
        <v>0</v>
      </c>
      <c r="P4091" s="3" t="s">
        <v>8270</v>
      </c>
      <c r="Q4091" s="13">
        <f t="shared" si="252"/>
        <v>4.8000000000000001E-2</v>
      </c>
      <c r="R4091" s="7">
        <f t="shared" si="253"/>
        <v>625</v>
      </c>
      <c r="S4091" s="3" t="s">
        <v>8320</v>
      </c>
      <c r="T4091" s="3" t="s">
        <v>8321</v>
      </c>
    </row>
    <row r="4092" spans="1:20" ht="39.6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21">
        <f t="shared" si="254"/>
        <v>42209.464548611104</v>
      </c>
      <c r="L4092" s="21">
        <f t="shared" si="255"/>
        <v>42223.416666666664</v>
      </c>
      <c r="M4092" s="3" t="b">
        <v>0</v>
      </c>
      <c r="N4092" s="3">
        <v>3</v>
      </c>
      <c r="O4092" s="3" t="b">
        <v>0</v>
      </c>
      <c r="P4092" s="3" t="s">
        <v>8270</v>
      </c>
      <c r="Q4092" s="13">
        <f t="shared" si="252"/>
        <v>3.2000000000000001E-2</v>
      </c>
      <c r="R4092" s="7">
        <f t="shared" si="253"/>
        <v>333.33333333333331</v>
      </c>
      <c r="S4092" s="3" t="s">
        <v>8320</v>
      </c>
      <c r="T4092" s="3" t="s">
        <v>8321</v>
      </c>
    </row>
    <row r="4093" spans="1:20" ht="39.6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21">
        <f t="shared" si="254"/>
        <v>41990.298043981478</v>
      </c>
      <c r="L4093" s="21">
        <f t="shared" si="255"/>
        <v>42020.298043981478</v>
      </c>
      <c r="M4093" s="3" t="b">
        <v>0</v>
      </c>
      <c r="N4093" s="3">
        <v>8</v>
      </c>
      <c r="O4093" s="3" t="b">
        <v>0</v>
      </c>
      <c r="P4093" s="3" t="s">
        <v>8270</v>
      </c>
      <c r="Q4093" s="13">
        <f t="shared" si="252"/>
        <v>0.1275</v>
      </c>
      <c r="R4093" s="7">
        <f t="shared" si="253"/>
        <v>200</v>
      </c>
      <c r="S4093" s="3" t="s">
        <v>8320</v>
      </c>
      <c r="T4093" s="3" t="s">
        <v>8321</v>
      </c>
    </row>
    <row r="4094" spans="1:20" ht="39.6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21">
        <f t="shared" si="254"/>
        <v>42038.986655092587</v>
      </c>
      <c r="L4094" s="21">
        <f t="shared" si="255"/>
        <v>42098.944988425923</v>
      </c>
      <c r="M4094" s="3" t="b">
        <v>0</v>
      </c>
      <c r="N4094" s="3">
        <v>1</v>
      </c>
      <c r="O4094" s="3" t="b">
        <v>0</v>
      </c>
      <c r="P4094" s="3" t="s">
        <v>8270</v>
      </c>
      <c r="Q4094" s="13">
        <f t="shared" si="252"/>
        <v>1.8181818181818181E-4</v>
      </c>
      <c r="R4094" s="7">
        <f t="shared" si="253"/>
        <v>110000</v>
      </c>
      <c r="S4094" s="3" t="s">
        <v>8320</v>
      </c>
      <c r="T4094" s="3" t="s">
        <v>8321</v>
      </c>
    </row>
    <row r="4095" spans="1:20" ht="39.6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21">
        <f t="shared" si="254"/>
        <v>42178.607557870368</v>
      </c>
      <c r="L4095" s="21">
        <f t="shared" si="255"/>
        <v>42238.607557870368</v>
      </c>
      <c r="M4095" s="3" t="b">
        <v>0</v>
      </c>
      <c r="N4095" s="3">
        <v>4</v>
      </c>
      <c r="O4095" s="3" t="b">
        <v>0</v>
      </c>
      <c r="P4095" s="3" t="s">
        <v>8270</v>
      </c>
      <c r="Q4095" s="13">
        <f t="shared" si="252"/>
        <v>2.4E-2</v>
      </c>
      <c r="R4095" s="7">
        <f t="shared" si="253"/>
        <v>625</v>
      </c>
      <c r="S4095" s="3" t="s">
        <v>8320</v>
      </c>
      <c r="T4095" s="3" t="s">
        <v>8321</v>
      </c>
    </row>
    <row r="4096" spans="1:20" ht="39.6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21">
        <f t="shared" si="254"/>
        <v>41889.878472222219</v>
      </c>
      <c r="L4096" s="21">
        <f t="shared" si="255"/>
        <v>41933.999305555553</v>
      </c>
      <c r="M4096" s="3" t="b">
        <v>0</v>
      </c>
      <c r="N4096" s="3">
        <v>8</v>
      </c>
      <c r="O4096" s="3" t="b">
        <v>0</v>
      </c>
      <c r="P4096" s="3" t="s">
        <v>8270</v>
      </c>
      <c r="Q4096" s="13">
        <f t="shared" si="252"/>
        <v>0.36499999999999999</v>
      </c>
      <c r="R4096" s="7">
        <f t="shared" si="253"/>
        <v>250</v>
      </c>
      <c r="S4096" s="3" t="s">
        <v>8320</v>
      </c>
      <c r="T4096" s="3" t="s">
        <v>8321</v>
      </c>
    </row>
    <row r="4097" spans="1:20" ht="39.6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21">
        <f t="shared" si="254"/>
        <v>42692.823495370372</v>
      </c>
      <c r="L4097" s="21">
        <f t="shared" si="255"/>
        <v>42722.823495370372</v>
      </c>
      <c r="M4097" s="3" t="b">
        <v>0</v>
      </c>
      <c r="N4097" s="3">
        <v>1</v>
      </c>
      <c r="O4097" s="3" t="b">
        <v>0</v>
      </c>
      <c r="P4097" s="3" t="s">
        <v>8270</v>
      </c>
      <c r="Q4097" s="13">
        <f t="shared" si="252"/>
        <v>2.6666666666666668E-2</v>
      </c>
      <c r="R4097" s="7">
        <f t="shared" si="253"/>
        <v>30000</v>
      </c>
      <c r="S4097" s="3" t="s">
        <v>8320</v>
      </c>
      <c r="T4097" s="3" t="s">
        <v>8321</v>
      </c>
    </row>
    <row r="4098" spans="1:20" ht="39.6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21">
        <f t="shared" si="254"/>
        <v>42750.321979166663</v>
      </c>
      <c r="L4098" s="21">
        <f t="shared" si="255"/>
        <v>42794.160416666666</v>
      </c>
      <c r="M4098" s="3" t="b">
        <v>0</v>
      </c>
      <c r="N4098" s="3">
        <v>5</v>
      </c>
      <c r="O4098" s="3" t="b">
        <v>0</v>
      </c>
      <c r="P4098" s="3" t="s">
        <v>8270</v>
      </c>
      <c r="Q4098" s="13">
        <f t="shared" ref="Q4098:Q4115" si="256">+E4098/D4098</f>
        <v>0.11428571428571428</v>
      </c>
      <c r="R4098" s="7">
        <f t="shared" ref="R4098:R4115" si="257">IFERROR(+D4098/N4098,0)</f>
        <v>700</v>
      </c>
      <c r="S4098" s="3" t="s">
        <v>8320</v>
      </c>
      <c r="T4098" s="3" t="s">
        <v>8321</v>
      </c>
    </row>
    <row r="4099" spans="1:20" ht="39.6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21">
        <f t="shared" ref="K4099:K4115" si="258">(J4099/86400)+25569+(-5/24)</f>
        <v>42344.616168981483</v>
      </c>
      <c r="L4099" s="21">
        <f t="shared" ref="L4099:L4115" si="259">+I4099/(86400)+25569+(-5/24)</f>
        <v>42400.788194444445</v>
      </c>
      <c r="M4099" s="3" t="b">
        <v>0</v>
      </c>
      <c r="N4099" s="3">
        <v>0</v>
      </c>
      <c r="O4099" s="3" t="b">
        <v>0</v>
      </c>
      <c r="P4099" s="3" t="s">
        <v>8270</v>
      </c>
      <c r="Q4099" s="13">
        <f t="shared" si="256"/>
        <v>0</v>
      </c>
      <c r="R4099" s="7">
        <f t="shared" si="257"/>
        <v>0</v>
      </c>
      <c r="S4099" s="3" t="s">
        <v>8320</v>
      </c>
      <c r="T4099" s="3" t="s">
        <v>8321</v>
      </c>
    </row>
    <row r="4100" spans="1:20" ht="39.6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21">
        <f t="shared" si="258"/>
        <v>42495.51385416666</v>
      </c>
      <c r="L4100" s="21">
        <f t="shared" si="259"/>
        <v>42525.51385416666</v>
      </c>
      <c r="M4100" s="3" t="b">
        <v>0</v>
      </c>
      <c r="N4100" s="3">
        <v>0</v>
      </c>
      <c r="O4100" s="3" t="b">
        <v>0</v>
      </c>
      <c r="P4100" s="3" t="s">
        <v>8270</v>
      </c>
      <c r="Q4100" s="13">
        <f t="shared" si="256"/>
        <v>0</v>
      </c>
      <c r="R4100" s="7">
        <f t="shared" si="257"/>
        <v>0</v>
      </c>
      <c r="S4100" s="3" t="s">
        <v>8320</v>
      </c>
      <c r="T4100" s="3" t="s">
        <v>8321</v>
      </c>
    </row>
    <row r="4101" spans="1:20" ht="52.8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21">
        <f t="shared" si="258"/>
        <v>42570.642048611109</v>
      </c>
      <c r="L4101" s="21">
        <f t="shared" si="259"/>
        <v>42615.642048611109</v>
      </c>
      <c r="M4101" s="3" t="b">
        <v>0</v>
      </c>
      <c r="N4101" s="3">
        <v>1</v>
      </c>
      <c r="O4101" s="3" t="b">
        <v>0</v>
      </c>
      <c r="P4101" s="3" t="s">
        <v>8270</v>
      </c>
      <c r="Q4101" s="13">
        <f t="shared" si="256"/>
        <v>1.1111111111111112E-2</v>
      </c>
      <c r="R4101" s="7">
        <f t="shared" si="257"/>
        <v>4500</v>
      </c>
      <c r="S4101" s="3" t="s">
        <v>8320</v>
      </c>
      <c r="T4101" s="3" t="s">
        <v>8321</v>
      </c>
    </row>
    <row r="4102" spans="1:20" ht="39.6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21">
        <f t="shared" si="258"/>
        <v>41926.916550925926</v>
      </c>
      <c r="L4102" s="21">
        <f t="shared" si="259"/>
        <v>41936.916550925926</v>
      </c>
      <c r="M4102" s="3" t="b">
        <v>0</v>
      </c>
      <c r="N4102" s="3">
        <v>0</v>
      </c>
      <c r="O4102" s="3" t="b">
        <v>0</v>
      </c>
      <c r="P4102" s="3" t="s">
        <v>8270</v>
      </c>
      <c r="Q4102" s="13">
        <f t="shared" si="256"/>
        <v>0</v>
      </c>
      <c r="R4102" s="7">
        <f t="shared" si="257"/>
        <v>0</v>
      </c>
      <c r="S4102" s="3" t="s">
        <v>8320</v>
      </c>
      <c r="T4102" s="3" t="s">
        <v>8321</v>
      </c>
    </row>
    <row r="4103" spans="1:20" ht="39.6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21">
        <f t="shared" si="258"/>
        <v>42730.695393518516</v>
      </c>
      <c r="L4103" s="21">
        <f t="shared" si="259"/>
        <v>42760.695393518516</v>
      </c>
      <c r="M4103" s="3" t="b">
        <v>0</v>
      </c>
      <c r="N4103" s="3">
        <v>0</v>
      </c>
      <c r="O4103" s="3" t="b">
        <v>0</v>
      </c>
      <c r="P4103" s="3" t="s">
        <v>8270</v>
      </c>
      <c r="Q4103" s="13">
        <f t="shared" si="256"/>
        <v>0</v>
      </c>
      <c r="R4103" s="7">
        <f t="shared" si="257"/>
        <v>0</v>
      </c>
      <c r="S4103" s="3" t="s">
        <v>8320</v>
      </c>
      <c r="T4103" s="3" t="s">
        <v>8321</v>
      </c>
    </row>
    <row r="4104" spans="1:20" ht="39.6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21">
        <f t="shared" si="258"/>
        <v>42475.639733796292</v>
      </c>
      <c r="L4104" s="21">
        <f t="shared" si="259"/>
        <v>42505.639733796292</v>
      </c>
      <c r="M4104" s="3" t="b">
        <v>0</v>
      </c>
      <c r="N4104" s="3">
        <v>6</v>
      </c>
      <c r="O4104" s="3" t="b">
        <v>0</v>
      </c>
      <c r="P4104" s="3" t="s">
        <v>8270</v>
      </c>
      <c r="Q4104" s="13">
        <f t="shared" si="256"/>
        <v>0.27400000000000002</v>
      </c>
      <c r="R4104" s="7">
        <f t="shared" si="257"/>
        <v>83.333333333333329</v>
      </c>
      <c r="S4104" s="3" t="s">
        <v>8320</v>
      </c>
      <c r="T4104" s="3" t="s">
        <v>8321</v>
      </c>
    </row>
    <row r="4105" spans="1:20" ht="39.6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21">
        <f t="shared" si="258"/>
        <v>42188.624606481484</v>
      </c>
      <c r="L4105" s="21">
        <f t="shared" si="259"/>
        <v>42242.563888888886</v>
      </c>
      <c r="M4105" s="3" t="b">
        <v>0</v>
      </c>
      <c r="N4105" s="3">
        <v>6</v>
      </c>
      <c r="O4105" s="3" t="b">
        <v>0</v>
      </c>
      <c r="P4105" s="3" t="s">
        <v>8270</v>
      </c>
      <c r="Q4105" s="13">
        <f t="shared" si="256"/>
        <v>0.1</v>
      </c>
      <c r="R4105" s="7">
        <f t="shared" si="257"/>
        <v>166.66666666666666</v>
      </c>
      <c r="S4105" s="3" t="s">
        <v>8320</v>
      </c>
      <c r="T4105" s="3" t="s">
        <v>8321</v>
      </c>
    </row>
    <row r="4106" spans="1:20" ht="39.6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21">
        <f t="shared" si="258"/>
        <v>42640.069837962961</v>
      </c>
      <c r="L4106" s="21">
        <f t="shared" si="259"/>
        <v>42670.069837962961</v>
      </c>
      <c r="M4106" s="3" t="b">
        <v>0</v>
      </c>
      <c r="N4106" s="3">
        <v>14</v>
      </c>
      <c r="O4106" s="3" t="b">
        <v>0</v>
      </c>
      <c r="P4106" s="3" t="s">
        <v>8270</v>
      </c>
      <c r="Q4106" s="13">
        <f t="shared" si="256"/>
        <v>0.21366666666666667</v>
      </c>
      <c r="R4106" s="7">
        <f t="shared" si="257"/>
        <v>214.28571428571428</v>
      </c>
      <c r="S4106" s="3" t="s">
        <v>8320</v>
      </c>
      <c r="T4106" s="3" t="s">
        <v>8321</v>
      </c>
    </row>
    <row r="4107" spans="1:20" ht="52.8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21">
        <f t="shared" si="258"/>
        <v>42696.802187499998</v>
      </c>
      <c r="L4107" s="21">
        <f t="shared" si="259"/>
        <v>42729.802187499998</v>
      </c>
      <c r="M4107" s="3" t="b">
        <v>0</v>
      </c>
      <c r="N4107" s="3">
        <v>6</v>
      </c>
      <c r="O4107" s="3" t="b">
        <v>0</v>
      </c>
      <c r="P4107" s="3" t="s">
        <v>8270</v>
      </c>
      <c r="Q4107" s="13">
        <f t="shared" si="256"/>
        <v>6.9696969696969702E-2</v>
      </c>
      <c r="R4107" s="7">
        <f t="shared" si="257"/>
        <v>5500</v>
      </c>
      <c r="S4107" s="3" t="s">
        <v>8320</v>
      </c>
      <c r="T4107" s="3" t="s">
        <v>8321</v>
      </c>
    </row>
    <row r="4108" spans="1:20" ht="39.6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21">
        <f t="shared" si="258"/>
        <v>42052.841041666667</v>
      </c>
      <c r="L4108" s="21">
        <f t="shared" si="259"/>
        <v>42095.833333333336</v>
      </c>
      <c r="M4108" s="3" t="b">
        <v>0</v>
      </c>
      <c r="N4108" s="3">
        <v>33</v>
      </c>
      <c r="O4108" s="3" t="b">
        <v>0</v>
      </c>
      <c r="P4108" s="3" t="s">
        <v>8270</v>
      </c>
      <c r="Q4108" s="13">
        <f t="shared" si="256"/>
        <v>0.70599999999999996</v>
      </c>
      <c r="R4108" s="7">
        <f t="shared" si="257"/>
        <v>151.5151515151515</v>
      </c>
      <c r="S4108" s="3" t="s">
        <v>8320</v>
      </c>
      <c r="T4108" s="3" t="s">
        <v>8321</v>
      </c>
    </row>
    <row r="4109" spans="1:20" ht="39.6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21">
        <f t="shared" si="258"/>
        <v>41883.708344907405</v>
      </c>
      <c r="L4109" s="21">
        <f t="shared" si="259"/>
        <v>41906.708344907405</v>
      </c>
      <c r="M4109" s="3" t="b">
        <v>0</v>
      </c>
      <c r="N4109" s="3">
        <v>4</v>
      </c>
      <c r="O4109" s="3" t="b">
        <v>0</v>
      </c>
      <c r="P4109" s="3" t="s">
        <v>8270</v>
      </c>
      <c r="Q4109" s="13">
        <f t="shared" si="256"/>
        <v>2.0500000000000001E-2</v>
      </c>
      <c r="R4109" s="7">
        <f t="shared" si="257"/>
        <v>500</v>
      </c>
      <c r="S4109" s="3" t="s">
        <v>8320</v>
      </c>
      <c r="T4109" s="3" t="s">
        <v>8321</v>
      </c>
    </row>
    <row r="4110" spans="1:20" ht="39.6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21">
        <f t="shared" si="258"/>
        <v>42766.823344907403</v>
      </c>
      <c r="L4110" s="21">
        <f t="shared" si="259"/>
        <v>42796.999999999993</v>
      </c>
      <c r="M4110" s="3" t="b">
        <v>0</v>
      </c>
      <c r="N4110" s="3">
        <v>1</v>
      </c>
      <c r="O4110" s="3" t="b">
        <v>0</v>
      </c>
      <c r="P4110" s="3" t="s">
        <v>8270</v>
      </c>
      <c r="Q4110" s="13">
        <f t="shared" si="256"/>
        <v>1.9666666666666666E-2</v>
      </c>
      <c r="R4110" s="7">
        <f t="shared" si="257"/>
        <v>3000</v>
      </c>
      <c r="S4110" s="3" t="s">
        <v>8320</v>
      </c>
      <c r="T4110" s="3" t="s">
        <v>8321</v>
      </c>
    </row>
    <row r="4111" spans="1:20" ht="39.6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21">
        <f t="shared" si="258"/>
        <v>42307.331064814811</v>
      </c>
      <c r="L4111" s="21">
        <f t="shared" si="259"/>
        <v>42337.372731481482</v>
      </c>
      <c r="M4111" s="3" t="b">
        <v>0</v>
      </c>
      <c r="N4111" s="3">
        <v>0</v>
      </c>
      <c r="O4111" s="3" t="b">
        <v>0</v>
      </c>
      <c r="P4111" s="3" t="s">
        <v>8270</v>
      </c>
      <c r="Q4111" s="13">
        <f t="shared" si="256"/>
        <v>0</v>
      </c>
      <c r="R4111" s="7">
        <f t="shared" si="257"/>
        <v>0</v>
      </c>
      <c r="S4111" s="3" t="s">
        <v>8320</v>
      </c>
      <c r="T4111" s="3" t="s">
        <v>8321</v>
      </c>
    </row>
    <row r="4112" spans="1:20" ht="39.6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21">
        <f t="shared" si="258"/>
        <v>42512.418414351851</v>
      </c>
      <c r="L4112" s="21">
        <f t="shared" si="259"/>
        <v>42572.418414351851</v>
      </c>
      <c r="M4112" s="3" t="b">
        <v>0</v>
      </c>
      <c r="N4112" s="3">
        <v>6</v>
      </c>
      <c r="O4112" s="3" t="b">
        <v>0</v>
      </c>
      <c r="P4112" s="3" t="s">
        <v>8270</v>
      </c>
      <c r="Q4112" s="13">
        <f t="shared" si="256"/>
        <v>0.28666666666666668</v>
      </c>
      <c r="R4112" s="7">
        <f t="shared" si="257"/>
        <v>50</v>
      </c>
      <c r="S4112" s="3" t="s">
        <v>8320</v>
      </c>
      <c r="T4112" s="3" t="s">
        <v>8321</v>
      </c>
    </row>
    <row r="4113" spans="1:20" ht="39.6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21">
        <f t="shared" si="258"/>
        <v>42028.927546296291</v>
      </c>
      <c r="L4113" s="21">
        <f t="shared" si="259"/>
        <v>42058.927546296291</v>
      </c>
      <c r="M4113" s="3" t="b">
        <v>0</v>
      </c>
      <c r="N4113" s="3">
        <v>6</v>
      </c>
      <c r="O4113" s="3" t="b">
        <v>0</v>
      </c>
      <c r="P4113" s="3" t="s">
        <v>8270</v>
      </c>
      <c r="Q4113" s="13">
        <f t="shared" si="256"/>
        <v>3.1333333333333331E-2</v>
      </c>
      <c r="R4113" s="7">
        <f t="shared" si="257"/>
        <v>500</v>
      </c>
      <c r="S4113" s="3" t="s">
        <v>8320</v>
      </c>
      <c r="T4113" s="3" t="s">
        <v>8321</v>
      </c>
    </row>
    <row r="4114" spans="1:20" ht="39.6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21">
        <f t="shared" si="258"/>
        <v>42400.738263888888</v>
      </c>
      <c r="L4114" s="21">
        <f t="shared" si="259"/>
        <v>42427.791666666664</v>
      </c>
      <c r="M4114" s="3" t="b">
        <v>0</v>
      </c>
      <c r="N4114" s="3">
        <v>1</v>
      </c>
      <c r="O4114" s="3" t="b">
        <v>0</v>
      </c>
      <c r="P4114" s="3" t="s">
        <v>8270</v>
      </c>
      <c r="Q4114" s="13">
        <f t="shared" si="256"/>
        <v>4.0000000000000002E-4</v>
      </c>
      <c r="R4114" s="7">
        <f t="shared" si="257"/>
        <v>2500</v>
      </c>
      <c r="S4114" s="3" t="s">
        <v>8320</v>
      </c>
      <c r="T4114" s="3" t="s">
        <v>8321</v>
      </c>
    </row>
    <row r="4115" spans="1:20" ht="39.6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21">
        <f t="shared" si="258"/>
        <v>42358.364849537036</v>
      </c>
      <c r="L4115" s="21">
        <f t="shared" si="259"/>
        <v>42377.06527777778</v>
      </c>
      <c r="M4115" s="3" t="b">
        <v>0</v>
      </c>
      <c r="N4115" s="3">
        <v>3</v>
      </c>
      <c r="O4115" s="3" t="b">
        <v>0</v>
      </c>
      <c r="P4115" s="3" t="s">
        <v>8270</v>
      </c>
      <c r="Q4115" s="13">
        <f t="shared" si="256"/>
        <v>2E-3</v>
      </c>
      <c r="R4115" s="7">
        <f t="shared" si="257"/>
        <v>500</v>
      </c>
      <c r="S4115" s="3" t="s">
        <v>8320</v>
      </c>
      <c r="T4115" s="3" t="s">
        <v>8321</v>
      </c>
    </row>
  </sheetData>
  <conditionalFormatting sqref="F1:F1048576">
    <cfRule type="containsText" dxfId="13" priority="3" operator="containsText" text="failed">
      <formula>NOT(ISERROR(SEARCH("failed",F1)))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canceled">
      <formula>NOT(ISERROR(SEARCH("canceled",F1)))</formula>
    </cfRule>
    <cfRule type="containsText" dxfId="10" priority="6" operator="containsText" text="live">
      <formula>NOT(ISERROR(SEARCH("live",F1)))</formula>
    </cfRule>
    <cfRule type="containsText" dxfId="9" priority="7" operator="containsText" text="cancelled">
      <formula>NOT(ISERROR(SEARCH("cancelled",F1)))</formula>
    </cfRule>
    <cfRule type="containsText" dxfId="8" priority="8" operator="containsText" text="failed">
      <formula>NOT(ISERROR(SEARCH("failed",F1)))</formula>
    </cfRule>
    <cfRule type="containsText" dxfId="7" priority="9" operator="containsText" text="successful">
      <formula>NOT(ISERROR(SEARCH("successful",F1)))</formula>
    </cfRule>
  </conditionalFormatting>
  <conditionalFormatting sqref="Q2:Q4115">
    <cfRule type="colorScale" priority="2">
      <colorScale>
        <cfvo type="min"/>
        <cfvo type="percentile" val="50"/>
        <cfvo type="max"/>
        <color rgb="FFFF0000"/>
        <color rgb="FF20E111"/>
        <color rgb="FF2415B1"/>
      </colorScale>
    </cfRule>
  </conditionalFormatting>
  <conditionalFormatting sqref="Q1:Q1048576">
    <cfRule type="colorScale" priority="1">
      <colorScale>
        <cfvo type="min"/>
        <cfvo type="percentile" val="50"/>
        <cfvo type="max"/>
        <color rgb="FFFF0000"/>
        <color rgb="FF20E111"/>
        <color rgb="FF2415B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18"/>
  <sheetViews>
    <sheetView workbookViewId="0">
      <selection activeCell="B26" sqref="B26"/>
    </sheetView>
  </sheetViews>
  <sheetFormatPr defaultRowHeight="14.4" x14ac:dyDescent="0.3"/>
  <cols>
    <col min="1" max="1" width="17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7" width="11.33203125" bestFit="1" customWidth="1"/>
  </cols>
  <sheetData>
    <row r="1" spans="1:6" x14ac:dyDescent="0.3">
      <c r="A1" s="9" t="s">
        <v>8382</v>
      </c>
      <c r="B1" t="s">
        <v>8312</v>
      </c>
      <c r="C1" s="18"/>
      <c r="D1" s="18"/>
      <c r="E1" s="18"/>
    </row>
    <row r="2" spans="1:6" x14ac:dyDescent="0.3">
      <c r="A2" s="9" t="s">
        <v>8381</v>
      </c>
      <c r="B2" t="s">
        <v>8312</v>
      </c>
      <c r="C2" s="18"/>
      <c r="D2" s="18"/>
      <c r="E2" s="18"/>
    </row>
    <row r="3" spans="1:6" x14ac:dyDescent="0.3">
      <c r="A3" s="18"/>
      <c r="B3" s="18"/>
      <c r="C3" s="18"/>
      <c r="D3" s="18"/>
      <c r="E3" s="18"/>
    </row>
    <row r="4" spans="1:6" x14ac:dyDescent="0.3">
      <c r="A4" s="11" t="s">
        <v>8311</v>
      </c>
      <c r="B4" s="11" t="s">
        <v>8364</v>
      </c>
      <c r="C4" s="18"/>
      <c r="D4" s="18"/>
      <c r="E4" s="18"/>
      <c r="F4" s="18"/>
    </row>
    <row r="5" spans="1:6" x14ac:dyDescent="0.3">
      <c r="A5" s="11" t="s">
        <v>8363</v>
      </c>
      <c r="B5" s="18" t="s">
        <v>8218</v>
      </c>
      <c r="C5" s="18" t="s">
        <v>8220</v>
      </c>
      <c r="D5" s="18" t="s">
        <v>8219</v>
      </c>
      <c r="E5" s="18" t="s">
        <v>8221</v>
      </c>
      <c r="F5" t="s">
        <v>8310</v>
      </c>
    </row>
    <row r="6" spans="1:6" x14ac:dyDescent="0.3">
      <c r="A6" s="19" t="s">
        <v>8375</v>
      </c>
      <c r="B6" s="20">
        <v>183</v>
      </c>
      <c r="C6" s="20">
        <v>149</v>
      </c>
      <c r="D6" s="20">
        <v>34</v>
      </c>
      <c r="E6" s="20">
        <v>2</v>
      </c>
      <c r="F6" s="10">
        <v>368</v>
      </c>
    </row>
    <row r="7" spans="1:6" x14ac:dyDescent="0.3">
      <c r="A7" s="19" t="s">
        <v>8376</v>
      </c>
      <c r="B7" s="20">
        <v>202</v>
      </c>
      <c r="C7" s="20">
        <v>105</v>
      </c>
      <c r="D7" s="20">
        <v>27</v>
      </c>
      <c r="E7" s="20">
        <v>18</v>
      </c>
      <c r="F7" s="10">
        <v>352</v>
      </c>
    </row>
    <row r="8" spans="1:6" x14ac:dyDescent="0.3">
      <c r="A8" s="19" t="s">
        <v>8377</v>
      </c>
      <c r="B8" s="20">
        <v>179</v>
      </c>
      <c r="C8" s="20">
        <v>108</v>
      </c>
      <c r="D8" s="20">
        <v>28</v>
      </c>
      <c r="E8" s="20">
        <v>30</v>
      </c>
      <c r="F8" s="10">
        <v>345</v>
      </c>
    </row>
    <row r="9" spans="1:6" x14ac:dyDescent="0.3">
      <c r="A9" s="19" t="s">
        <v>8378</v>
      </c>
      <c r="B9" s="20">
        <v>193</v>
      </c>
      <c r="C9" s="20">
        <v>103</v>
      </c>
      <c r="D9" s="20">
        <v>27</v>
      </c>
      <c r="E9" s="20"/>
      <c r="F9" s="10">
        <v>323</v>
      </c>
    </row>
    <row r="10" spans="1:6" x14ac:dyDescent="0.3">
      <c r="A10" s="19" t="s">
        <v>8369</v>
      </c>
      <c r="B10" s="20">
        <v>233</v>
      </c>
      <c r="C10" s="20">
        <v>126</v>
      </c>
      <c r="D10" s="20">
        <v>26</v>
      </c>
      <c r="E10" s="20"/>
      <c r="F10" s="10">
        <v>385</v>
      </c>
    </row>
    <row r="11" spans="1:6" x14ac:dyDescent="0.3">
      <c r="A11" s="19" t="s">
        <v>8379</v>
      </c>
      <c r="B11" s="20">
        <v>213</v>
      </c>
      <c r="C11" s="20">
        <v>148</v>
      </c>
      <c r="D11" s="20">
        <v>27</v>
      </c>
      <c r="E11" s="20"/>
      <c r="F11" s="10">
        <v>388</v>
      </c>
    </row>
    <row r="12" spans="1:6" x14ac:dyDescent="0.3">
      <c r="A12" s="19" t="s">
        <v>8370</v>
      </c>
      <c r="B12" s="20">
        <v>192</v>
      </c>
      <c r="C12" s="20">
        <v>148</v>
      </c>
      <c r="D12" s="20">
        <v>44</v>
      </c>
      <c r="E12" s="20"/>
      <c r="F12" s="10">
        <v>384</v>
      </c>
    </row>
    <row r="13" spans="1:6" x14ac:dyDescent="0.3">
      <c r="A13" s="19" t="s">
        <v>8371</v>
      </c>
      <c r="B13" s="20">
        <v>167</v>
      </c>
      <c r="C13" s="20">
        <v>134</v>
      </c>
      <c r="D13" s="20">
        <v>32</v>
      </c>
      <c r="E13" s="20"/>
      <c r="F13" s="10">
        <v>333</v>
      </c>
    </row>
    <row r="14" spans="1:6" x14ac:dyDescent="0.3">
      <c r="A14" s="19" t="s">
        <v>8372</v>
      </c>
      <c r="B14" s="20">
        <v>148</v>
      </c>
      <c r="C14" s="20">
        <v>127</v>
      </c>
      <c r="D14" s="20">
        <v>24</v>
      </c>
      <c r="E14" s="20"/>
      <c r="F14" s="10">
        <v>299</v>
      </c>
    </row>
    <row r="15" spans="1:6" x14ac:dyDescent="0.3">
      <c r="A15" s="19" t="s">
        <v>8373</v>
      </c>
      <c r="B15" s="20">
        <v>184</v>
      </c>
      <c r="C15" s="20">
        <v>150</v>
      </c>
      <c r="D15" s="20">
        <v>20</v>
      </c>
      <c r="E15" s="20"/>
      <c r="F15" s="10">
        <v>354</v>
      </c>
    </row>
    <row r="16" spans="1:6" x14ac:dyDescent="0.3">
      <c r="A16" s="19" t="s">
        <v>8374</v>
      </c>
      <c r="B16" s="20">
        <v>180</v>
      </c>
      <c r="C16" s="20">
        <v>113</v>
      </c>
      <c r="D16" s="20">
        <v>37</v>
      </c>
      <c r="E16" s="20"/>
      <c r="F16" s="10">
        <v>330</v>
      </c>
    </row>
    <row r="17" spans="1:6" x14ac:dyDescent="0.3">
      <c r="A17" s="19" t="s">
        <v>8380</v>
      </c>
      <c r="B17" s="20">
        <v>111</v>
      </c>
      <c r="C17" s="20">
        <v>119</v>
      </c>
      <c r="D17" s="20">
        <v>23</v>
      </c>
      <c r="E17" s="20"/>
      <c r="F17" s="10">
        <v>253</v>
      </c>
    </row>
    <row r="18" spans="1:6" x14ac:dyDescent="0.3">
      <c r="A18" s="16" t="s">
        <v>8310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34998626667073579"/>
  </sheetPr>
  <dimension ref="A1:J13"/>
  <sheetViews>
    <sheetView topLeftCell="F1" workbookViewId="0">
      <selection activeCell="D26" sqref="D26"/>
    </sheetView>
  </sheetViews>
  <sheetFormatPr defaultRowHeight="14.4" x14ac:dyDescent="0.3"/>
  <cols>
    <col min="1" max="1" width="32.33203125" bestFit="1" customWidth="1"/>
    <col min="2" max="2" width="23.109375" bestFit="1" customWidth="1"/>
    <col min="3" max="3" width="17.33203125" bestFit="1" customWidth="1"/>
    <col min="4" max="4" width="21.109375" bestFit="1" customWidth="1"/>
    <col min="5" max="5" width="16.44140625" bestFit="1" customWidth="1"/>
    <col min="6" max="6" width="27" bestFit="1" customWidth="1"/>
    <col min="7" max="7" width="22.44140625" customWidth="1"/>
    <col min="8" max="8" width="26.33203125" customWidth="1"/>
    <col min="9" max="9" width="13.33203125" hidden="1" customWidth="1"/>
    <col min="10" max="10" width="9.109375" hidden="1" customWidth="1"/>
  </cols>
  <sheetData>
    <row r="1" spans="1:10" ht="15.6" x14ac:dyDescent="0.3">
      <c r="A1" s="23" t="s">
        <v>8383</v>
      </c>
      <c r="B1" s="23" t="s">
        <v>8384</v>
      </c>
      <c r="C1" s="23" t="s">
        <v>8385</v>
      </c>
      <c r="D1" s="23" t="s">
        <v>8386</v>
      </c>
      <c r="E1" s="23" t="s">
        <v>8387</v>
      </c>
      <c r="F1" s="23" t="s">
        <v>8388</v>
      </c>
      <c r="G1" s="23" t="s">
        <v>8389</v>
      </c>
      <c r="H1" s="23" t="s">
        <v>8390</v>
      </c>
    </row>
    <row r="2" spans="1:10" x14ac:dyDescent="0.3">
      <c r="A2" s="22" t="s">
        <v>8391</v>
      </c>
      <c r="B2">
        <f>COUNTIFS(SPREADSHEET3!$F$2:$F$4115,SPREADSHEET3!$F$2,SPREADSHEET3!$D$2:$D$4115,"&lt;1000")</f>
        <v>322</v>
      </c>
      <c r="C2">
        <f>COUNTIFS(SPREADSHEET3!$F$2:$F$4115,SPREADSHEET3!$F$162,SPREADSHEET3!$D$2:$D$4115,"&lt;1000")</f>
        <v>113</v>
      </c>
      <c r="D2">
        <f>COUNTIFS(SPREADSHEET3!$F$2:$F$4115,SPREADSHEET3!$F$122,SPREADSHEET3!$D$2:$D$4115,"&lt;1000")</f>
        <v>18</v>
      </c>
      <c r="E2">
        <f>SUM(B2:D2)</f>
        <v>453</v>
      </c>
      <c r="F2" s="27">
        <f>+B2/E2</f>
        <v>0.71081677704194257</v>
      </c>
      <c r="G2" s="27">
        <f>+C2/E2</f>
        <v>0.24944812362030905</v>
      </c>
      <c r="H2" s="27">
        <f>+D2/E2</f>
        <v>3.9735099337748346E-2</v>
      </c>
      <c r="I2" s="26"/>
    </row>
    <row r="3" spans="1:10" x14ac:dyDescent="0.3">
      <c r="A3" s="22" t="s">
        <v>8392</v>
      </c>
      <c r="B3">
        <f>COUNTIFS(SPREADSHEET3!$F$2:$F$4115,SPREADSHEET3!$F$2,SPREADSHEET3!$D$2:$D$4115,"&gt;=" &amp;I3,SPREADSHEET3!$D$2:$D$4115,"&lt;="&amp;J3)</f>
        <v>932</v>
      </c>
      <c r="C3">
        <f>COUNTIFS(SPREADSHEET3!$F$2:$F$4115,SPREADSHEET3!$F$162,SPREADSHEET3!$D$2:$D$4115,"&gt;=" &amp;I3,SPREADSHEET3!$D$2:$D$4115,"&lt;="&amp;J3)</f>
        <v>420</v>
      </c>
      <c r="D3">
        <f>COUNTIFS(SPREADSHEET3!$F$2:$F$4115,SPREADSHEET3!$F$122,SPREADSHEET3!$D$2:$D$4115,"&gt;=" &amp;I3,SPREADSHEET3!$D$2:$D$4115,"&lt;="&amp;J3)</f>
        <v>60</v>
      </c>
      <c r="E3">
        <f t="shared" ref="E3:E13" si="0">SUM(B3:D3)</f>
        <v>1412</v>
      </c>
      <c r="F3" s="27">
        <f t="shared" ref="F3:F13" si="1">+B3/E3</f>
        <v>0.66005665722379603</v>
      </c>
      <c r="G3" s="27">
        <f t="shared" ref="G3:G13" si="2">+C3/E3</f>
        <v>0.29745042492917845</v>
      </c>
      <c r="H3" s="27">
        <f t="shared" ref="H3:H13" si="3">+D3/E3</f>
        <v>4.2492917847025496E-2</v>
      </c>
      <c r="I3" s="25">
        <v>1000</v>
      </c>
      <c r="J3">
        <v>4999</v>
      </c>
    </row>
    <row r="4" spans="1:10" x14ac:dyDescent="0.3">
      <c r="A4" s="22" t="s">
        <v>8393</v>
      </c>
      <c r="B4">
        <f>COUNTIFS(SPREADSHEET3!$F$2:$F$4115,SPREADSHEET3!$F$2,SPREADSHEET3!$D$2:$D$4115,"&gt;=" &amp;I4,SPREADSHEET3!$D$2:$D$4115,"&lt;="&amp;J4)</f>
        <v>381</v>
      </c>
      <c r="C4">
        <f>COUNTIFS(SPREADSHEET3!$F$2:$F$4115,SPREADSHEET3!$F$162,SPREADSHEET3!$D$2:$D$4115,"&gt;=" &amp;I4,SPREADSHEET3!$D$2:$D$4115,"&lt;="&amp;J4)</f>
        <v>283</v>
      </c>
      <c r="D4">
        <f>COUNTIFS(SPREADSHEET3!$F$2:$F$4115,SPREADSHEET3!$F$122,SPREADSHEET3!$D$2:$D$4115,"&gt;=" &amp;I4,SPREADSHEET3!$D$2:$D$4115,"&lt;="&amp;J4)</f>
        <v>52</v>
      </c>
      <c r="E4">
        <f t="shared" si="0"/>
        <v>716</v>
      </c>
      <c r="F4" s="27">
        <f t="shared" si="1"/>
        <v>0.53212290502793291</v>
      </c>
      <c r="G4" s="27">
        <f t="shared" si="2"/>
        <v>0.39525139664804471</v>
      </c>
      <c r="H4" s="27">
        <f t="shared" si="3"/>
        <v>7.2625698324022353E-2</v>
      </c>
      <c r="I4" s="25">
        <v>5000</v>
      </c>
      <c r="J4">
        <v>9999</v>
      </c>
    </row>
    <row r="5" spans="1:10" x14ac:dyDescent="0.3">
      <c r="A5" s="22" t="s">
        <v>8394</v>
      </c>
      <c r="B5">
        <f>COUNTIFS(SPREADSHEET3!$F$2:$F$4115,SPREADSHEET3!$F$2,SPREADSHEET3!$D$2:$D$4115,"&gt;=" &amp;I5,SPREADSHEET3!$D$2:$D$4115,"&lt;="&amp;J5)</f>
        <v>168</v>
      </c>
      <c r="C5">
        <f>COUNTIFS(SPREADSHEET3!$F$2:$F$4115,SPREADSHEET3!$F$162,SPREADSHEET3!$D$2:$D$4115,"&gt;=" &amp;I5,SPREADSHEET3!$D$2:$D$4115,"&lt;="&amp;J5)</f>
        <v>144</v>
      </c>
      <c r="D5">
        <f>COUNTIFS(SPREADSHEET3!$F$2:$F$4115,SPREADSHEET3!$F$122,SPREADSHEET3!$D$2:$D$4115,"&gt;=" &amp;I5,SPREADSHEET3!$D$2:$D$4115,"&lt;="&amp;J5)</f>
        <v>40</v>
      </c>
      <c r="E5">
        <f t="shared" si="0"/>
        <v>352</v>
      </c>
      <c r="F5" s="27">
        <f t="shared" si="1"/>
        <v>0.47727272727272729</v>
      </c>
      <c r="G5" s="27">
        <f t="shared" si="2"/>
        <v>0.40909090909090912</v>
      </c>
      <c r="H5" s="27">
        <f t="shared" si="3"/>
        <v>0.11363636363636363</v>
      </c>
      <c r="I5" s="25">
        <v>10000</v>
      </c>
      <c r="J5">
        <v>14999</v>
      </c>
    </row>
    <row r="6" spans="1:10" x14ac:dyDescent="0.3">
      <c r="A6" s="22" t="s">
        <v>8395</v>
      </c>
      <c r="B6">
        <f>COUNTIFS(SPREADSHEET3!$F$2:$F$4115,SPREADSHEET3!$F$2,SPREADSHEET3!$D$2:$D$4115,"&gt;=" &amp;I6,SPREADSHEET3!$D$2:$D$4115,"&lt;="&amp;J6)</f>
        <v>94</v>
      </c>
      <c r="C6">
        <f>COUNTIFS(SPREADSHEET3!$F$2:$F$4115,SPREADSHEET3!$F$162,SPREADSHEET3!$D$2:$D$4115,"&gt;=" &amp;I6,SPREADSHEET3!$D$2:$D$4115,"&lt;="&amp;J6)</f>
        <v>90</v>
      </c>
      <c r="D6">
        <f>COUNTIFS(SPREADSHEET3!$F$2:$F$4115,SPREADSHEET3!$F$122,SPREADSHEET3!$D$2:$D$4115,"&gt;=" &amp;I6,SPREADSHEET3!$D$2:$D$4115,"&lt;="&amp;J6)</f>
        <v>17</v>
      </c>
      <c r="E6">
        <f t="shared" si="0"/>
        <v>201</v>
      </c>
      <c r="F6" s="27">
        <f t="shared" si="1"/>
        <v>0.46766169154228854</v>
      </c>
      <c r="G6" s="27">
        <f t="shared" si="2"/>
        <v>0.44776119402985076</v>
      </c>
      <c r="H6" s="27">
        <f t="shared" si="3"/>
        <v>8.45771144278607E-2</v>
      </c>
      <c r="I6" s="25">
        <v>15000</v>
      </c>
      <c r="J6">
        <v>19999</v>
      </c>
    </row>
    <row r="7" spans="1:10" x14ac:dyDescent="0.3">
      <c r="A7" s="22" t="s">
        <v>8396</v>
      </c>
      <c r="B7">
        <f>COUNTIFS(SPREADSHEET3!$F$2:$F$4115,SPREADSHEET3!$F$2,SPREADSHEET3!$D$2:$D$4115,"&gt;=" &amp;I7,SPREADSHEET3!$D$2:$D$4115,"&lt;="&amp;J7)</f>
        <v>62</v>
      </c>
      <c r="C7">
        <f>COUNTIFS(SPREADSHEET3!$F$2:$F$4115,SPREADSHEET3!$F$162,SPREADSHEET3!$D$2:$D$4115,"&gt;=" &amp;I7,SPREADSHEET3!$D$2:$D$4115,"&lt;="&amp;J7)</f>
        <v>72</v>
      </c>
      <c r="D7">
        <f>COUNTIFS(SPREADSHEET3!$F$2:$F$4115,SPREADSHEET3!$F$122,SPREADSHEET3!$D$2:$D$4115,"&gt;=" &amp;I7,SPREADSHEET3!$D$2:$D$4115,"&lt;="&amp;J7)</f>
        <v>14</v>
      </c>
      <c r="E7">
        <f t="shared" si="0"/>
        <v>148</v>
      </c>
      <c r="F7" s="27">
        <f t="shared" si="1"/>
        <v>0.41891891891891891</v>
      </c>
      <c r="G7" s="27">
        <f t="shared" si="2"/>
        <v>0.48648648648648651</v>
      </c>
      <c r="H7" s="27">
        <f t="shared" si="3"/>
        <v>9.45945945945946E-2</v>
      </c>
      <c r="I7" s="25">
        <v>20000</v>
      </c>
      <c r="J7">
        <v>24999</v>
      </c>
    </row>
    <row r="8" spans="1:10" x14ac:dyDescent="0.3">
      <c r="A8" s="22" t="s">
        <v>8397</v>
      </c>
      <c r="B8">
        <f>COUNTIFS(SPREADSHEET3!$F$2:$F$4115,SPREADSHEET3!$F$2,SPREADSHEET3!$D$2:$D$4115,"&gt;=" &amp;I8,SPREADSHEET3!$D$2:$D$4115,"&lt;="&amp;J8)</f>
        <v>55</v>
      </c>
      <c r="C8">
        <f>COUNTIFS(SPREADSHEET3!$F$2:$F$4115,SPREADSHEET3!$F$162,SPREADSHEET3!$D$2:$D$4115,"&gt;=" &amp;I8,SPREADSHEET3!$D$2:$D$4115,"&lt;="&amp;J8)</f>
        <v>64</v>
      </c>
      <c r="D8">
        <f>COUNTIFS(SPREADSHEET3!$F$2:$F$4115,SPREADSHEET3!$F$122,SPREADSHEET3!$D$2:$D$4115,"&gt;=" &amp;I8,SPREADSHEET3!$D$2:$D$4115,"&lt;="&amp;J8)</f>
        <v>18</v>
      </c>
      <c r="E8">
        <f t="shared" si="0"/>
        <v>137</v>
      </c>
      <c r="F8" s="27">
        <f t="shared" si="1"/>
        <v>0.40145985401459855</v>
      </c>
      <c r="G8" s="27">
        <f t="shared" si="2"/>
        <v>0.46715328467153283</v>
      </c>
      <c r="H8" s="27">
        <f t="shared" si="3"/>
        <v>0.13138686131386862</v>
      </c>
      <c r="I8" s="25">
        <v>25000</v>
      </c>
      <c r="J8">
        <v>29999</v>
      </c>
    </row>
    <row r="9" spans="1:10" x14ac:dyDescent="0.3">
      <c r="A9" s="22" t="s">
        <v>8398</v>
      </c>
      <c r="B9">
        <f>COUNTIFS(SPREADSHEET3!$F$2:$F$4115,SPREADSHEET3!$F$2,SPREADSHEET3!$D$2:$D$4115,"&gt;=" &amp;I9,SPREADSHEET3!$D$2:$D$4115,"&lt;="&amp;J9)</f>
        <v>32</v>
      </c>
      <c r="C9">
        <f>COUNTIFS(SPREADSHEET3!$F$2:$F$4115,SPREADSHEET3!$F$162,SPREADSHEET3!$D$2:$D$4115,"&gt;=" &amp;I9,SPREADSHEET3!$D$2:$D$4115,"&lt;="&amp;J9)</f>
        <v>37</v>
      </c>
      <c r="D9">
        <f>COUNTIFS(SPREADSHEET3!$F$2:$F$4115,SPREADSHEET3!$F$122,SPREADSHEET3!$D$2:$D$4115,"&gt;=" &amp;I9,SPREADSHEET3!$D$2:$D$4115,"&lt;="&amp;J9)</f>
        <v>13</v>
      </c>
      <c r="E9">
        <f t="shared" si="0"/>
        <v>82</v>
      </c>
      <c r="F9" s="27">
        <f t="shared" si="1"/>
        <v>0.3902439024390244</v>
      </c>
      <c r="G9" s="27">
        <f t="shared" si="2"/>
        <v>0.45121951219512196</v>
      </c>
      <c r="H9" s="27">
        <f t="shared" si="3"/>
        <v>0.15853658536585366</v>
      </c>
      <c r="I9" s="25">
        <v>30000</v>
      </c>
      <c r="J9">
        <v>34999</v>
      </c>
    </row>
    <row r="10" spans="1:10" x14ac:dyDescent="0.3">
      <c r="A10" s="22" t="s">
        <v>8399</v>
      </c>
      <c r="B10">
        <f>COUNTIFS(SPREADSHEET3!$F$2:$F$4115,SPREADSHEET3!$F$2,SPREADSHEET3!$D$2:$D$4115,"&gt;=" &amp;I10,SPREADSHEET3!$D$2:$D$4115,"&lt;="&amp;J10)</f>
        <v>26</v>
      </c>
      <c r="C10">
        <f>COUNTIFS(SPREADSHEET3!$F$2:$F$4115,SPREADSHEET3!$F$162,SPREADSHEET3!$D$2:$D$4115,"&gt;=" &amp;I10,SPREADSHEET3!$D$2:$D$4115,"&lt;="&amp;J10)</f>
        <v>22</v>
      </c>
      <c r="D10">
        <f>COUNTIFS(SPREADSHEET3!$F$2:$F$4115,SPREADSHEET3!$F$122,SPREADSHEET3!$D$2:$D$4115,"&gt;=" &amp;I10,SPREADSHEET3!$D$2:$D$4115,"&lt;="&amp;J10)</f>
        <v>7</v>
      </c>
      <c r="E10">
        <f t="shared" si="0"/>
        <v>55</v>
      </c>
      <c r="F10" s="27">
        <f t="shared" si="1"/>
        <v>0.47272727272727272</v>
      </c>
      <c r="G10" s="27">
        <f t="shared" si="2"/>
        <v>0.4</v>
      </c>
      <c r="H10" s="27">
        <f t="shared" si="3"/>
        <v>0.12727272727272726</v>
      </c>
      <c r="I10" s="25">
        <v>35000</v>
      </c>
      <c r="J10">
        <v>39999</v>
      </c>
    </row>
    <row r="11" spans="1:10" x14ac:dyDescent="0.3">
      <c r="A11" s="22" t="s">
        <v>8400</v>
      </c>
      <c r="B11">
        <f>COUNTIFS(SPREADSHEET3!$F$2:$F$4115,SPREADSHEET3!$F$2,SPREADSHEET3!$D$2:$D$4115,"&gt;=" &amp;I11,SPREADSHEET3!$D$2:$D$4115,"&lt;="&amp;J11)</f>
        <v>21</v>
      </c>
      <c r="C11">
        <f>COUNTIFS(SPREADSHEET3!$F$2:$F$4115,SPREADSHEET3!$F$162,SPREADSHEET3!$D$2:$D$4115,"&gt;=" &amp;I11,SPREADSHEET3!$D$2:$D$4115,"&lt;="&amp;J11)</f>
        <v>16</v>
      </c>
      <c r="D11">
        <f>COUNTIFS(SPREADSHEET3!$F$2:$F$4115,SPREADSHEET3!$F$122,SPREADSHEET3!$D$2:$D$4115,"&gt;=" &amp;I11,SPREADSHEET3!$D$2:$D$4115,"&lt;="&amp;J11)</f>
        <v>6</v>
      </c>
      <c r="E11">
        <f t="shared" si="0"/>
        <v>43</v>
      </c>
      <c r="F11" s="27">
        <f t="shared" si="1"/>
        <v>0.48837209302325579</v>
      </c>
      <c r="G11" s="27">
        <f t="shared" si="2"/>
        <v>0.37209302325581395</v>
      </c>
      <c r="H11" s="27">
        <f t="shared" si="3"/>
        <v>0.13953488372093023</v>
      </c>
      <c r="I11" s="25">
        <v>40000</v>
      </c>
      <c r="J11">
        <v>44999</v>
      </c>
    </row>
    <row r="12" spans="1:10" x14ac:dyDescent="0.3">
      <c r="A12" s="22" t="s">
        <v>8401</v>
      </c>
      <c r="B12">
        <f>COUNTIFS(SPREADSHEET3!$F$2:$F$4115,SPREADSHEET3!$F$2,SPREADSHEET3!$D$2:$D$4115,"&gt;=" &amp;I12,SPREADSHEET3!$D$2:$D$4115,"&lt;="&amp;J12)</f>
        <v>6</v>
      </c>
      <c r="C12">
        <f>COUNTIFS(SPREADSHEET3!$F$2:$F$4115,SPREADSHEET3!$F$162,SPREADSHEET3!$D$2:$D$4115,"&gt;=" &amp;I12,SPREADSHEET3!$D$2:$D$4115,"&lt;="&amp;J12)</f>
        <v>11</v>
      </c>
      <c r="D12">
        <f>COUNTIFS(SPREADSHEET3!$F$2:$F$4115,SPREADSHEET3!$F$122,SPREADSHEET3!$D$2:$D$4115,"&gt;=" &amp;I12,SPREADSHEET3!$D$2:$D$4115,"&lt;="&amp;J12)</f>
        <v>4</v>
      </c>
      <c r="E12">
        <f t="shared" si="0"/>
        <v>21</v>
      </c>
      <c r="F12" s="27">
        <f t="shared" si="1"/>
        <v>0.2857142857142857</v>
      </c>
      <c r="G12" s="27">
        <f t="shared" si="2"/>
        <v>0.52380952380952384</v>
      </c>
      <c r="H12" s="27">
        <f t="shared" si="3"/>
        <v>0.19047619047619047</v>
      </c>
      <c r="I12" s="25">
        <v>45000</v>
      </c>
      <c r="J12">
        <v>49999</v>
      </c>
    </row>
    <row r="13" spans="1:10" ht="15" x14ac:dyDescent="0.3">
      <c r="A13" s="24" t="s">
        <v>8402</v>
      </c>
      <c r="B13">
        <f>COUNTIFS(SPREADSHEET3!$F$2:$F$4115,SPREADSHEET3!$F$2,SPREADSHEET3!$D$2:$D$4115,"&gt;=" &amp;I13)</f>
        <v>86</v>
      </c>
      <c r="C13">
        <f>COUNTIFS(SPREADSHEET3!$F$2:$F$4115,SPREADSHEET3!$F$162,SPREADSHEET3!$D$2:$D$4115,"&gt;=" &amp;I13)</f>
        <v>258</v>
      </c>
      <c r="D13">
        <f>COUNTIFS(SPREADSHEET3!$F$2:$F$4115,SPREADSHEET3!$F$122,SPREADSHEET3!$D$2:$D$4115,"&gt;=" &amp;I13)</f>
        <v>100</v>
      </c>
      <c r="E13">
        <f t="shared" si="0"/>
        <v>444</v>
      </c>
      <c r="F13" s="27">
        <f t="shared" si="1"/>
        <v>0.19369369369369369</v>
      </c>
      <c r="G13" s="27">
        <f t="shared" si="2"/>
        <v>0.58108108108108103</v>
      </c>
      <c r="H13" s="27">
        <f t="shared" si="3"/>
        <v>0.22522522522522523</v>
      </c>
      <c r="I13" s="25">
        <v>50000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 SPREADSHEET</vt:lpstr>
      <vt:lpstr>SPREADSHEET1</vt:lpstr>
      <vt:lpstr>PIVOT TABLE1</vt:lpstr>
      <vt:lpstr>SPREADSHEET2</vt:lpstr>
      <vt:lpstr>PIVOT TABLE2</vt:lpstr>
      <vt:lpstr>SPREADSHEET3</vt:lpstr>
      <vt:lpstr>PIVOT TABLE3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melan</cp:lastModifiedBy>
  <cp:lastPrinted>2017-11-08T23:36:54Z</cp:lastPrinted>
  <dcterms:created xsi:type="dcterms:W3CDTF">2017-04-20T15:17:24Z</dcterms:created>
  <dcterms:modified xsi:type="dcterms:W3CDTF">2017-11-11T06:45:30Z</dcterms:modified>
</cp:coreProperties>
</file>